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920" yWindow="-120" windowWidth="29040" windowHeight="15840"/>
  </bookViews>
  <sheets>
    <sheet name="令和2年度" sheetId="1" r:id="rId1"/>
    <sheet name="令和元年度" sheetId="2" r:id="rId2"/>
    <sheet name="様式２（別添１）" sheetId="3" r:id="rId3"/>
    <sheet name="様式２（別添2）" sheetId="4" r:id="rId4"/>
  </sheets>
  <definedNames>
    <definedName name="_xlnm.Print_Area" localSheetId="2">'様式２（別添１）'!$A$1:$E$46</definedName>
    <definedName name="_xlnm.Print_Area" localSheetId="3">'様式２（別添2）'!$A$1:$C$71</definedName>
    <definedName name="_xlnm.Print_Area" localSheetId="0">令和2年度!$A$1:$BA$35</definedName>
    <definedName name="_xlnm.Print_Area" localSheetId="1">令和元年度!$A$1:$BB$25</definedName>
    <definedName name="_xlnm.Print_Titles" localSheetId="0">令和2年度!$A:$G</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2" l="1"/>
  <c r="F12" i="2" s="1"/>
  <c r="AD23" i="2" l="1"/>
  <c r="AD21" i="2"/>
  <c r="F21" i="2"/>
  <c r="AD19" i="2"/>
  <c r="F19" i="2"/>
  <c r="AD18" i="2"/>
  <c r="G18" i="2" l="1"/>
  <c r="F18" i="2" s="1"/>
  <c r="F21" i="1" l="1"/>
  <c r="G13" i="2" l="1"/>
  <c r="G13" i="1" l="1"/>
  <c r="G12" i="1" l="1"/>
  <c r="F12" i="1" s="1"/>
  <c r="G22" i="1" l="1"/>
  <c r="F22" i="1" s="1"/>
  <c r="G20" i="1" l="1"/>
  <c r="F20" i="1" s="1"/>
  <c r="F13" i="1"/>
  <c r="F13" i="2"/>
  <c r="G18" i="1" l="1"/>
  <c r="G8" i="1"/>
  <c r="R23" i="1" l="1"/>
  <c r="O23" i="1"/>
  <c r="N23" i="1" l="1"/>
  <c r="F18" i="1"/>
  <c r="F8" i="1"/>
</calcChain>
</file>

<file path=xl/sharedStrings.xml><?xml version="1.0" encoding="utf-8"?>
<sst xmlns="http://schemas.openxmlformats.org/spreadsheetml/2006/main" count="422" uniqueCount="158">
  <si>
    <t>一般管理費のうち、人件費以外</t>
    <rPh sb="0" eb="2">
      <t>イッパン</t>
    </rPh>
    <rPh sb="2" eb="5">
      <t>カンリヒ</t>
    </rPh>
    <rPh sb="9" eb="12">
      <t>ジンケンヒ</t>
    </rPh>
    <rPh sb="12" eb="14">
      <t>イガイ</t>
    </rPh>
    <phoneticPr fontId="2"/>
  </si>
  <si>
    <t>業務費のうち、人件費以外</t>
    <rPh sb="0" eb="2">
      <t>ギョウム</t>
    </rPh>
    <rPh sb="2" eb="3">
      <t>ヒ</t>
    </rPh>
    <rPh sb="7" eb="10">
      <t>ジンケンヒ</t>
    </rPh>
    <rPh sb="10" eb="12">
      <t>イガイ</t>
    </rPh>
    <phoneticPr fontId="2"/>
  </si>
  <si>
    <t>一般管理費等のうち、人件費</t>
    <rPh sb="0" eb="2">
      <t>イッパン</t>
    </rPh>
    <rPh sb="2" eb="5">
      <t>カンリヒ</t>
    </rPh>
    <rPh sb="5" eb="6">
      <t>トウ</t>
    </rPh>
    <rPh sb="10" eb="13">
      <t>ジンケンヒ</t>
    </rPh>
    <phoneticPr fontId="2"/>
  </si>
  <si>
    <t>業務費のうち、人件費</t>
    <rPh sb="0" eb="2">
      <t>ギョウム</t>
    </rPh>
    <rPh sb="2" eb="3">
      <t>ヒ</t>
    </rPh>
    <rPh sb="7" eb="10">
      <t>ジンケンヒ</t>
    </rPh>
    <phoneticPr fontId="2"/>
  </si>
  <si>
    <t>うち、減価償却費</t>
    <rPh sb="3" eb="8">
      <t>ゲンカショウキャクヒ</t>
    </rPh>
    <phoneticPr fontId="2"/>
  </si>
  <si>
    <t>（その他）減損損失相当額等（損益外減損損失相当額等）</t>
    <phoneticPr fontId="2"/>
  </si>
  <si>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2"/>
  </si>
  <si>
    <t>業務費用
（人件費以外）</t>
    <rPh sb="0" eb="2">
      <t>ギョウム</t>
    </rPh>
    <rPh sb="2" eb="4">
      <t>ヒヨウ</t>
    </rPh>
    <rPh sb="6" eb="9">
      <t>ジンケンヒ</t>
    </rPh>
    <rPh sb="9" eb="11">
      <t>イガイ</t>
    </rPh>
    <phoneticPr fontId="2"/>
  </si>
  <si>
    <t>業務費用
（人件費）</t>
    <rPh sb="0" eb="2">
      <t>ギョウム</t>
    </rPh>
    <rPh sb="2" eb="4">
      <t>ヒヨウ</t>
    </rPh>
    <rPh sb="6" eb="9">
      <t>ジンケンヒ</t>
    </rPh>
    <phoneticPr fontId="2"/>
  </si>
  <si>
    <t>事業コスト</t>
    <phoneticPr fontId="2"/>
  </si>
  <si>
    <t>庁舎等
（減価償却費）</t>
    <rPh sb="0" eb="2">
      <t>チョウシャ</t>
    </rPh>
    <rPh sb="2" eb="3">
      <t>ナド</t>
    </rPh>
    <rPh sb="5" eb="7">
      <t>ゲンカ</t>
    </rPh>
    <rPh sb="7" eb="9">
      <t>ショウキャク</t>
    </rPh>
    <rPh sb="9" eb="10">
      <t>ヒ</t>
    </rPh>
    <phoneticPr fontId="2"/>
  </si>
  <si>
    <t>物にかかるコスト</t>
    <rPh sb="0" eb="1">
      <t>モノ</t>
    </rPh>
    <phoneticPr fontId="2"/>
  </si>
  <si>
    <t>人にかかるコスト</t>
    <rPh sb="0" eb="1">
      <t>ヒト</t>
    </rPh>
    <phoneticPr fontId="2"/>
  </si>
  <si>
    <t>金額</t>
    <rPh sb="0" eb="2">
      <t>キンガク</t>
    </rPh>
    <phoneticPr fontId="2"/>
  </si>
  <si>
    <t>耐用年数</t>
    <rPh sb="0" eb="4">
      <t>タイヨウネンスウ</t>
    </rPh>
    <phoneticPr fontId="2"/>
  </si>
  <si>
    <t>取得価額</t>
    <rPh sb="0" eb="2">
      <t>シュトク</t>
    </rPh>
    <rPh sb="2" eb="4">
      <t>カガク</t>
    </rPh>
    <phoneticPr fontId="2"/>
  </si>
  <si>
    <t>種類</t>
    <rPh sb="0" eb="2">
      <t>シュルイ</t>
    </rPh>
    <phoneticPr fontId="2"/>
  </si>
  <si>
    <t>単位当たり
コスト</t>
    <rPh sb="0" eb="2">
      <t>タンイ</t>
    </rPh>
    <rPh sb="2" eb="3">
      <t>ア</t>
    </rPh>
    <phoneticPr fontId="2"/>
  </si>
  <si>
    <t>実績値</t>
    <rPh sb="0" eb="3">
      <t>ジッセキチ</t>
    </rPh>
    <phoneticPr fontId="2"/>
  </si>
  <si>
    <t>単位</t>
    <rPh sb="0" eb="2">
      <t>タンイ</t>
    </rPh>
    <phoneticPr fontId="2"/>
  </si>
  <si>
    <t>独法等における
職員数</t>
    <rPh sb="0" eb="2">
      <t>ドッポウ</t>
    </rPh>
    <rPh sb="2" eb="3">
      <t>トウ</t>
    </rPh>
    <rPh sb="8" eb="11">
      <t>ショクインスウ</t>
    </rPh>
    <phoneticPr fontId="2"/>
  </si>
  <si>
    <t>独法等における
フルコスト合計</t>
    <rPh sb="0" eb="2">
      <t>ドクホウ</t>
    </rPh>
    <rPh sb="2" eb="3">
      <t>ナド</t>
    </rPh>
    <rPh sb="13" eb="15">
      <t>ゴウケイ</t>
    </rPh>
    <phoneticPr fontId="2"/>
  </si>
  <si>
    <t>国における
職員数</t>
    <rPh sb="0" eb="1">
      <t>クニ</t>
    </rPh>
    <rPh sb="6" eb="9">
      <t>ショクインスウ</t>
    </rPh>
    <phoneticPr fontId="2"/>
  </si>
  <si>
    <t>国における
フルコスト合計</t>
    <rPh sb="0" eb="1">
      <t>クニ</t>
    </rPh>
    <rPh sb="11" eb="13">
      <t>ゴウケイ</t>
    </rPh>
    <phoneticPr fontId="2"/>
  </si>
  <si>
    <t>保有する資産②</t>
    <phoneticPr fontId="2"/>
  </si>
  <si>
    <t>保有する資産①</t>
    <phoneticPr fontId="2"/>
  </si>
  <si>
    <t>設定単位④</t>
    <rPh sb="0" eb="2">
      <t>セッテイ</t>
    </rPh>
    <rPh sb="2" eb="4">
      <t>タンイ</t>
    </rPh>
    <phoneticPr fontId="2"/>
  </si>
  <si>
    <t>設定単位③</t>
    <rPh sb="0" eb="2">
      <t>セッテイ</t>
    </rPh>
    <rPh sb="2" eb="4">
      <t>タンイ</t>
    </rPh>
    <phoneticPr fontId="2"/>
  </si>
  <si>
    <t>設定単位②</t>
    <phoneticPr fontId="2"/>
  </si>
  <si>
    <t>設定単位①</t>
    <rPh sb="0" eb="2">
      <t>セッテイ</t>
    </rPh>
    <rPh sb="2" eb="4">
      <t>タンイ</t>
    </rPh>
    <phoneticPr fontId="2"/>
  </si>
  <si>
    <t>人件費比率</t>
    <rPh sb="0" eb="3">
      <t>ジンケンヒ</t>
    </rPh>
    <rPh sb="3" eb="5">
      <t>ヒリツ</t>
    </rPh>
    <phoneticPr fontId="2"/>
  </si>
  <si>
    <t>間接コスト率</t>
    <rPh sb="0" eb="2">
      <t>カンセツ</t>
    </rPh>
    <rPh sb="5" eb="6">
      <t>リツ</t>
    </rPh>
    <phoneticPr fontId="2"/>
  </si>
  <si>
    <t>資源配分額</t>
    <rPh sb="0" eb="2">
      <t>シゲン</t>
    </rPh>
    <rPh sb="2" eb="4">
      <t>ハイブン</t>
    </rPh>
    <rPh sb="4" eb="5">
      <t>ガク</t>
    </rPh>
    <phoneticPr fontId="2"/>
  </si>
  <si>
    <t>1日当たり
コスト</t>
    <rPh sb="1" eb="2">
      <t>ヒ</t>
    </rPh>
    <rPh sb="2" eb="3">
      <t>ア</t>
    </rPh>
    <phoneticPr fontId="2"/>
  </si>
  <si>
    <t>国民1人当たり
コスト</t>
    <rPh sb="0" eb="2">
      <t>コクミン</t>
    </rPh>
    <rPh sb="3" eb="4">
      <t>ヒト</t>
    </rPh>
    <rPh sb="4" eb="5">
      <t>ア</t>
    </rPh>
    <phoneticPr fontId="2"/>
  </si>
  <si>
    <t>自己収入比率</t>
    <rPh sb="0" eb="2">
      <t>ジコ</t>
    </rPh>
    <rPh sb="2" eb="4">
      <t>シュウニュウ</t>
    </rPh>
    <rPh sb="4" eb="6">
      <t>ヒリツ</t>
    </rPh>
    <phoneticPr fontId="2"/>
  </si>
  <si>
    <t>自己収入</t>
    <rPh sb="0" eb="2">
      <t>ジコ</t>
    </rPh>
    <rPh sb="2" eb="4">
      <t>シュウニュウ</t>
    </rPh>
    <phoneticPr fontId="2"/>
  </si>
  <si>
    <t>フルコスト合計</t>
    <rPh sb="5" eb="7">
      <t>ゴウケイ</t>
    </rPh>
    <phoneticPr fontId="2"/>
  </si>
  <si>
    <t>実施区分</t>
    <rPh sb="0" eb="4">
      <t>ジッシクブン</t>
    </rPh>
    <phoneticPr fontId="2"/>
  </si>
  <si>
    <t>事業類型</t>
    <rPh sb="0" eb="2">
      <t>ジギョウ</t>
    </rPh>
    <rPh sb="2" eb="4">
      <t>ルイケイ</t>
    </rPh>
    <phoneticPr fontId="2"/>
  </si>
  <si>
    <t>事業・業務名</t>
    <rPh sb="0" eb="2">
      <t>ジギョウ</t>
    </rPh>
    <rPh sb="3" eb="5">
      <t>ギョウム</t>
    </rPh>
    <rPh sb="5" eb="6">
      <t>メイ</t>
    </rPh>
    <phoneticPr fontId="2"/>
  </si>
  <si>
    <t>省庁名</t>
    <rPh sb="0" eb="2">
      <t>ショウチョウ</t>
    </rPh>
    <rPh sb="2" eb="3">
      <t>メイ</t>
    </rPh>
    <phoneticPr fontId="2"/>
  </si>
  <si>
    <t>（円）</t>
    <phoneticPr fontId="2"/>
  </si>
  <si>
    <t>（年）</t>
    <rPh sb="1" eb="2">
      <t>ネン</t>
    </rPh>
    <phoneticPr fontId="2"/>
  </si>
  <si>
    <t>（円）</t>
    <rPh sb="1" eb="2">
      <t>エン</t>
    </rPh>
    <phoneticPr fontId="2"/>
  </si>
  <si>
    <t>（％）</t>
    <phoneticPr fontId="2"/>
  </si>
  <si>
    <t>（人）</t>
    <phoneticPr fontId="2"/>
  </si>
  <si>
    <t>データベース（様式２）</t>
    <rPh sb="7" eb="9">
      <t>ヨウシキ</t>
    </rPh>
    <phoneticPr fontId="2"/>
  </si>
  <si>
    <t>内閣府</t>
    <rPh sb="0" eb="2">
      <t>ナイカク</t>
    </rPh>
    <rPh sb="2" eb="3">
      <t>フ</t>
    </rPh>
    <phoneticPr fontId="2"/>
  </si>
  <si>
    <t>災害救助費等負担金に関する事業</t>
    <rPh sb="0" eb="2">
      <t>サイガイ</t>
    </rPh>
    <rPh sb="2" eb="4">
      <t>キュウジョ</t>
    </rPh>
    <rPh sb="4" eb="5">
      <t>ヒ</t>
    </rPh>
    <rPh sb="5" eb="6">
      <t>トウ</t>
    </rPh>
    <rPh sb="6" eb="9">
      <t>フタンキン</t>
    </rPh>
    <rPh sb="10" eb="11">
      <t>カン</t>
    </rPh>
    <rPh sb="13" eb="15">
      <t>ジギョウ</t>
    </rPh>
    <phoneticPr fontId="2"/>
  </si>
  <si>
    <t>単独型</t>
    <rPh sb="0" eb="3">
      <t>タンドクガタ</t>
    </rPh>
    <phoneticPr fontId="2"/>
  </si>
  <si>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2"/>
  </si>
  <si>
    <t>外部機関利用型</t>
    <rPh sb="0" eb="2">
      <t>ガイブ</t>
    </rPh>
    <rPh sb="2" eb="4">
      <t>キカン</t>
    </rPh>
    <rPh sb="4" eb="7">
      <t>リヨウガタ</t>
    </rPh>
    <phoneticPr fontId="2"/>
  </si>
  <si>
    <t>その他事業型</t>
    <rPh sb="2" eb="3">
      <t>タ</t>
    </rPh>
    <rPh sb="3" eb="5">
      <t>ジギョウ</t>
    </rPh>
    <rPh sb="5" eb="6">
      <t>ガタ</t>
    </rPh>
    <phoneticPr fontId="2"/>
  </si>
  <si>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2"/>
  </si>
  <si>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2"/>
  </si>
  <si>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2"/>
  </si>
  <si>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2"/>
  </si>
  <si>
    <t>沖縄振興特別推進交付金業務</t>
    <rPh sb="0" eb="2">
      <t>オキナワ</t>
    </rPh>
    <rPh sb="2" eb="4">
      <t>シンコウ</t>
    </rPh>
    <rPh sb="4" eb="6">
      <t>トクベツ</t>
    </rPh>
    <rPh sb="6" eb="8">
      <t>スイシン</t>
    </rPh>
    <rPh sb="8" eb="11">
      <t>コウフキン</t>
    </rPh>
    <rPh sb="11" eb="13">
      <t>ギョウム</t>
    </rPh>
    <phoneticPr fontId="2"/>
  </si>
  <si>
    <t>赤坂迎賓館参観事業</t>
    <rPh sb="0" eb="2">
      <t>アカサカ</t>
    </rPh>
    <rPh sb="2" eb="5">
      <t>ゲイヒンカン</t>
    </rPh>
    <rPh sb="5" eb="7">
      <t>サンカン</t>
    </rPh>
    <rPh sb="7" eb="9">
      <t>ジギョウ</t>
    </rPh>
    <phoneticPr fontId="2"/>
  </si>
  <si>
    <t>京都迎賓館参観事業</t>
    <rPh sb="0" eb="2">
      <t>キョウト</t>
    </rPh>
    <rPh sb="2" eb="5">
      <t>ゲイヒンカン</t>
    </rPh>
    <rPh sb="5" eb="7">
      <t>サンカン</t>
    </rPh>
    <rPh sb="7" eb="9">
      <t>ジギョウ</t>
    </rPh>
    <phoneticPr fontId="2"/>
  </si>
  <si>
    <t>国立公文書館業務</t>
    <rPh sb="0" eb="2">
      <t>コクリツ</t>
    </rPh>
    <rPh sb="2" eb="6">
      <t>コウブンショカン</t>
    </rPh>
    <rPh sb="6" eb="8">
      <t>ギョウム</t>
    </rPh>
    <phoneticPr fontId="2"/>
  </si>
  <si>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2"/>
  </si>
  <si>
    <t>都道府県警察費補助金事業</t>
    <rPh sb="0" eb="4">
      <t>トドウフケン</t>
    </rPh>
    <rPh sb="4" eb="6">
      <t>ケイサツ</t>
    </rPh>
    <rPh sb="6" eb="7">
      <t>ヒ</t>
    </rPh>
    <rPh sb="7" eb="10">
      <t>ホジョキン</t>
    </rPh>
    <rPh sb="10" eb="12">
      <t>ジギョウ</t>
    </rPh>
    <phoneticPr fontId="2"/>
  </si>
  <si>
    <t>外部機関利用型</t>
  </si>
  <si>
    <t>内閣府</t>
  </si>
  <si>
    <t>地方消費者行政強化交付金事業</t>
  </si>
  <si>
    <t>補助金・給付金事業型</t>
  </si>
  <si>
    <t>単独型</t>
  </si>
  <si>
    <t>犯罪被害給付金事業</t>
    <rPh sb="0" eb="2">
      <t>ハンザイ</t>
    </rPh>
    <rPh sb="2" eb="4">
      <t>ヒガイ</t>
    </rPh>
    <rPh sb="4" eb="6">
      <t>キュウフ</t>
    </rPh>
    <rPh sb="6" eb="7">
      <t>キン</t>
    </rPh>
    <rPh sb="7" eb="9">
      <t>ジギョウ</t>
    </rPh>
    <phoneticPr fontId="2"/>
  </si>
  <si>
    <t>国民生活センター相談事業</t>
  </si>
  <si>
    <t>その他事業型</t>
  </si>
  <si>
    <t>受益者負担事業型</t>
    <rPh sb="0" eb="3">
      <t>ジュエキシャ</t>
    </rPh>
    <rPh sb="3" eb="5">
      <t>フタン</t>
    </rPh>
    <rPh sb="5" eb="7">
      <t>ジギョウ</t>
    </rPh>
    <rPh sb="7" eb="8">
      <t>ガタ</t>
    </rPh>
    <phoneticPr fontId="2"/>
  </si>
  <si>
    <t>参観者数（人）</t>
    <rPh sb="0" eb="3">
      <t>サンカンシャ</t>
    </rPh>
    <rPh sb="3" eb="4">
      <t>スウ</t>
    </rPh>
    <rPh sb="5" eb="6">
      <t>ニン</t>
    </rPh>
    <phoneticPr fontId="2"/>
  </si>
  <si>
    <t>交付決定事業数（件）</t>
    <rPh sb="0" eb="2">
      <t>コウフ</t>
    </rPh>
    <rPh sb="2" eb="4">
      <t>ケッテイ</t>
    </rPh>
    <rPh sb="4" eb="6">
      <t>ジギョウ</t>
    </rPh>
    <rPh sb="6" eb="7">
      <t>スウ</t>
    </rPh>
    <rPh sb="8" eb="9">
      <t>ケン</t>
    </rPh>
    <phoneticPr fontId="2"/>
  </si>
  <si>
    <t>ホームページアクセス数（件）</t>
    <rPh sb="10" eb="11">
      <t>スウ</t>
    </rPh>
    <rPh sb="12" eb="13">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</si>
  <si>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</si>
  <si>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</si>
  <si>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全掲載論文数に対するHigh quality82誌への掲載論文数の割合（％）</t>
    <phoneticPr fontId="2"/>
  </si>
  <si>
    <t>交付決定先道府県数（件）</t>
    <rPh sb="0" eb="2">
      <t>コウフ</t>
    </rPh>
    <rPh sb="2" eb="4">
      <t>ケッテイ</t>
    </rPh>
    <rPh sb="4" eb="5">
      <t>サキ</t>
    </rPh>
    <rPh sb="5" eb="8">
      <t>ドウフケン</t>
    </rPh>
    <rPh sb="8" eb="9">
      <t>スウ</t>
    </rPh>
    <rPh sb="10" eb="11">
      <t>ケン</t>
    </rPh>
    <phoneticPr fontId="2"/>
  </si>
  <si>
    <t>支給自治体数（件）</t>
    <rPh sb="0" eb="2">
      <t>シキュウ</t>
    </rPh>
    <rPh sb="2" eb="5">
      <t>ジチタイ</t>
    </rPh>
    <rPh sb="5" eb="6">
      <t>スウ</t>
    </rPh>
    <rPh sb="7" eb="8">
      <t>ケン</t>
    </rPh>
    <phoneticPr fontId="2"/>
  </si>
  <si>
    <t>事業数（件）</t>
    <rPh sb="0" eb="2">
      <t>ジギョウ</t>
    </rPh>
    <rPh sb="2" eb="3">
      <t>スウ</t>
    </rPh>
    <rPh sb="4" eb="5">
      <t>ケン</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</si>
  <si>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</si>
  <si>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2"/>
  </si>
  <si>
    <t>マイナポータルトップページアクセス数（件）</t>
    <rPh sb="17" eb="18">
      <t>スウ</t>
    </rPh>
    <rPh sb="19" eb="20">
      <t>ケン</t>
    </rPh>
    <phoneticPr fontId="2"/>
  </si>
  <si>
    <t>機数（機）</t>
    <phoneticPr fontId="2"/>
  </si>
  <si>
    <t>物品（人工衛星）</t>
    <rPh sb="3" eb="5">
      <t>ジンコウ</t>
    </rPh>
    <rPh sb="5" eb="7">
      <t>エイセイ</t>
    </rPh>
    <phoneticPr fontId="2"/>
  </si>
  <si>
    <t>内閣府</t>
    <rPh sb="0" eb="3">
      <t>ナイカクフ</t>
    </rPh>
    <phoneticPr fontId="2"/>
  </si>
  <si>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2"/>
  </si>
  <si>
    <t>機数（機）</t>
    <rPh sb="0" eb="2">
      <t>キスウ</t>
    </rPh>
    <rPh sb="3" eb="4">
      <t>キ</t>
    </rPh>
    <phoneticPr fontId="2"/>
  </si>
  <si>
    <t>都道府県数（都道府県）</t>
  </si>
  <si>
    <t>給付件数（件）</t>
    <phoneticPr fontId="2"/>
  </si>
  <si>
    <t>出願者数（人）</t>
    <rPh sb="5" eb="6">
      <t>ニン</t>
    </rPh>
    <phoneticPr fontId="2"/>
  </si>
  <si>
    <t>出願者数（人）</t>
    <rPh sb="0" eb="2">
      <t>シュツガン</t>
    </rPh>
    <rPh sb="2" eb="3">
      <t>シャ</t>
    </rPh>
    <rPh sb="3" eb="4">
      <t>スウ</t>
    </rPh>
    <rPh sb="5" eb="6">
      <t>ニン</t>
    </rPh>
    <phoneticPr fontId="2"/>
  </si>
  <si>
    <t>交付件数（件）</t>
    <phoneticPr fontId="2"/>
  </si>
  <si>
    <t>相談件数（件）</t>
    <phoneticPr fontId="2"/>
  </si>
  <si>
    <t>その他事業型</t>
    <phoneticPr fontId="3"/>
  </si>
  <si>
    <t>公認会計士試験事業</t>
    <rPh sb="0" eb="2">
      <t>コウニン</t>
    </rPh>
    <rPh sb="2" eb="4">
      <t>カイケイ</t>
    </rPh>
    <rPh sb="4" eb="5">
      <t>シ</t>
    </rPh>
    <rPh sb="5" eb="7">
      <t>シケン</t>
    </rPh>
    <rPh sb="7" eb="9">
      <t>ジギョウ</t>
    </rPh>
    <phoneticPr fontId="2"/>
  </si>
  <si>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2"/>
  </si>
  <si>
    <t xml:space="preserve"> </t>
    <phoneticPr fontId="2"/>
  </si>
  <si>
    <t>地方消費者行政強化交付金事業</t>
    <phoneticPr fontId="2"/>
  </si>
  <si>
    <t>補助金・給付金事業型</t>
    <rPh sb="0" eb="3">
      <t>ホジョキン</t>
    </rPh>
    <rPh sb="4" eb="6">
      <t>キュウフ</t>
    </rPh>
    <rPh sb="6" eb="7">
      <t>キン</t>
    </rPh>
    <rPh sb="7" eb="9">
      <t>ジギョウ</t>
    </rPh>
    <rPh sb="9" eb="10">
      <t>ガタ</t>
    </rPh>
    <phoneticPr fontId="2"/>
  </si>
  <si>
    <t>事業別フルコスト情報の開示について</t>
    <rPh sb="0" eb="3">
      <t>ジギョウベツ</t>
    </rPh>
    <phoneticPr fontId="2"/>
  </si>
  <si>
    <t>○</t>
    <phoneticPr fontId="2"/>
  </si>
  <si>
    <t>国が行政サービスを行うには、そのサービスを実施するために直接要するコスト（事業費）</t>
    <phoneticPr fontId="2"/>
  </si>
  <si>
    <t>以外にも、サービスを行う公務員の「給与（人件費）」や、電気代・水道代などの「光熱費</t>
    <phoneticPr fontId="2"/>
  </si>
  <si>
    <t>（物件費）」、使用している庁舎の「減価償却費」といった様々なコストが発生します。</t>
    <phoneticPr fontId="2"/>
  </si>
  <si>
    <t>フルコストは、こういった国の行政サービスを「人」、「物」、「事業」の３つの性質に分</t>
    <rPh sb="37" eb="39">
      <t>セイシツ</t>
    </rPh>
    <rPh sb="40" eb="41">
      <t>ワ</t>
    </rPh>
    <phoneticPr fontId="2"/>
  </si>
  <si>
    <t>けて計算したコストの合計となります。</t>
    <phoneticPr fontId="2"/>
  </si>
  <si>
    <t>また、フルコストを「利用者１人当たり○○円」、「国民１人当たり○○円」という情報等</t>
    <phoneticPr fontId="2"/>
  </si>
  <si>
    <t>を含めて、フルコスト情報という形で開示することで、行政サービスを受けるためにどの程</t>
    <rPh sb="40" eb="41">
      <t>ホド</t>
    </rPh>
    <phoneticPr fontId="2"/>
  </si>
  <si>
    <t>度の負担が必要なのかイメージしやすくなります。</t>
    <rPh sb="5" eb="7">
      <t>ヒツヨウ</t>
    </rPh>
    <phoneticPr fontId="2"/>
  </si>
  <si>
    <t>省庁別財務書類の参考情報として、代表的な事業のフルコスト情報を開示することにより、</t>
    <phoneticPr fontId="2"/>
  </si>
  <si>
    <t>国民の皆様に各省庁等の政策に関する理解を深めていただくとともに、職員のコスト意識を</t>
    <phoneticPr fontId="2"/>
  </si>
  <si>
    <t>更に向上させ、より効率的・効果的な事業の執行に努めてまいります。</t>
    <phoneticPr fontId="2"/>
  </si>
  <si>
    <t>【参考】フルコストの算定方法について</t>
  </si>
  <si>
    <t>　フルコストの算定にあたっては、国家公務員給与等実態調査（人事院）及び省庁別財務書類における業務費用計算書等を活用して算定しております。</t>
    <phoneticPr fontId="2"/>
  </si>
  <si>
    <t>　１．人にかかるコスト</t>
    <phoneticPr fontId="2"/>
  </si>
  <si>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2"/>
  </si>
  <si>
    <t>　２．物にかかるコスト</t>
    <phoneticPr fontId="2"/>
  </si>
  <si>
    <t>　　業務費用計算書に計上されている庁費等の事務費の金額を、まずは各部局へ配分を行い、次に各部局から事業単位へ配分して当該事業・業務に係る「物にかかるコスト」を算出しております。</t>
    <phoneticPr fontId="2"/>
  </si>
  <si>
    <t>　３．庁舎等（減価償却費）</t>
    <phoneticPr fontId="2"/>
  </si>
  <si>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</si>
  <si>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2"/>
  </si>
  <si>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2"/>
  </si>
  <si>
    <t>　５．独立行政法人等におけるフルコストの算定方法</t>
    <phoneticPr fontId="2"/>
  </si>
  <si>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2"/>
  </si>
  <si>
    <t>　６．自己収入</t>
    <phoneticPr fontId="2"/>
  </si>
  <si>
    <t>　　手数料等として、税以外で直接受け入れた収入がある場合には、その額について算出しております。</t>
    <phoneticPr fontId="2"/>
  </si>
  <si>
    <t>　７．資源配分額</t>
    <phoneticPr fontId="2"/>
  </si>
  <si>
    <t>　　国から交付された現金等が最終的に国民等へ行き渡った金額を算出しております。</t>
  </si>
  <si>
    <t>　８．単位当たりコスト</t>
    <rPh sb="3" eb="5">
      <t>タンイ</t>
    </rPh>
    <rPh sb="5" eb="6">
      <t>ア</t>
    </rPh>
    <phoneticPr fontId="2"/>
  </si>
  <si>
    <t>　９．自己収入比率</t>
    <rPh sb="3" eb="5">
      <t>ジコ</t>
    </rPh>
    <rPh sb="5" eb="7">
      <t>シュウニュウ</t>
    </rPh>
    <rPh sb="7" eb="9">
      <t>ヒリツ</t>
    </rPh>
    <phoneticPr fontId="2"/>
  </si>
  <si>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2"/>
  </si>
  <si>
    <t>　１０．間接コスト率</t>
    <rPh sb="4" eb="6">
      <t>カンセツ</t>
    </rPh>
    <rPh sb="9" eb="10">
      <t>リツ</t>
    </rPh>
    <phoneticPr fontId="2"/>
  </si>
  <si>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2"/>
  </si>
  <si>
    <t>特記事項</t>
  </si>
  <si>
    <t xml:space="preserve">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
</t>
    <phoneticPr fontId="2"/>
  </si>
  <si>
    <t>　２．データベースにおける計数については、原則として表示単位未満切り捨てで処理しております。このため、合計額が一致しないことがあります。</t>
    <phoneticPr fontId="2"/>
  </si>
  <si>
    <t>　３．データベースにおける割合については、原則として小数点第２位を切り捨て、小数点第１位までの表示としています。</t>
    <phoneticPr fontId="2"/>
  </si>
  <si>
    <t>　４．該当計数が皆無の場合には空欄としています。</t>
    <rPh sb="15" eb="17">
      <t>クウラン</t>
    </rPh>
    <phoneticPr fontId="2"/>
  </si>
  <si>
    <t>（各事業についての問合せ先）</t>
    <rPh sb="1" eb="4">
      <t>カクジギョウ</t>
    </rPh>
    <phoneticPr fontId="2"/>
  </si>
  <si>
    <t>実用準天頂衛星システム事業の推進事業</t>
    <rPh sb="16" eb="18">
      <t>ジギョウ</t>
    </rPh>
    <phoneticPr fontId="2"/>
  </si>
  <si>
    <t>　内閣府宇宙開発戦略推進事務局準天頂衛星システム戦略室</t>
    <phoneticPr fontId="2"/>
  </si>
  <si>
    <t>　　電話番号　03-6257-1778</t>
    <phoneticPr fontId="2"/>
  </si>
  <si>
    <t>犯罪被害給付金事業及び都道府県警察費補助金事業</t>
    <rPh sb="9" eb="10">
      <t>オヨ</t>
    </rPh>
    <phoneticPr fontId="2"/>
  </si>
  <si>
    <t>　警察庁長官官房会計課</t>
    <phoneticPr fontId="2"/>
  </si>
  <si>
    <t>　　電話番号　03-3581-0141（内線：2237）</t>
    <phoneticPr fontId="2"/>
  </si>
  <si>
    <t>公認会計士試験事業</t>
    <phoneticPr fontId="2"/>
  </si>
  <si>
    <t>　金融庁公認会計士・監査審査会事務局総務試験課</t>
    <phoneticPr fontId="2"/>
  </si>
  <si>
    <t>　　電話番号　03-3506-6000（内線：2451）</t>
    <phoneticPr fontId="2"/>
  </si>
  <si>
    <t>地方消費者行政強化交付金事業及び国民生活センター相談事業</t>
    <phoneticPr fontId="2"/>
  </si>
  <si>
    <t>　消費者庁総務課</t>
    <phoneticPr fontId="2"/>
  </si>
  <si>
    <t>　　　電話番号　03-3507-8800（内線：2417）</t>
    <phoneticPr fontId="2"/>
  </si>
  <si>
    <t>その他の事業についての問い合わせ先</t>
    <rPh sb="2" eb="3">
      <t>ホカ</t>
    </rPh>
    <phoneticPr fontId="2"/>
  </si>
  <si>
    <t>　内閣府大臣官房会計課</t>
    <rPh sb="1" eb="3">
      <t>ナイカク</t>
    </rPh>
    <rPh sb="3" eb="4">
      <t>フ</t>
    </rPh>
    <rPh sb="4" eb="6">
      <t>ダイジン</t>
    </rPh>
    <rPh sb="6" eb="8">
      <t>カンボウ</t>
    </rPh>
    <rPh sb="8" eb="11">
      <t>カイケイカ</t>
    </rPh>
    <phoneticPr fontId="2"/>
  </si>
  <si>
    <t>　　　電話番号　03-5253-2111（内線：82318）</t>
    <phoneticPr fontId="2"/>
  </si>
  <si>
    <t>　フルコストをその行政サービスの利用者や提供日数といった単位で除して求める指標で、行政サービスの規模感がわかりやすくなります。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</si>
</sst>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Red]\-#,##0.0"/>
    <numFmt numFmtId="177" formatCode="#,##0_ ;[Red]\-#,##0\ "/>
    <numFmt numFmtId="178" formatCode="#,##0.0_ ;[Red]\-#,##0.0\ "/>
    <numFmt numFmtId="179" formatCode="0.0_ ;[Red]\-0.0\ "/>
    <numFmt numFmtId="180" formatCode="0.0_);[Red]\(0.0\)"/>
    <numFmt numFmtId="181" formatCode="0.0_ "/>
    <numFmt numFmtId="182" formatCode="#,##0_);[Red]\(#,##0\)"/>
  </numFmts>
  <fonts count="27"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11"/>
      <color theme="1"/>
      <name val="游ゴシック"/>
      <family val="3"/>
      <charset val="128"/>
      <scheme val="minor"/>
    </font>
    <font>
      <sz val="11"/>
      <name val="ＭＳ Ｐゴシック"/>
      <family val="3"/>
      <charset val="128"/>
    </font>
    <font>
      <sz val="16"/>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游ゴシック"/>
      <family val="2"/>
      <charset val="128"/>
      <scheme val="minor"/>
    </font>
    <font>
      <sz val="12"/>
      <color rgb="FFFF000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4"/>
      <name val="游ゴシック"/>
      <family val="2"/>
      <charset val="128"/>
      <scheme val="minor"/>
    </font>
    <font>
      <sz val="14"/>
      <color rgb="FFFF0000"/>
      <name val="游ゴシック"/>
      <family val="3"/>
      <charset val="128"/>
      <scheme val="minor"/>
    </font>
    <font>
      <sz val="16"/>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bottom style="thin">
        <color auto="1"/>
      </bottom>
      <diagonal/>
    </border>
    <border>
      <left style="thick">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ck">
        <color indexed="64"/>
      </top>
      <bottom/>
      <diagonal/>
    </border>
    <border>
      <left/>
      <right style="thin">
        <color indexed="64"/>
      </right>
      <top style="thick">
        <color indexed="64"/>
      </top>
      <bottom style="thin">
        <color auto="1"/>
      </bottom>
      <diagonal/>
    </border>
    <border>
      <left/>
      <right/>
      <top style="thick">
        <color indexed="64"/>
      </top>
      <bottom style="thin">
        <color indexed="64"/>
      </bottom>
      <diagonal/>
    </border>
    <border>
      <left/>
      <right/>
      <top/>
      <bottom style="thin">
        <color indexed="64"/>
      </bottom>
      <diagonal/>
    </border>
    <border>
      <left style="thin">
        <color indexed="64"/>
      </left>
      <right/>
      <top style="thick">
        <color indexed="64"/>
      </top>
      <bottom/>
      <diagonal/>
    </border>
    <border>
      <left style="thick">
        <color indexed="64"/>
      </left>
      <right/>
      <top style="thick">
        <color indexed="64"/>
      </top>
      <bottom/>
      <diagonal/>
    </border>
    <border>
      <left/>
      <right style="thin">
        <color indexed="64"/>
      </right>
      <top style="thin">
        <color indexed="64"/>
      </top>
      <bottom/>
      <diagonal/>
    </border>
    <border>
      <left/>
      <right style="thick">
        <color indexed="64"/>
      </right>
      <top style="thick">
        <color indexed="64"/>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9" fontId="9" fillId="0" borderId="0" applyFont="0" applyFill="0" applyBorder="0" applyAlignment="0" applyProtection="0">
      <alignment vertical="center"/>
    </xf>
  </cellStyleXfs>
  <cellXfs count="140">
    <xf numFmtId="0" fontId="0" fillId="0" borderId="0" xfId="0">
      <alignment vertical="center"/>
    </xf>
    <xf numFmtId="0" fontId="6" fillId="0" borderId="0" xfId="0" applyFont="1" applyFill="1" applyAlignment="1">
      <alignment vertical="center" wrapText="1"/>
    </xf>
    <xf numFmtId="0" fontId="8" fillId="0" borderId="0" xfId="0" applyFont="1" applyFill="1" applyAlignment="1">
      <alignment horizontal="right" vertical="center"/>
    </xf>
    <xf numFmtId="0" fontId="6" fillId="0" borderId="0" xfId="0" applyFont="1" applyFill="1">
      <alignment vertical="center"/>
    </xf>
    <xf numFmtId="0" fontId="8" fillId="0" borderId="0" xfId="0" applyFont="1" applyFill="1">
      <alignment vertical="center"/>
    </xf>
    <xf numFmtId="0" fontId="8" fillId="0" borderId="21" xfId="0" applyFont="1" applyFill="1" applyBorder="1">
      <alignment vertical="center"/>
    </xf>
    <xf numFmtId="0" fontId="8" fillId="0" borderId="22" xfId="0" applyFont="1" applyFill="1" applyBorder="1">
      <alignment vertical="center"/>
    </xf>
    <xf numFmtId="0" fontId="8" fillId="0" borderId="20" xfId="0" applyFont="1" applyFill="1" applyBorder="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8" fillId="0" borderId="14" xfId="0" applyFont="1" applyFill="1" applyBorder="1" applyAlignment="1">
      <alignment vertical="center" wrapText="1"/>
    </xf>
    <xf numFmtId="0" fontId="8" fillId="0" borderId="11" xfId="0" applyFont="1" applyFill="1" applyBorder="1" applyAlignment="1">
      <alignment vertical="center" wrapText="1"/>
    </xf>
    <xf numFmtId="0" fontId="8" fillId="0" borderId="2" xfId="0" applyFont="1" applyFill="1" applyBorder="1" applyAlignment="1">
      <alignment vertical="center" wrapText="1"/>
    </xf>
    <xf numFmtId="0" fontId="8" fillId="0" borderId="9" xfId="0" applyFont="1" applyFill="1" applyBorder="1" applyAlignment="1">
      <alignment horizontal="center" vertical="center" wrapText="1"/>
    </xf>
    <xf numFmtId="38" fontId="8" fillId="0" borderId="1" xfId="1" applyFont="1" applyFill="1" applyBorder="1" applyAlignment="1">
      <alignment horizontal="right" vertical="center"/>
    </xf>
    <xf numFmtId="38" fontId="8" fillId="0" borderId="3" xfId="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1" xfId="1" applyFont="1" applyFill="1" applyBorder="1" applyAlignment="1">
      <alignment horizontal="right" vertical="center" wrapText="1"/>
    </xf>
    <xf numFmtId="38" fontId="8" fillId="0" borderId="3" xfId="1" applyFont="1" applyFill="1" applyBorder="1" applyAlignment="1">
      <alignment horizontal="right" vertical="center" wrapText="1"/>
    </xf>
    <xf numFmtId="38" fontId="8" fillId="0" borderId="2" xfId="1" applyFont="1" applyFill="1" applyBorder="1" applyAlignment="1">
      <alignment horizontal="right" vertical="center" wrapText="1"/>
    </xf>
    <xf numFmtId="176" fontId="8" fillId="0" borderId="1" xfId="1" applyNumberFormat="1" applyFont="1" applyFill="1" applyBorder="1" applyAlignment="1">
      <alignment horizontal="right" vertical="center"/>
    </xf>
    <xf numFmtId="0" fontId="4" fillId="0" borderId="1" xfId="0" applyFont="1" applyFill="1" applyBorder="1">
      <alignment vertical="center"/>
    </xf>
    <xf numFmtId="0" fontId="8" fillId="0" borderId="1"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0" xfId="2" applyFont="1" applyFill="1" applyAlignment="1">
      <alignment horizontal="left" vertical="center"/>
    </xf>
    <xf numFmtId="0" fontId="7" fillId="0" borderId="0" xfId="0" applyFont="1" applyFill="1">
      <alignment vertical="center"/>
    </xf>
    <xf numFmtId="0" fontId="11" fillId="0" borderId="0" xfId="0" applyFont="1" applyFill="1">
      <alignment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38" fontId="11" fillId="0" borderId="25"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3" xfId="1" applyFont="1" applyFill="1" applyBorder="1" applyAlignment="1">
      <alignment horizontal="right" vertical="center"/>
    </xf>
    <xf numFmtId="176" fontId="11" fillId="0" borderId="1" xfId="1" applyNumberFormat="1" applyFont="1" applyFill="1" applyBorder="1" applyAlignment="1">
      <alignment horizontal="right" vertical="center"/>
    </xf>
    <xf numFmtId="38" fontId="11" fillId="0" borderId="1" xfId="1" applyNumberFormat="1" applyFont="1" applyFill="1" applyBorder="1" applyAlignment="1">
      <alignment horizontal="right" vertical="center"/>
    </xf>
    <xf numFmtId="38" fontId="11" fillId="0" borderId="1" xfId="1" applyFont="1" applyFill="1" applyBorder="1" applyAlignment="1">
      <alignment horizontal="left" vertical="center" wrapText="1"/>
    </xf>
    <xf numFmtId="38" fontId="11" fillId="0" borderId="1" xfId="1" applyFont="1" applyFill="1" applyBorder="1" applyAlignment="1">
      <alignment horizontal="right" vertical="center" wrapText="1"/>
    </xf>
    <xf numFmtId="38" fontId="11" fillId="0" borderId="3" xfId="1" applyFont="1" applyFill="1" applyBorder="1" applyAlignment="1">
      <alignment horizontal="right" vertical="center" wrapText="1"/>
    </xf>
    <xf numFmtId="38" fontId="11" fillId="0" borderId="2" xfId="1" applyFont="1" applyFill="1" applyBorder="1" applyAlignment="1">
      <alignment horizontal="right" vertical="center" wrapText="1"/>
    </xf>
    <xf numFmtId="0" fontId="4" fillId="0" borderId="0" xfId="0" applyFont="1" applyFill="1">
      <alignment vertical="center"/>
    </xf>
    <xf numFmtId="0" fontId="4" fillId="0" borderId="1" xfId="0" applyFont="1" applyFill="1" applyBorder="1" applyAlignment="1">
      <alignment vertical="center" wrapText="1"/>
    </xf>
    <xf numFmtId="38" fontId="11" fillId="0" borderId="1" xfId="1" applyFont="1" applyFill="1" applyBorder="1">
      <alignment vertical="center"/>
    </xf>
    <xf numFmtId="176" fontId="11" fillId="0" borderId="1" xfId="1" applyNumberFormat="1" applyFont="1" applyFill="1" applyBorder="1">
      <alignment vertical="center"/>
    </xf>
    <xf numFmtId="38" fontId="11" fillId="0" borderId="1" xfId="1" applyFont="1" applyFill="1" applyBorder="1" applyAlignment="1">
      <alignment horizontal="left" vertical="center"/>
    </xf>
    <xf numFmtId="38" fontId="11" fillId="0" borderId="1" xfId="1" applyNumberFormat="1" applyFont="1" applyFill="1" applyBorder="1">
      <alignment vertical="center"/>
    </xf>
    <xf numFmtId="176" fontId="11" fillId="0" borderId="1" xfId="1" applyNumberFormat="1" applyFont="1" applyFill="1" applyBorder="1" applyAlignment="1">
      <alignment vertical="center"/>
    </xf>
    <xf numFmtId="38" fontId="13" fillId="0" borderId="1" xfId="1" applyFont="1" applyFill="1" applyBorder="1" applyAlignment="1">
      <alignment horizontal="left" vertical="center" wrapText="1"/>
    </xf>
    <xf numFmtId="38" fontId="11" fillId="0" borderId="26" xfId="1" applyFont="1" applyFill="1" applyBorder="1" applyAlignment="1">
      <alignment horizontal="right" vertical="center"/>
    </xf>
    <xf numFmtId="40" fontId="11" fillId="0" borderId="1" xfId="1" applyNumberFormat="1" applyFont="1" applyFill="1" applyBorder="1">
      <alignment vertical="center"/>
    </xf>
    <xf numFmtId="177" fontId="11" fillId="0" borderId="25" xfId="3" applyNumberFormat="1" applyFont="1" applyFill="1" applyBorder="1" applyAlignment="1">
      <alignment horizontal="right" vertical="center"/>
    </xf>
    <xf numFmtId="177" fontId="11" fillId="0" borderId="2" xfId="3" applyNumberFormat="1" applyFont="1" applyFill="1" applyBorder="1" applyAlignment="1">
      <alignment horizontal="right" vertical="center"/>
    </xf>
    <xf numFmtId="177" fontId="11" fillId="0" borderId="1" xfId="3" applyNumberFormat="1" applyFont="1" applyFill="1" applyBorder="1" applyAlignment="1">
      <alignment horizontal="right" vertical="center"/>
    </xf>
    <xf numFmtId="177" fontId="11" fillId="0" borderId="3" xfId="3" applyNumberFormat="1" applyFont="1" applyFill="1" applyBorder="1" applyAlignment="1">
      <alignment horizontal="right" vertical="center"/>
    </xf>
    <xf numFmtId="178" fontId="11" fillId="0" borderId="1" xfId="3" applyNumberFormat="1" applyFont="1" applyFill="1" applyBorder="1" applyAlignment="1">
      <alignment horizontal="right" vertical="center"/>
    </xf>
    <xf numFmtId="179" fontId="11" fillId="0" borderId="1" xfId="0" applyNumberFormat="1" applyFont="1" applyFill="1" applyBorder="1" applyAlignment="1">
      <alignment horizontal="right" vertical="center"/>
    </xf>
    <xf numFmtId="180" fontId="11" fillId="0" borderId="1" xfId="4" applyNumberFormat="1" applyFont="1" applyFill="1" applyBorder="1" applyAlignment="1">
      <alignment horizontal="right" vertical="center"/>
    </xf>
    <xf numFmtId="177" fontId="11" fillId="0" borderId="1" xfId="0" applyNumberFormat="1" applyFont="1" applyFill="1" applyBorder="1" applyAlignment="1">
      <alignment horizontal="right" vertical="center"/>
    </xf>
    <xf numFmtId="181" fontId="11" fillId="0" borderId="1" xfId="4" applyNumberFormat="1" applyFont="1" applyFill="1" applyBorder="1" applyAlignment="1">
      <alignment horizontal="right" vertical="center"/>
    </xf>
    <xf numFmtId="41" fontId="11" fillId="0" borderId="1" xfId="0" applyNumberFormat="1" applyFont="1" applyFill="1" applyBorder="1" applyAlignment="1">
      <alignment horizontal="left" vertical="center" wrapText="1"/>
    </xf>
    <xf numFmtId="182" fontId="11" fillId="0" borderId="1" xfId="0" applyNumberFormat="1" applyFont="1" applyFill="1" applyBorder="1" applyAlignment="1">
      <alignment horizontal="right" vertical="center" wrapText="1"/>
    </xf>
    <xf numFmtId="182" fontId="11" fillId="0" borderId="3" xfId="0" applyNumberFormat="1" applyFont="1" applyFill="1" applyBorder="1" applyAlignment="1">
      <alignment horizontal="right" vertical="center" wrapText="1"/>
    </xf>
    <xf numFmtId="182" fontId="11" fillId="0" borderId="2" xfId="0" applyNumberFormat="1" applyFont="1" applyFill="1" applyBorder="1" applyAlignment="1">
      <alignment horizontal="right"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lignment vertical="center"/>
    </xf>
    <xf numFmtId="38" fontId="12" fillId="0" borderId="1" xfId="1" applyFont="1" applyFill="1" applyBorder="1" applyAlignment="1">
      <alignment vertical="center" wrapText="1"/>
    </xf>
    <xf numFmtId="38" fontId="11" fillId="0" borderId="1" xfId="1" applyFont="1" applyFill="1" applyBorder="1" applyAlignment="1">
      <alignment vertical="center" wrapText="1"/>
    </xf>
    <xf numFmtId="178" fontId="11" fillId="0" borderId="1" xfId="1" applyNumberFormat="1" applyFont="1" applyFill="1" applyBorder="1">
      <alignment vertical="center"/>
    </xf>
    <xf numFmtId="0" fontId="4" fillId="0" borderId="0" xfId="0" applyFont="1" applyFill="1" applyAlignment="1">
      <alignment vertical="center" textRotation="255" wrapText="1"/>
    </xf>
    <xf numFmtId="177" fontId="11" fillId="0" borderId="27" xfId="3" applyNumberFormat="1" applyFont="1" applyFill="1" applyBorder="1" applyAlignment="1">
      <alignment horizontal="right" vertical="center"/>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38" fontId="8" fillId="0" borderId="28"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25" xfId="1" applyFont="1" applyFill="1" applyBorder="1" applyAlignment="1">
      <alignment horizontal="right" vertical="center"/>
    </xf>
    <xf numFmtId="38" fontId="8" fillId="0" borderId="1" xfId="1" applyFont="1" applyFill="1" applyBorder="1">
      <alignment vertical="center"/>
    </xf>
    <xf numFmtId="176" fontId="8" fillId="0" borderId="1" xfId="1" applyNumberFormat="1" applyFont="1" applyFill="1" applyBorder="1">
      <alignment vertical="center"/>
    </xf>
    <xf numFmtId="0" fontId="4" fillId="0" borderId="0" xfId="0" applyFont="1" applyFill="1" applyAlignment="1">
      <alignment vertical="center" textRotation="255"/>
    </xf>
    <xf numFmtId="3" fontId="11" fillId="0" borderId="1" xfId="1" applyNumberFormat="1" applyFont="1" applyFill="1" applyBorder="1">
      <alignment vertical="center"/>
    </xf>
    <xf numFmtId="38" fontId="10" fillId="0" borderId="1" xfId="1" applyFont="1" applyFill="1" applyBorder="1">
      <alignment vertical="center"/>
    </xf>
    <xf numFmtId="176" fontId="10" fillId="0" borderId="1" xfId="1" applyNumberFormat="1" applyFont="1" applyFill="1" applyBorder="1">
      <alignment vertical="center"/>
    </xf>
    <xf numFmtId="38" fontId="8" fillId="0" borderId="1" xfId="1" applyNumberFormat="1" applyFont="1" applyFill="1" applyBorder="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7" fillId="0" borderId="0" xfId="0" applyFont="1">
      <alignment vertical="center"/>
    </xf>
    <xf numFmtId="0" fontId="19" fillId="0" borderId="0" xfId="0" applyFont="1" applyAlignment="1">
      <alignment horizontal="justify" vertical="center"/>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lignment vertical="center"/>
    </xf>
    <xf numFmtId="0" fontId="23" fillId="0" borderId="0" xfId="0" applyFont="1">
      <alignment vertical="center"/>
    </xf>
    <xf numFmtId="0" fontId="23" fillId="0" borderId="0" xfId="0" applyFont="1" applyAlignment="1">
      <alignment horizontal="left" vertical="center" wrapText="1"/>
    </xf>
    <xf numFmtId="0" fontId="24" fillId="0" borderId="0" xfId="0" applyFont="1">
      <alignment vertical="center"/>
    </xf>
    <xf numFmtId="0" fontId="0" fillId="2" borderId="0" xfId="0" applyFill="1">
      <alignment vertical="center"/>
    </xf>
    <xf numFmtId="0" fontId="23" fillId="2" borderId="0" xfId="0" applyFont="1" applyFill="1" applyAlignment="1">
      <alignment vertical="center" wrapText="1"/>
    </xf>
    <xf numFmtId="0" fontId="23" fillId="2" borderId="0" xfId="0" applyFont="1" applyFill="1">
      <alignment vertical="center"/>
    </xf>
    <xf numFmtId="0" fontId="23" fillId="0" borderId="0" xfId="0" applyFont="1" applyAlignment="1">
      <alignment vertical="center" wrapText="1"/>
    </xf>
    <xf numFmtId="0" fontId="25" fillId="0" borderId="0" xfId="0" applyFont="1" applyAlignment="1">
      <alignment vertical="center" wrapText="1"/>
    </xf>
    <xf numFmtId="0" fontId="22" fillId="2" borderId="0" xfId="0" applyFont="1" applyFill="1">
      <alignment vertical="center"/>
    </xf>
    <xf numFmtId="0" fontId="26" fillId="0" borderId="0" xfId="0" applyFont="1">
      <alignment vertical="center"/>
    </xf>
    <xf numFmtId="0" fontId="26" fillId="0" borderId="0" xfId="0" applyFont="1" applyFill="1">
      <alignment vertical="center"/>
    </xf>
    <xf numFmtId="0" fontId="8" fillId="0" borderId="1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4"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3" fillId="2" borderId="0" xfId="0" applyFont="1" applyFill="1" applyAlignment="1">
      <alignment horizontal="left" vertical="center" wrapText="1"/>
    </xf>
    <xf numFmtId="0" fontId="23" fillId="0" borderId="0" xfId="0" applyFont="1" applyAlignment="1">
      <alignment horizontal="left" vertical="center" wrapText="1"/>
    </xf>
    <xf numFmtId="0" fontId="26" fillId="0" borderId="0" xfId="0" applyFont="1" applyAlignment="1">
      <alignment horizontal="left" vertical="center" wrapText="1"/>
    </xf>
    <xf numFmtId="0" fontId="24" fillId="0" borderId="0" xfId="0" applyFont="1" applyAlignment="1">
      <alignment horizontal="left" vertical="center" wrapText="1"/>
    </xf>
  </cellXfs>
  <cellStyles count="5">
    <cellStyle name="パーセント" xfId="4" builtinId="5"/>
    <cellStyle name="桁区切り" xfId="1" builtinId="6"/>
    <cellStyle name="桁区切り 2" xfId="3"/>
    <cellStyle name="標準" xfId="0" builtinId="0"/>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978647</xdr:colOff>
      <xdr:row>2</xdr:row>
      <xdr:rowOff>31032</xdr:rowOff>
    </xdr:to>
    <xdr:sp macro="" textlink="">
      <xdr:nvSpPr>
        <xdr:cNvPr id="2" name="正方形/長方形 1"/>
        <xdr:cNvSpPr/>
      </xdr:nvSpPr>
      <xdr:spPr>
        <a:xfrm>
          <a:off x="0" y="44823"/>
          <a:ext cx="1673412" cy="314915"/>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xdr:cNvSpPr>
          <a:spLocks noChangeArrowheads="1"/>
        </xdr:cNvSpPr>
      </xdr:nvSpPr>
      <xdr:spPr bwMode="auto">
        <a:xfrm>
          <a:off x="725767" y="442184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25</xdr:row>
      <xdr:rowOff>134470</xdr:rowOff>
    </xdr:from>
    <xdr:to>
      <xdr:col>3</xdr:col>
      <xdr:colOff>5503657</xdr:colOff>
      <xdr:row>40</xdr:row>
      <xdr:rowOff>143360</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797" y="4858870"/>
          <a:ext cx="5033010" cy="28663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4725</xdr:colOff>
      <xdr:row>0</xdr:row>
      <xdr:rowOff>9051</xdr:rowOff>
    </xdr:from>
    <xdr:to>
      <xdr:col>0</xdr:col>
      <xdr:colOff>1634434</xdr:colOff>
      <xdr:row>1</xdr:row>
      <xdr:rowOff>111628</xdr:rowOff>
    </xdr:to>
    <xdr:sp macro="" textlink="">
      <xdr:nvSpPr>
        <xdr:cNvPr id="2" name="正方形/長方形 1"/>
        <xdr:cNvSpPr/>
      </xdr:nvSpPr>
      <xdr:spPr>
        <a:xfrm>
          <a:off x="4725" y="9051"/>
          <a:ext cx="1629709" cy="38970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49</xdr:row>
      <xdr:rowOff>117475</xdr:rowOff>
    </xdr:from>
    <xdr:to>
      <xdr:col>2</xdr:col>
      <xdr:colOff>515471</xdr:colOff>
      <xdr:row>70</xdr:row>
      <xdr:rowOff>164051</xdr:rowOff>
    </xdr:to>
    <xdr:sp macro="" textlink="">
      <xdr:nvSpPr>
        <xdr:cNvPr id="3" name="正方形/長方形 2"/>
        <xdr:cNvSpPr/>
      </xdr:nvSpPr>
      <xdr:spPr>
        <a:xfrm>
          <a:off x="0" y="18735675"/>
          <a:ext cx="6757521" cy="511387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tabSelected="1" zoomScale="70" zoomScaleNormal="70" zoomScaleSheetLayoutView="70" workbookViewId="0">
      <pane xSplit="8" ySplit="6" topLeftCell="I7" activePane="bottomRight" state="frozen"/>
      <selection pane="topRight" activeCell="I1" sqref="I1"/>
      <selection pane="bottomLeft" activeCell="A7" sqref="A7"/>
      <selection pane="bottomRight"/>
    </sheetView>
  </sheetViews>
  <sheetFormatPr defaultColWidth="9" defaultRowHeight="13.5" x14ac:dyDescent="0.4"/>
  <cols>
    <col min="1" max="1" width="4.25" style="3" customWidth="1"/>
    <col min="2" max="2" width="17.375" style="3" customWidth="1"/>
    <col min="3" max="3" width="45.625" style="1" customWidth="1"/>
    <col min="4" max="4" width="19.625" style="3" customWidth="1"/>
    <col min="5" max="5" width="12.75" style="3" customWidth="1"/>
    <col min="6" max="6" width="37" style="3" customWidth="1"/>
    <col min="7" max="7" width="27.375" style="3" customWidth="1"/>
    <col min="8" max="8" width="9.5" style="1" customWidth="1"/>
    <col min="9" max="52" width="16.75" style="3" customWidth="1"/>
    <col min="53" max="53" width="16.25" style="3" customWidth="1"/>
    <col min="54" max="16384" width="9" style="3"/>
  </cols>
  <sheetData>
    <row r="1" spans="1:50" ht="36.75" customHeight="1" x14ac:dyDescent="0.4">
      <c r="A1" s="27" t="s">
        <v>47</v>
      </c>
      <c r="B1" s="28"/>
      <c r="C1" s="3"/>
      <c r="E1" s="1"/>
      <c r="H1" s="3"/>
    </row>
    <row r="2" spans="1:50" ht="21.75" customHeight="1" thickBot="1" x14ac:dyDescent="0.45">
      <c r="B2" s="1"/>
      <c r="D2" s="1"/>
      <c r="E2" s="1"/>
      <c r="F2" s="2" t="s">
        <v>44</v>
      </c>
      <c r="G2" s="2" t="s">
        <v>44</v>
      </c>
      <c r="H2" s="2" t="s">
        <v>44</v>
      </c>
      <c r="I2" s="2" t="s">
        <v>44</v>
      </c>
      <c r="J2" s="2" t="s">
        <v>44</v>
      </c>
      <c r="K2" s="2" t="s">
        <v>44</v>
      </c>
      <c r="L2" s="2" t="s">
        <v>44</v>
      </c>
      <c r="M2" s="2" t="s">
        <v>46</v>
      </c>
      <c r="N2" s="2" t="s">
        <v>44</v>
      </c>
      <c r="O2" s="2" t="s">
        <v>42</v>
      </c>
      <c r="P2" s="2" t="s">
        <v>44</v>
      </c>
      <c r="Q2" s="2" t="s">
        <v>44</v>
      </c>
      <c r="R2" s="2" t="s">
        <v>44</v>
      </c>
      <c r="S2" s="2" t="s">
        <v>44</v>
      </c>
      <c r="T2" s="2" t="s">
        <v>44</v>
      </c>
      <c r="U2" s="2" t="s">
        <v>44</v>
      </c>
      <c r="V2" s="2" t="s">
        <v>44</v>
      </c>
      <c r="W2" s="2" t="s">
        <v>46</v>
      </c>
      <c r="X2" s="2" t="s">
        <v>44</v>
      </c>
      <c r="Y2" s="2" t="s">
        <v>45</v>
      </c>
      <c r="Z2" s="2" t="s">
        <v>42</v>
      </c>
      <c r="AA2" s="2" t="s">
        <v>44</v>
      </c>
      <c r="AB2" s="2" t="s">
        <v>44</v>
      </c>
      <c r="AC2" s="2" t="s">
        <v>45</v>
      </c>
      <c r="AD2" s="2" t="s">
        <v>45</v>
      </c>
      <c r="AG2" s="2" t="s">
        <v>44</v>
      </c>
      <c r="AJ2" s="2" t="s">
        <v>44</v>
      </c>
      <c r="AM2" s="2" t="s">
        <v>44</v>
      </c>
      <c r="AP2" s="2" t="s">
        <v>44</v>
      </c>
      <c r="AR2" s="2" t="s">
        <v>42</v>
      </c>
      <c r="AS2" s="2" t="s">
        <v>43</v>
      </c>
      <c r="AT2" s="2" t="s">
        <v>42</v>
      </c>
      <c r="AU2" s="4"/>
      <c r="AV2" s="2" t="s">
        <v>42</v>
      </c>
      <c r="AW2" s="2" t="s">
        <v>43</v>
      </c>
      <c r="AX2" s="2" t="s">
        <v>42</v>
      </c>
    </row>
    <row r="3" spans="1:50" s="4" customFormat="1" ht="36.75" customHeight="1" thickTop="1" thickBot="1" x14ac:dyDescent="0.45">
      <c r="B3" s="112" t="s">
        <v>41</v>
      </c>
      <c r="C3" s="113" t="s">
        <v>40</v>
      </c>
      <c r="D3" s="113" t="s">
        <v>39</v>
      </c>
      <c r="E3" s="114" t="s">
        <v>38</v>
      </c>
      <c r="F3" s="108" t="s">
        <v>37</v>
      </c>
      <c r="G3" s="5"/>
      <c r="H3" s="5"/>
      <c r="I3" s="5"/>
      <c r="J3" s="5"/>
      <c r="K3" s="5"/>
      <c r="L3" s="6"/>
      <c r="M3" s="6"/>
      <c r="N3" s="5"/>
      <c r="O3" s="6"/>
      <c r="P3" s="5"/>
      <c r="Q3" s="5"/>
      <c r="R3" s="5"/>
      <c r="S3" s="5"/>
      <c r="T3" s="6"/>
      <c r="U3" s="5"/>
      <c r="V3" s="5"/>
      <c r="W3" s="7"/>
      <c r="X3" s="125" t="s">
        <v>36</v>
      </c>
      <c r="Y3" s="117" t="s">
        <v>35</v>
      </c>
      <c r="Z3" s="117" t="s">
        <v>34</v>
      </c>
      <c r="AA3" s="117" t="s">
        <v>33</v>
      </c>
      <c r="AB3" s="117" t="s">
        <v>32</v>
      </c>
      <c r="AC3" s="117" t="s">
        <v>31</v>
      </c>
      <c r="AD3" s="123" t="s">
        <v>30</v>
      </c>
      <c r="AE3" s="120" t="s">
        <v>29</v>
      </c>
      <c r="AF3" s="121"/>
      <c r="AG3" s="122"/>
      <c r="AH3" s="120" t="s">
        <v>28</v>
      </c>
      <c r="AI3" s="121"/>
      <c r="AJ3" s="122"/>
      <c r="AK3" s="120" t="s">
        <v>27</v>
      </c>
      <c r="AL3" s="121"/>
      <c r="AM3" s="122"/>
      <c r="AN3" s="120" t="s">
        <v>26</v>
      </c>
      <c r="AO3" s="121"/>
      <c r="AP3" s="121"/>
      <c r="AQ3" s="114" t="s">
        <v>25</v>
      </c>
      <c r="AR3" s="127"/>
      <c r="AS3" s="127"/>
      <c r="AT3" s="128"/>
      <c r="AU3" s="114" t="s">
        <v>24</v>
      </c>
      <c r="AV3" s="127"/>
      <c r="AW3" s="127"/>
      <c r="AX3" s="128"/>
    </row>
    <row r="4" spans="1:50" s="4" customFormat="1" ht="36.75" customHeight="1" thickTop="1" x14ac:dyDescent="0.4">
      <c r="B4" s="112"/>
      <c r="C4" s="113"/>
      <c r="D4" s="113"/>
      <c r="E4" s="114"/>
      <c r="F4" s="109"/>
      <c r="G4" s="108" t="s">
        <v>23</v>
      </c>
      <c r="H4" s="8"/>
      <c r="I4" s="8"/>
      <c r="J4" s="8"/>
      <c r="K4" s="8"/>
      <c r="L4" s="9"/>
      <c r="M4" s="110" t="s">
        <v>22</v>
      </c>
      <c r="N4" s="115" t="s">
        <v>21</v>
      </c>
      <c r="O4" s="26"/>
      <c r="P4" s="10"/>
      <c r="Q4" s="10"/>
      <c r="R4" s="10"/>
      <c r="S4" s="10"/>
      <c r="T4" s="11"/>
      <c r="U4" s="10"/>
      <c r="V4" s="12"/>
      <c r="W4" s="110" t="s">
        <v>20</v>
      </c>
      <c r="X4" s="126"/>
      <c r="Y4" s="111"/>
      <c r="Z4" s="111"/>
      <c r="AA4" s="111"/>
      <c r="AB4" s="111"/>
      <c r="AC4" s="111"/>
      <c r="AD4" s="124"/>
      <c r="AE4" s="117" t="s">
        <v>19</v>
      </c>
      <c r="AF4" s="117" t="s">
        <v>18</v>
      </c>
      <c r="AG4" s="117" t="s">
        <v>17</v>
      </c>
      <c r="AH4" s="117" t="s">
        <v>19</v>
      </c>
      <c r="AI4" s="117" t="s">
        <v>18</v>
      </c>
      <c r="AJ4" s="117" t="s">
        <v>17</v>
      </c>
      <c r="AK4" s="117" t="s">
        <v>19</v>
      </c>
      <c r="AL4" s="117" t="s">
        <v>18</v>
      </c>
      <c r="AM4" s="117" t="s">
        <v>17</v>
      </c>
      <c r="AN4" s="117" t="s">
        <v>19</v>
      </c>
      <c r="AO4" s="117" t="s">
        <v>18</v>
      </c>
      <c r="AP4" s="118" t="s">
        <v>17</v>
      </c>
      <c r="AQ4" s="111" t="s">
        <v>16</v>
      </c>
      <c r="AR4" s="111" t="s">
        <v>15</v>
      </c>
      <c r="AS4" s="111" t="s">
        <v>14</v>
      </c>
      <c r="AT4" s="111" t="s">
        <v>13</v>
      </c>
      <c r="AU4" s="111" t="s">
        <v>16</v>
      </c>
      <c r="AV4" s="111" t="s">
        <v>15</v>
      </c>
      <c r="AW4" s="111" t="s">
        <v>14</v>
      </c>
      <c r="AX4" s="111" t="s">
        <v>13</v>
      </c>
    </row>
    <row r="5" spans="1:50" s="4" customFormat="1" ht="36.75" customHeight="1" x14ac:dyDescent="0.4">
      <c r="B5" s="112"/>
      <c r="C5" s="113"/>
      <c r="D5" s="113"/>
      <c r="E5" s="114"/>
      <c r="F5" s="109"/>
      <c r="G5" s="109"/>
      <c r="H5" s="117" t="s">
        <v>12</v>
      </c>
      <c r="I5" s="117" t="s">
        <v>11</v>
      </c>
      <c r="J5" s="117" t="s">
        <v>10</v>
      </c>
      <c r="K5" s="118" t="s">
        <v>9</v>
      </c>
      <c r="L5" s="13"/>
      <c r="M5" s="111"/>
      <c r="N5" s="116"/>
      <c r="O5" s="118" t="s">
        <v>8</v>
      </c>
      <c r="P5" s="13"/>
      <c r="Q5" s="14"/>
      <c r="R5" s="118" t="s">
        <v>7</v>
      </c>
      <c r="S5" s="13"/>
      <c r="T5" s="14"/>
      <c r="U5" s="117" t="s">
        <v>6</v>
      </c>
      <c r="V5" s="117" t="s">
        <v>5</v>
      </c>
      <c r="W5" s="111"/>
      <c r="X5" s="126"/>
      <c r="Y5" s="111"/>
      <c r="Z5" s="111"/>
      <c r="AA5" s="111"/>
      <c r="AB5" s="111"/>
      <c r="AC5" s="111"/>
      <c r="AD5" s="124"/>
      <c r="AE5" s="111"/>
      <c r="AF5" s="111"/>
      <c r="AG5" s="111"/>
      <c r="AH5" s="111"/>
      <c r="AI5" s="111"/>
      <c r="AJ5" s="111"/>
      <c r="AK5" s="111"/>
      <c r="AL5" s="111"/>
      <c r="AM5" s="111"/>
      <c r="AN5" s="111"/>
      <c r="AO5" s="111"/>
      <c r="AP5" s="116"/>
      <c r="AQ5" s="111"/>
      <c r="AR5" s="111"/>
      <c r="AS5" s="111"/>
      <c r="AT5" s="111"/>
      <c r="AU5" s="111"/>
      <c r="AV5" s="111"/>
      <c r="AW5" s="111"/>
      <c r="AX5" s="111"/>
    </row>
    <row r="6" spans="1:50" s="4" customFormat="1" ht="36.75" customHeight="1" x14ac:dyDescent="0.4">
      <c r="B6" s="112"/>
      <c r="C6" s="113"/>
      <c r="D6" s="113"/>
      <c r="E6" s="114"/>
      <c r="F6" s="109"/>
      <c r="G6" s="109"/>
      <c r="H6" s="111"/>
      <c r="I6" s="111"/>
      <c r="J6" s="111"/>
      <c r="K6" s="119"/>
      <c r="L6" s="15" t="s">
        <v>4</v>
      </c>
      <c r="M6" s="111"/>
      <c r="N6" s="116"/>
      <c r="O6" s="116"/>
      <c r="P6" s="25" t="s">
        <v>3</v>
      </c>
      <c r="Q6" s="25" t="s">
        <v>2</v>
      </c>
      <c r="R6" s="116"/>
      <c r="S6" s="25" t="s">
        <v>1</v>
      </c>
      <c r="T6" s="25" t="s">
        <v>0</v>
      </c>
      <c r="U6" s="111"/>
      <c r="V6" s="111"/>
      <c r="W6" s="111"/>
      <c r="X6" s="126"/>
      <c r="Y6" s="111"/>
      <c r="Z6" s="111"/>
      <c r="AA6" s="111"/>
      <c r="AB6" s="111"/>
      <c r="AC6" s="111"/>
      <c r="AD6" s="124"/>
      <c r="AE6" s="111"/>
      <c r="AF6" s="111"/>
      <c r="AG6" s="111"/>
      <c r="AH6" s="111"/>
      <c r="AI6" s="111"/>
      <c r="AJ6" s="111"/>
      <c r="AK6" s="111"/>
      <c r="AL6" s="111"/>
      <c r="AM6" s="111"/>
      <c r="AN6" s="111"/>
      <c r="AO6" s="111"/>
      <c r="AP6" s="116"/>
      <c r="AQ6" s="119"/>
      <c r="AR6" s="119"/>
      <c r="AS6" s="119"/>
      <c r="AT6" s="119"/>
      <c r="AU6" s="119"/>
      <c r="AV6" s="119"/>
      <c r="AW6" s="119"/>
      <c r="AX6" s="119"/>
    </row>
    <row r="7" spans="1:50" s="29" customFormat="1" ht="36.75" customHeight="1" x14ac:dyDescent="0.4">
      <c r="B7" s="30" t="s">
        <v>48</v>
      </c>
      <c r="C7" s="32" t="s">
        <v>49</v>
      </c>
      <c r="D7" s="30" t="s">
        <v>101</v>
      </c>
      <c r="E7" s="32" t="s">
        <v>50</v>
      </c>
      <c r="F7" s="33">
        <v>484054926</v>
      </c>
      <c r="G7" s="34">
        <v>484054926</v>
      </c>
      <c r="H7" s="35">
        <v>69961181</v>
      </c>
      <c r="I7" s="35">
        <v>370480865</v>
      </c>
      <c r="J7" s="35">
        <v>43612879</v>
      </c>
      <c r="K7" s="36"/>
      <c r="L7" s="36"/>
      <c r="M7" s="37">
        <v>10.199999999999999</v>
      </c>
      <c r="N7" s="35"/>
      <c r="O7" s="35"/>
      <c r="P7" s="35"/>
      <c r="Q7" s="35"/>
      <c r="R7" s="35"/>
      <c r="S7" s="35"/>
      <c r="T7" s="35"/>
      <c r="U7" s="35"/>
      <c r="V7" s="35"/>
      <c r="W7" s="35"/>
      <c r="X7" s="35"/>
      <c r="Y7" s="35"/>
      <c r="Z7" s="38">
        <v>3</v>
      </c>
      <c r="AA7" s="35">
        <v>1326177</v>
      </c>
      <c r="AB7" s="35">
        <v>16903910283</v>
      </c>
      <c r="AC7" s="37">
        <v>2.8</v>
      </c>
      <c r="AD7" s="37">
        <v>14.4</v>
      </c>
      <c r="AE7" s="39" t="s">
        <v>80</v>
      </c>
      <c r="AF7" s="40">
        <v>32</v>
      </c>
      <c r="AG7" s="40">
        <v>15126716</v>
      </c>
      <c r="AH7" s="39"/>
      <c r="AI7" s="40"/>
      <c r="AJ7" s="40"/>
      <c r="AK7" s="39"/>
      <c r="AL7" s="40"/>
      <c r="AM7" s="40"/>
      <c r="AN7" s="39"/>
      <c r="AO7" s="40"/>
      <c r="AP7" s="41"/>
      <c r="AQ7" s="39"/>
      <c r="AR7" s="42"/>
      <c r="AS7" s="42"/>
      <c r="AT7" s="42"/>
      <c r="AU7" s="39"/>
      <c r="AV7" s="40"/>
      <c r="AW7" s="40"/>
      <c r="AX7" s="40"/>
    </row>
    <row r="8" spans="1:50" s="43" customFormat="1" ht="36.75" customHeight="1" x14ac:dyDescent="0.4">
      <c r="B8" s="30" t="s">
        <v>48</v>
      </c>
      <c r="C8" s="32" t="s">
        <v>51</v>
      </c>
      <c r="D8" s="30" t="s">
        <v>101</v>
      </c>
      <c r="E8" s="32" t="s">
        <v>50</v>
      </c>
      <c r="F8" s="33">
        <f>G8+N8</f>
        <v>113895276</v>
      </c>
      <c r="G8" s="34">
        <f>SUM(H8:K8)</f>
        <v>113895276</v>
      </c>
      <c r="H8" s="35">
        <v>16461454</v>
      </c>
      <c r="I8" s="35">
        <v>87171968</v>
      </c>
      <c r="J8" s="35">
        <v>10261854</v>
      </c>
      <c r="K8" s="36"/>
      <c r="L8" s="36"/>
      <c r="M8" s="37">
        <v>2.4</v>
      </c>
      <c r="N8" s="35"/>
      <c r="O8" s="35"/>
      <c r="P8" s="35"/>
      <c r="Q8" s="35"/>
      <c r="R8" s="35"/>
      <c r="S8" s="35"/>
      <c r="T8" s="35"/>
      <c r="U8" s="35"/>
      <c r="V8" s="35"/>
      <c r="W8" s="35"/>
      <c r="X8" s="35"/>
      <c r="Y8" s="35"/>
      <c r="Z8" s="37">
        <v>0.9</v>
      </c>
      <c r="AA8" s="35">
        <v>312041</v>
      </c>
      <c r="AB8" s="35">
        <v>10338000000</v>
      </c>
      <c r="AC8" s="37">
        <v>1.1000000000000001</v>
      </c>
      <c r="AD8" s="37">
        <v>14.4</v>
      </c>
      <c r="AE8" s="39" t="s">
        <v>79</v>
      </c>
      <c r="AF8" s="40">
        <v>24</v>
      </c>
      <c r="AG8" s="40">
        <v>4745636</v>
      </c>
      <c r="AH8" s="39"/>
      <c r="AI8" s="40"/>
      <c r="AJ8" s="40"/>
      <c r="AK8" s="39"/>
      <c r="AL8" s="40"/>
      <c r="AM8" s="40"/>
      <c r="AN8" s="39"/>
      <c r="AO8" s="40"/>
      <c r="AP8" s="41"/>
      <c r="AQ8" s="39"/>
      <c r="AR8" s="42"/>
      <c r="AS8" s="42"/>
      <c r="AT8" s="42"/>
      <c r="AU8" s="39"/>
      <c r="AV8" s="40"/>
      <c r="AW8" s="40"/>
      <c r="AX8" s="40"/>
    </row>
    <row r="9" spans="1:50" s="43" customFormat="1" ht="36.75" customHeight="1" x14ac:dyDescent="0.4">
      <c r="B9" s="30" t="s">
        <v>48</v>
      </c>
      <c r="C9" s="44" t="s">
        <v>54</v>
      </c>
      <c r="D9" s="30" t="s">
        <v>101</v>
      </c>
      <c r="E9" s="32" t="s">
        <v>50</v>
      </c>
      <c r="F9" s="33">
        <v>85421457</v>
      </c>
      <c r="G9" s="34">
        <v>85421457</v>
      </c>
      <c r="H9" s="45">
        <v>12346090</v>
      </c>
      <c r="I9" s="45">
        <v>65378976</v>
      </c>
      <c r="J9" s="45">
        <v>7696390</v>
      </c>
      <c r="K9" s="45"/>
      <c r="L9" s="45"/>
      <c r="M9" s="46">
        <v>1.8</v>
      </c>
      <c r="N9" s="45"/>
      <c r="O9" s="45"/>
      <c r="P9" s="45"/>
      <c r="Q9" s="45"/>
      <c r="R9" s="45"/>
      <c r="S9" s="45"/>
      <c r="T9" s="45"/>
      <c r="U9" s="45"/>
      <c r="V9" s="45"/>
      <c r="W9" s="45"/>
      <c r="X9" s="45"/>
      <c r="Y9" s="45"/>
      <c r="Z9" s="46">
        <v>0.6</v>
      </c>
      <c r="AA9" s="45">
        <v>234031</v>
      </c>
      <c r="AB9" s="45">
        <v>147205000</v>
      </c>
      <c r="AC9" s="46">
        <v>58</v>
      </c>
      <c r="AD9" s="46">
        <v>14.4</v>
      </c>
      <c r="AE9" s="39" t="s">
        <v>76</v>
      </c>
      <c r="AF9" s="45">
        <v>78</v>
      </c>
      <c r="AG9" s="45">
        <v>1095146</v>
      </c>
      <c r="AH9" s="45"/>
      <c r="AI9" s="45"/>
      <c r="AJ9" s="45"/>
      <c r="AK9" s="45"/>
      <c r="AL9" s="45"/>
      <c r="AM9" s="45"/>
      <c r="AN9" s="45"/>
      <c r="AO9" s="45"/>
      <c r="AP9" s="45"/>
      <c r="AQ9" s="45"/>
      <c r="AR9" s="45"/>
      <c r="AS9" s="45"/>
      <c r="AT9" s="45"/>
      <c r="AU9" s="45"/>
      <c r="AV9" s="45"/>
      <c r="AW9" s="45"/>
      <c r="AX9" s="45"/>
    </row>
    <row r="10" spans="1:50" s="43" customFormat="1" ht="36.75" customHeight="1" x14ac:dyDescent="0.4">
      <c r="B10" s="30" t="s">
        <v>48</v>
      </c>
      <c r="C10" s="23" t="s">
        <v>55</v>
      </c>
      <c r="D10" s="30" t="s">
        <v>101</v>
      </c>
      <c r="E10" s="32" t="s">
        <v>50</v>
      </c>
      <c r="F10" s="33">
        <v>99463168</v>
      </c>
      <c r="G10" s="34">
        <v>99463168</v>
      </c>
      <c r="H10" s="45">
        <v>14403772</v>
      </c>
      <c r="I10" s="45">
        <v>76275472</v>
      </c>
      <c r="J10" s="45">
        <v>8783923</v>
      </c>
      <c r="K10" s="45"/>
      <c r="L10" s="45"/>
      <c r="M10" s="46">
        <v>2.1</v>
      </c>
      <c r="N10" s="45"/>
      <c r="O10" s="45"/>
      <c r="P10" s="45"/>
      <c r="Q10" s="45"/>
      <c r="R10" s="45"/>
      <c r="S10" s="45"/>
      <c r="T10" s="45"/>
      <c r="U10" s="45"/>
      <c r="V10" s="45"/>
      <c r="W10" s="45"/>
      <c r="X10" s="45"/>
      <c r="Y10" s="45"/>
      <c r="Z10" s="46">
        <v>0.8</v>
      </c>
      <c r="AA10" s="45">
        <v>272501</v>
      </c>
      <c r="AB10" s="45">
        <v>236005000</v>
      </c>
      <c r="AC10" s="46">
        <v>42.1</v>
      </c>
      <c r="AD10" s="46">
        <v>14.4</v>
      </c>
      <c r="AE10" s="47" t="s">
        <v>77</v>
      </c>
      <c r="AF10" s="45">
        <v>131</v>
      </c>
      <c r="AG10" s="45">
        <v>759260</v>
      </c>
      <c r="AH10" s="45"/>
      <c r="AI10" s="45"/>
      <c r="AJ10" s="45"/>
      <c r="AK10" s="45"/>
      <c r="AL10" s="45"/>
      <c r="AM10" s="45"/>
      <c r="AN10" s="45"/>
      <c r="AO10" s="45"/>
      <c r="AP10" s="45"/>
      <c r="AQ10" s="45"/>
      <c r="AR10" s="45"/>
      <c r="AS10" s="45"/>
      <c r="AT10" s="45"/>
      <c r="AU10" s="45"/>
      <c r="AV10" s="45"/>
      <c r="AW10" s="45"/>
      <c r="AX10" s="45"/>
    </row>
    <row r="11" spans="1:50" s="43" customFormat="1" ht="36.75" customHeight="1" x14ac:dyDescent="0.4">
      <c r="B11" s="30" t="s">
        <v>48</v>
      </c>
      <c r="C11" s="23" t="s">
        <v>98</v>
      </c>
      <c r="D11" s="30" t="s">
        <v>101</v>
      </c>
      <c r="E11" s="32" t="s">
        <v>50</v>
      </c>
      <c r="F11" s="33">
        <v>374905285</v>
      </c>
      <c r="G11" s="34">
        <v>374905285</v>
      </c>
      <c r="H11" s="45">
        <v>54185620</v>
      </c>
      <c r="I11" s="45">
        <v>286941062</v>
      </c>
      <c r="J11" s="45">
        <v>33778602</v>
      </c>
      <c r="K11" s="45"/>
      <c r="L11" s="45"/>
      <c r="M11" s="46">
        <v>7.9</v>
      </c>
      <c r="N11" s="45"/>
      <c r="O11" s="45"/>
      <c r="P11" s="45"/>
      <c r="Q11" s="45"/>
      <c r="R11" s="45"/>
      <c r="S11" s="45"/>
      <c r="T11" s="45"/>
      <c r="U11" s="45"/>
      <c r="V11" s="45"/>
      <c r="W11" s="45"/>
      <c r="X11" s="45"/>
      <c r="Y11" s="45"/>
      <c r="Z11" s="48">
        <v>3</v>
      </c>
      <c r="AA11" s="45">
        <v>1027137</v>
      </c>
      <c r="AB11" s="45">
        <v>22432277023</v>
      </c>
      <c r="AC11" s="46">
        <v>1.6</v>
      </c>
      <c r="AD11" s="49">
        <v>14.4</v>
      </c>
      <c r="AE11" s="50" t="s">
        <v>78</v>
      </c>
      <c r="AF11" s="48">
        <v>20</v>
      </c>
      <c r="AG11" s="45">
        <v>18745264</v>
      </c>
      <c r="AH11" s="45"/>
      <c r="AI11" s="45"/>
      <c r="AJ11" s="45"/>
      <c r="AK11" s="45"/>
      <c r="AL11" s="45"/>
      <c r="AM11" s="45"/>
      <c r="AN11" s="45"/>
      <c r="AO11" s="45"/>
      <c r="AP11" s="45"/>
      <c r="AQ11" s="45"/>
      <c r="AR11" s="45"/>
      <c r="AS11" s="45"/>
      <c r="AT11" s="45"/>
      <c r="AU11" s="45"/>
      <c r="AV11" s="45"/>
      <c r="AW11" s="45"/>
      <c r="AX11" s="45"/>
    </row>
    <row r="12" spans="1:50" s="43" customFormat="1" ht="36.75" customHeight="1" x14ac:dyDescent="0.4">
      <c r="B12" s="30" t="s">
        <v>48</v>
      </c>
      <c r="C12" s="23" t="s">
        <v>69</v>
      </c>
      <c r="D12" s="30" t="s">
        <v>101</v>
      </c>
      <c r="E12" s="32" t="s">
        <v>50</v>
      </c>
      <c r="F12" s="51">
        <f>G12+N12</f>
        <v>43728115</v>
      </c>
      <c r="G12" s="34">
        <f>SUM(H12:K12)+1</f>
        <v>43728115</v>
      </c>
      <c r="H12" s="45">
        <v>34294696</v>
      </c>
      <c r="I12" s="45">
        <v>2320384</v>
      </c>
      <c r="J12" s="45">
        <v>7113034</v>
      </c>
      <c r="K12" s="45"/>
      <c r="L12" s="45"/>
      <c r="M12" s="46">
        <v>5</v>
      </c>
      <c r="N12" s="45"/>
      <c r="O12" s="45"/>
      <c r="P12" s="45"/>
      <c r="Q12" s="45"/>
      <c r="R12" s="45"/>
      <c r="S12" s="45"/>
      <c r="T12" s="45"/>
      <c r="U12" s="45"/>
      <c r="V12" s="45"/>
      <c r="W12" s="45"/>
      <c r="X12" s="45"/>
      <c r="Y12" s="45"/>
      <c r="Z12" s="46">
        <v>0.3</v>
      </c>
      <c r="AA12" s="45">
        <v>119803</v>
      </c>
      <c r="AB12" s="45">
        <v>844607214</v>
      </c>
      <c r="AC12" s="46">
        <v>5.0999999999999996</v>
      </c>
      <c r="AD12" s="46">
        <v>78.400000000000006</v>
      </c>
      <c r="AE12" s="39" t="s">
        <v>91</v>
      </c>
      <c r="AF12" s="48">
        <v>353</v>
      </c>
      <c r="AG12" s="45">
        <v>123875</v>
      </c>
      <c r="AH12" s="45"/>
      <c r="AI12" s="45"/>
      <c r="AJ12" s="45"/>
      <c r="AK12" s="45"/>
      <c r="AL12" s="45"/>
      <c r="AM12" s="45"/>
      <c r="AN12" s="45"/>
      <c r="AO12" s="45"/>
      <c r="AP12" s="45"/>
      <c r="AQ12" s="45"/>
      <c r="AR12" s="45"/>
      <c r="AS12" s="45"/>
      <c r="AT12" s="45"/>
      <c r="AU12" s="45"/>
      <c r="AV12" s="45"/>
      <c r="AW12" s="45"/>
      <c r="AX12" s="45"/>
    </row>
    <row r="13" spans="1:50" s="43" customFormat="1" ht="36.75" customHeight="1" x14ac:dyDescent="0.4">
      <c r="B13" s="30" t="s">
        <v>48</v>
      </c>
      <c r="C13" s="23" t="s">
        <v>63</v>
      </c>
      <c r="D13" s="30" t="s">
        <v>101</v>
      </c>
      <c r="E13" s="32" t="s">
        <v>50</v>
      </c>
      <c r="F13" s="51">
        <f>G13+N13</f>
        <v>12243872</v>
      </c>
      <c r="G13" s="34">
        <f>SUM(H13:K13)+1</f>
        <v>12243872</v>
      </c>
      <c r="H13" s="45">
        <v>9602515</v>
      </c>
      <c r="I13" s="45">
        <v>649707</v>
      </c>
      <c r="J13" s="45">
        <v>1991649</v>
      </c>
      <c r="K13" s="45"/>
      <c r="L13" s="45"/>
      <c r="M13" s="46">
        <v>1.4</v>
      </c>
      <c r="N13" s="45"/>
      <c r="O13" s="45"/>
      <c r="P13" s="45"/>
      <c r="Q13" s="45"/>
      <c r="R13" s="45"/>
      <c r="S13" s="45"/>
      <c r="T13" s="45"/>
      <c r="U13" s="45"/>
      <c r="V13" s="45"/>
      <c r="W13" s="45"/>
      <c r="X13" s="45"/>
      <c r="Y13" s="45"/>
      <c r="Z13" s="52">
        <v>0.09</v>
      </c>
      <c r="AA13" s="45">
        <v>33544</v>
      </c>
      <c r="AB13" s="45">
        <v>31004764396</v>
      </c>
      <c r="AC13" s="52">
        <v>0.03</v>
      </c>
      <c r="AD13" s="46">
        <v>78.400000000000006</v>
      </c>
      <c r="AE13" s="39" t="s">
        <v>90</v>
      </c>
      <c r="AF13" s="48">
        <v>47</v>
      </c>
      <c r="AG13" s="45">
        <v>260507</v>
      </c>
      <c r="AH13" s="45"/>
      <c r="AI13" s="45"/>
      <c r="AJ13" s="45"/>
      <c r="AK13" s="45"/>
      <c r="AL13" s="45"/>
      <c r="AM13" s="45"/>
      <c r="AN13" s="45"/>
      <c r="AO13" s="45"/>
      <c r="AP13" s="45"/>
      <c r="AQ13" s="45"/>
      <c r="AR13" s="45"/>
      <c r="AS13" s="45"/>
      <c r="AT13" s="45"/>
      <c r="AU13" s="45"/>
      <c r="AV13" s="45"/>
      <c r="AW13" s="45"/>
      <c r="AX13" s="45"/>
    </row>
    <row r="14" spans="1:50" s="29" customFormat="1" ht="36.6" customHeight="1" x14ac:dyDescent="0.4">
      <c r="B14" s="30" t="s">
        <v>65</v>
      </c>
      <c r="C14" s="32" t="s">
        <v>66</v>
      </c>
      <c r="D14" s="30" t="s">
        <v>101</v>
      </c>
      <c r="E14" s="32" t="s">
        <v>68</v>
      </c>
      <c r="F14" s="53">
        <v>29291826</v>
      </c>
      <c r="G14" s="54">
        <v>29291826</v>
      </c>
      <c r="H14" s="55">
        <v>19205030</v>
      </c>
      <c r="I14" s="55">
        <v>10086796</v>
      </c>
      <c r="J14" s="55"/>
      <c r="K14" s="56"/>
      <c r="L14" s="56"/>
      <c r="M14" s="57">
        <v>2.8</v>
      </c>
      <c r="N14" s="55"/>
      <c r="O14" s="55"/>
      <c r="P14" s="55"/>
      <c r="Q14" s="55"/>
      <c r="R14" s="55"/>
      <c r="S14" s="55"/>
      <c r="T14" s="55"/>
      <c r="U14" s="55"/>
      <c r="V14" s="55"/>
      <c r="W14" s="58"/>
      <c r="X14" s="55"/>
      <c r="Y14" s="59"/>
      <c r="Z14" s="46">
        <v>0.2</v>
      </c>
      <c r="AA14" s="55">
        <v>80251</v>
      </c>
      <c r="AB14" s="60">
        <v>2717928862</v>
      </c>
      <c r="AC14" s="61">
        <v>1</v>
      </c>
      <c r="AD14" s="61">
        <v>65.5</v>
      </c>
      <c r="AE14" s="62" t="s">
        <v>94</v>
      </c>
      <c r="AF14" s="63">
        <v>47</v>
      </c>
      <c r="AG14" s="63">
        <v>623230</v>
      </c>
      <c r="AH14" s="32"/>
      <c r="AI14" s="63"/>
      <c r="AJ14" s="63"/>
      <c r="AK14" s="32"/>
      <c r="AL14" s="63"/>
      <c r="AM14" s="63"/>
      <c r="AN14" s="32"/>
      <c r="AO14" s="63"/>
      <c r="AP14" s="64"/>
      <c r="AQ14" s="32"/>
      <c r="AR14" s="65"/>
      <c r="AS14" s="65"/>
      <c r="AT14" s="65"/>
      <c r="AU14" s="66"/>
      <c r="AV14" s="63"/>
      <c r="AW14" s="63"/>
      <c r="AX14" s="63"/>
    </row>
    <row r="15" spans="1:50" s="29" customFormat="1" ht="36.75" customHeight="1" x14ac:dyDescent="0.4">
      <c r="B15" s="30" t="s">
        <v>48</v>
      </c>
      <c r="C15" s="67" t="s">
        <v>56</v>
      </c>
      <c r="D15" s="67" t="s">
        <v>101</v>
      </c>
      <c r="E15" s="31" t="s">
        <v>52</v>
      </c>
      <c r="F15" s="33">
        <v>511037472</v>
      </c>
      <c r="G15" s="34">
        <v>511037472</v>
      </c>
      <c r="H15" s="45">
        <v>72704756</v>
      </c>
      <c r="I15" s="45">
        <v>385009526</v>
      </c>
      <c r="J15" s="45">
        <v>45323188</v>
      </c>
      <c r="K15" s="45">
        <v>8000000</v>
      </c>
      <c r="L15" s="45"/>
      <c r="M15" s="46">
        <v>10.6</v>
      </c>
      <c r="N15" s="45"/>
      <c r="O15" s="45"/>
      <c r="P15" s="45"/>
      <c r="Q15" s="45"/>
      <c r="R15" s="45"/>
      <c r="S15" s="45"/>
      <c r="T15" s="45"/>
      <c r="U15" s="45"/>
      <c r="V15" s="45"/>
      <c r="W15" s="45"/>
      <c r="X15" s="45"/>
      <c r="Y15" s="45"/>
      <c r="Z15" s="48">
        <v>4</v>
      </c>
      <c r="AA15" s="45">
        <v>1400102</v>
      </c>
      <c r="AB15" s="45">
        <v>664364056</v>
      </c>
      <c r="AC15" s="46">
        <v>76.900000000000006</v>
      </c>
      <c r="AD15" s="46">
        <v>14.2</v>
      </c>
      <c r="AE15" s="45" t="s">
        <v>81</v>
      </c>
      <c r="AF15" s="45">
        <v>100</v>
      </c>
      <c r="AG15" s="45">
        <v>5110374</v>
      </c>
      <c r="AH15" s="45"/>
      <c r="AI15" s="45"/>
      <c r="AJ15" s="45"/>
      <c r="AK15" s="45"/>
      <c r="AL15" s="45"/>
      <c r="AM15" s="45"/>
      <c r="AN15" s="45"/>
      <c r="AO15" s="45"/>
      <c r="AP15" s="45"/>
      <c r="AQ15" s="45"/>
      <c r="AR15" s="45"/>
      <c r="AS15" s="45"/>
      <c r="AT15" s="45"/>
      <c r="AU15" s="45"/>
      <c r="AV15" s="45"/>
      <c r="AW15" s="45"/>
      <c r="AX15" s="45"/>
    </row>
    <row r="16" spans="1:50" s="29" customFormat="1" ht="36.75" customHeight="1" x14ac:dyDescent="0.4">
      <c r="B16" s="30" t="s">
        <v>48</v>
      </c>
      <c r="C16" s="67" t="s">
        <v>57</v>
      </c>
      <c r="D16" s="67" t="s">
        <v>101</v>
      </c>
      <c r="E16" s="31" t="s">
        <v>52</v>
      </c>
      <c r="F16" s="51">
        <v>18982546</v>
      </c>
      <c r="G16" s="34">
        <v>18982546</v>
      </c>
      <c r="H16" s="45">
        <v>2743575</v>
      </c>
      <c r="I16" s="45">
        <v>14528661</v>
      </c>
      <c r="J16" s="45">
        <v>1710309</v>
      </c>
      <c r="K16" s="45"/>
      <c r="L16" s="45"/>
      <c r="M16" s="46">
        <v>0.4</v>
      </c>
      <c r="N16" s="45"/>
      <c r="O16" s="45"/>
      <c r="P16" s="45"/>
      <c r="Q16" s="45"/>
      <c r="R16" s="45"/>
      <c r="S16" s="45"/>
      <c r="T16" s="45"/>
      <c r="U16" s="45"/>
      <c r="V16" s="45"/>
      <c r="W16" s="45"/>
      <c r="X16" s="45"/>
      <c r="Y16" s="45"/>
      <c r="Z16" s="46">
        <v>0.1</v>
      </c>
      <c r="AA16" s="45">
        <v>52006</v>
      </c>
      <c r="AB16" s="45">
        <v>152164700</v>
      </c>
      <c r="AC16" s="46">
        <v>12.4</v>
      </c>
      <c r="AD16" s="46">
        <v>14.4</v>
      </c>
      <c r="AE16" s="68" t="s">
        <v>82</v>
      </c>
      <c r="AF16" s="45">
        <v>25</v>
      </c>
      <c r="AG16" s="45">
        <v>759301</v>
      </c>
      <c r="AH16" s="45"/>
      <c r="AI16" s="45"/>
      <c r="AJ16" s="45"/>
      <c r="AK16" s="45"/>
      <c r="AL16" s="45"/>
      <c r="AM16" s="45"/>
      <c r="AN16" s="45"/>
      <c r="AO16" s="45"/>
      <c r="AP16" s="45"/>
      <c r="AQ16" s="45"/>
      <c r="AR16" s="45"/>
      <c r="AS16" s="45"/>
      <c r="AT16" s="45"/>
      <c r="AU16" s="45"/>
      <c r="AV16" s="45"/>
      <c r="AW16" s="45"/>
      <c r="AX16" s="45"/>
    </row>
    <row r="17" spans="1:50" s="43" customFormat="1" ht="40.5" customHeight="1" x14ac:dyDescent="0.4">
      <c r="B17" s="30" t="s">
        <v>48</v>
      </c>
      <c r="C17" s="23" t="s">
        <v>58</v>
      </c>
      <c r="D17" s="67" t="s">
        <v>101</v>
      </c>
      <c r="E17" s="31" t="s">
        <v>52</v>
      </c>
      <c r="F17" s="33">
        <v>427107287</v>
      </c>
      <c r="G17" s="34">
        <v>427107287</v>
      </c>
      <c r="H17" s="45">
        <v>61730454</v>
      </c>
      <c r="I17" s="45">
        <v>326894881</v>
      </c>
      <c r="J17" s="45">
        <v>38481952</v>
      </c>
      <c r="K17" s="45"/>
      <c r="L17" s="45"/>
      <c r="M17" s="46">
        <v>9</v>
      </c>
      <c r="N17" s="45"/>
      <c r="O17" s="45"/>
      <c r="P17" s="45"/>
      <c r="Q17" s="45"/>
      <c r="R17" s="45"/>
      <c r="S17" s="45"/>
      <c r="T17" s="45"/>
      <c r="U17" s="45"/>
      <c r="V17" s="45"/>
      <c r="W17" s="45"/>
      <c r="X17" s="45"/>
      <c r="Y17" s="45"/>
      <c r="Z17" s="48">
        <v>3</v>
      </c>
      <c r="AA17" s="45">
        <v>1170156</v>
      </c>
      <c r="AB17" s="45">
        <v>51665275817</v>
      </c>
      <c r="AC17" s="46">
        <v>0.8</v>
      </c>
      <c r="AD17" s="46">
        <v>14.4</v>
      </c>
      <c r="AE17" s="69" t="s">
        <v>74</v>
      </c>
      <c r="AF17" s="45">
        <v>864</v>
      </c>
      <c r="AG17" s="45">
        <v>494337</v>
      </c>
      <c r="AH17" s="45"/>
      <c r="AI17" s="45"/>
      <c r="AJ17" s="45"/>
      <c r="AK17" s="45"/>
      <c r="AL17" s="45"/>
      <c r="AM17" s="45"/>
      <c r="AN17" s="45"/>
      <c r="AO17" s="45"/>
      <c r="AP17" s="45"/>
      <c r="AQ17" s="45"/>
      <c r="AR17" s="45"/>
      <c r="AS17" s="45"/>
      <c r="AT17" s="45"/>
      <c r="AU17" s="45"/>
      <c r="AV17" s="45"/>
      <c r="AW17" s="45"/>
      <c r="AX17" s="45"/>
    </row>
    <row r="18" spans="1:50" s="43" customFormat="1" ht="40.5" customHeight="1" x14ac:dyDescent="0.4">
      <c r="B18" s="30" t="s">
        <v>48</v>
      </c>
      <c r="C18" s="23" t="s">
        <v>59</v>
      </c>
      <c r="D18" s="30" t="s">
        <v>72</v>
      </c>
      <c r="E18" s="44" t="s">
        <v>50</v>
      </c>
      <c r="F18" s="33">
        <f t="shared" ref="F18" si="0">G18+N18</f>
        <v>521507355</v>
      </c>
      <c r="G18" s="34">
        <f>SUM(H18:K18)</f>
        <v>521507355</v>
      </c>
      <c r="H18" s="45">
        <v>8230727</v>
      </c>
      <c r="I18" s="45">
        <v>41402715</v>
      </c>
      <c r="J18" s="45">
        <v>4873913</v>
      </c>
      <c r="K18" s="45">
        <v>467000000</v>
      </c>
      <c r="L18" s="45"/>
      <c r="M18" s="46">
        <v>1.2</v>
      </c>
      <c r="N18" s="45"/>
      <c r="O18" s="45"/>
      <c r="P18" s="45"/>
      <c r="Q18" s="45"/>
      <c r="R18" s="45"/>
      <c r="S18" s="45"/>
      <c r="T18" s="45"/>
      <c r="U18" s="45"/>
      <c r="V18" s="45"/>
      <c r="W18" s="45"/>
      <c r="X18" s="45">
        <v>73612300</v>
      </c>
      <c r="Y18" s="46">
        <v>14.1</v>
      </c>
      <c r="Z18" s="48">
        <v>4</v>
      </c>
      <c r="AA18" s="45">
        <v>1428787</v>
      </c>
      <c r="AB18" s="45"/>
      <c r="AC18" s="46"/>
      <c r="AD18" s="46">
        <v>1.5</v>
      </c>
      <c r="AE18" s="45" t="s">
        <v>73</v>
      </c>
      <c r="AF18" s="45">
        <v>59222</v>
      </c>
      <c r="AG18" s="45">
        <v>8805</v>
      </c>
      <c r="AH18" s="45"/>
      <c r="AI18" s="45"/>
      <c r="AJ18" s="45"/>
      <c r="AK18" s="45"/>
      <c r="AL18" s="45"/>
      <c r="AM18" s="45"/>
      <c r="AN18" s="45"/>
      <c r="AO18" s="45"/>
      <c r="AP18" s="45"/>
      <c r="AQ18" s="45"/>
      <c r="AR18" s="45"/>
      <c r="AS18" s="45"/>
      <c r="AT18" s="45"/>
      <c r="AU18" s="45"/>
      <c r="AV18" s="45"/>
      <c r="AW18" s="45"/>
      <c r="AX18" s="45"/>
    </row>
    <row r="19" spans="1:50" s="43" customFormat="1" ht="40.5" customHeight="1" x14ac:dyDescent="0.4">
      <c r="B19" s="30" t="s">
        <v>48</v>
      </c>
      <c r="C19" s="23" t="s">
        <v>60</v>
      </c>
      <c r="D19" s="30" t="s">
        <v>72</v>
      </c>
      <c r="E19" s="44" t="s">
        <v>50</v>
      </c>
      <c r="F19" s="33">
        <v>257437508</v>
      </c>
      <c r="G19" s="34">
        <v>257437508</v>
      </c>
      <c r="H19" s="45">
        <v>23320393</v>
      </c>
      <c r="I19" s="45">
        <v>117307693</v>
      </c>
      <c r="J19" s="45">
        <v>13809421</v>
      </c>
      <c r="K19" s="45">
        <v>103000000</v>
      </c>
      <c r="L19" s="45"/>
      <c r="M19" s="46">
        <v>3.4</v>
      </c>
      <c r="N19" s="45"/>
      <c r="O19" s="45"/>
      <c r="P19" s="45"/>
      <c r="Q19" s="45"/>
      <c r="R19" s="45"/>
      <c r="S19" s="45"/>
      <c r="T19" s="45"/>
      <c r="U19" s="45"/>
      <c r="V19" s="45"/>
      <c r="W19" s="45"/>
      <c r="X19" s="45">
        <v>48668200</v>
      </c>
      <c r="Y19" s="46">
        <v>18.899999999999999</v>
      </c>
      <c r="Z19" s="48">
        <v>2</v>
      </c>
      <c r="AA19" s="45">
        <v>705308</v>
      </c>
      <c r="AB19" s="45"/>
      <c r="AC19" s="46"/>
      <c r="AD19" s="46">
        <v>9</v>
      </c>
      <c r="AE19" s="45" t="s">
        <v>73</v>
      </c>
      <c r="AF19" s="45">
        <v>24229</v>
      </c>
      <c r="AG19" s="45">
        <v>10625</v>
      </c>
      <c r="AH19" s="45"/>
      <c r="AI19" s="45"/>
      <c r="AJ19" s="45"/>
      <c r="AK19" s="45"/>
      <c r="AL19" s="45"/>
      <c r="AM19" s="45"/>
      <c r="AN19" s="45"/>
      <c r="AO19" s="45"/>
      <c r="AP19" s="45"/>
      <c r="AQ19" s="45"/>
      <c r="AR19" s="45"/>
      <c r="AS19" s="45"/>
      <c r="AT19" s="45"/>
      <c r="AU19" s="45"/>
      <c r="AV19" s="45"/>
      <c r="AW19" s="45"/>
      <c r="AX19" s="45"/>
    </row>
    <row r="20" spans="1:50" s="43" customFormat="1" ht="36.75" customHeight="1" x14ac:dyDescent="0.4">
      <c r="B20" s="30" t="s">
        <v>48</v>
      </c>
      <c r="C20" s="23" t="s">
        <v>97</v>
      </c>
      <c r="D20" s="30" t="s">
        <v>72</v>
      </c>
      <c r="E20" s="32" t="s">
        <v>50</v>
      </c>
      <c r="F20" s="51">
        <f>G20+N20</f>
        <v>465869231</v>
      </c>
      <c r="G20" s="34">
        <f t="shared" ref="G20" si="1">SUM(H20:K20)</f>
        <v>465869231</v>
      </c>
      <c r="H20" s="45">
        <v>67217605</v>
      </c>
      <c r="I20" s="45">
        <v>348968105</v>
      </c>
      <c r="J20" s="45">
        <v>5423178</v>
      </c>
      <c r="K20" s="45">
        <v>44260343</v>
      </c>
      <c r="L20" s="45"/>
      <c r="M20" s="46">
        <v>9.8000000000000007</v>
      </c>
      <c r="N20" s="45"/>
      <c r="O20" s="45"/>
      <c r="P20" s="45"/>
      <c r="Q20" s="45"/>
      <c r="R20" s="45"/>
      <c r="S20" s="45"/>
      <c r="T20" s="45"/>
      <c r="U20" s="45"/>
      <c r="V20" s="45"/>
      <c r="W20" s="45"/>
      <c r="X20" s="45">
        <v>276744000</v>
      </c>
      <c r="Y20" s="70">
        <v>59.4</v>
      </c>
      <c r="Z20" s="48">
        <v>3</v>
      </c>
      <c r="AA20" s="45">
        <v>1276354</v>
      </c>
      <c r="AB20" s="45"/>
      <c r="AC20" s="46"/>
      <c r="AD20" s="46">
        <v>14.4</v>
      </c>
      <c r="AE20" s="39" t="s">
        <v>92</v>
      </c>
      <c r="AF20" s="48">
        <v>14192</v>
      </c>
      <c r="AG20" s="45">
        <v>32826</v>
      </c>
      <c r="AH20" s="45"/>
      <c r="AI20" s="45"/>
      <c r="AJ20" s="45"/>
      <c r="AK20" s="45"/>
      <c r="AL20" s="45"/>
      <c r="AM20" s="45"/>
      <c r="AN20" s="45"/>
      <c r="AO20" s="45"/>
      <c r="AP20" s="45"/>
      <c r="AQ20" s="45"/>
      <c r="AR20" s="45"/>
      <c r="AS20" s="45"/>
      <c r="AT20" s="45"/>
      <c r="AU20" s="45"/>
      <c r="AV20" s="45"/>
      <c r="AW20" s="45"/>
      <c r="AX20" s="45"/>
    </row>
    <row r="21" spans="1:50" s="43" customFormat="1" ht="40.5" customHeight="1" x14ac:dyDescent="0.4">
      <c r="A21" s="71"/>
      <c r="B21" s="30" t="s">
        <v>48</v>
      </c>
      <c r="C21" s="23" t="s">
        <v>83</v>
      </c>
      <c r="D21" s="67" t="s">
        <v>53</v>
      </c>
      <c r="E21" s="44" t="s">
        <v>50</v>
      </c>
      <c r="F21" s="33">
        <f>G21+N21</f>
        <v>4247555720</v>
      </c>
      <c r="G21" s="34">
        <v>4247555720</v>
      </c>
      <c r="H21" s="45">
        <v>129565743</v>
      </c>
      <c r="I21" s="45">
        <v>34883503</v>
      </c>
      <c r="J21" s="45">
        <v>4106473</v>
      </c>
      <c r="K21" s="45">
        <v>4079000000</v>
      </c>
      <c r="L21" s="45"/>
      <c r="M21" s="46">
        <v>1</v>
      </c>
      <c r="N21" s="45"/>
      <c r="O21" s="45"/>
      <c r="P21" s="45"/>
      <c r="Q21" s="45"/>
      <c r="R21" s="45"/>
      <c r="S21" s="45"/>
      <c r="T21" s="45"/>
      <c r="U21" s="45"/>
      <c r="V21" s="45"/>
      <c r="W21" s="45"/>
      <c r="X21" s="45"/>
      <c r="Y21" s="45"/>
      <c r="Z21" s="48">
        <v>34</v>
      </c>
      <c r="AA21" s="45">
        <v>11637138</v>
      </c>
      <c r="AB21" s="45"/>
      <c r="AC21" s="46"/>
      <c r="AD21" s="46">
        <v>3</v>
      </c>
      <c r="AE21" s="69" t="s">
        <v>84</v>
      </c>
      <c r="AF21" s="45">
        <v>107013488</v>
      </c>
      <c r="AG21" s="45">
        <v>39</v>
      </c>
      <c r="AH21" s="45"/>
      <c r="AI21" s="45"/>
      <c r="AJ21" s="45"/>
      <c r="AK21" s="45"/>
      <c r="AL21" s="45"/>
      <c r="AM21" s="45"/>
      <c r="AN21" s="45"/>
      <c r="AO21" s="45"/>
      <c r="AP21" s="45"/>
      <c r="AQ21" s="45"/>
      <c r="AR21" s="45"/>
      <c r="AS21" s="45"/>
      <c r="AT21" s="45"/>
      <c r="AU21" s="45"/>
      <c r="AV21" s="45"/>
      <c r="AW21" s="45"/>
      <c r="AX21" s="45"/>
    </row>
    <row r="22" spans="1:50" s="43" customFormat="1" ht="40.5" customHeight="1" x14ac:dyDescent="0.4">
      <c r="B22" s="30" t="s">
        <v>48</v>
      </c>
      <c r="C22" s="23" t="s">
        <v>62</v>
      </c>
      <c r="D22" s="67" t="s">
        <v>53</v>
      </c>
      <c r="E22" s="44" t="s">
        <v>50</v>
      </c>
      <c r="F22" s="33">
        <f>G22+N22</f>
        <v>47810154686</v>
      </c>
      <c r="G22" s="34">
        <f>SUM(H22:K22)+1</f>
        <v>47810154686</v>
      </c>
      <c r="H22" s="45">
        <v>55557408</v>
      </c>
      <c r="I22" s="45">
        <v>4361596298</v>
      </c>
      <c r="J22" s="45"/>
      <c r="K22" s="45">
        <v>43393000979</v>
      </c>
      <c r="L22" s="45">
        <v>6194778759</v>
      </c>
      <c r="M22" s="46">
        <v>8.1</v>
      </c>
      <c r="N22" s="45"/>
      <c r="O22" s="45"/>
      <c r="P22" s="45"/>
      <c r="Q22" s="45"/>
      <c r="R22" s="45"/>
      <c r="S22" s="45"/>
      <c r="T22" s="45"/>
      <c r="U22" s="45"/>
      <c r="V22" s="45"/>
      <c r="W22" s="45"/>
      <c r="X22" s="45"/>
      <c r="Y22" s="46"/>
      <c r="Z22" s="48">
        <v>387</v>
      </c>
      <c r="AA22" s="45">
        <v>130986725</v>
      </c>
      <c r="AB22" s="45"/>
      <c r="AC22" s="46"/>
      <c r="AD22" s="46">
        <v>0.1</v>
      </c>
      <c r="AE22" s="45" t="s">
        <v>85</v>
      </c>
      <c r="AF22" s="45">
        <v>4</v>
      </c>
      <c r="AG22" s="45">
        <v>11952538671</v>
      </c>
      <c r="AH22" s="45"/>
      <c r="AI22" s="45"/>
      <c r="AJ22" s="45"/>
      <c r="AK22" s="45"/>
      <c r="AL22" s="45"/>
      <c r="AM22" s="45"/>
      <c r="AN22" s="45"/>
      <c r="AO22" s="45"/>
      <c r="AP22" s="45"/>
      <c r="AQ22" s="45" t="s">
        <v>86</v>
      </c>
      <c r="AR22" s="45">
        <v>73955985825</v>
      </c>
      <c r="AS22" s="45">
        <v>10</v>
      </c>
      <c r="AT22" s="45">
        <v>28825969231</v>
      </c>
      <c r="AU22" s="45"/>
      <c r="AV22" s="45"/>
      <c r="AW22" s="45"/>
      <c r="AX22" s="45"/>
    </row>
    <row r="23" spans="1:50" s="43" customFormat="1" ht="40.5" customHeight="1" x14ac:dyDescent="0.4">
      <c r="B23" s="30" t="s">
        <v>48</v>
      </c>
      <c r="C23" s="23" t="s">
        <v>61</v>
      </c>
      <c r="D23" s="67" t="s">
        <v>53</v>
      </c>
      <c r="E23" s="44" t="s">
        <v>52</v>
      </c>
      <c r="F23" s="33">
        <v>2579717773</v>
      </c>
      <c r="G23" s="34">
        <v>223044916</v>
      </c>
      <c r="H23" s="45">
        <v>32237014</v>
      </c>
      <c r="I23" s="45">
        <v>170711771</v>
      </c>
      <c r="J23" s="45">
        <v>20096130</v>
      </c>
      <c r="K23" s="45"/>
      <c r="L23" s="45"/>
      <c r="M23" s="46">
        <v>4.7</v>
      </c>
      <c r="N23" s="45">
        <f>O23+R23+U23+V23</f>
        <v>2356672857</v>
      </c>
      <c r="O23" s="45">
        <f>P23+Q23</f>
        <v>1026818542</v>
      </c>
      <c r="P23" s="45">
        <v>752135279</v>
      </c>
      <c r="Q23" s="45">
        <v>274683263</v>
      </c>
      <c r="R23" s="45">
        <f>S23+T23</f>
        <v>1192895517</v>
      </c>
      <c r="S23" s="45">
        <v>1042914672</v>
      </c>
      <c r="T23" s="45">
        <v>149980845</v>
      </c>
      <c r="U23" s="45">
        <v>136958798</v>
      </c>
      <c r="V23" s="45"/>
      <c r="W23" s="46">
        <v>187</v>
      </c>
      <c r="X23" s="45">
        <v>21491344</v>
      </c>
      <c r="Y23" s="46">
        <v>0.8</v>
      </c>
      <c r="Z23" s="48">
        <v>20</v>
      </c>
      <c r="AA23" s="45">
        <v>7067719</v>
      </c>
      <c r="AB23" s="45"/>
      <c r="AC23" s="46"/>
      <c r="AD23" s="46">
        <v>41</v>
      </c>
      <c r="AE23" s="69" t="s">
        <v>75</v>
      </c>
      <c r="AF23" s="45">
        <v>255920</v>
      </c>
      <c r="AG23" s="45">
        <v>10080</v>
      </c>
      <c r="AH23" s="45"/>
      <c r="AI23" s="45"/>
      <c r="AJ23" s="45"/>
      <c r="AK23" s="45"/>
      <c r="AL23" s="45"/>
      <c r="AM23" s="45"/>
      <c r="AN23" s="45"/>
      <c r="AO23" s="45"/>
      <c r="AP23" s="45"/>
      <c r="AQ23" s="45"/>
      <c r="AR23" s="45"/>
      <c r="AS23" s="45"/>
      <c r="AT23" s="45"/>
      <c r="AU23" s="45"/>
      <c r="AV23" s="45"/>
      <c r="AW23" s="45"/>
      <c r="AX23" s="45"/>
    </row>
    <row r="24" spans="1:50" s="29" customFormat="1" ht="36.75" customHeight="1" x14ac:dyDescent="0.4">
      <c r="B24" s="30" t="s">
        <v>65</v>
      </c>
      <c r="C24" s="32" t="s">
        <v>70</v>
      </c>
      <c r="D24" s="30" t="s">
        <v>71</v>
      </c>
      <c r="E24" s="32" t="s">
        <v>64</v>
      </c>
      <c r="F24" s="72">
        <v>567597735</v>
      </c>
      <c r="G24" s="54">
        <v>4184546</v>
      </c>
      <c r="H24" s="55">
        <v>2743575</v>
      </c>
      <c r="I24" s="55">
        <v>1440970</v>
      </c>
      <c r="J24" s="55"/>
      <c r="K24" s="56"/>
      <c r="L24" s="56"/>
      <c r="M24" s="57">
        <v>0.4</v>
      </c>
      <c r="N24" s="55">
        <v>563413188</v>
      </c>
      <c r="O24" s="55">
        <v>469603128</v>
      </c>
      <c r="P24" s="55">
        <v>415059562</v>
      </c>
      <c r="Q24" s="55">
        <v>54543566</v>
      </c>
      <c r="R24" s="55">
        <v>93802859</v>
      </c>
      <c r="S24" s="55">
        <v>50239279</v>
      </c>
      <c r="T24" s="55">
        <v>43563580</v>
      </c>
      <c r="U24" s="55">
        <v>7201</v>
      </c>
      <c r="V24" s="55"/>
      <c r="W24" s="58">
        <v>23</v>
      </c>
      <c r="X24" s="55"/>
      <c r="Y24" s="59"/>
      <c r="Z24" s="48">
        <v>4</v>
      </c>
      <c r="AA24" s="55">
        <v>1555062</v>
      </c>
      <c r="AB24" s="60"/>
      <c r="AC24" s="61"/>
      <c r="AD24" s="61">
        <v>83.2</v>
      </c>
      <c r="AE24" s="62" t="s">
        <v>95</v>
      </c>
      <c r="AF24" s="63">
        <v>20959</v>
      </c>
      <c r="AG24" s="63">
        <v>27081</v>
      </c>
      <c r="AH24" s="32"/>
      <c r="AI24" s="63"/>
      <c r="AJ24" s="63"/>
      <c r="AK24" s="32"/>
      <c r="AL24" s="63"/>
      <c r="AM24" s="63"/>
      <c r="AN24" s="32"/>
      <c r="AO24" s="63"/>
      <c r="AP24" s="64"/>
      <c r="AQ24" s="32"/>
      <c r="AR24" s="65"/>
      <c r="AS24" s="65"/>
      <c r="AT24" s="65"/>
      <c r="AU24" s="66"/>
      <c r="AV24" s="63"/>
      <c r="AW24" s="63"/>
      <c r="AX24" s="63"/>
    </row>
  </sheetData>
  <mergeCells count="50">
    <mergeCell ref="AI4:AI6"/>
    <mergeCell ref="AJ4:AJ6"/>
    <mergeCell ref="AK4:AK6"/>
    <mergeCell ref="AL4:AL6"/>
    <mergeCell ref="AM4:AM6"/>
    <mergeCell ref="AU3:AX3"/>
    <mergeCell ref="AU4:AU6"/>
    <mergeCell ref="AV4:AV6"/>
    <mergeCell ref="AW4:AW6"/>
    <mergeCell ref="AX4:AX6"/>
    <mergeCell ref="AO4:AO6"/>
    <mergeCell ref="AP4:AP6"/>
    <mergeCell ref="AQ3:AT3"/>
    <mergeCell ref="AT4:AT6"/>
    <mergeCell ref="AS4:AS6"/>
    <mergeCell ref="AR4:AR6"/>
    <mergeCell ref="AQ4:AQ6"/>
    <mergeCell ref="AD3:AD6"/>
    <mergeCell ref="X3:X6"/>
    <mergeCell ref="W4:W6"/>
    <mergeCell ref="Y3:Y6"/>
    <mergeCell ref="Z3:Z6"/>
    <mergeCell ref="O5:O6"/>
    <mergeCell ref="AE3:AG3"/>
    <mergeCell ref="AH3:AJ3"/>
    <mergeCell ref="AK3:AM3"/>
    <mergeCell ref="AN3:AP3"/>
    <mergeCell ref="AE4:AE6"/>
    <mergeCell ref="AF4:AF6"/>
    <mergeCell ref="AG4:AG6"/>
    <mergeCell ref="AH4:AH6"/>
    <mergeCell ref="AN4:AN6"/>
    <mergeCell ref="AA3:AA6"/>
    <mergeCell ref="AB3:AB6"/>
    <mergeCell ref="R5:R6"/>
    <mergeCell ref="U5:U6"/>
    <mergeCell ref="V5:V6"/>
    <mergeCell ref="AC3:AC6"/>
    <mergeCell ref="N4:N6"/>
    <mergeCell ref="H5:H6"/>
    <mergeCell ref="I5:I6"/>
    <mergeCell ref="J5:J6"/>
    <mergeCell ref="K5:K6"/>
    <mergeCell ref="G4:G6"/>
    <mergeCell ref="M4:M6"/>
    <mergeCell ref="B3:B6"/>
    <mergeCell ref="C3:C6"/>
    <mergeCell ref="D3:D6"/>
    <mergeCell ref="E3:E6"/>
    <mergeCell ref="F3:F6"/>
  </mergeCells>
  <phoneticPr fontId="2"/>
  <printOptions horizontalCentered="1"/>
  <pageMargins left="0.51181102362204722" right="0.51181102362204722" top="0.74803149606299213" bottom="0.55118110236220474" header="0.31496062992125984" footer="0.31496062992125984"/>
  <pageSetup paperSize="8" scale="34" fitToWidth="0" fitToHeight="0" orientation="landscape" r:id="rId1"/>
  <colBreaks count="1" manualBreakCount="1">
    <brk id="26"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view="pageBreakPreview" zoomScale="55" zoomScaleNormal="85" zoomScaleSheetLayoutView="55" workbookViewId="0">
      <pane xSplit="6" ySplit="6" topLeftCell="G7" activePane="bottomRight" state="frozen"/>
      <selection pane="topRight" activeCell="G1" sqref="G1"/>
      <selection pane="bottomLeft" activeCell="A7" sqref="A7"/>
      <selection pane="bottomRight"/>
    </sheetView>
  </sheetViews>
  <sheetFormatPr defaultColWidth="9" defaultRowHeight="13.5" x14ac:dyDescent="0.4"/>
  <cols>
    <col min="1" max="1" width="4.25" style="3" customWidth="1"/>
    <col min="2" max="2" width="17.375" style="3" customWidth="1"/>
    <col min="3" max="3" width="45.625" style="1" customWidth="1"/>
    <col min="4" max="4" width="19.625" style="3" customWidth="1"/>
    <col min="5" max="5" width="12.75" style="3" customWidth="1"/>
    <col min="6" max="6" width="37" style="3" customWidth="1"/>
    <col min="7" max="7" width="27.375" style="3" customWidth="1"/>
    <col min="8" max="8" width="9.5" style="1" customWidth="1"/>
    <col min="9" max="52" width="16.75" style="3" customWidth="1"/>
    <col min="53" max="53" width="16.25" style="3" customWidth="1"/>
    <col min="54" max="16384" width="9" style="3"/>
  </cols>
  <sheetData>
    <row r="1" spans="1:50" ht="36.75" customHeight="1" x14ac:dyDescent="0.4">
      <c r="A1" s="27" t="s">
        <v>47</v>
      </c>
      <c r="B1" s="28"/>
      <c r="C1" s="3"/>
      <c r="E1" s="1"/>
      <c r="H1" s="3"/>
    </row>
    <row r="2" spans="1:50" ht="21.75" customHeight="1" thickBot="1" x14ac:dyDescent="0.45">
      <c r="B2" s="1"/>
      <c r="D2" s="1"/>
      <c r="E2" s="1"/>
      <c r="F2" s="2" t="s">
        <v>44</v>
      </c>
      <c r="G2" s="2" t="s">
        <v>44</v>
      </c>
      <c r="H2" s="2" t="s">
        <v>44</v>
      </c>
      <c r="I2" s="2" t="s">
        <v>44</v>
      </c>
      <c r="J2" s="2" t="s">
        <v>44</v>
      </c>
      <c r="K2" s="2" t="s">
        <v>44</v>
      </c>
      <c r="L2" s="2" t="s">
        <v>44</v>
      </c>
      <c r="M2" s="2" t="s">
        <v>46</v>
      </c>
      <c r="N2" s="2" t="s">
        <v>44</v>
      </c>
      <c r="O2" s="2" t="s">
        <v>42</v>
      </c>
      <c r="P2" s="2" t="s">
        <v>44</v>
      </c>
      <c r="Q2" s="2" t="s">
        <v>44</v>
      </c>
      <c r="R2" s="2" t="s">
        <v>44</v>
      </c>
      <c r="S2" s="2" t="s">
        <v>44</v>
      </c>
      <c r="T2" s="2" t="s">
        <v>44</v>
      </c>
      <c r="U2" s="2" t="s">
        <v>44</v>
      </c>
      <c r="V2" s="2" t="s">
        <v>44</v>
      </c>
      <c r="W2" s="2" t="s">
        <v>46</v>
      </c>
      <c r="X2" s="2" t="s">
        <v>44</v>
      </c>
      <c r="Y2" s="2" t="s">
        <v>45</v>
      </c>
      <c r="Z2" s="2" t="s">
        <v>42</v>
      </c>
      <c r="AA2" s="2" t="s">
        <v>44</v>
      </c>
      <c r="AB2" s="2" t="s">
        <v>44</v>
      </c>
      <c r="AC2" s="2" t="s">
        <v>45</v>
      </c>
      <c r="AD2" s="2" t="s">
        <v>45</v>
      </c>
      <c r="AG2" s="2" t="s">
        <v>44</v>
      </c>
      <c r="AJ2" s="2" t="s">
        <v>44</v>
      </c>
      <c r="AM2" s="2" t="s">
        <v>44</v>
      </c>
      <c r="AP2" s="2" t="s">
        <v>44</v>
      </c>
      <c r="AR2" s="2" t="s">
        <v>42</v>
      </c>
      <c r="AS2" s="2" t="s">
        <v>43</v>
      </c>
      <c r="AT2" s="2" t="s">
        <v>42</v>
      </c>
      <c r="AU2" s="4"/>
      <c r="AV2" s="2" t="s">
        <v>42</v>
      </c>
      <c r="AW2" s="2" t="s">
        <v>43</v>
      </c>
      <c r="AX2" s="2" t="s">
        <v>42</v>
      </c>
    </row>
    <row r="3" spans="1:50" s="4" customFormat="1" ht="36.75" customHeight="1" thickTop="1" thickBot="1" x14ac:dyDescent="0.45">
      <c r="B3" s="112" t="s">
        <v>41</v>
      </c>
      <c r="C3" s="113" t="s">
        <v>40</v>
      </c>
      <c r="D3" s="113" t="s">
        <v>39</v>
      </c>
      <c r="E3" s="113" t="s">
        <v>38</v>
      </c>
      <c r="F3" s="131" t="s">
        <v>37</v>
      </c>
      <c r="G3" s="5"/>
      <c r="H3" s="5"/>
      <c r="I3" s="5"/>
      <c r="J3" s="5"/>
      <c r="K3" s="5"/>
      <c r="L3" s="6"/>
      <c r="M3" s="6"/>
      <c r="N3" s="5"/>
      <c r="O3" s="6"/>
      <c r="P3" s="5"/>
      <c r="Q3" s="5"/>
      <c r="R3" s="5"/>
      <c r="S3" s="5"/>
      <c r="T3" s="6"/>
      <c r="U3" s="5"/>
      <c r="V3" s="5"/>
      <c r="W3" s="7"/>
      <c r="X3" s="125" t="s">
        <v>36</v>
      </c>
      <c r="Y3" s="117" t="s">
        <v>35</v>
      </c>
      <c r="Z3" s="117" t="s">
        <v>34</v>
      </c>
      <c r="AA3" s="117" t="s">
        <v>33</v>
      </c>
      <c r="AB3" s="117" t="s">
        <v>32</v>
      </c>
      <c r="AC3" s="117" t="s">
        <v>31</v>
      </c>
      <c r="AD3" s="123" t="s">
        <v>30</v>
      </c>
      <c r="AE3" s="120" t="s">
        <v>29</v>
      </c>
      <c r="AF3" s="121"/>
      <c r="AG3" s="122"/>
      <c r="AH3" s="120" t="s">
        <v>28</v>
      </c>
      <c r="AI3" s="121"/>
      <c r="AJ3" s="122"/>
      <c r="AK3" s="120" t="s">
        <v>27</v>
      </c>
      <c r="AL3" s="121"/>
      <c r="AM3" s="122"/>
      <c r="AN3" s="120" t="s">
        <v>26</v>
      </c>
      <c r="AO3" s="121"/>
      <c r="AP3" s="121"/>
      <c r="AQ3" s="114" t="s">
        <v>25</v>
      </c>
      <c r="AR3" s="127"/>
      <c r="AS3" s="127"/>
      <c r="AT3" s="128"/>
      <c r="AU3" s="114" t="s">
        <v>24</v>
      </c>
      <c r="AV3" s="127"/>
      <c r="AW3" s="127"/>
      <c r="AX3" s="128"/>
    </row>
    <row r="4" spans="1:50" s="4" customFormat="1" ht="36.75" customHeight="1" thickTop="1" x14ac:dyDescent="0.4">
      <c r="B4" s="112"/>
      <c r="C4" s="113"/>
      <c r="D4" s="113"/>
      <c r="E4" s="113"/>
      <c r="F4" s="132"/>
      <c r="G4" s="129" t="s">
        <v>23</v>
      </c>
      <c r="H4" s="8"/>
      <c r="I4" s="8"/>
      <c r="J4" s="8"/>
      <c r="K4" s="8"/>
      <c r="L4" s="9"/>
      <c r="M4" s="110" t="s">
        <v>22</v>
      </c>
      <c r="N4" s="115" t="s">
        <v>21</v>
      </c>
      <c r="O4" s="26"/>
      <c r="P4" s="10"/>
      <c r="Q4" s="10"/>
      <c r="R4" s="10"/>
      <c r="S4" s="10"/>
      <c r="T4" s="11"/>
      <c r="U4" s="10"/>
      <c r="V4" s="12"/>
      <c r="W4" s="110" t="s">
        <v>20</v>
      </c>
      <c r="X4" s="126"/>
      <c r="Y4" s="111"/>
      <c r="Z4" s="111"/>
      <c r="AA4" s="111"/>
      <c r="AB4" s="111"/>
      <c r="AC4" s="111"/>
      <c r="AD4" s="124"/>
      <c r="AE4" s="117" t="s">
        <v>19</v>
      </c>
      <c r="AF4" s="117" t="s">
        <v>18</v>
      </c>
      <c r="AG4" s="117" t="s">
        <v>17</v>
      </c>
      <c r="AH4" s="117" t="s">
        <v>19</v>
      </c>
      <c r="AI4" s="117" t="s">
        <v>18</v>
      </c>
      <c r="AJ4" s="117" t="s">
        <v>17</v>
      </c>
      <c r="AK4" s="117" t="s">
        <v>19</v>
      </c>
      <c r="AL4" s="117" t="s">
        <v>18</v>
      </c>
      <c r="AM4" s="117" t="s">
        <v>17</v>
      </c>
      <c r="AN4" s="117" t="s">
        <v>19</v>
      </c>
      <c r="AO4" s="117" t="s">
        <v>18</v>
      </c>
      <c r="AP4" s="118" t="s">
        <v>17</v>
      </c>
      <c r="AQ4" s="111" t="s">
        <v>16</v>
      </c>
      <c r="AR4" s="111" t="s">
        <v>15</v>
      </c>
      <c r="AS4" s="111" t="s">
        <v>14</v>
      </c>
      <c r="AT4" s="111" t="s">
        <v>13</v>
      </c>
      <c r="AU4" s="111" t="s">
        <v>16</v>
      </c>
      <c r="AV4" s="111" t="s">
        <v>15</v>
      </c>
      <c r="AW4" s="111" t="s">
        <v>14</v>
      </c>
      <c r="AX4" s="111" t="s">
        <v>13</v>
      </c>
    </row>
    <row r="5" spans="1:50" s="4" customFormat="1" ht="36.75" customHeight="1" x14ac:dyDescent="0.4">
      <c r="B5" s="112"/>
      <c r="C5" s="113"/>
      <c r="D5" s="113"/>
      <c r="E5" s="113"/>
      <c r="F5" s="132"/>
      <c r="G5" s="130"/>
      <c r="H5" s="117" t="s">
        <v>12</v>
      </c>
      <c r="I5" s="117" t="s">
        <v>11</v>
      </c>
      <c r="J5" s="117" t="s">
        <v>10</v>
      </c>
      <c r="K5" s="118" t="s">
        <v>9</v>
      </c>
      <c r="L5" s="13"/>
      <c r="M5" s="111"/>
      <c r="N5" s="116"/>
      <c r="O5" s="118" t="s">
        <v>8</v>
      </c>
      <c r="P5" s="13"/>
      <c r="Q5" s="14"/>
      <c r="R5" s="118" t="s">
        <v>7</v>
      </c>
      <c r="S5" s="13"/>
      <c r="T5" s="14"/>
      <c r="U5" s="117" t="s">
        <v>6</v>
      </c>
      <c r="V5" s="117" t="s">
        <v>5</v>
      </c>
      <c r="W5" s="111"/>
      <c r="X5" s="126"/>
      <c r="Y5" s="111"/>
      <c r="Z5" s="111"/>
      <c r="AA5" s="111"/>
      <c r="AB5" s="111"/>
      <c r="AC5" s="111"/>
      <c r="AD5" s="124"/>
      <c r="AE5" s="111"/>
      <c r="AF5" s="111"/>
      <c r="AG5" s="111"/>
      <c r="AH5" s="111"/>
      <c r="AI5" s="111"/>
      <c r="AJ5" s="111"/>
      <c r="AK5" s="111"/>
      <c r="AL5" s="111"/>
      <c r="AM5" s="111"/>
      <c r="AN5" s="111"/>
      <c r="AO5" s="111"/>
      <c r="AP5" s="116"/>
      <c r="AQ5" s="111"/>
      <c r="AR5" s="111"/>
      <c r="AS5" s="111"/>
      <c r="AT5" s="111"/>
      <c r="AU5" s="111"/>
      <c r="AV5" s="111"/>
      <c r="AW5" s="111"/>
      <c r="AX5" s="111"/>
    </row>
    <row r="6" spans="1:50" s="4" customFormat="1" ht="36.75" customHeight="1" x14ac:dyDescent="0.4">
      <c r="B6" s="112"/>
      <c r="C6" s="113"/>
      <c r="D6" s="113"/>
      <c r="E6" s="113"/>
      <c r="F6" s="132"/>
      <c r="G6" s="130"/>
      <c r="H6" s="111"/>
      <c r="I6" s="111"/>
      <c r="J6" s="111"/>
      <c r="K6" s="119"/>
      <c r="L6" s="15" t="s">
        <v>4</v>
      </c>
      <c r="M6" s="111"/>
      <c r="N6" s="116"/>
      <c r="O6" s="116"/>
      <c r="P6" s="25" t="s">
        <v>3</v>
      </c>
      <c r="Q6" s="25" t="s">
        <v>2</v>
      </c>
      <c r="R6" s="116"/>
      <c r="S6" s="25" t="s">
        <v>1</v>
      </c>
      <c r="T6" s="25" t="s">
        <v>0</v>
      </c>
      <c r="U6" s="111"/>
      <c r="V6" s="111"/>
      <c r="W6" s="111"/>
      <c r="X6" s="126"/>
      <c r="Y6" s="111"/>
      <c r="Z6" s="111"/>
      <c r="AA6" s="111"/>
      <c r="AB6" s="111"/>
      <c r="AC6" s="111"/>
      <c r="AD6" s="124"/>
      <c r="AE6" s="111"/>
      <c r="AF6" s="111"/>
      <c r="AG6" s="111"/>
      <c r="AH6" s="111"/>
      <c r="AI6" s="111"/>
      <c r="AJ6" s="111"/>
      <c r="AK6" s="111"/>
      <c r="AL6" s="111"/>
      <c r="AM6" s="111"/>
      <c r="AN6" s="111"/>
      <c r="AO6" s="111"/>
      <c r="AP6" s="116"/>
      <c r="AQ6" s="119"/>
      <c r="AR6" s="119"/>
      <c r="AS6" s="119"/>
      <c r="AT6" s="119"/>
      <c r="AU6" s="119"/>
      <c r="AV6" s="119"/>
      <c r="AW6" s="119"/>
      <c r="AX6" s="119"/>
    </row>
    <row r="7" spans="1:50" s="4" customFormat="1" ht="36.75" customHeight="1" x14ac:dyDescent="0.4">
      <c r="B7" s="73" t="s">
        <v>48</v>
      </c>
      <c r="C7" s="32" t="s">
        <v>49</v>
      </c>
      <c r="D7" s="30" t="s">
        <v>101</v>
      </c>
      <c r="E7" s="24" t="s">
        <v>50</v>
      </c>
      <c r="F7" s="75">
        <v>260809763</v>
      </c>
      <c r="G7" s="76">
        <v>260809763</v>
      </c>
      <c r="H7" s="16">
        <v>44499129</v>
      </c>
      <c r="I7" s="16">
        <v>189537385</v>
      </c>
      <c r="J7" s="16">
        <v>26773248</v>
      </c>
      <c r="K7" s="17"/>
      <c r="L7" s="17"/>
      <c r="M7" s="22">
        <v>6.4</v>
      </c>
      <c r="N7" s="16"/>
      <c r="O7" s="16"/>
      <c r="P7" s="16"/>
      <c r="Q7" s="16"/>
      <c r="R7" s="16"/>
      <c r="S7" s="16"/>
      <c r="T7" s="16"/>
      <c r="U7" s="16"/>
      <c r="V7" s="16"/>
      <c r="W7" s="16"/>
      <c r="X7" s="16"/>
      <c r="Y7" s="16"/>
      <c r="Z7" s="38">
        <v>2</v>
      </c>
      <c r="AA7" s="16">
        <v>712594</v>
      </c>
      <c r="AB7" s="16">
        <v>17195567545</v>
      </c>
      <c r="AC7" s="22">
        <v>1.5</v>
      </c>
      <c r="AD7" s="37">
        <v>17</v>
      </c>
      <c r="AE7" s="39" t="s">
        <v>80</v>
      </c>
      <c r="AF7" s="19">
        <v>28</v>
      </c>
      <c r="AG7" s="19">
        <v>9314634</v>
      </c>
      <c r="AH7" s="18"/>
      <c r="AI7" s="19"/>
      <c r="AJ7" s="19"/>
      <c r="AK7" s="18"/>
      <c r="AL7" s="19"/>
      <c r="AM7" s="19"/>
      <c r="AN7" s="18"/>
      <c r="AO7" s="19"/>
      <c r="AP7" s="20"/>
      <c r="AQ7" s="18"/>
      <c r="AR7" s="21"/>
      <c r="AS7" s="21"/>
      <c r="AT7" s="21"/>
      <c r="AU7" s="18"/>
      <c r="AV7" s="19"/>
      <c r="AW7" s="19"/>
      <c r="AX7" s="19"/>
    </row>
    <row r="8" spans="1:50" ht="36.75" customHeight="1" x14ac:dyDescent="0.4">
      <c r="B8" s="73" t="s">
        <v>48</v>
      </c>
      <c r="C8" s="32" t="s">
        <v>51</v>
      </c>
      <c r="D8" s="30" t="s">
        <v>101</v>
      </c>
      <c r="E8" s="24" t="s">
        <v>50</v>
      </c>
      <c r="F8" s="77">
        <v>97803661</v>
      </c>
      <c r="G8" s="76">
        <v>97803661</v>
      </c>
      <c r="H8" s="16">
        <v>16687173</v>
      </c>
      <c r="I8" s="16">
        <v>71076519</v>
      </c>
      <c r="J8" s="16">
        <v>10039968</v>
      </c>
      <c r="K8" s="17"/>
      <c r="L8" s="17"/>
      <c r="M8" s="22">
        <v>2.4</v>
      </c>
      <c r="N8" s="16"/>
      <c r="O8" s="16"/>
      <c r="P8" s="16"/>
      <c r="Q8" s="16"/>
      <c r="R8" s="16"/>
      <c r="S8" s="16"/>
      <c r="T8" s="16"/>
      <c r="U8" s="16"/>
      <c r="V8" s="16"/>
      <c r="W8" s="16"/>
      <c r="X8" s="16"/>
      <c r="Y8" s="16"/>
      <c r="Z8" s="37">
        <v>0.7</v>
      </c>
      <c r="AA8" s="16">
        <v>267223</v>
      </c>
      <c r="AB8" s="16">
        <v>11057700000</v>
      </c>
      <c r="AC8" s="22">
        <v>0.8</v>
      </c>
      <c r="AD8" s="37">
        <v>17</v>
      </c>
      <c r="AE8" s="39" t="s">
        <v>79</v>
      </c>
      <c r="AF8" s="19">
        <v>24</v>
      </c>
      <c r="AG8" s="19">
        <v>4075152</v>
      </c>
      <c r="AH8" s="18"/>
      <c r="AI8" s="19"/>
      <c r="AJ8" s="19"/>
      <c r="AK8" s="18"/>
      <c r="AL8" s="19"/>
      <c r="AM8" s="19"/>
      <c r="AN8" s="18"/>
      <c r="AO8" s="19"/>
      <c r="AP8" s="20"/>
      <c r="AQ8" s="18"/>
      <c r="AR8" s="21"/>
      <c r="AS8" s="21"/>
      <c r="AT8" s="21"/>
      <c r="AU8" s="18"/>
      <c r="AV8" s="19"/>
      <c r="AW8" s="19"/>
      <c r="AX8" s="19"/>
    </row>
    <row r="9" spans="1:50" ht="36.75" customHeight="1" x14ac:dyDescent="0.4">
      <c r="B9" s="73" t="s">
        <v>48</v>
      </c>
      <c r="C9" s="23" t="s">
        <v>54</v>
      </c>
      <c r="D9" s="30" t="s">
        <v>101</v>
      </c>
      <c r="E9" s="24" t="s">
        <v>50</v>
      </c>
      <c r="F9" s="77">
        <v>73297011</v>
      </c>
      <c r="G9" s="76">
        <v>73297011</v>
      </c>
      <c r="H9" s="78">
        <v>12515380</v>
      </c>
      <c r="I9" s="78">
        <v>53307389</v>
      </c>
      <c r="J9" s="78">
        <v>7474241</v>
      </c>
      <c r="K9" s="78"/>
      <c r="L9" s="78"/>
      <c r="M9" s="79">
        <v>1.8</v>
      </c>
      <c r="N9" s="78"/>
      <c r="O9" s="78"/>
      <c r="P9" s="78"/>
      <c r="Q9" s="78"/>
      <c r="R9" s="78"/>
      <c r="S9" s="78"/>
      <c r="T9" s="78"/>
      <c r="U9" s="78"/>
      <c r="V9" s="78"/>
      <c r="W9" s="78"/>
      <c r="X9" s="78"/>
      <c r="Y9" s="78"/>
      <c r="Z9" s="48">
        <v>5</v>
      </c>
      <c r="AA9" s="78">
        <v>200265</v>
      </c>
      <c r="AB9" s="78">
        <v>114657000</v>
      </c>
      <c r="AC9" s="79">
        <v>63.9</v>
      </c>
      <c r="AD9" s="46">
        <v>17</v>
      </c>
      <c r="AE9" s="39" t="s">
        <v>76</v>
      </c>
      <c r="AF9" s="78">
        <v>69</v>
      </c>
      <c r="AG9" s="78">
        <v>1062275</v>
      </c>
      <c r="AH9" s="78"/>
      <c r="AI9" s="78"/>
      <c r="AJ9" s="78"/>
      <c r="AK9" s="78"/>
      <c r="AL9" s="78"/>
      <c r="AM9" s="78"/>
      <c r="AN9" s="78"/>
      <c r="AO9" s="78"/>
      <c r="AP9" s="78"/>
      <c r="AQ9" s="78"/>
      <c r="AR9" s="78"/>
      <c r="AS9" s="78"/>
      <c r="AT9" s="78"/>
      <c r="AU9" s="78"/>
      <c r="AV9" s="78"/>
      <c r="AW9" s="78"/>
      <c r="AX9" s="78"/>
    </row>
    <row r="10" spans="1:50" ht="36.75" customHeight="1" x14ac:dyDescent="0.4">
      <c r="B10" s="73" t="s">
        <v>48</v>
      </c>
      <c r="C10" s="23" t="s">
        <v>55</v>
      </c>
      <c r="D10" s="30" t="s">
        <v>101</v>
      </c>
      <c r="E10" s="24" t="s">
        <v>50</v>
      </c>
      <c r="F10" s="77">
        <v>85578203</v>
      </c>
      <c r="G10" s="76">
        <v>85578203</v>
      </c>
      <c r="H10" s="78">
        <v>14601276</v>
      </c>
      <c r="I10" s="78">
        <v>62191954</v>
      </c>
      <c r="J10" s="78">
        <v>8784972</v>
      </c>
      <c r="K10" s="78"/>
      <c r="L10" s="78"/>
      <c r="M10" s="79">
        <v>2.1</v>
      </c>
      <c r="N10" s="78"/>
      <c r="O10" s="78"/>
      <c r="P10" s="78"/>
      <c r="Q10" s="78"/>
      <c r="R10" s="78"/>
      <c r="S10" s="78"/>
      <c r="T10" s="78"/>
      <c r="U10" s="78"/>
      <c r="V10" s="78"/>
      <c r="W10" s="78"/>
      <c r="X10" s="78"/>
      <c r="Y10" s="78"/>
      <c r="Z10" s="46">
        <v>0.6</v>
      </c>
      <c r="AA10" s="78">
        <v>233820</v>
      </c>
      <c r="AB10" s="78">
        <v>278340000</v>
      </c>
      <c r="AC10" s="79">
        <v>30.7</v>
      </c>
      <c r="AD10" s="46">
        <v>17</v>
      </c>
      <c r="AE10" s="47" t="s">
        <v>77</v>
      </c>
      <c r="AF10" s="78">
        <v>130</v>
      </c>
      <c r="AG10" s="78">
        <v>658293</v>
      </c>
      <c r="AH10" s="78"/>
      <c r="AI10" s="78"/>
      <c r="AJ10" s="78"/>
      <c r="AK10" s="78"/>
      <c r="AL10" s="78"/>
      <c r="AM10" s="78"/>
      <c r="AN10" s="78"/>
      <c r="AO10" s="78"/>
      <c r="AP10" s="78"/>
      <c r="AQ10" s="78"/>
      <c r="AR10" s="78"/>
      <c r="AS10" s="78"/>
      <c r="AT10" s="78"/>
      <c r="AU10" s="78"/>
      <c r="AV10" s="78"/>
      <c r="AW10" s="78"/>
      <c r="AX10" s="78"/>
    </row>
    <row r="11" spans="1:50" ht="36.75" customHeight="1" x14ac:dyDescent="0.4">
      <c r="B11" s="73" t="s">
        <v>48</v>
      </c>
      <c r="C11" s="23" t="s">
        <v>98</v>
      </c>
      <c r="D11" s="30" t="s">
        <v>101</v>
      </c>
      <c r="E11" s="24" t="s">
        <v>50</v>
      </c>
      <c r="F11" s="77">
        <v>321937051</v>
      </c>
      <c r="G11" s="76">
        <v>321937051</v>
      </c>
      <c r="H11" s="78">
        <v>54928613</v>
      </c>
      <c r="I11" s="78">
        <v>233960209</v>
      </c>
      <c r="J11" s="78">
        <v>33048228</v>
      </c>
      <c r="K11" s="78"/>
      <c r="L11" s="78"/>
      <c r="M11" s="79">
        <v>7.9</v>
      </c>
      <c r="N11" s="78"/>
      <c r="O11" s="78"/>
      <c r="P11" s="78"/>
      <c r="Q11" s="78"/>
      <c r="R11" s="78"/>
      <c r="S11" s="78"/>
      <c r="T11" s="78"/>
      <c r="U11" s="78"/>
      <c r="V11" s="78"/>
      <c r="W11" s="78"/>
      <c r="X11" s="78"/>
      <c r="Y11" s="78"/>
      <c r="Z11" s="48">
        <v>2</v>
      </c>
      <c r="AA11" s="78">
        <v>879609</v>
      </c>
      <c r="AB11" s="78">
        <v>25548151946</v>
      </c>
      <c r="AC11" s="79">
        <v>1.2</v>
      </c>
      <c r="AD11" s="46">
        <v>17</v>
      </c>
      <c r="AE11" s="50" t="s">
        <v>78</v>
      </c>
      <c r="AF11" s="48">
        <v>25</v>
      </c>
      <c r="AG11" s="45">
        <v>12877482</v>
      </c>
      <c r="AH11" s="78"/>
      <c r="AI11" s="78"/>
      <c r="AJ11" s="78"/>
      <c r="AK11" s="78"/>
      <c r="AL11" s="78"/>
      <c r="AM11" s="78"/>
      <c r="AN11" s="78"/>
      <c r="AO11" s="78"/>
      <c r="AP11" s="78"/>
      <c r="AQ11" s="78"/>
      <c r="AR11" s="78"/>
      <c r="AS11" s="78"/>
      <c r="AT11" s="78"/>
      <c r="AU11" s="78"/>
      <c r="AV11" s="78"/>
      <c r="AW11" s="78"/>
      <c r="AX11" s="78"/>
    </row>
    <row r="12" spans="1:50" s="43" customFormat="1" ht="36.75" customHeight="1" x14ac:dyDescent="0.4">
      <c r="A12" s="80"/>
      <c r="B12" s="30" t="s">
        <v>48</v>
      </c>
      <c r="C12" s="23" t="s">
        <v>69</v>
      </c>
      <c r="D12" s="30" t="s">
        <v>101</v>
      </c>
      <c r="E12" s="32" t="s">
        <v>50</v>
      </c>
      <c r="F12" s="51">
        <f t="shared" ref="F12" si="0">G12+N12</f>
        <v>137650788</v>
      </c>
      <c r="G12" s="34">
        <f>SUM(H12:K12)</f>
        <v>137650788</v>
      </c>
      <c r="H12" s="45">
        <v>34764945</v>
      </c>
      <c r="I12" s="81">
        <v>-2931614</v>
      </c>
      <c r="J12" s="45">
        <v>7225645</v>
      </c>
      <c r="K12" s="45">
        <v>98591812</v>
      </c>
      <c r="L12" s="45"/>
      <c r="M12" s="46">
        <v>5</v>
      </c>
      <c r="N12" s="45"/>
      <c r="O12" s="45"/>
      <c r="P12" s="45"/>
      <c r="Q12" s="45"/>
      <c r="R12" s="45"/>
      <c r="S12" s="45"/>
      <c r="T12" s="45"/>
      <c r="U12" s="45"/>
      <c r="V12" s="45"/>
      <c r="W12" s="45"/>
      <c r="X12" s="45"/>
      <c r="Y12" s="45"/>
      <c r="Z12" s="48">
        <v>1</v>
      </c>
      <c r="AA12" s="45">
        <v>376095</v>
      </c>
      <c r="AB12" s="45">
        <v>991428398</v>
      </c>
      <c r="AC12" s="46">
        <v>13.88</v>
      </c>
      <c r="AD12" s="46">
        <v>25.2</v>
      </c>
      <c r="AE12" s="39" t="s">
        <v>91</v>
      </c>
      <c r="AF12" s="48">
        <v>395</v>
      </c>
      <c r="AG12" s="45">
        <v>348483</v>
      </c>
      <c r="AH12" s="45"/>
      <c r="AI12" s="45"/>
      <c r="AJ12" s="45"/>
      <c r="AK12" s="45"/>
      <c r="AL12" s="45"/>
      <c r="AM12" s="45"/>
      <c r="AN12" s="45"/>
      <c r="AO12" s="45"/>
      <c r="AP12" s="45"/>
      <c r="AQ12" s="45"/>
      <c r="AR12" s="45"/>
      <c r="AS12" s="45"/>
      <c r="AT12" s="45"/>
      <c r="AU12" s="45"/>
      <c r="AV12" s="45"/>
      <c r="AW12" s="45"/>
      <c r="AX12" s="45"/>
    </row>
    <row r="13" spans="1:50" s="43" customFormat="1" ht="36.75" customHeight="1" x14ac:dyDescent="0.4">
      <c r="B13" s="30" t="s">
        <v>48</v>
      </c>
      <c r="C13" s="23" t="s">
        <v>63</v>
      </c>
      <c r="D13" s="30" t="s">
        <v>101</v>
      </c>
      <c r="E13" s="32" t="s">
        <v>50</v>
      </c>
      <c r="F13" s="51">
        <f>G13+N13</f>
        <v>14227219</v>
      </c>
      <c r="G13" s="34">
        <f>SUM(H13:K13)+1</f>
        <v>14227219</v>
      </c>
      <c r="H13" s="45">
        <v>11124782</v>
      </c>
      <c r="I13" s="45">
        <v>784937</v>
      </c>
      <c r="J13" s="45">
        <v>2317499</v>
      </c>
      <c r="K13" s="45"/>
      <c r="L13" s="45"/>
      <c r="M13" s="46">
        <v>1.6</v>
      </c>
      <c r="N13" s="45"/>
      <c r="O13" s="45"/>
      <c r="P13" s="45"/>
      <c r="Q13" s="45"/>
      <c r="R13" s="45"/>
      <c r="S13" s="45"/>
      <c r="T13" s="45"/>
      <c r="U13" s="45"/>
      <c r="V13" s="45"/>
      <c r="W13" s="45"/>
      <c r="X13" s="45"/>
      <c r="Y13" s="45"/>
      <c r="Z13" s="46">
        <v>0.1</v>
      </c>
      <c r="AA13" s="45">
        <v>38872</v>
      </c>
      <c r="AB13" s="45">
        <v>32538619879</v>
      </c>
      <c r="AC13" s="52">
        <v>0.04</v>
      </c>
      <c r="AD13" s="46">
        <v>78.099999999999994</v>
      </c>
      <c r="AE13" s="39" t="s">
        <v>90</v>
      </c>
      <c r="AF13" s="48">
        <v>47</v>
      </c>
      <c r="AG13" s="45">
        <v>302706</v>
      </c>
      <c r="AH13" s="45"/>
      <c r="AI13" s="45"/>
      <c r="AJ13" s="45"/>
      <c r="AK13" s="45"/>
      <c r="AL13" s="45"/>
      <c r="AM13" s="45"/>
      <c r="AN13" s="45"/>
      <c r="AO13" s="45"/>
      <c r="AP13" s="45"/>
      <c r="AQ13" s="45"/>
      <c r="AR13" s="45"/>
      <c r="AS13" s="45"/>
      <c r="AT13" s="45"/>
      <c r="AU13" s="45"/>
      <c r="AV13" s="45"/>
      <c r="AW13" s="45"/>
      <c r="AX13" s="45"/>
    </row>
    <row r="14" spans="1:50" s="29" customFormat="1" ht="36.75" customHeight="1" x14ac:dyDescent="0.4">
      <c r="B14" s="30" t="s">
        <v>65</v>
      </c>
      <c r="C14" s="32" t="s">
        <v>100</v>
      </c>
      <c r="D14" s="30" t="s">
        <v>67</v>
      </c>
      <c r="E14" s="32" t="s">
        <v>68</v>
      </c>
      <c r="F14" s="53">
        <v>29438595</v>
      </c>
      <c r="G14" s="54">
        <v>29438595</v>
      </c>
      <c r="H14" s="55">
        <v>19468369</v>
      </c>
      <c r="I14" s="55">
        <v>9970226</v>
      </c>
      <c r="J14" s="55"/>
      <c r="K14" s="56"/>
      <c r="L14" s="56"/>
      <c r="M14" s="57">
        <v>2.8</v>
      </c>
      <c r="N14" s="55"/>
      <c r="O14" s="55"/>
      <c r="P14" s="55"/>
      <c r="Q14" s="55"/>
      <c r="R14" s="55"/>
      <c r="S14" s="55"/>
      <c r="T14" s="55"/>
      <c r="U14" s="55"/>
      <c r="V14" s="55"/>
      <c r="W14" s="58"/>
      <c r="X14" s="55"/>
      <c r="Y14" s="59"/>
      <c r="Z14" s="46">
        <v>0.2</v>
      </c>
      <c r="AA14" s="55">
        <v>80433</v>
      </c>
      <c r="AB14" s="60">
        <v>2726209091</v>
      </c>
      <c r="AC14" s="61">
        <v>1</v>
      </c>
      <c r="AD14" s="61">
        <v>66.099999999999994</v>
      </c>
      <c r="AE14" s="62" t="s">
        <v>94</v>
      </c>
      <c r="AF14" s="63">
        <v>47</v>
      </c>
      <c r="AG14" s="63">
        <v>626353</v>
      </c>
      <c r="AH14" s="32"/>
      <c r="AI14" s="63"/>
      <c r="AJ14" s="63"/>
      <c r="AK14" s="32"/>
      <c r="AL14" s="63"/>
      <c r="AM14" s="63"/>
      <c r="AN14" s="32"/>
      <c r="AO14" s="63"/>
      <c r="AP14" s="64"/>
      <c r="AQ14" s="32"/>
      <c r="AR14" s="65"/>
      <c r="AS14" s="65"/>
      <c r="AT14" s="65"/>
      <c r="AU14" s="66"/>
      <c r="AV14" s="63"/>
      <c r="AW14" s="63"/>
      <c r="AX14" s="63"/>
    </row>
    <row r="15" spans="1:50" s="4" customFormat="1" ht="36.75" customHeight="1" x14ac:dyDescent="0.4">
      <c r="B15" s="73" t="s">
        <v>48</v>
      </c>
      <c r="C15" s="67" t="s">
        <v>56</v>
      </c>
      <c r="D15" s="30" t="s">
        <v>101</v>
      </c>
      <c r="E15" s="74" t="s">
        <v>52</v>
      </c>
      <c r="F15" s="77">
        <v>431966170</v>
      </c>
      <c r="G15" s="76">
        <v>431966170</v>
      </c>
      <c r="H15" s="78">
        <v>73701683</v>
      </c>
      <c r="I15" s="78">
        <v>313921294</v>
      </c>
      <c r="J15" s="78">
        <v>44343192</v>
      </c>
      <c r="K15" s="78"/>
      <c r="L15" s="78"/>
      <c r="M15" s="79">
        <v>10.6</v>
      </c>
      <c r="N15" s="78"/>
      <c r="O15" s="78"/>
      <c r="P15" s="78"/>
      <c r="Q15" s="78"/>
      <c r="R15" s="78"/>
      <c r="S15" s="78"/>
      <c r="T15" s="78"/>
      <c r="U15" s="78"/>
      <c r="V15" s="78"/>
      <c r="W15" s="78"/>
      <c r="X15" s="78"/>
      <c r="Y15" s="78"/>
      <c r="Z15" s="48">
        <v>3</v>
      </c>
      <c r="AA15" s="78">
        <v>1180235</v>
      </c>
      <c r="AB15" s="82"/>
      <c r="AC15" s="83"/>
      <c r="AD15" s="46">
        <v>17</v>
      </c>
      <c r="AE15" s="45"/>
      <c r="AF15" s="82"/>
      <c r="AG15" s="82"/>
      <c r="AH15" s="78"/>
      <c r="AI15" s="78"/>
      <c r="AJ15" s="78"/>
      <c r="AK15" s="78"/>
      <c r="AL15" s="78"/>
      <c r="AM15" s="78"/>
      <c r="AN15" s="78"/>
      <c r="AO15" s="78"/>
      <c r="AP15" s="78"/>
      <c r="AQ15" s="78"/>
      <c r="AR15" s="78"/>
      <c r="AS15" s="78"/>
      <c r="AT15" s="78"/>
      <c r="AU15" s="78"/>
      <c r="AV15" s="78"/>
      <c r="AW15" s="78"/>
      <c r="AX15" s="78"/>
    </row>
    <row r="16" spans="1:50" s="4" customFormat="1" ht="36.75" customHeight="1" x14ac:dyDescent="0.4">
      <c r="B16" s="73" t="s">
        <v>48</v>
      </c>
      <c r="C16" s="67" t="s">
        <v>57</v>
      </c>
      <c r="D16" s="30" t="s">
        <v>101</v>
      </c>
      <c r="E16" s="74" t="s">
        <v>52</v>
      </c>
      <c r="F16" s="77">
        <v>16300610</v>
      </c>
      <c r="G16" s="76">
        <v>16300610</v>
      </c>
      <c r="H16" s="78">
        <v>2781195</v>
      </c>
      <c r="I16" s="78">
        <v>11846086</v>
      </c>
      <c r="J16" s="78">
        <v>1673328</v>
      </c>
      <c r="K16" s="78"/>
      <c r="L16" s="78"/>
      <c r="M16" s="79">
        <v>0.4</v>
      </c>
      <c r="N16" s="78"/>
      <c r="O16" s="78"/>
      <c r="P16" s="78"/>
      <c r="Q16" s="78"/>
      <c r="R16" s="78"/>
      <c r="S16" s="78"/>
      <c r="T16" s="78"/>
      <c r="U16" s="78"/>
      <c r="V16" s="78"/>
      <c r="W16" s="78"/>
      <c r="X16" s="78"/>
      <c r="Y16" s="78"/>
      <c r="Z16" s="46">
        <v>0.1</v>
      </c>
      <c r="AA16" s="78">
        <v>44537</v>
      </c>
      <c r="AB16" s="78">
        <v>132737000</v>
      </c>
      <c r="AC16" s="79">
        <v>12.2</v>
      </c>
      <c r="AD16" s="46">
        <v>17</v>
      </c>
      <c r="AE16" s="68" t="s">
        <v>82</v>
      </c>
      <c r="AF16" s="84">
        <v>23</v>
      </c>
      <c r="AG16" s="78">
        <v>708722</v>
      </c>
      <c r="AH16" s="78"/>
      <c r="AI16" s="78"/>
      <c r="AJ16" s="78"/>
      <c r="AK16" s="78"/>
      <c r="AL16" s="78"/>
      <c r="AM16" s="78"/>
      <c r="AN16" s="78"/>
      <c r="AO16" s="78"/>
      <c r="AP16" s="78"/>
      <c r="AQ16" s="78"/>
      <c r="AR16" s="78"/>
      <c r="AS16" s="78"/>
      <c r="AT16" s="78"/>
      <c r="AU16" s="78"/>
      <c r="AV16" s="78"/>
      <c r="AW16" s="78"/>
      <c r="AX16" s="78"/>
    </row>
    <row r="17" spans="1:50" ht="40.5" customHeight="1" x14ac:dyDescent="0.4">
      <c r="B17" s="73" t="s">
        <v>48</v>
      </c>
      <c r="C17" s="23" t="s">
        <v>58</v>
      </c>
      <c r="D17" s="30" t="s">
        <v>101</v>
      </c>
      <c r="E17" s="74" t="s">
        <v>52</v>
      </c>
      <c r="F17" s="77">
        <v>407515255</v>
      </c>
      <c r="G17" s="76">
        <v>407515255</v>
      </c>
      <c r="H17" s="78">
        <v>69529890</v>
      </c>
      <c r="I17" s="78">
        <v>296152164</v>
      </c>
      <c r="J17" s="78">
        <v>41833200</v>
      </c>
      <c r="K17" s="78"/>
      <c r="L17" s="78"/>
      <c r="M17" s="79">
        <v>10</v>
      </c>
      <c r="N17" s="78"/>
      <c r="O17" s="78"/>
      <c r="P17" s="78"/>
      <c r="Q17" s="78"/>
      <c r="R17" s="78"/>
      <c r="S17" s="78"/>
      <c r="T17" s="78"/>
      <c r="U17" s="78"/>
      <c r="V17" s="78"/>
      <c r="W17" s="78"/>
      <c r="X17" s="78"/>
      <c r="Y17" s="78"/>
      <c r="Z17" s="48">
        <v>3</v>
      </c>
      <c r="AA17" s="78">
        <v>1113429</v>
      </c>
      <c r="AB17" s="78">
        <v>51965896580</v>
      </c>
      <c r="AC17" s="79">
        <v>0.7</v>
      </c>
      <c r="AD17" s="46">
        <v>17</v>
      </c>
      <c r="AE17" s="69" t="s">
        <v>74</v>
      </c>
      <c r="AF17" s="78">
        <v>1019</v>
      </c>
      <c r="AG17" s="78">
        <v>399916</v>
      </c>
      <c r="AH17" s="78"/>
      <c r="AI17" s="78"/>
      <c r="AJ17" s="78"/>
      <c r="AK17" s="78"/>
      <c r="AL17" s="78"/>
      <c r="AM17" s="78"/>
      <c r="AN17" s="78"/>
      <c r="AO17" s="78"/>
      <c r="AP17" s="78"/>
      <c r="AQ17" s="78"/>
      <c r="AR17" s="78"/>
      <c r="AS17" s="78"/>
      <c r="AT17" s="78"/>
      <c r="AU17" s="78"/>
      <c r="AV17" s="78"/>
      <c r="AW17" s="78"/>
      <c r="AX17" s="78"/>
    </row>
    <row r="18" spans="1:50" s="43" customFormat="1" ht="40.5" customHeight="1" x14ac:dyDescent="0.4">
      <c r="A18" s="80"/>
      <c r="B18" s="30" t="s">
        <v>48</v>
      </c>
      <c r="C18" s="23" t="s">
        <v>59</v>
      </c>
      <c r="D18" s="67" t="s">
        <v>72</v>
      </c>
      <c r="E18" s="31" t="s">
        <v>50</v>
      </c>
      <c r="F18" s="51">
        <f>G18+N18</f>
        <v>952344349</v>
      </c>
      <c r="G18" s="34">
        <f>SUM(H18:K18)</f>
        <v>952344349</v>
      </c>
      <c r="H18" s="45">
        <v>68139292</v>
      </c>
      <c r="I18" s="45">
        <v>46606292</v>
      </c>
      <c r="J18" s="45">
        <v>0</v>
      </c>
      <c r="K18" s="45">
        <v>837598765</v>
      </c>
      <c r="L18" s="45"/>
      <c r="M18" s="46">
        <v>9.8000000000000007</v>
      </c>
      <c r="N18" s="45"/>
      <c r="O18" s="45"/>
      <c r="P18" s="45"/>
      <c r="Q18" s="45"/>
      <c r="R18" s="45"/>
      <c r="S18" s="45"/>
      <c r="T18" s="45"/>
      <c r="U18" s="45"/>
      <c r="V18" s="45"/>
      <c r="W18" s="45"/>
      <c r="X18" s="45">
        <v>697806800</v>
      </c>
      <c r="Y18" s="52">
        <v>73.27</v>
      </c>
      <c r="Z18" s="48">
        <v>7</v>
      </c>
      <c r="AA18" s="45">
        <v>2602033</v>
      </c>
      <c r="AB18" s="45"/>
      <c r="AC18" s="46"/>
      <c r="AD18" s="46">
        <f>ROUNDDOWN(7.15,1)</f>
        <v>7.1</v>
      </c>
      <c r="AE18" s="45" t="s">
        <v>73</v>
      </c>
      <c r="AF18" s="45">
        <v>498171</v>
      </c>
      <c r="AG18" s="45">
        <v>1911</v>
      </c>
      <c r="AH18" s="45"/>
      <c r="AI18" s="45"/>
      <c r="AJ18" s="45"/>
      <c r="AK18" s="45"/>
      <c r="AL18" s="45"/>
      <c r="AM18" s="45"/>
      <c r="AN18" s="45"/>
      <c r="AO18" s="45"/>
      <c r="AP18" s="45"/>
      <c r="AQ18" s="45"/>
      <c r="AR18" s="45"/>
      <c r="AS18" s="45"/>
      <c r="AT18" s="45"/>
      <c r="AU18" s="45"/>
      <c r="AV18" s="45"/>
      <c r="AW18" s="45"/>
      <c r="AX18" s="45"/>
    </row>
    <row r="19" spans="1:50" s="43" customFormat="1" ht="40.5" customHeight="1" x14ac:dyDescent="0.4">
      <c r="A19" s="80"/>
      <c r="B19" s="30" t="s">
        <v>48</v>
      </c>
      <c r="C19" s="23" t="s">
        <v>60</v>
      </c>
      <c r="D19" s="67" t="s">
        <v>72</v>
      </c>
      <c r="E19" s="31" t="s">
        <v>50</v>
      </c>
      <c r="F19" s="51">
        <f>G19+N19</f>
        <v>311276694</v>
      </c>
      <c r="G19" s="34">
        <v>311276694</v>
      </c>
      <c r="H19" s="45">
        <v>23640162</v>
      </c>
      <c r="I19" s="45">
        <v>49978547</v>
      </c>
      <c r="J19" s="45">
        <v>0</v>
      </c>
      <c r="K19" s="45">
        <v>237657984</v>
      </c>
      <c r="L19" s="45"/>
      <c r="M19" s="46">
        <v>3.4</v>
      </c>
      <c r="N19" s="45"/>
      <c r="O19" s="45"/>
      <c r="P19" s="45"/>
      <c r="Q19" s="45"/>
      <c r="R19" s="45"/>
      <c r="S19" s="45"/>
      <c r="T19" s="45"/>
      <c r="U19" s="45"/>
      <c r="V19" s="45"/>
      <c r="W19" s="45"/>
      <c r="X19" s="45">
        <v>153324900</v>
      </c>
      <c r="Y19" s="52">
        <v>49.26</v>
      </c>
      <c r="Z19" s="48">
        <v>2</v>
      </c>
      <c r="AA19" s="45">
        <v>850482</v>
      </c>
      <c r="AB19" s="45"/>
      <c r="AC19" s="46"/>
      <c r="AD19" s="46">
        <f>ROUNDDOWN(7.59,1)</f>
        <v>7.5</v>
      </c>
      <c r="AE19" s="45" t="s">
        <v>73</v>
      </c>
      <c r="AF19" s="45">
        <v>87323</v>
      </c>
      <c r="AG19" s="45">
        <v>3564</v>
      </c>
      <c r="AH19" s="45"/>
      <c r="AI19" s="45"/>
      <c r="AJ19" s="45"/>
      <c r="AK19" s="45"/>
      <c r="AL19" s="45"/>
      <c r="AM19" s="45"/>
      <c r="AN19" s="45"/>
      <c r="AO19" s="45"/>
      <c r="AP19" s="45"/>
      <c r="AQ19" s="45"/>
      <c r="AR19" s="45"/>
      <c r="AS19" s="45"/>
      <c r="AT19" s="45"/>
      <c r="AU19" s="45"/>
      <c r="AV19" s="45"/>
      <c r="AW19" s="45"/>
      <c r="AX19" s="45"/>
    </row>
    <row r="20" spans="1:50" s="43" customFormat="1" ht="38.450000000000003" customHeight="1" x14ac:dyDescent="0.4">
      <c r="A20" s="80"/>
      <c r="B20" s="30" t="s">
        <v>65</v>
      </c>
      <c r="C20" s="23" t="s">
        <v>97</v>
      </c>
      <c r="D20" s="30" t="s">
        <v>72</v>
      </c>
      <c r="E20" s="32" t="s">
        <v>68</v>
      </c>
      <c r="F20" s="53">
        <v>431019099</v>
      </c>
      <c r="G20" s="54">
        <v>431019099</v>
      </c>
      <c r="H20" s="55">
        <v>71615787</v>
      </c>
      <c r="I20" s="55">
        <v>183758028</v>
      </c>
      <c r="J20" s="55"/>
      <c r="K20" s="56">
        <v>175645284</v>
      </c>
      <c r="L20" s="56"/>
      <c r="M20" s="57">
        <v>10.3</v>
      </c>
      <c r="N20" s="55"/>
      <c r="O20" s="55"/>
      <c r="P20" s="55"/>
      <c r="Q20" s="55"/>
      <c r="R20" s="55"/>
      <c r="S20" s="55"/>
      <c r="T20" s="55"/>
      <c r="U20" s="55"/>
      <c r="V20" s="55"/>
      <c r="W20" s="58"/>
      <c r="X20" s="55">
        <v>381888000</v>
      </c>
      <c r="Y20" s="59">
        <v>88.6</v>
      </c>
      <c r="Z20" s="48">
        <v>3</v>
      </c>
      <c r="AA20" s="55">
        <v>1177647</v>
      </c>
      <c r="AB20" s="60"/>
      <c r="AC20" s="61"/>
      <c r="AD20" s="61">
        <v>16.62</v>
      </c>
      <c r="AE20" s="62" t="s">
        <v>93</v>
      </c>
      <c r="AF20" s="63">
        <v>19584</v>
      </c>
      <c r="AG20" s="63">
        <v>22008</v>
      </c>
      <c r="AH20" s="32"/>
      <c r="AI20" s="63"/>
      <c r="AJ20" s="63"/>
      <c r="AK20" s="32"/>
      <c r="AL20" s="63"/>
      <c r="AM20" s="63"/>
      <c r="AN20" s="32"/>
      <c r="AO20" s="63"/>
      <c r="AP20" s="64"/>
      <c r="AQ20" s="32"/>
      <c r="AR20" s="65"/>
      <c r="AS20" s="65"/>
      <c r="AT20" s="65"/>
      <c r="AU20" s="66"/>
      <c r="AV20" s="63"/>
      <c r="AW20" s="63"/>
      <c r="AX20" s="63"/>
    </row>
    <row r="21" spans="1:50" s="43" customFormat="1" ht="40.5" customHeight="1" x14ac:dyDescent="0.4">
      <c r="A21" s="80"/>
      <c r="B21" s="30" t="s">
        <v>48</v>
      </c>
      <c r="C21" s="23" t="s">
        <v>83</v>
      </c>
      <c r="D21" s="67" t="s">
        <v>96</v>
      </c>
      <c r="E21" s="31" t="s">
        <v>50</v>
      </c>
      <c r="F21" s="51">
        <f>G21+N21</f>
        <v>9146152538</v>
      </c>
      <c r="G21" s="34">
        <v>9146152538</v>
      </c>
      <c r="H21" s="45">
        <v>106380732</v>
      </c>
      <c r="I21" s="45"/>
      <c r="J21" s="45"/>
      <c r="K21" s="45">
        <v>9039771806</v>
      </c>
      <c r="L21" s="45"/>
      <c r="M21" s="46">
        <v>15.3</v>
      </c>
      <c r="N21" s="45"/>
      <c r="O21" s="45"/>
      <c r="P21" s="45"/>
      <c r="Q21" s="45"/>
      <c r="R21" s="45"/>
      <c r="S21" s="45"/>
      <c r="T21" s="45"/>
      <c r="U21" s="45"/>
      <c r="V21" s="45"/>
      <c r="W21" s="45"/>
      <c r="X21" s="45"/>
      <c r="Y21" s="46"/>
      <c r="Z21" s="48">
        <v>72</v>
      </c>
      <c r="AA21" s="45">
        <v>24989487</v>
      </c>
      <c r="AB21" s="45"/>
      <c r="AC21" s="46"/>
      <c r="AD21" s="46">
        <f>ROUNDDOWN(1.16,1)</f>
        <v>1.1000000000000001</v>
      </c>
      <c r="AE21" s="69" t="s">
        <v>84</v>
      </c>
      <c r="AF21" s="45">
        <v>4665865</v>
      </c>
      <c r="AG21" s="45">
        <v>1960</v>
      </c>
      <c r="AH21" s="45"/>
      <c r="AI21" s="45"/>
      <c r="AJ21" s="45"/>
      <c r="AK21" s="45"/>
      <c r="AL21" s="45"/>
      <c r="AM21" s="45"/>
      <c r="AN21" s="45"/>
      <c r="AO21" s="45"/>
      <c r="AP21" s="45"/>
      <c r="AQ21" s="45"/>
      <c r="AR21" s="45"/>
      <c r="AS21" s="45"/>
      <c r="AT21" s="45"/>
      <c r="AU21" s="45"/>
      <c r="AV21" s="45"/>
      <c r="AW21" s="45"/>
      <c r="AX21" s="45"/>
    </row>
    <row r="22" spans="1:50" s="29" customFormat="1" ht="36.75" customHeight="1" x14ac:dyDescent="0.4">
      <c r="A22" s="80"/>
      <c r="B22" s="30" t="s">
        <v>87</v>
      </c>
      <c r="C22" s="32" t="s">
        <v>88</v>
      </c>
      <c r="D22" s="30" t="s">
        <v>53</v>
      </c>
      <c r="E22" s="32" t="s">
        <v>50</v>
      </c>
      <c r="F22" s="53">
        <v>39075371677</v>
      </c>
      <c r="G22" s="54">
        <v>39075371677</v>
      </c>
      <c r="H22" s="55">
        <v>56319211</v>
      </c>
      <c r="I22" s="55">
        <v>10468816</v>
      </c>
      <c r="J22" s="55">
        <v>0</v>
      </c>
      <c r="K22" s="55">
        <v>39008583650</v>
      </c>
      <c r="L22" s="55"/>
      <c r="M22" s="57">
        <v>8.1</v>
      </c>
      <c r="N22" s="55"/>
      <c r="O22" s="55"/>
      <c r="P22" s="55"/>
      <c r="Q22" s="55"/>
      <c r="R22" s="55"/>
      <c r="S22" s="55"/>
      <c r="T22" s="55"/>
      <c r="U22" s="55"/>
      <c r="V22" s="55"/>
      <c r="W22" s="58"/>
      <c r="X22" s="55"/>
      <c r="Y22" s="59"/>
      <c r="Z22" s="48">
        <v>309</v>
      </c>
      <c r="AA22" s="55">
        <v>106763310</v>
      </c>
      <c r="AB22" s="60"/>
      <c r="AC22" s="61"/>
      <c r="AD22" s="61">
        <v>0.14000000000000001</v>
      </c>
      <c r="AE22" s="62" t="s">
        <v>89</v>
      </c>
      <c r="AF22" s="63">
        <v>4</v>
      </c>
      <c r="AG22" s="63">
        <v>9768842919</v>
      </c>
      <c r="AH22" s="32"/>
      <c r="AI22" s="63"/>
      <c r="AJ22" s="63"/>
      <c r="AK22" s="32"/>
      <c r="AL22" s="63"/>
      <c r="AM22" s="63"/>
      <c r="AN22" s="32"/>
      <c r="AO22" s="63"/>
      <c r="AP22" s="63"/>
      <c r="AQ22" s="32"/>
      <c r="AR22" s="63"/>
      <c r="AS22" s="63"/>
      <c r="AT22" s="63"/>
      <c r="AU22" s="66"/>
      <c r="AV22" s="63"/>
      <c r="AW22" s="63"/>
      <c r="AX22" s="63"/>
    </row>
    <row r="23" spans="1:50" s="43" customFormat="1" ht="40.5" customHeight="1" x14ac:dyDescent="0.4">
      <c r="A23" s="80"/>
      <c r="B23" s="30" t="s">
        <v>48</v>
      </c>
      <c r="C23" s="23" t="s">
        <v>61</v>
      </c>
      <c r="D23" s="67" t="s">
        <v>96</v>
      </c>
      <c r="E23" s="31" t="s">
        <v>52</v>
      </c>
      <c r="F23" s="33">
        <v>2373471888</v>
      </c>
      <c r="G23" s="34">
        <v>73927791</v>
      </c>
      <c r="H23" s="45">
        <v>32679048</v>
      </c>
      <c r="I23" s="45">
        <v>41248743</v>
      </c>
      <c r="J23" s="45">
        <v>0</v>
      </c>
      <c r="K23" s="45"/>
      <c r="L23" s="45"/>
      <c r="M23" s="46">
        <v>4.7</v>
      </c>
      <c r="N23" s="45">
        <v>2299544097</v>
      </c>
      <c r="O23" s="45">
        <v>937204842</v>
      </c>
      <c r="P23" s="45">
        <v>707167920</v>
      </c>
      <c r="Q23" s="45">
        <v>230036922</v>
      </c>
      <c r="R23" s="45">
        <v>1225201743</v>
      </c>
      <c r="S23" s="45">
        <v>1103130274</v>
      </c>
      <c r="T23" s="45">
        <v>122071469</v>
      </c>
      <c r="U23" s="45">
        <v>137137512</v>
      </c>
      <c r="V23" s="45"/>
      <c r="W23" s="46">
        <v>187</v>
      </c>
      <c r="X23" s="45">
        <v>31208984</v>
      </c>
      <c r="Y23" s="52">
        <v>1.31</v>
      </c>
      <c r="Z23" s="48">
        <v>18</v>
      </c>
      <c r="AA23" s="45">
        <v>6484895</v>
      </c>
      <c r="AB23" s="45"/>
      <c r="AC23" s="46"/>
      <c r="AD23" s="46">
        <f>ROUNDDOWN(40.86,1)</f>
        <v>40.799999999999997</v>
      </c>
      <c r="AE23" s="69" t="s">
        <v>75</v>
      </c>
      <c r="AF23" s="45">
        <v>276563</v>
      </c>
      <c r="AG23" s="45">
        <v>8582</v>
      </c>
      <c r="AH23" s="45"/>
      <c r="AI23" s="45"/>
      <c r="AJ23" s="45"/>
      <c r="AK23" s="45"/>
      <c r="AL23" s="45"/>
      <c r="AM23" s="45"/>
      <c r="AN23" s="45"/>
      <c r="AO23" s="45"/>
      <c r="AP23" s="45"/>
      <c r="AQ23" s="45"/>
      <c r="AR23" s="45"/>
      <c r="AS23" s="45"/>
      <c r="AT23" s="45"/>
      <c r="AU23" s="45"/>
      <c r="AV23" s="45"/>
      <c r="AW23" s="45"/>
      <c r="AX23" s="45"/>
    </row>
    <row r="24" spans="1:50" s="29" customFormat="1" ht="36.75" customHeight="1" x14ac:dyDescent="0.4">
      <c r="A24" s="80"/>
      <c r="B24" s="30" t="s">
        <v>65</v>
      </c>
      <c r="C24" s="32" t="s">
        <v>70</v>
      </c>
      <c r="D24" s="30" t="s">
        <v>71</v>
      </c>
      <c r="E24" s="32" t="s">
        <v>64</v>
      </c>
      <c r="F24" s="72">
        <v>503734322</v>
      </c>
      <c r="G24" s="54">
        <v>4205513</v>
      </c>
      <c r="H24" s="55">
        <v>2781195</v>
      </c>
      <c r="I24" s="55">
        <v>1424318</v>
      </c>
      <c r="J24" s="55"/>
      <c r="K24" s="56"/>
      <c r="L24" s="56"/>
      <c r="M24" s="57">
        <v>0.4</v>
      </c>
      <c r="N24" s="55">
        <v>499528809</v>
      </c>
      <c r="O24" s="55">
        <v>419680491</v>
      </c>
      <c r="P24" s="55">
        <v>367482319</v>
      </c>
      <c r="Q24" s="55">
        <v>52198172</v>
      </c>
      <c r="R24" s="55">
        <v>79841116</v>
      </c>
      <c r="S24" s="55">
        <v>35086124</v>
      </c>
      <c r="T24" s="55">
        <v>44754992</v>
      </c>
      <c r="U24" s="55">
        <v>7201</v>
      </c>
      <c r="V24" s="55"/>
      <c r="W24" s="58">
        <v>23</v>
      </c>
      <c r="X24" s="55"/>
      <c r="Y24" s="59"/>
      <c r="Z24" s="48">
        <v>3</v>
      </c>
      <c r="AA24" s="55">
        <v>1376323</v>
      </c>
      <c r="AB24" s="60" t="s">
        <v>99</v>
      </c>
      <c r="AC24" s="61"/>
      <c r="AD24" s="61">
        <v>83.8</v>
      </c>
      <c r="AE24" s="62" t="s">
        <v>95</v>
      </c>
      <c r="AF24" s="63">
        <v>25781</v>
      </c>
      <c r="AG24" s="63">
        <v>19538</v>
      </c>
      <c r="AH24" s="32"/>
      <c r="AI24" s="63"/>
      <c r="AJ24" s="63"/>
      <c r="AK24" s="32"/>
      <c r="AL24" s="63"/>
      <c r="AM24" s="63"/>
      <c r="AN24" s="32"/>
      <c r="AO24" s="63"/>
      <c r="AP24" s="64"/>
      <c r="AQ24" s="32"/>
      <c r="AR24" s="65"/>
      <c r="AS24" s="65"/>
      <c r="AT24" s="65"/>
      <c r="AU24" s="66"/>
      <c r="AV24" s="63"/>
      <c r="AW24" s="63"/>
      <c r="AX24" s="63"/>
    </row>
  </sheetData>
  <mergeCells count="50">
    <mergeCell ref="AU4:AU6"/>
    <mergeCell ref="AV4:AV6"/>
    <mergeCell ref="O5:O6"/>
    <mergeCell ref="R5:R6"/>
    <mergeCell ref="U5:U6"/>
    <mergeCell ref="V5:V6"/>
    <mergeCell ref="AQ4:AQ6"/>
    <mergeCell ref="G4:G6"/>
    <mergeCell ref="M4:M6"/>
    <mergeCell ref="B3:B6"/>
    <mergeCell ref="C3:C6"/>
    <mergeCell ref="D3:D6"/>
    <mergeCell ref="E3:E6"/>
    <mergeCell ref="F3:F6"/>
    <mergeCell ref="H5:H6"/>
    <mergeCell ref="I5:I6"/>
    <mergeCell ref="J5:J6"/>
    <mergeCell ref="K5:K6"/>
    <mergeCell ref="N4:N6"/>
    <mergeCell ref="AE3:AG3"/>
    <mergeCell ref="AH3:AJ3"/>
    <mergeCell ref="AK3:AM3"/>
    <mergeCell ref="AN3:AP3"/>
    <mergeCell ref="X3:X6"/>
    <mergeCell ref="W4:W6"/>
    <mergeCell ref="AP4:AP6"/>
    <mergeCell ref="AE4:AE6"/>
    <mergeCell ref="AF4:AF6"/>
    <mergeCell ref="AG4:AG6"/>
    <mergeCell ref="AH4:AH6"/>
    <mergeCell ref="AI4:AI6"/>
    <mergeCell ref="AJ4:AJ6"/>
    <mergeCell ref="AK4:AK6"/>
    <mergeCell ref="AL4:AL6"/>
    <mergeCell ref="AQ3:AT3"/>
    <mergeCell ref="AU3:AX3"/>
    <mergeCell ref="Y3:Y6"/>
    <mergeCell ref="Z3:Z6"/>
    <mergeCell ref="AA3:AA6"/>
    <mergeCell ref="AB3:AB6"/>
    <mergeCell ref="AC3:AC6"/>
    <mergeCell ref="AD3:AD6"/>
    <mergeCell ref="AM4:AM6"/>
    <mergeCell ref="AN4:AN6"/>
    <mergeCell ref="AO4:AO6"/>
    <mergeCell ref="AW4:AW6"/>
    <mergeCell ref="AX4:AX6"/>
    <mergeCell ref="AR4:AR6"/>
    <mergeCell ref="AS4:AS6"/>
    <mergeCell ref="AT4:AT6"/>
  </mergeCells>
  <phoneticPr fontId="2"/>
  <printOptions horizontalCentered="1"/>
  <pageMargins left="0.51181102362204722" right="0.51181102362204722" top="0.74803149606299213" bottom="0.55118110236220474" header="0.31496062992125984" footer="0.31496062992125984"/>
  <pageSetup paperSize="8" scale="35" fitToWidth="0" fitToHeight="0" orientation="landscape" r:id="rId1"/>
  <colBreaks count="1" manualBreakCount="1">
    <brk id="26"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181"/>
  <sheetViews>
    <sheetView showGridLines="0" view="pageBreakPreview" zoomScale="85" zoomScaleNormal="100" zoomScaleSheetLayoutView="85" workbookViewId="0"/>
  </sheetViews>
  <sheetFormatPr defaultColWidth="8.25" defaultRowHeight="13.5" x14ac:dyDescent="0.4"/>
  <cols>
    <col min="1" max="1" width="3.375" style="85" customWidth="1"/>
    <col min="2" max="2" width="2.875" style="85" customWidth="1"/>
    <col min="3" max="3" width="2.875" style="86" customWidth="1"/>
    <col min="4" max="4" width="79.625" style="85" customWidth="1"/>
    <col min="5" max="5" width="5" style="85" customWidth="1"/>
    <col min="6" max="16384" width="8.25" style="85"/>
  </cols>
  <sheetData>
    <row r="4" spans="2:4" ht="18" customHeight="1" x14ac:dyDescent="0.4">
      <c r="B4" s="133" t="s">
        <v>102</v>
      </c>
      <c r="C4" s="133"/>
      <c r="D4" s="133"/>
    </row>
    <row r="5" spans="2:4" ht="15" customHeight="1" x14ac:dyDescent="0.4"/>
    <row r="6" spans="2:4" ht="15" customHeight="1" x14ac:dyDescent="0.4">
      <c r="B6" s="87"/>
    </row>
    <row r="7" spans="2:4" ht="15" customHeight="1" x14ac:dyDescent="0.4">
      <c r="B7" s="87"/>
    </row>
    <row r="8" spans="2:4" ht="15" customHeight="1" x14ac:dyDescent="0.4">
      <c r="C8" s="88" t="s">
        <v>103</v>
      </c>
      <c r="D8" s="89" t="s">
        <v>104</v>
      </c>
    </row>
    <row r="9" spans="2:4" ht="15" customHeight="1" x14ac:dyDescent="0.4">
      <c r="C9" s="88"/>
      <c r="D9" s="89" t="s">
        <v>105</v>
      </c>
    </row>
    <row r="10" spans="2:4" ht="15" customHeight="1" x14ac:dyDescent="0.4">
      <c r="C10" s="88"/>
      <c r="D10" s="89" t="s">
        <v>106</v>
      </c>
    </row>
    <row r="11" spans="2:4" ht="15" customHeight="1" x14ac:dyDescent="0.4">
      <c r="C11" s="88"/>
      <c r="D11" s="89"/>
    </row>
    <row r="12" spans="2:4" ht="15" customHeight="1" x14ac:dyDescent="0.4">
      <c r="C12" s="88" t="s">
        <v>103</v>
      </c>
      <c r="D12" s="89" t="s">
        <v>107</v>
      </c>
    </row>
    <row r="13" spans="2:4" ht="15" customHeight="1" x14ac:dyDescent="0.4">
      <c r="C13" s="88"/>
      <c r="D13" s="89" t="s">
        <v>108</v>
      </c>
    </row>
    <row r="14" spans="2:4" ht="15" customHeight="1" x14ac:dyDescent="0.4">
      <c r="C14" s="88"/>
      <c r="D14" s="90"/>
    </row>
    <row r="15" spans="2:4" ht="15" customHeight="1" x14ac:dyDescent="0.4">
      <c r="C15" s="88" t="s">
        <v>103</v>
      </c>
      <c r="D15" s="89" t="s">
        <v>109</v>
      </c>
    </row>
    <row r="16" spans="2:4" ht="15" customHeight="1" x14ac:dyDescent="0.4">
      <c r="C16" s="88"/>
      <c r="D16" s="89" t="s">
        <v>110</v>
      </c>
    </row>
    <row r="17" spans="3:4" ht="15" customHeight="1" x14ac:dyDescent="0.4">
      <c r="C17" s="88"/>
      <c r="D17" s="89" t="s">
        <v>111</v>
      </c>
    </row>
    <row r="18" spans="3:4" ht="15" customHeight="1" x14ac:dyDescent="0.4">
      <c r="C18" s="88"/>
      <c r="D18" s="89"/>
    </row>
    <row r="19" spans="3:4" ht="15" customHeight="1" x14ac:dyDescent="0.4">
      <c r="C19" s="88" t="s">
        <v>103</v>
      </c>
      <c r="D19" s="89" t="s">
        <v>112</v>
      </c>
    </row>
    <row r="20" spans="3:4" ht="15" customHeight="1" x14ac:dyDescent="0.4">
      <c r="C20" s="88"/>
      <c r="D20" s="89" t="s">
        <v>113</v>
      </c>
    </row>
    <row r="21" spans="3:4" ht="15" customHeight="1" x14ac:dyDescent="0.4">
      <c r="C21" s="88"/>
      <c r="D21" s="89" t="s">
        <v>114</v>
      </c>
    </row>
    <row r="22" spans="3:4" ht="15" customHeight="1" x14ac:dyDescent="0.4">
      <c r="C22" s="88"/>
      <c r="D22" s="90"/>
    </row>
    <row r="23" spans="3:4" ht="15" customHeight="1" x14ac:dyDescent="0.4"/>
    <row r="24" spans="3:4" ht="15" customHeight="1" x14ac:dyDescent="0.4"/>
    <row r="25" spans="3:4" ht="15" customHeight="1" x14ac:dyDescent="0.4"/>
    <row r="26" spans="3:4" ht="15" customHeight="1" x14ac:dyDescent="0.4"/>
    <row r="27" spans="3:4" ht="15" customHeight="1" x14ac:dyDescent="0.4"/>
    <row r="28" spans="3:4" ht="15" customHeight="1" x14ac:dyDescent="0.4">
      <c r="D28" s="91"/>
    </row>
    <row r="29" spans="3:4" ht="15" customHeight="1" x14ac:dyDescent="0.4">
      <c r="D29" s="91"/>
    </row>
    <row r="30" spans="3:4" ht="15" customHeight="1" x14ac:dyDescent="0.4">
      <c r="D30" s="92"/>
    </row>
    <row r="31" spans="3:4" ht="15" customHeight="1" x14ac:dyDescent="0.4"/>
    <row r="32" spans="3:4" ht="15" customHeight="1" x14ac:dyDescent="0.4">
      <c r="D32" s="92"/>
    </row>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spans="4:4" ht="15" customHeight="1" x14ac:dyDescent="0.4">
      <c r="D49" s="92"/>
    </row>
    <row r="50" spans="4:4" ht="15" customHeight="1" x14ac:dyDescent="0.4">
      <c r="D50" s="92"/>
    </row>
    <row r="51" spans="4:4" ht="15" customHeight="1" x14ac:dyDescent="0.4">
      <c r="D51" s="92"/>
    </row>
    <row r="52" spans="4:4" ht="15" customHeight="1" x14ac:dyDescent="0.4">
      <c r="D52" s="92"/>
    </row>
    <row r="53" spans="4:4" ht="15" customHeight="1" x14ac:dyDescent="0.4"/>
    <row r="54" spans="4:4" ht="15" customHeight="1" x14ac:dyDescent="0.4"/>
    <row r="55" spans="4:4" ht="15" customHeight="1" x14ac:dyDescent="0.4"/>
    <row r="56" spans="4:4" ht="15" customHeight="1" x14ac:dyDescent="0.4"/>
    <row r="57" spans="4:4" ht="15" customHeight="1" x14ac:dyDescent="0.4"/>
    <row r="58" spans="4:4" ht="15" customHeight="1" x14ac:dyDescent="0.4"/>
    <row r="59" spans="4:4" ht="15" customHeight="1" x14ac:dyDescent="0.4"/>
    <row r="60" spans="4:4" ht="15" customHeight="1" x14ac:dyDescent="0.4"/>
    <row r="61" spans="4:4" ht="15" customHeight="1" x14ac:dyDescent="0.4"/>
    <row r="62" spans="4:4" ht="15" customHeight="1" x14ac:dyDescent="0.4"/>
    <row r="63" spans="4:4" ht="15" customHeight="1" x14ac:dyDescent="0.4"/>
    <row r="64" spans="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sheetData>
  <mergeCells count="1">
    <mergeCell ref="B4:D4"/>
  </mergeCells>
  <phoneticPr fontId="2"/>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6"/>
  <sheetViews>
    <sheetView zoomScale="115" zoomScaleNormal="115" zoomScaleSheetLayoutView="115" workbookViewId="0"/>
  </sheetViews>
  <sheetFormatPr defaultRowHeight="18.75" x14ac:dyDescent="0.4"/>
  <cols>
    <col min="1" max="1" width="73.875" customWidth="1"/>
    <col min="3" max="3" width="10" customWidth="1"/>
  </cols>
  <sheetData>
    <row r="1" spans="1:3" ht="24" x14ac:dyDescent="0.4">
      <c r="A1" s="93"/>
      <c r="B1" s="93"/>
      <c r="C1" s="93"/>
    </row>
    <row r="2" spans="1:3" ht="24" x14ac:dyDescent="0.4">
      <c r="A2" s="93"/>
      <c r="B2" s="93"/>
      <c r="C2" s="93"/>
    </row>
    <row r="3" spans="1:3" ht="30.75" customHeight="1" x14ac:dyDescent="0.4">
      <c r="A3" s="94" t="s">
        <v>115</v>
      </c>
      <c r="B3" s="93"/>
      <c r="C3" s="93"/>
    </row>
    <row r="4" spans="1:3" ht="15.75" customHeight="1" x14ac:dyDescent="0.4">
      <c r="A4" s="95"/>
      <c r="B4" s="93"/>
      <c r="C4" s="93"/>
    </row>
    <row r="5" spans="1:3" ht="62.25" customHeight="1" x14ac:dyDescent="0.4">
      <c r="A5" s="135" t="s">
        <v>116</v>
      </c>
      <c r="B5" s="135"/>
      <c r="C5" s="135"/>
    </row>
    <row r="6" spans="1:3" ht="24" x14ac:dyDescent="0.4">
      <c r="A6" s="96"/>
      <c r="B6" s="96"/>
      <c r="C6" s="96"/>
    </row>
    <row r="7" spans="1:3" ht="24" x14ac:dyDescent="0.4">
      <c r="A7" s="134" t="s">
        <v>117</v>
      </c>
      <c r="B7" s="134"/>
      <c r="C7" s="134"/>
    </row>
    <row r="8" spans="1:3" ht="67.5" customHeight="1" x14ac:dyDescent="0.4">
      <c r="A8" s="135" t="s">
        <v>118</v>
      </c>
      <c r="B8" s="135"/>
      <c r="C8" s="135"/>
    </row>
    <row r="9" spans="1:3" ht="24" x14ac:dyDescent="0.4">
      <c r="A9" s="96"/>
      <c r="B9" s="96"/>
      <c r="C9" s="96"/>
    </row>
    <row r="10" spans="1:3" ht="24" x14ac:dyDescent="0.4">
      <c r="A10" s="134" t="s">
        <v>119</v>
      </c>
      <c r="B10" s="134"/>
      <c r="C10" s="134"/>
    </row>
    <row r="11" spans="1:3" ht="78" customHeight="1" x14ac:dyDescent="0.4">
      <c r="A11" s="135" t="s">
        <v>120</v>
      </c>
      <c r="B11" s="135"/>
      <c r="C11" s="135"/>
    </row>
    <row r="12" spans="1:3" ht="24" x14ac:dyDescent="0.4">
      <c r="A12" s="96"/>
      <c r="B12" s="96"/>
      <c r="C12" s="96"/>
    </row>
    <row r="13" spans="1:3" ht="24" x14ac:dyDescent="0.4">
      <c r="A13" s="134" t="s">
        <v>121</v>
      </c>
      <c r="B13" s="134"/>
      <c r="C13" s="134"/>
    </row>
    <row r="14" spans="1:3" ht="69" customHeight="1" x14ac:dyDescent="0.4">
      <c r="A14" s="135" t="s">
        <v>122</v>
      </c>
      <c r="B14" s="135"/>
      <c r="C14" s="135"/>
    </row>
    <row r="15" spans="1:3" ht="24" x14ac:dyDescent="0.4">
      <c r="A15" s="96"/>
      <c r="B15" s="96"/>
      <c r="C15" s="96"/>
    </row>
    <row r="16" spans="1:3" ht="24" x14ac:dyDescent="0.4">
      <c r="A16" s="134" t="s">
        <v>123</v>
      </c>
      <c r="B16" s="134"/>
      <c r="C16" s="134"/>
    </row>
    <row r="17" spans="1:3" ht="92.45" customHeight="1" x14ac:dyDescent="0.4">
      <c r="A17" s="135" t="s">
        <v>124</v>
      </c>
      <c r="B17" s="135"/>
      <c r="C17" s="135"/>
    </row>
    <row r="18" spans="1:3" ht="24" x14ac:dyDescent="0.4">
      <c r="A18" s="96"/>
      <c r="B18" s="96"/>
      <c r="C18" s="96"/>
    </row>
    <row r="19" spans="1:3" ht="24" x14ac:dyDescent="0.4">
      <c r="A19" s="134" t="s">
        <v>125</v>
      </c>
      <c r="B19" s="134"/>
      <c r="C19" s="134"/>
    </row>
    <row r="20" spans="1:3" ht="68.25" customHeight="1" x14ac:dyDescent="0.4">
      <c r="A20" s="136" t="s">
        <v>126</v>
      </c>
      <c r="B20" s="136"/>
      <c r="C20" s="136"/>
    </row>
    <row r="21" spans="1:3" ht="24" x14ac:dyDescent="0.4">
      <c r="A21" s="96"/>
      <c r="B21" s="96"/>
      <c r="C21" s="96"/>
    </row>
    <row r="22" spans="1:3" ht="24" x14ac:dyDescent="0.4">
      <c r="A22" s="134" t="s">
        <v>127</v>
      </c>
      <c r="B22" s="134"/>
      <c r="C22" s="134"/>
    </row>
    <row r="23" spans="1:3" ht="44.25" customHeight="1" x14ac:dyDescent="0.4">
      <c r="A23" s="135" t="s">
        <v>128</v>
      </c>
      <c r="B23" s="135"/>
      <c r="C23" s="135"/>
    </row>
    <row r="24" spans="1:3" ht="24" x14ac:dyDescent="0.4">
      <c r="A24" s="96"/>
      <c r="B24" s="96"/>
      <c r="C24" s="96"/>
    </row>
    <row r="25" spans="1:3" ht="24" x14ac:dyDescent="0.4">
      <c r="A25" s="96" t="s">
        <v>129</v>
      </c>
      <c r="B25" s="96"/>
      <c r="C25" s="96"/>
    </row>
    <row r="26" spans="1:3" ht="34.5" customHeight="1" x14ac:dyDescent="0.4">
      <c r="A26" s="135" t="s">
        <v>130</v>
      </c>
      <c r="B26" s="135"/>
      <c r="C26" s="135"/>
    </row>
    <row r="27" spans="1:3" ht="24" x14ac:dyDescent="0.4">
      <c r="A27" s="96"/>
      <c r="B27" s="96"/>
      <c r="C27" s="96"/>
    </row>
    <row r="28" spans="1:3" ht="24" x14ac:dyDescent="0.4">
      <c r="A28" s="97" t="s">
        <v>131</v>
      </c>
      <c r="B28" s="97"/>
      <c r="C28" s="97"/>
    </row>
    <row r="29" spans="1:3" ht="56.45" customHeight="1" x14ac:dyDescent="0.4">
      <c r="A29" s="137" t="s">
        <v>157</v>
      </c>
      <c r="B29" s="137"/>
      <c r="C29" s="137"/>
    </row>
    <row r="30" spans="1:3" ht="18" customHeight="1" x14ac:dyDescent="0.4">
      <c r="A30" s="98"/>
      <c r="B30" s="98"/>
      <c r="C30" s="98"/>
    </row>
    <row r="31" spans="1:3" ht="24" x14ac:dyDescent="0.4">
      <c r="A31" s="97" t="s">
        <v>132</v>
      </c>
      <c r="B31" s="97"/>
      <c r="C31" s="97"/>
    </row>
    <row r="32" spans="1:3" ht="86.25" customHeight="1" x14ac:dyDescent="0.4">
      <c r="A32" s="137" t="s">
        <v>133</v>
      </c>
      <c r="B32" s="137"/>
      <c r="C32" s="137"/>
    </row>
    <row r="33" spans="1:3" ht="24" x14ac:dyDescent="0.4">
      <c r="A33" s="97" t="s">
        <v>134</v>
      </c>
      <c r="B33" s="97"/>
      <c r="C33" s="97"/>
    </row>
    <row r="34" spans="1:3" ht="86.25" customHeight="1" x14ac:dyDescent="0.4">
      <c r="A34" s="137" t="s">
        <v>135</v>
      </c>
      <c r="B34" s="137"/>
      <c r="C34" s="137"/>
    </row>
    <row r="35" spans="1:3" ht="24" x14ac:dyDescent="0.4">
      <c r="A35" s="96"/>
      <c r="B35" s="96"/>
      <c r="C35" s="96"/>
    </row>
    <row r="36" spans="1:3" ht="24" x14ac:dyDescent="0.4">
      <c r="A36" s="93" t="s">
        <v>136</v>
      </c>
      <c r="B36" s="93"/>
      <c r="C36" s="93"/>
    </row>
    <row r="37" spans="1:3" ht="24" x14ac:dyDescent="0.4">
      <c r="A37" s="99"/>
      <c r="B37" s="99"/>
      <c r="C37" s="99"/>
    </row>
    <row r="38" spans="1:3" ht="116.1" customHeight="1" x14ac:dyDescent="0.4">
      <c r="A38" s="139" t="s">
        <v>137</v>
      </c>
      <c r="B38" s="139"/>
      <c r="C38" s="139"/>
    </row>
    <row r="39" spans="1:3" ht="17.100000000000001" customHeight="1" x14ac:dyDescent="0.4">
      <c r="A39" s="99"/>
      <c r="B39" s="99"/>
      <c r="C39" s="99"/>
    </row>
    <row r="40" spans="1:3" s="100" customFormat="1" ht="17.25" customHeight="1" x14ac:dyDescent="0.4">
      <c r="A40" s="137" t="s">
        <v>138</v>
      </c>
      <c r="B40" s="137"/>
      <c r="C40" s="137"/>
    </row>
    <row r="41" spans="1:3" s="100" customFormat="1" ht="35.450000000000003" customHeight="1" x14ac:dyDescent="0.4">
      <c r="A41" s="137"/>
      <c r="B41" s="137"/>
      <c r="C41" s="137"/>
    </row>
    <row r="42" spans="1:3" s="100" customFormat="1" ht="24" x14ac:dyDescent="0.4">
      <c r="A42" s="101"/>
      <c r="B42" s="102"/>
      <c r="C42" s="102"/>
    </row>
    <row r="43" spans="1:3" s="100" customFormat="1" ht="17.25" customHeight="1" x14ac:dyDescent="0.4">
      <c r="A43" s="137" t="s">
        <v>139</v>
      </c>
      <c r="B43" s="137"/>
      <c r="C43" s="137"/>
    </row>
    <row r="44" spans="1:3" s="100" customFormat="1" ht="42" customHeight="1" x14ac:dyDescent="0.4">
      <c r="A44" s="137"/>
      <c r="B44" s="137"/>
      <c r="C44" s="137"/>
    </row>
    <row r="45" spans="1:3" s="100" customFormat="1" ht="17.25" customHeight="1" x14ac:dyDescent="0.4">
      <c r="A45" s="98"/>
      <c r="B45" s="98"/>
      <c r="C45" s="98"/>
    </row>
    <row r="46" spans="1:3" s="100" customFormat="1" ht="24" x14ac:dyDescent="0.4">
      <c r="A46" s="103" t="s">
        <v>140</v>
      </c>
      <c r="B46" s="102"/>
      <c r="C46" s="102"/>
    </row>
    <row r="47" spans="1:3" s="100" customFormat="1" ht="24" x14ac:dyDescent="0.4">
      <c r="A47" s="104"/>
      <c r="B47" s="105"/>
      <c r="C47" s="105"/>
    </row>
    <row r="48" spans="1:3" s="100" customFormat="1" ht="24" x14ac:dyDescent="0.4">
      <c r="A48" s="104"/>
      <c r="B48" s="105"/>
      <c r="C48" s="105"/>
    </row>
    <row r="49" spans="1:3" ht="24" x14ac:dyDescent="0.4">
      <c r="A49" s="96" t="s">
        <v>141</v>
      </c>
      <c r="B49" s="96"/>
      <c r="C49" s="96"/>
    </row>
    <row r="50" spans="1:3" ht="25.5" x14ac:dyDescent="0.4">
      <c r="A50" s="106"/>
      <c r="B50" s="106"/>
      <c r="C50" s="106"/>
    </row>
    <row r="51" spans="1:3" ht="25.5" x14ac:dyDescent="0.4">
      <c r="A51" s="106" t="s">
        <v>142</v>
      </c>
      <c r="B51" s="106"/>
      <c r="C51" s="106"/>
    </row>
    <row r="52" spans="1:3" ht="25.5" x14ac:dyDescent="0.4">
      <c r="A52" s="107" t="s">
        <v>143</v>
      </c>
      <c r="B52" s="107"/>
      <c r="C52" s="106"/>
    </row>
    <row r="53" spans="1:3" ht="25.5" x14ac:dyDescent="0.4">
      <c r="A53" s="106" t="s">
        <v>144</v>
      </c>
      <c r="B53" s="106"/>
      <c r="C53" s="106"/>
    </row>
    <row r="54" spans="1:3" ht="25.5" x14ac:dyDescent="0.4">
      <c r="A54" s="106"/>
      <c r="B54" s="106"/>
      <c r="C54" s="106"/>
    </row>
    <row r="55" spans="1:3" ht="25.5" x14ac:dyDescent="0.4">
      <c r="A55" s="106" t="s">
        <v>145</v>
      </c>
      <c r="B55" s="106"/>
      <c r="C55" s="106"/>
    </row>
    <row r="56" spans="1:3" ht="25.5" x14ac:dyDescent="0.4">
      <c r="A56" s="107" t="s">
        <v>146</v>
      </c>
      <c r="B56" s="107"/>
      <c r="C56" s="106"/>
    </row>
    <row r="57" spans="1:3" ht="25.5" x14ac:dyDescent="0.4">
      <c r="A57" s="106" t="s">
        <v>147</v>
      </c>
      <c r="B57" s="106"/>
      <c r="C57" s="106"/>
    </row>
    <row r="58" spans="1:3" ht="25.5" x14ac:dyDescent="0.4">
      <c r="A58" s="106"/>
      <c r="B58" s="106"/>
      <c r="C58" s="106"/>
    </row>
    <row r="59" spans="1:3" ht="25.5" x14ac:dyDescent="0.4">
      <c r="A59" s="106" t="s">
        <v>148</v>
      </c>
      <c r="B59" s="106"/>
      <c r="C59" s="106"/>
    </row>
    <row r="60" spans="1:3" ht="25.5" x14ac:dyDescent="0.4">
      <c r="A60" s="107" t="s">
        <v>149</v>
      </c>
      <c r="B60" s="106"/>
      <c r="C60" s="106"/>
    </row>
    <row r="61" spans="1:3" ht="25.5" x14ac:dyDescent="0.4">
      <c r="A61" s="106" t="s">
        <v>150</v>
      </c>
      <c r="B61" s="106"/>
      <c r="C61" s="106"/>
    </row>
    <row r="62" spans="1:3" ht="25.5" x14ac:dyDescent="0.4">
      <c r="A62" s="106"/>
      <c r="B62" s="106"/>
      <c r="C62" s="106"/>
    </row>
    <row r="63" spans="1:3" ht="18.95" customHeight="1" x14ac:dyDescent="0.4">
      <c r="A63" s="138" t="s">
        <v>151</v>
      </c>
      <c r="B63" s="138"/>
      <c r="C63" s="138"/>
    </row>
    <row r="64" spans="1:3" ht="25.5" x14ac:dyDescent="0.4">
      <c r="A64" s="106" t="s">
        <v>152</v>
      </c>
      <c r="B64" s="106"/>
      <c r="C64" s="106"/>
    </row>
    <row r="65" spans="1:3" ht="25.5" x14ac:dyDescent="0.4">
      <c r="A65" s="106" t="s">
        <v>153</v>
      </c>
      <c r="B65" s="106"/>
      <c r="C65" s="106"/>
    </row>
    <row r="66" spans="1:3" ht="25.5" x14ac:dyDescent="0.4">
      <c r="A66" s="106"/>
      <c r="B66" s="106"/>
      <c r="C66" s="106"/>
    </row>
    <row r="67" spans="1:3" ht="25.5" x14ac:dyDescent="0.4">
      <c r="A67" s="106" t="s">
        <v>154</v>
      </c>
      <c r="B67" s="106"/>
      <c r="C67" s="106"/>
    </row>
    <row r="68" spans="1:3" ht="25.5" x14ac:dyDescent="0.4">
      <c r="A68" s="106" t="s">
        <v>155</v>
      </c>
      <c r="B68" s="106"/>
      <c r="C68" s="106"/>
    </row>
    <row r="69" spans="1:3" ht="25.5" x14ac:dyDescent="0.4">
      <c r="A69" s="106" t="s">
        <v>156</v>
      </c>
      <c r="B69" s="106"/>
      <c r="C69" s="106"/>
    </row>
    <row r="70" spans="1:3" ht="25.5" x14ac:dyDescent="0.4">
      <c r="A70" s="106"/>
      <c r="B70" s="106"/>
      <c r="C70" s="106"/>
    </row>
    <row r="71" spans="1:3" ht="25.5" x14ac:dyDescent="0.4">
      <c r="A71" s="106"/>
      <c r="B71" s="106"/>
      <c r="C71" s="106"/>
    </row>
    <row r="72" spans="1:3" ht="24" x14ac:dyDescent="0.4">
      <c r="A72" s="93"/>
    </row>
    <row r="73" spans="1:3" ht="24" x14ac:dyDescent="0.4">
      <c r="A73" s="93"/>
    </row>
    <row r="74" spans="1:3" ht="24" x14ac:dyDescent="0.4">
      <c r="A74" s="93"/>
    </row>
    <row r="75" spans="1:3" ht="24" x14ac:dyDescent="0.4">
      <c r="A75" s="93"/>
    </row>
    <row r="76" spans="1:3" ht="24" x14ac:dyDescent="0.4">
      <c r="A76" s="93"/>
    </row>
  </sheetData>
  <mergeCells count="21">
    <mergeCell ref="A40:C41"/>
    <mergeCell ref="A43:C44"/>
    <mergeCell ref="A63:C63"/>
    <mergeCell ref="A23:C23"/>
    <mergeCell ref="A26:C26"/>
    <mergeCell ref="A29:C29"/>
    <mergeCell ref="A32:C32"/>
    <mergeCell ref="A34:C34"/>
    <mergeCell ref="A38:C38"/>
    <mergeCell ref="A22:C22"/>
    <mergeCell ref="A5:C5"/>
    <mergeCell ref="A7:C7"/>
    <mergeCell ref="A8:C8"/>
    <mergeCell ref="A10:C10"/>
    <mergeCell ref="A11:C11"/>
    <mergeCell ref="A13:C13"/>
    <mergeCell ref="A14:C14"/>
    <mergeCell ref="A16:C16"/>
    <mergeCell ref="A17:C17"/>
    <mergeCell ref="A19:C19"/>
    <mergeCell ref="A20:C20"/>
  </mergeCells>
  <phoneticPr fontId="2"/>
  <pageMargins left="0.70866141732283472" right="0.70866141732283472" top="0.74803149606299213" bottom="0.74803149606299213" header="0.31496062992125984" footer="0.31496062992125984"/>
  <pageSetup paperSize="9" scale="86" fitToHeight="3" orientation="portrait" r:id="rId1"/>
  <rowBreaks count="2" manualBreakCount="2">
    <brk id="27" max="2" man="1"/>
    <brk id="3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令和2年度</vt:lpstr>
      <vt:lpstr>令和元年度</vt:lpstr>
      <vt:lpstr>様式２（別添１）</vt:lpstr>
      <vt:lpstr>様式２（別添2）</vt:lpstr>
      <vt:lpstr>'様式２（別添１）'!Print_Area</vt:lpstr>
      <vt:lpstr>'様式２（別添2）'!Print_Area</vt:lpstr>
      <vt:lpstr>令和2年度!Print_Area</vt:lpstr>
      <vt:lpstr>令和元年度!Print_Area</vt:lpstr>
      <vt:lpstr>令和2年度!Print_Titles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2022-03-28T10:31:25Z</dcterms:created>
  <dcterms:modified xsi:type="dcterms:W3CDTF">2022-03-29T02:12:34Z</dcterms:modified>
</cp:coreProperties>
</file>