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行政事業レビューシート!$A$2:$BH$160</definedName>
    <definedName name="_xlnm.Print_Area" localSheetId="0">行政事業レビューシート!$A$1:$AX$160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1" i="11" l="1"/>
  <c r="AY56" i="11" s="1"/>
  <c r="AY48" i="11"/>
  <c r="AY50" i="11" s="1"/>
  <c r="AY45" i="11"/>
  <c r="AY47" i="11" s="1"/>
  <c r="AY44" i="11"/>
  <c r="AY49" i="11" l="1"/>
  <c r="AY46" i="11"/>
  <c r="AY55" i="11"/>
  <c r="AY53" i="11"/>
  <c r="AY57" i="11"/>
  <c r="AY54" i="11"/>
  <c r="AY52" i="11"/>
  <c r="AY73" i="11"/>
  <c r="AY75" i="11" s="1"/>
  <c r="AY70" i="11"/>
  <c r="AY71" i="11" s="1"/>
  <c r="AY69" i="11"/>
  <c r="AY76" i="11"/>
  <c r="AY81" i="11" s="1"/>
  <c r="AY59" i="11"/>
  <c r="AY67" i="11" s="1"/>
  <c r="AY58" i="11"/>
  <c r="AY74" i="11" l="1"/>
  <c r="AY68" i="11"/>
  <c r="AY60" i="11"/>
  <c r="AY64" i="11"/>
  <c r="AY62" i="11"/>
  <c r="AY66" i="11"/>
  <c r="AY78" i="11"/>
  <c r="AY80" i="11"/>
  <c r="AY82" i="11"/>
  <c r="AY72" i="11"/>
  <c r="AY61" i="11"/>
  <c r="AY63" i="11"/>
  <c r="AY65" i="11"/>
  <c r="AY77" i="11"/>
  <c r="AY79" i="11"/>
  <c r="AW131" i="11" l="1"/>
  <c r="AT131" i="11"/>
  <c r="AQ131" i="11"/>
  <c r="AL131" i="11"/>
  <c r="AI131" i="11"/>
  <c r="AF131" i="11"/>
  <c r="Z131" i="11"/>
  <c r="W131" i="11"/>
  <c r="T131" i="11"/>
  <c r="N131" i="11"/>
  <c r="AW130" i="11"/>
  <c r="AT130" i="11"/>
  <c r="AQ130" i="11"/>
  <c r="AL130" i="11"/>
  <c r="AI130" i="11"/>
  <c r="AF130" i="11"/>
  <c r="Z130" i="11"/>
  <c r="W130" i="11"/>
  <c r="T130" i="11"/>
  <c r="N130" i="11"/>
  <c r="K130" i="11"/>
  <c r="H130" i="11"/>
  <c r="W29" i="11" l="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<sst xmlns="http://schemas.openxmlformats.org/spreadsheetml/2006/main" count="887" uniqueCount="644">
  <si>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</si>
  <si>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</si>
  <si>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</si>
  <si>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</si>
  <si>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</si>
  <si>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</si>
  <si>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</si>
  <si>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</si>
  <si>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</si>
  <si>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</si>
  <si>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</si>
  <si>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</si>
  <si>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</si>
  <si>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</si>
  <si>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</si>
  <si>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</si>
  <si>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</si>
  <si>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</si>
  <si>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</si>
  <si>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</si>
  <si>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</si>
  <si>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</si>
  <si>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</si>
  <si>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</si>
  <si>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</si>
  <si>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</si>
  <si>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</si>
  <si>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</si>
  <si>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</si>
  <si>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</si>
  <si>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</si>
  <si>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</si>
  <si>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</si>
  <si>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</si>
  <si>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</si>
  <si>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</si>
  <si>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</si>
  <si>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</si>
  <si>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</si>
  <si>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</si>
  <si>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</si>
  <si>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</si>
  <si>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</si>
  <si>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</si>
  <si>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</si>
  <si>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</si>
  <si>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</si>
  <si>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</si>
  <si>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</si>
  <si>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</si>
  <si>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</si>
  <si>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</si>
  <si>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</si>
  <si>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</si>
  <si>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</si>
  <si>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</si>
  <si>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</si>
  <si>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</si>
  <si>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</si>
  <si>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</si>
  <si>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</si>
  <si>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</si>
  <si>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</si>
  <si>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</si>
  <si>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</si>
  <si>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</si>
  <si>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</si>
  <si>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</si>
  <si>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</si>
  <si>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</si>
  <si>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</si>
  <si>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</si>
  <si>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</si>
  <si>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</si>
  <si>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</si>
  <si>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</si>
  <si>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</si>
  <si>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</si>
  <si>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</si>
  <si>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</si>
  <si>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</si>
  <si>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</si>
  <si>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</si>
  <si>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</si>
  <si>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</si>
  <si>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</si>
  <si>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</si>
  <si>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</si>
  <si>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</si>
  <si>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</si>
  <si>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</si>
  <si>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</si>
  <si>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</si>
  <si>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</si>
  <si>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</si>
  <si>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</si>
  <si>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</si>
  <si>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</si>
  <si>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</si>
  <si>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</si>
  <si>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</si>
  <si>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</si>
  <si>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</si>
  <si>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</si>
  <si>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</si>
  <si>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</si>
  <si>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</si>
  <si>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</si>
  <si>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</si>
  <si>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</si>
  <si>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</si>
  <si>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</si>
  <si>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</si>
  <si>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</si>
  <si>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</si>
  <si>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</si>
  <si>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</si>
  <si>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</si>
  <si>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</si>
  <si>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</si>
  <si>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</si>
  <si>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</si>
  <si>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</si>
  <si>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</si>
  <si>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</si>
  <si>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</si>
  <si>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</si>
  <si>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</si>
  <si>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</si>
  <si>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</si>
  <si>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</si>
  <si>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</si>
  <si>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</si>
  <si>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</si>
  <si>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</si>
  <si>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</si>
  <si>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</si>
  <si>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</si>
  <si>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</si>
  <si>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</si>
  <si>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</si>
  <si>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</si>
  <si>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</si>
  <si>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</si>
  <si>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</si>
  <si>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</si>
  <si>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</si>
  <si>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</si>
  <si>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</si>
  <si>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</si>
  <si>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</si>
  <si>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</si>
  <si>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</si>
  <si>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</si>
  <si>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</si>
  <si>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</si>
  <si>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</si>
  <si>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</si>
  <si>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</si>
  <si>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</si>
  <si>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</si>
  <si>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</si>
  <si>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</si>
  <si>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</si>
  <si>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</si>
  <si>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</si>
  <si>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</si>
  <si>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</si>
  <si>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</si>
  <si>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</si>
  <si>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</si>
  <si>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</si>
  <si>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</si>
  <si>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</si>
  <si>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</si>
  <si>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</si>
  <si>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</si>
  <si>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</si>
  <si>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</si>
  <si>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</si>
  <si>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</si>
  <si>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</si>
  <si>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</si>
  <si>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</si>
  <si>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</si>
  <si>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</si>
  <si>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</si>
  <si>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</si>
  <si>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</si>
  <si>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</si>
  <si>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</si>
  <si>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</si>
  <si>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</si>
  <si>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</si>
  <si>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</si>
  <si>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</si>
  <si>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</si>
  <si>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</si>
  <si>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</si>
  <si>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</si>
  <si>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</si>
  <si>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</si>
  <si>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</si>
  <si>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</si>
  <si>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</si>
  <si>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</si>
  <si>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</si>
  <si>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</si>
  <si>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</si>
  <si>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</si>
  <si>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</si>
  <si>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</si>
  <si>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</si>
  <si>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</si>
  <si>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</si>
  <si>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</si>
  <si>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</si>
  <si>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</si>
  <si>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</si>
  <si>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</si>
  <si>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</si>
  <si>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</si>
  <si>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</si>
  <si>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</si>
  <si>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</si>
  <si>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</si>
  <si>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</si>
  <si>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</si>
  <si>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</si>
  <si>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</si>
  <si>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</si>
  <si>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</si>
  <si>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</si>
  <si>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</si>
  <si>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</si>
  <si>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</si>
  <si>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</si>
  <si>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</si>
  <si>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</si>
  <si>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</si>
  <si>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</si>
  <si>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</si>
  <si>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</si>
  <si>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</si>
  <si>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</si>
  <si>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</si>
  <si>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</si>
  <si>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</si>
  <si>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</si>
  <si>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</si>
  <si>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</si>
  <si>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</si>
  <si>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</si>
  <si>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</si>
  <si>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</si>
  <si>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</si>
  <si>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</si>
  <si>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</si>
  <si>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</si>
  <si>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</si>
  <si>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</si>
  <si>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</si>
  <si>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</si>
  <si>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</si>
  <si>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</si>
  <si>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</si>
  <si>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</si>
  <si>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</si>
  <si>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</si>
  <si>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</si>
  <si>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</si>
  <si>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</si>
  <si>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</si>
  <si>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</si>
  <si>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</si>
  <si>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</si>
  <si>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</si>
  <si>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</si>
  <si>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</si>
  <si>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</si>
  <si>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</si>
  <si>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</si>
  <si>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</si>
  <si>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</si>
  <si>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</si>
  <si>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</si>
  <si>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</si>
  <si>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</si>
  <si>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</si>
  <si>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</si>
  <si>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</si>
  <si>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</si>
  <si>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</si>
  <si>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</si>
  <si>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</si>
  <si>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</si>
  <si>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</si>
  <si>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</si>
  <si>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</si>
  <si>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</si>
  <si>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</si>
  <si>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</si>
  <si>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</si>
  <si>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</si>
  <si>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</si>
  <si>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</si>
  <si>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</si>
  <si>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</si>
  <si>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</si>
  <si>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</si>
  <si>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</si>
  <si>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</si>
  <si>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</si>
  <si>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</si>
  <si>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</si>
  <si>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</si>
  <si>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</si>
  <si>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</si>
  <si>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</si>
  <si>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</si>
  <si>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</si>
  <si>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</si>
  <si>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</si>
  <si>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</si>
  <si>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</si>
  <si>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</si>
  <si>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</si>
  <si>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</si>
  <si>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</si>
  <si>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</si>
  <si>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</si>
  <si>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</si>
  <si>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</si>
  <si>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</si>
  <si>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</si>
  <si>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</si>
  <si>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</si>
  <si>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</si>
  <si>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</si>
  <si>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</si>
  <si>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</si>
  <si>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</si>
  <si>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</si>
  <si>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</si>
  <si>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</si>
  <si>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</si>
  <si>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</si>
  <si>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</si>
  <si>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</si>
  <si>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</si>
  <si>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</si>
  <si>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</si>
  <si>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</si>
  <si>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</si>
  <si>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</si>
  <si>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</si>
  <si>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</si>
  <si>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</si>
  <si>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</si>
  <si>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</si>
  <si>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</si>
  <si>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</si>
  <si>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</si>
  <si>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</si>
  <si>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</si>
  <si>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</si>
  <si>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</si>
  <si>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</si>
  <si>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</si>
  <si>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</si>
  <si>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</si>
  <si>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</si>
  <si>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</si>
  <si>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</si>
  <si>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</si>
  <si>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</si>
  <si>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</si>
  <si>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</si>
  <si>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</si>
  <si>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</si>
  <si>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</si>
  <si>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</si>
  <si>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</si>
  <si>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</si>
  <si>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</si>
  <si>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</si>
  <si>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</si>
  <si>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</si>
  <si>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</si>
  <si>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</si>
  <si>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</si>
  <si>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</si>
  <si>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</si>
  <si>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</si>
  <si>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</si>
  <si>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</si>
  <si>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</si>
  <si>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</si>
  <si>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</si>
  <si>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</si>
  <si>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</si>
  <si>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</si>
  <si>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</si>
  <si>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</si>
  <si>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</si>
  <si>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</si>
  <si>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</si>
  <si>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</si>
  <si>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</si>
  <si>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</si>
  <si>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</si>
  <si>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</si>
  <si>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</si>
  <si>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</si>
  <si>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</si>
  <si>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</si>
  <si>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</si>
  <si>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</si>
  <si>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</si>
  <si>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</si>
  <si>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</si>
  <si>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</si>
  <si>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</si>
  <si>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</si>
  <si>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</si>
  <si>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</si>
  <si>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</si>
  <si>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</si>
  <si>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</si>
  <si>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</si>
  <si>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</si>
  <si>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</si>
  <si>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</si>
  <si>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</si>
  <si>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</si>
  <si>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</si>
  <si>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</si>
  <si>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</si>
  <si>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</si>
  <si>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</si>
  <si>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</si>
  <si>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</si>
  <si>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</si>
  <si>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</si>
  <si>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</si>
  <si>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</si>
  <si>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</si>
  <si>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</si>
  <si>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</si>
  <si>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</si>
  <si>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</si>
  <si>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</si>
  <si>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</si>
  <si>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</si>
  <si>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</si>
  <si>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</si>
  <si>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</si>
  <si>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</si>
  <si>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</si>
  <si>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</si>
  <si>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</si>
  <si>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</si>
  <si>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</si>
  <si>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</si>
  <si>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</si>
  <si>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</si>
  <si>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</si>
  <si>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</si>
  <si>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</si>
  <si>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</si>
  <si>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</si>
  <si>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</si>
  <si>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</si>
  <si>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</si>
  <si>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</si>
  <si>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</si>
  <si>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</si>
  <si>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</si>
  <si>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</si>
  <si>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</si>
  <si>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</si>
  <si>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</si>
  <si>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</si>
  <si>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</si>
  <si>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</si>
  <si>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</si>
  <si>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</si>
  <si>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</si>
  <si>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</si>
  <si>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</si>
  <si>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</si>
  <si>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</si>
  <si>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</si>
  <si>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</si>
  <si>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</si>
  <si>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</si>
  <si>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</si>
  <si>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</si>
  <si>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</si>
  <si>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</si>
  <si>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</si>
  <si>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</si>
  <si>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</si>
  <si>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</si>
  <si>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</si>
  <si>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</si>
  <si>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</si>
  <si>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</si>
  <si>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</si>
  <si>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</si>
  <si>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</si>
  <si>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</si>
  <si>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</si>
  <si>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</si>
  <si>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</si>
  <si>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</si>
  <si>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</si>
  <si>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</si>
  <si>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</si>
  <si>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</si>
  <si>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</si>
  <si>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</si>
  <si>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</si>
  <si>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</si>
  <si>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</si>
  <si>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</si>
  <si>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</si>
  <si>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</si>
  <si>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</si>
  <si>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</si>
  <si>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</si>
  <si>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</si>
  <si>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</si>
  <si>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</si>
  <si>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</si>
  <si>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</si>
  <si>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</si>
  <si>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</si>
  <si>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</si>
  <si>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</si>
  <si>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</si>
  <si>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</si>
  <si>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</si>
  <si>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</si>
  <si>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</si>
  <si>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</si>
  <si>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</si>
  <si>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</si>
  <si>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</si>
  <si>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</si>
  <si>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</si>
  <si>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</si>
  <si>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</si>
  <si>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</si>
  <si>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</si>
  <si>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</si>
  <si>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</si>
  <si>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</si>
  <si>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</si>
  <si>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原子力の国際協力及び各省庁連携の推進</t>
    <rPh sb="0" eb="3">
      <t>ゲンシリョク</t>
    </rPh>
    <rPh sb="4" eb="6">
      <t>コクサイ</t>
    </rPh>
    <rPh sb="6" eb="8">
      <t>キョウリョク</t>
    </rPh>
    <rPh sb="8" eb="9">
      <t>オヨ</t>
    </rPh>
    <rPh sb="10" eb="13">
      <t>カクショウチョウ</t>
    </rPh>
    <rPh sb="13" eb="15">
      <t>レンケイ</t>
    </rPh>
    <rPh sb="16" eb="18">
      <t>スイシン</t>
    </rPh>
    <phoneticPr fontId="5"/>
  </si>
  <si>
    <t>科学技術・イノベーション推進事務局</t>
    <rPh sb="0" eb="2">
      <t>カガク</t>
    </rPh>
    <rPh sb="2" eb="4">
      <t>ギジュツ</t>
    </rPh>
    <rPh sb="12" eb="14">
      <t>スイシン</t>
    </rPh>
    <rPh sb="14" eb="17">
      <t>ジムキョク</t>
    </rPh>
    <phoneticPr fontId="5"/>
  </si>
  <si>
    <t>参事官(原子力担当)</t>
    <rPh sb="0" eb="3">
      <t>サンジカン</t>
    </rPh>
    <rPh sb="4" eb="7">
      <t>ゲンシリョク</t>
    </rPh>
    <rPh sb="7" eb="9">
      <t>タントウ</t>
    </rPh>
    <phoneticPr fontId="5"/>
  </si>
  <si>
    <t>進藤　和澄</t>
    <rPh sb="0" eb="2">
      <t>シンドウ</t>
    </rPh>
    <rPh sb="3" eb="4">
      <t>カズ</t>
    </rPh>
    <rPh sb="4" eb="5">
      <t>スミ</t>
    </rPh>
    <phoneticPr fontId="5"/>
  </si>
  <si>
    <t>○</t>
  </si>
  <si>
    <t>内閣府設置法（平11法89）第４条、第40条の４
原子力基本法（昭和30法186）第４条
原子力委員会設置法（昭和30法188）第２条
原子力委員会専門部会等運営規則第２条</t>
    <phoneticPr fontId="5"/>
  </si>
  <si>
    <t>「原子力利用に関する基本的考え方」（平成29年７月20日原子力委員会決定、翌21日閣議にて尊重する旨決定）</t>
    <phoneticPr fontId="5"/>
  </si>
  <si>
    <t>我が国における原子力の研究、開発及び利用（以下、「原子力利用」という。）は、原子力基本法にのっとり、これを平和の目的に限り、安全の確保を旨とし、民主的な運営の下に自主的に行い、成果を公開し、進んで国際協力に資するという方針の下、行われている。
　特に、諸外国や国際機関との国際協力及び、国内関係機関の原子力利用に関する事務の調整に関することを通じ、原子力の平和利用の推進及び原子力に関する行政の民主的な運営を推進する。</t>
    <phoneticPr fontId="5"/>
  </si>
  <si>
    <t>-</t>
    <phoneticPr fontId="5"/>
  </si>
  <si>
    <t>科学技術基礎調査等委託費</t>
    <rPh sb="4" eb="6">
      <t>キソ</t>
    </rPh>
    <rPh sb="6" eb="8">
      <t>チョウサ</t>
    </rPh>
    <rPh sb="8" eb="9">
      <t>トウ</t>
    </rPh>
    <rPh sb="9" eb="11">
      <t>イタク</t>
    </rPh>
    <rPh sb="11" eb="12">
      <t>ヒ</t>
    </rPh>
    <phoneticPr fontId="5"/>
  </si>
  <si>
    <t>職員旅費</t>
    <rPh sb="0" eb="2">
      <t>ショクイン</t>
    </rPh>
    <rPh sb="2" eb="4">
      <t>リョヒ</t>
    </rPh>
    <phoneticPr fontId="5"/>
  </si>
  <si>
    <t>委員等旅費</t>
    <rPh sb="0" eb="2">
      <t>イイン</t>
    </rPh>
    <rPh sb="2" eb="3">
      <t>トウ</t>
    </rPh>
    <rPh sb="3" eb="5">
      <t>リョヒ</t>
    </rPh>
    <phoneticPr fontId="5"/>
  </si>
  <si>
    <t>外国人招へい費</t>
    <rPh sb="0" eb="2">
      <t>ガイコク</t>
    </rPh>
    <rPh sb="2" eb="3">
      <t>ジン</t>
    </rPh>
    <rPh sb="3" eb="4">
      <t>ショウ</t>
    </rPh>
    <rPh sb="6" eb="7">
      <t>ヒ</t>
    </rPh>
    <phoneticPr fontId="5"/>
  </si>
  <si>
    <t>経済協力開発拠出金</t>
    <rPh sb="0" eb="2">
      <t>ケイザイ</t>
    </rPh>
    <rPh sb="2" eb="4">
      <t>キョウリョク</t>
    </rPh>
    <rPh sb="4" eb="6">
      <t>カイハツ</t>
    </rPh>
    <rPh sb="6" eb="8">
      <t>キョシュツ</t>
    </rPh>
    <rPh sb="8" eb="9">
      <t>キン</t>
    </rPh>
    <phoneticPr fontId="5"/>
  </si>
  <si>
    <t>-</t>
    <phoneticPr fontId="5"/>
  </si>
  <si>
    <t>庁費</t>
    <rPh sb="0" eb="2">
      <t>チョウヒ</t>
    </rPh>
    <phoneticPr fontId="5"/>
  </si>
  <si>
    <t>原子力委員会は、中立的・俯瞰的立場から原子力政策に取り組んでおり、この様な政府機関から特定の立場に寄らず発信される情報は、国内外における関心が高く、国民や社会のニーズを反映しているといえる。</t>
    <phoneticPr fontId="5"/>
  </si>
  <si>
    <t>原子力委員会の活動は、法定義務や省庁横断的な業務を含むものであり、また、中立的・俯瞰的立場や高度な専門性が求められることから、地方自治体、民間等に委ねることはできない。</t>
    <phoneticPr fontId="5"/>
  </si>
  <si>
    <t>原子力委員会は原子力の研究、開発及び利用に関する行政の民主的な運営を図るための審議会等に位置付けられており、本事業はその調査審議に資する情報集取等の実施であり、政府体系の中で優先度は高い。</t>
    <phoneticPr fontId="5"/>
  </si>
  <si>
    <t>国際会議の開催数</t>
    <rPh sb="0" eb="2">
      <t>コクサイ</t>
    </rPh>
    <rPh sb="2" eb="4">
      <t>カイギ</t>
    </rPh>
    <rPh sb="5" eb="7">
      <t>カイサイ</t>
    </rPh>
    <rPh sb="7" eb="8">
      <t>スウ</t>
    </rPh>
    <phoneticPr fontId="5"/>
  </si>
  <si>
    <t>輸出相手候補となる国・地域における安全確保等に係る国際的取り決めの順守等の把握</t>
    <rPh sb="0" eb="2">
      <t>ユシュツ</t>
    </rPh>
    <rPh sb="2" eb="4">
      <t>アイテ</t>
    </rPh>
    <rPh sb="4" eb="6">
      <t>コウホ</t>
    </rPh>
    <rPh sb="9" eb="10">
      <t>クニ</t>
    </rPh>
    <rPh sb="11" eb="13">
      <t>チイキ</t>
    </rPh>
    <rPh sb="17" eb="19">
      <t>アンゼン</t>
    </rPh>
    <rPh sb="19" eb="21">
      <t>カクホ</t>
    </rPh>
    <rPh sb="21" eb="22">
      <t>トウ</t>
    </rPh>
    <rPh sb="23" eb="24">
      <t>カカ</t>
    </rPh>
    <rPh sb="25" eb="28">
      <t>コクサイテキ</t>
    </rPh>
    <rPh sb="28" eb="29">
      <t>ト</t>
    </rPh>
    <rPh sb="30" eb="31">
      <t>キ</t>
    </rPh>
    <rPh sb="33" eb="35">
      <t>ジュンシュ</t>
    </rPh>
    <rPh sb="35" eb="36">
      <t>トウ</t>
    </rPh>
    <rPh sb="37" eb="39">
      <t>ハアク</t>
    </rPh>
    <phoneticPr fontId="5"/>
  </si>
  <si>
    <t>本事業は令和４年度からの新事業であり、令和元年から令和３年度は未実施。</t>
    <rPh sb="0" eb="1">
      <t>ホン</t>
    </rPh>
    <rPh sb="1" eb="3">
      <t>ジギョウ</t>
    </rPh>
    <rPh sb="4" eb="6">
      <t>レイワ</t>
    </rPh>
    <rPh sb="7" eb="9">
      <t>ネンド</t>
    </rPh>
    <rPh sb="12" eb="15">
      <t>シンジギョウ</t>
    </rPh>
    <rPh sb="19" eb="21">
      <t>レイワ</t>
    </rPh>
    <rPh sb="21" eb="23">
      <t>ガンネン</t>
    </rPh>
    <rPh sb="25" eb="27">
      <t>レイワ</t>
    </rPh>
    <rPh sb="28" eb="30">
      <t>ネンド</t>
    </rPh>
    <rPh sb="31" eb="34">
      <t>ミジッシ</t>
    </rPh>
    <phoneticPr fontId="5"/>
  </si>
  <si>
    <t>放射性同位元素の国内外の保有状況等に関する調査の実施</t>
    <rPh sb="0" eb="3">
      <t>ホウシャセイ</t>
    </rPh>
    <rPh sb="3" eb="5">
      <t>ドウイ</t>
    </rPh>
    <rPh sb="5" eb="7">
      <t>ゲンソ</t>
    </rPh>
    <rPh sb="8" eb="11">
      <t>コクナイガイ</t>
    </rPh>
    <rPh sb="12" eb="14">
      <t>ホユウ</t>
    </rPh>
    <rPh sb="14" eb="16">
      <t>ジョウキョウ</t>
    </rPh>
    <rPh sb="16" eb="17">
      <t>トウ</t>
    </rPh>
    <rPh sb="18" eb="19">
      <t>カン</t>
    </rPh>
    <rPh sb="21" eb="23">
      <t>チョウサ</t>
    </rPh>
    <rPh sb="24" eb="26">
      <t>ジッシ</t>
    </rPh>
    <phoneticPr fontId="5"/>
  </si>
  <si>
    <t>調査数</t>
    <rPh sb="0" eb="2">
      <t>チョウサ</t>
    </rPh>
    <rPh sb="2" eb="3">
      <t>スウ</t>
    </rPh>
    <phoneticPr fontId="5"/>
  </si>
  <si>
    <t>-</t>
    <phoneticPr fontId="5"/>
  </si>
  <si>
    <t>医療用をはじめとする放射性同位元素（ラジオアイソトープ：RI）に関するアクションプランを取りまとめたが、そのうち、内閣府がリーダーシップをとって推進していくべき事項に関する国内外の状況等に関する調査・研究を行う。</t>
    <rPh sb="0" eb="3">
      <t>イリョウヨウ</t>
    </rPh>
    <rPh sb="10" eb="13">
      <t>ホウシャセイ</t>
    </rPh>
    <rPh sb="13" eb="15">
      <t>ドウイ</t>
    </rPh>
    <rPh sb="15" eb="17">
      <t>ゲンソ</t>
    </rPh>
    <rPh sb="32" eb="33">
      <t>カン</t>
    </rPh>
    <rPh sb="44" eb="45">
      <t>ト</t>
    </rPh>
    <rPh sb="57" eb="59">
      <t>ナイカク</t>
    </rPh>
    <rPh sb="59" eb="60">
      <t>フ</t>
    </rPh>
    <rPh sb="72" eb="74">
      <t>スイシン</t>
    </rPh>
    <rPh sb="80" eb="82">
      <t>ジコウ</t>
    </rPh>
    <rPh sb="83" eb="84">
      <t>カン</t>
    </rPh>
    <rPh sb="86" eb="89">
      <t>コクナイガイ</t>
    </rPh>
    <rPh sb="90" eb="92">
      <t>ジョウキョウ</t>
    </rPh>
    <rPh sb="92" eb="93">
      <t>トウ</t>
    </rPh>
    <rPh sb="94" eb="95">
      <t>カン</t>
    </rPh>
    <rPh sb="97" eb="99">
      <t>チョウサ</t>
    </rPh>
    <rPh sb="100" eb="102">
      <t>ケンキュウ</t>
    </rPh>
    <rPh sb="103" eb="104">
      <t>オコナ</t>
    </rPh>
    <phoneticPr fontId="5"/>
  </si>
  <si>
    <t>各国政府の支援を受けた研究プロジェクト数</t>
    <rPh sb="0" eb="2">
      <t>カッコク</t>
    </rPh>
    <rPh sb="2" eb="4">
      <t>セイフ</t>
    </rPh>
    <rPh sb="5" eb="7">
      <t>シエン</t>
    </rPh>
    <rPh sb="8" eb="9">
      <t>ウ</t>
    </rPh>
    <rPh sb="11" eb="13">
      <t>ケンキュウ</t>
    </rPh>
    <rPh sb="19" eb="20">
      <t>スウ</t>
    </rPh>
    <phoneticPr fontId="5"/>
  </si>
  <si>
    <t>当該年の調査費用／当該年の調査対象国数　　　　　　　　　　　　　　</t>
    <rPh sb="0" eb="2">
      <t>トウガイ</t>
    </rPh>
    <rPh sb="2" eb="3">
      <t>ネン</t>
    </rPh>
    <rPh sb="4" eb="6">
      <t>チョウサ</t>
    </rPh>
    <rPh sb="6" eb="8">
      <t>ヒヨウ</t>
    </rPh>
    <rPh sb="9" eb="11">
      <t>トウガイ</t>
    </rPh>
    <rPh sb="11" eb="12">
      <t>ネン</t>
    </rPh>
    <rPh sb="13" eb="15">
      <t>チョウサ</t>
    </rPh>
    <rPh sb="15" eb="17">
      <t>タイショウ</t>
    </rPh>
    <rPh sb="17" eb="18">
      <t>コク</t>
    </rPh>
    <rPh sb="18" eb="19">
      <t>スウ</t>
    </rPh>
    <phoneticPr fontId="5"/>
  </si>
  <si>
    <t>公的信用付与実施機関からの求めに応じ、安全配慮等確認を実施する。</t>
    <rPh sb="0" eb="2">
      <t>コウテキ</t>
    </rPh>
    <rPh sb="2" eb="4">
      <t>シンヨウ</t>
    </rPh>
    <rPh sb="4" eb="6">
      <t>フヨ</t>
    </rPh>
    <rPh sb="6" eb="8">
      <t>ジッシ</t>
    </rPh>
    <rPh sb="8" eb="10">
      <t>キカン</t>
    </rPh>
    <rPh sb="13" eb="14">
      <t>モト</t>
    </rPh>
    <rPh sb="16" eb="17">
      <t>オウ</t>
    </rPh>
    <rPh sb="19" eb="21">
      <t>アンゼン</t>
    </rPh>
    <rPh sb="21" eb="23">
      <t>ハイリョ</t>
    </rPh>
    <rPh sb="23" eb="24">
      <t>トウ</t>
    </rPh>
    <rPh sb="24" eb="26">
      <t>カクニン</t>
    </rPh>
    <rPh sb="27" eb="29">
      <t>ジッシ</t>
    </rPh>
    <phoneticPr fontId="5"/>
  </si>
  <si>
    <t>国数</t>
    <rPh sb="0" eb="1">
      <t>クニ</t>
    </rPh>
    <rPh sb="1" eb="2">
      <t>スウ</t>
    </rPh>
    <phoneticPr fontId="5"/>
  </si>
  <si>
    <t>件数</t>
    <rPh sb="0" eb="2">
      <t>ケンスウ</t>
    </rPh>
    <phoneticPr fontId="5"/>
  </si>
  <si>
    <t>公的信用付与実施機関からの要請件数及び相談件数</t>
    <rPh sb="0" eb="2">
      <t>コウテキ</t>
    </rPh>
    <rPh sb="2" eb="4">
      <t>シンヨウ</t>
    </rPh>
    <rPh sb="4" eb="6">
      <t>フヨ</t>
    </rPh>
    <rPh sb="6" eb="8">
      <t>ジッシ</t>
    </rPh>
    <rPh sb="8" eb="10">
      <t>キカン</t>
    </rPh>
    <rPh sb="13" eb="15">
      <t>ヨウセイ</t>
    </rPh>
    <rPh sb="15" eb="17">
      <t>ケンスウ</t>
    </rPh>
    <rPh sb="17" eb="18">
      <t>オヨ</t>
    </rPh>
    <rPh sb="19" eb="21">
      <t>ソウダン</t>
    </rPh>
    <rPh sb="21" eb="23">
      <t>ケンスウ</t>
    </rPh>
    <phoneticPr fontId="5"/>
  </si>
  <si>
    <t>-</t>
    <phoneticPr fontId="5"/>
  </si>
  <si>
    <t>原子力協定を締結済み、もしくは今後原子力協定の締結が見込まれる国等については、特に原子力施設の主要資機材の輸出等の機運が高まっており、これらの国の安全確保等に係る国際的取り決めの遵守、国内制度の整備等について実態調査を実施する。</t>
    <rPh sb="0" eb="3">
      <t>ゲンシリョク</t>
    </rPh>
    <rPh sb="3" eb="5">
      <t>キョウテイ</t>
    </rPh>
    <rPh sb="6" eb="8">
      <t>テイケツ</t>
    </rPh>
    <rPh sb="8" eb="9">
      <t>ズ</t>
    </rPh>
    <rPh sb="15" eb="17">
      <t>コンゴ</t>
    </rPh>
    <rPh sb="17" eb="20">
      <t>ゲンシリョク</t>
    </rPh>
    <rPh sb="20" eb="22">
      <t>キョウテイ</t>
    </rPh>
    <rPh sb="23" eb="25">
      <t>テイケツ</t>
    </rPh>
    <rPh sb="26" eb="28">
      <t>ミコ</t>
    </rPh>
    <rPh sb="31" eb="32">
      <t>クニ</t>
    </rPh>
    <rPh sb="32" eb="33">
      <t>トウ</t>
    </rPh>
    <rPh sb="39" eb="40">
      <t>トク</t>
    </rPh>
    <rPh sb="41" eb="44">
      <t>ゲンシリョク</t>
    </rPh>
    <rPh sb="44" eb="46">
      <t>シセツ</t>
    </rPh>
    <rPh sb="47" eb="49">
      <t>シュヨウ</t>
    </rPh>
    <rPh sb="49" eb="52">
      <t>シキザイ</t>
    </rPh>
    <rPh sb="53" eb="55">
      <t>ユシュツ</t>
    </rPh>
    <rPh sb="55" eb="56">
      <t>トウ</t>
    </rPh>
    <rPh sb="57" eb="59">
      <t>キウン</t>
    </rPh>
    <rPh sb="60" eb="61">
      <t>タカ</t>
    </rPh>
    <rPh sb="71" eb="72">
      <t>クニ</t>
    </rPh>
    <rPh sb="73" eb="75">
      <t>アンゼン</t>
    </rPh>
    <rPh sb="75" eb="77">
      <t>カクホ</t>
    </rPh>
    <rPh sb="77" eb="78">
      <t>トウ</t>
    </rPh>
    <rPh sb="79" eb="80">
      <t>カカ</t>
    </rPh>
    <rPh sb="81" eb="84">
      <t>コクサイテキ</t>
    </rPh>
    <rPh sb="84" eb="85">
      <t>ト</t>
    </rPh>
    <rPh sb="86" eb="87">
      <t>キ</t>
    </rPh>
    <rPh sb="89" eb="91">
      <t>ジュンシュ</t>
    </rPh>
    <rPh sb="92" eb="94">
      <t>コクナイ</t>
    </rPh>
    <rPh sb="94" eb="96">
      <t>セイド</t>
    </rPh>
    <rPh sb="97" eb="99">
      <t>セイビ</t>
    </rPh>
    <rPh sb="99" eb="100">
      <t>トウ</t>
    </rPh>
    <rPh sb="104" eb="106">
      <t>ジッタイ</t>
    </rPh>
    <rPh sb="106" eb="108">
      <t>チョウサ</t>
    </rPh>
    <rPh sb="109" eb="111">
      <t>ジッシ</t>
    </rPh>
    <phoneticPr fontId="5"/>
  </si>
  <si>
    <t>回</t>
    <rPh sb="0" eb="1">
      <t>カイ</t>
    </rPh>
    <phoneticPr fontId="5"/>
  </si>
  <si>
    <t>-</t>
    <phoneticPr fontId="5"/>
  </si>
  <si>
    <t>千円</t>
    <rPh sb="0" eb="2">
      <t>センエン</t>
    </rPh>
    <phoneticPr fontId="5"/>
  </si>
  <si>
    <t>個</t>
    <rPh sb="0" eb="1">
      <t>コ</t>
    </rPh>
    <phoneticPr fontId="5"/>
  </si>
  <si>
    <t>千円</t>
    <rPh sb="0" eb="1">
      <t>セン</t>
    </rPh>
    <rPh sb="1" eb="2">
      <t>エン</t>
    </rPh>
    <phoneticPr fontId="5"/>
  </si>
  <si>
    <t>千円/国数</t>
    <rPh sb="0" eb="1">
      <t>セン</t>
    </rPh>
    <rPh sb="1" eb="2">
      <t>エン</t>
    </rPh>
    <rPh sb="3" eb="5">
      <t>コクスウ</t>
    </rPh>
    <phoneticPr fontId="5"/>
  </si>
  <si>
    <t>11,602/5</t>
    <phoneticPr fontId="5"/>
  </si>
  <si>
    <t>9,348/5</t>
    <phoneticPr fontId="5"/>
  </si>
  <si>
    <t>6,120/6</t>
    <phoneticPr fontId="5"/>
  </si>
  <si>
    <t>開催費用／国際会議の開催数　　　　　　　　　　　　　</t>
    <phoneticPr fontId="5"/>
  </si>
  <si>
    <t>公的信用付与実施機関に対して情報提供した件数及公的信用付与実施機関からの相談件数（なお、本数字については、相談者の競争上の地位その他正当な利益を害する恐れがあることから外部公表できない。）</t>
    <phoneticPr fontId="5"/>
  </si>
  <si>
    <t>調査対象国の増加（累積）</t>
    <rPh sb="0" eb="2">
      <t>チョウサ</t>
    </rPh>
    <rPh sb="2" eb="4">
      <t>タイショウ</t>
    </rPh>
    <rPh sb="4" eb="5">
      <t>コク</t>
    </rPh>
    <rPh sb="6" eb="8">
      <t>ゾウカ</t>
    </rPh>
    <rPh sb="9" eb="11">
      <t>ルイセキ</t>
    </rPh>
    <phoneticPr fontId="5"/>
  </si>
  <si>
    <t>千円</t>
    <rPh sb="0" eb="2">
      <t>センエン</t>
    </rPh>
    <phoneticPr fontId="5"/>
  </si>
  <si>
    <t>回</t>
    <rPh sb="0" eb="1">
      <t>カイ</t>
    </rPh>
    <phoneticPr fontId="5"/>
  </si>
  <si>
    <t>　千円/回</t>
    <rPh sb="1" eb="3">
      <t>センエン</t>
    </rPh>
    <rPh sb="4" eb="5">
      <t>カイ</t>
    </rPh>
    <phoneticPr fontId="5"/>
  </si>
  <si>
    <t>4,833/1</t>
    <phoneticPr fontId="5"/>
  </si>
  <si>
    <t>5,554/1</t>
    <phoneticPr fontId="5"/>
  </si>
  <si>
    <t>5,463/1</t>
    <phoneticPr fontId="5"/>
  </si>
  <si>
    <t>20,671/2</t>
    <phoneticPr fontId="5"/>
  </si>
  <si>
    <t>21,107/3</t>
    <phoneticPr fontId="5"/>
  </si>
  <si>
    <t>21,392/4</t>
    <phoneticPr fontId="5"/>
  </si>
  <si>
    <t>28,768/3</t>
    <phoneticPr fontId="5"/>
  </si>
  <si>
    <t>政府代表による演説や発表等の数</t>
    <rPh sb="0" eb="2">
      <t>セイフ</t>
    </rPh>
    <rPh sb="2" eb="4">
      <t>ダイヒョウ</t>
    </rPh>
    <rPh sb="7" eb="9">
      <t>エンゼツ</t>
    </rPh>
    <rPh sb="10" eb="12">
      <t>ハッピョウ</t>
    </rPh>
    <rPh sb="12" eb="13">
      <t>トウ</t>
    </rPh>
    <rPh sb="14" eb="15">
      <t>カズ</t>
    </rPh>
    <phoneticPr fontId="5"/>
  </si>
  <si>
    <t>地政学的にも経済的にも密接な関係にある近隣アジア地域との間で原子力の平和利用の分野において我が国がリーダーシップを発揮すべく、アジア原子力協力フォーラム（FNCA）の枠組みを利用した研究協力を推進するため、調査対象国における原子力政策等に関する予備的調査や、参加国との閣僚級をはじめとした４つの会合の主催などを行う。</t>
    <phoneticPr fontId="5"/>
  </si>
  <si>
    <t>閣僚級や専門家等における幅広い階層における国際会議を開催し、参加国政府と本事業における研究プロジェクトの重要性について共通認識を持つとともに、参加国における研究開発力の向上に貢献する。</t>
    <phoneticPr fontId="5"/>
  </si>
  <si>
    <t>FNCA参加国政府がFNCAで決定された研究プロジェクトに対し、自国で行われる研究プロジェクト分の予算を拠出する</t>
    <phoneticPr fontId="5"/>
  </si>
  <si>
    <t>IAEA総会において政府代表が一般討論演説を行った実績</t>
    <phoneticPr fontId="5"/>
  </si>
  <si>
    <t xml:space="preserve">アジア地域の原子力協力を促進していくための委託調査、原子力施設の主要資機材の輸出等に係る安全配慮等確認の実態調査、放射性同位元素の製造・利用に係る実態調査等を実施する。また、国際原子力機関（IAEA）総会などの国際会議への出席等、原子力の平和利用を進めるための方策の検討等を通じた国際協力の強化を図る。
</t>
    <phoneticPr fontId="5"/>
  </si>
  <si>
    <t>本事業は、医療用等ラジオアイソトープ製造・利用推進アクションプラン（2022年５月原子力委員会）のフォローアップを目的とした調査であり、本調査による結果をもとに国が必要な放射性同位元素のサプライチェーンの支援等を行うこと目的としており、事前に定量的な目標を設定することは困難である。</t>
    <rPh sb="0" eb="1">
      <t>ホン</t>
    </rPh>
    <rPh sb="1" eb="3">
      <t>ジギョウ</t>
    </rPh>
    <rPh sb="5" eb="8">
      <t>イリョウヨウ</t>
    </rPh>
    <rPh sb="8" eb="9">
      <t>トウ</t>
    </rPh>
    <rPh sb="18" eb="20">
      <t>セイゾウ</t>
    </rPh>
    <rPh sb="21" eb="23">
      <t>リヨウ</t>
    </rPh>
    <rPh sb="23" eb="25">
      <t>スイシン</t>
    </rPh>
    <rPh sb="38" eb="39">
      <t>ネン</t>
    </rPh>
    <rPh sb="40" eb="41">
      <t>ガツ</t>
    </rPh>
    <rPh sb="41" eb="44">
      <t>ゲンシリョク</t>
    </rPh>
    <rPh sb="44" eb="47">
      <t>イインカイ</t>
    </rPh>
    <rPh sb="57" eb="59">
      <t>モクテキ</t>
    </rPh>
    <rPh sb="62" eb="64">
      <t>チョウサ</t>
    </rPh>
    <rPh sb="68" eb="71">
      <t>ホンチョウサ</t>
    </rPh>
    <rPh sb="74" eb="76">
      <t>ケッカ</t>
    </rPh>
    <rPh sb="80" eb="81">
      <t>クニ</t>
    </rPh>
    <rPh sb="82" eb="84">
      <t>ヒツヨウ</t>
    </rPh>
    <rPh sb="85" eb="88">
      <t>ホウシャセイ</t>
    </rPh>
    <rPh sb="88" eb="90">
      <t>ドウイ</t>
    </rPh>
    <rPh sb="90" eb="92">
      <t>ゲンソ</t>
    </rPh>
    <rPh sb="102" eb="104">
      <t>シエン</t>
    </rPh>
    <rPh sb="104" eb="105">
      <t>トウ</t>
    </rPh>
    <rPh sb="106" eb="107">
      <t>オコナ</t>
    </rPh>
    <rPh sb="110" eb="112">
      <t>モクテキ</t>
    </rPh>
    <rPh sb="118" eb="120">
      <t>ジゼン</t>
    </rPh>
    <rPh sb="121" eb="124">
      <t>テイリョウテキ</t>
    </rPh>
    <rPh sb="125" eb="127">
      <t>モクヒョウ</t>
    </rPh>
    <rPh sb="128" eb="130">
      <t>セッテイ</t>
    </rPh>
    <rPh sb="135" eb="137">
      <t>コンナン</t>
    </rPh>
    <phoneticPr fontId="5"/>
  </si>
  <si>
    <t>IAEA総会の場で情報収集や広報等を行う</t>
    <rPh sb="4" eb="6">
      <t>ソウカイ</t>
    </rPh>
    <rPh sb="7" eb="8">
      <t>バ</t>
    </rPh>
    <rPh sb="9" eb="11">
      <t>ジョウホウ</t>
    </rPh>
    <rPh sb="11" eb="13">
      <t>シュウシュウ</t>
    </rPh>
    <rPh sb="14" eb="16">
      <t>コウホウ</t>
    </rPh>
    <rPh sb="16" eb="17">
      <t>トウ</t>
    </rPh>
    <rPh sb="18" eb="19">
      <t>オコナ</t>
    </rPh>
    <phoneticPr fontId="5"/>
  </si>
  <si>
    <t>出席した総会の数</t>
    <rPh sb="0" eb="2">
      <t>シュッセキ</t>
    </rPh>
    <rPh sb="4" eb="6">
      <t>ソウカイ</t>
    </rPh>
    <rPh sb="7" eb="8">
      <t>カズ</t>
    </rPh>
    <phoneticPr fontId="5"/>
  </si>
  <si>
    <t>会議出席に係る費用／会議数　　　　　　　　　</t>
    <rPh sb="0" eb="2">
      <t>カイギ</t>
    </rPh>
    <rPh sb="2" eb="4">
      <t>シュッセキ</t>
    </rPh>
    <rPh sb="5" eb="6">
      <t>カカ</t>
    </rPh>
    <rPh sb="7" eb="9">
      <t>ヒヨウ</t>
    </rPh>
    <phoneticPr fontId="5"/>
  </si>
  <si>
    <t xml:space="preserve">国際原子力機関（IAEA）総会への出席により、政府代表が一般討論演説や主要国とのバイ会談を行うことで、諸外国の原子力政策等に関する情報収集等を行うとともに、我が国の原子力の平和利用の取組等についての広報行う。                                       
</t>
    <rPh sb="58" eb="60">
      <t>セイサク</t>
    </rPh>
    <rPh sb="60" eb="61">
      <t>トウ</t>
    </rPh>
    <rPh sb="69" eb="70">
      <t>トウ</t>
    </rPh>
    <rPh sb="93" eb="94">
      <t>トウ</t>
    </rPh>
    <phoneticPr fontId="5"/>
  </si>
  <si>
    <t>諸外国の原子力政策等に関する情報収集等や我が国の原子力の平和利用の取組等の広報を行う</t>
    <rPh sb="0" eb="3">
      <t>ショガイコク</t>
    </rPh>
    <rPh sb="4" eb="7">
      <t>ゲンシリョク</t>
    </rPh>
    <rPh sb="7" eb="9">
      <t>セイサク</t>
    </rPh>
    <rPh sb="9" eb="10">
      <t>トウ</t>
    </rPh>
    <rPh sb="11" eb="12">
      <t>カン</t>
    </rPh>
    <rPh sb="14" eb="16">
      <t>ジョウホウ</t>
    </rPh>
    <rPh sb="16" eb="18">
      <t>シュウシュウ</t>
    </rPh>
    <rPh sb="18" eb="19">
      <t>トウ</t>
    </rPh>
    <rPh sb="20" eb="21">
      <t>ワ</t>
    </rPh>
    <rPh sb="22" eb="23">
      <t>クニ</t>
    </rPh>
    <rPh sb="24" eb="27">
      <t>ゲンシリョク</t>
    </rPh>
    <rPh sb="28" eb="30">
      <t>ヘイワ</t>
    </rPh>
    <rPh sb="30" eb="32">
      <t>リヨウ</t>
    </rPh>
    <rPh sb="33" eb="35">
      <t>トリクミ</t>
    </rPh>
    <rPh sb="35" eb="36">
      <t>トウ</t>
    </rPh>
    <rPh sb="37" eb="39">
      <t>コウホウ</t>
    </rPh>
    <rPh sb="40" eb="41">
      <t>オコナ</t>
    </rPh>
    <phoneticPr fontId="5"/>
  </si>
  <si>
    <t>アジア原子力協力フォーラムにおける研究プロジェクト数（プロジェクト数７ （各プロジェクトへの参加は各国の任意））</t>
    <rPh sb="3" eb="6">
      <t>ゲンシリョク</t>
    </rPh>
    <rPh sb="6" eb="8">
      <t>キョウリョク</t>
    </rPh>
    <rPh sb="17" eb="19">
      <t>ケンキュウ</t>
    </rPh>
    <rPh sb="25" eb="26">
      <t>スウ</t>
    </rPh>
    <rPh sb="37" eb="38">
      <t>カク</t>
    </rPh>
    <rPh sb="46" eb="48">
      <t>サンカ</t>
    </rPh>
    <rPh sb="49" eb="51">
      <t>カクコク</t>
    </rPh>
    <rPh sb="52" eb="54">
      <t>ニンイ</t>
    </rPh>
    <phoneticPr fontId="5"/>
  </si>
  <si>
    <t>府</t>
  </si>
  <si>
    <t>-</t>
  </si>
  <si>
    <t>科学技術・イノベーション政策</t>
    <phoneticPr fontId="5"/>
  </si>
  <si>
    <t>科学技術基本計画の策定・推進</t>
    <phoneticPr fontId="5"/>
  </si>
  <si>
    <t>https://www8.cao.go.jp/hyouka/r3bunseki/r3bunseki-9.pdf</t>
    <phoneticPr fontId="5"/>
  </si>
  <si>
    <t>中目標２</t>
    <phoneticPr fontId="5"/>
  </si>
  <si>
    <t>-</t>
    <phoneticPr fontId="5"/>
  </si>
  <si>
    <t>0051</t>
    <phoneticPr fontId="5"/>
  </si>
  <si>
    <t>0059</t>
    <phoneticPr fontId="5"/>
  </si>
  <si>
    <t>0037</t>
    <phoneticPr fontId="5"/>
  </si>
  <si>
    <t>0035</t>
    <phoneticPr fontId="5"/>
  </si>
  <si>
    <t>0031</t>
    <phoneticPr fontId="5"/>
  </si>
  <si>
    <t>0032</t>
    <phoneticPr fontId="5"/>
  </si>
  <si>
    <t>-</t>
    <phoneticPr fontId="5"/>
  </si>
  <si>
    <t>‐</t>
  </si>
  <si>
    <t>重要政策推進枠：23</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</si>
</sst>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1" xfId="0" applyFont="1" applyFill="1" applyBorder="1" applyAlignment="1">
      <alignment horizontal="center" vertical="center"/>
    </xf>
    <xf numFmtId="0" fontId="0" fillId="0" borderId="73" xfId="0" applyFont="1" applyFill="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3"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6" xfId="0" applyFont="1" applyFill="1" applyBorder="1" applyAlignment="1">
      <alignment horizontal="center" vertical="center"/>
    </xf>
    <xf numFmtId="0" fontId="13" fillId="6" borderId="129"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2" borderId="116"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1"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7"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177" fontId="3" fillId="0" borderId="26" xfId="0" applyNumberFormat="1"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49" fontId="0" fillId="0" borderId="11" xfId="0" quotePrefix="1"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49" fontId="20" fillId="0" borderId="13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3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135</xdr:row>
      <xdr:rowOff>52916</xdr:rowOff>
    </xdr:from>
    <xdr:to>
      <xdr:col>26</xdr:col>
      <xdr:colOff>0</xdr:colOff>
      <xdr:row>136</xdr:row>
      <xdr:rowOff>52916</xdr:rowOff>
    </xdr:to>
    <xdr:cxnSp macro="">
      <xdr:nvCxnSpPr>
        <xdr:cNvPr id="6" name="直線コネクタ 5"/>
        <xdr:cNvCxnSpPr/>
      </xdr:nvCxnSpPr>
      <xdr:spPr>
        <a:xfrm>
          <a:off x="5228167" y="91704583"/>
          <a:ext cx="0" cy="349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74083</xdr:colOff>
      <xdr:row>134</xdr:row>
      <xdr:rowOff>21166</xdr:rowOff>
    </xdr:from>
    <xdr:to>
      <xdr:col>33</xdr:col>
      <xdr:colOff>116305</xdr:colOff>
      <xdr:row>135</xdr:row>
      <xdr:rowOff>180975</xdr:rowOff>
    </xdr:to>
    <xdr:sp macro="" textlink="">
      <xdr:nvSpPr>
        <xdr:cNvPr id="5" name="AutoShape 148"/>
        <xdr:cNvSpPr>
          <a:spLocks noChangeArrowheads="1"/>
        </xdr:cNvSpPr>
      </xdr:nvSpPr>
      <xdr:spPr bwMode="auto">
        <a:xfrm>
          <a:off x="3874558" y="41921641"/>
          <a:ext cx="2842572" cy="51223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科学技術・イノベーション推進事務局</a:t>
          </a:r>
        </a:p>
        <a:p>
          <a:pPr algn="ctr" rtl="0">
            <a:lnSpc>
              <a:spcPts val="1300"/>
            </a:lnSpc>
            <a:defRPr sz="1000"/>
          </a:pPr>
          <a:r>
            <a:rPr lang="ja-JP" altLang="en-US" sz="1100" b="0" i="0" u="none" strike="noStrike" baseline="0">
              <a:solidFill>
                <a:srgbClr val="000000"/>
              </a:solidFill>
              <a:latin typeface="ＭＳ Ｐゴシック"/>
              <a:ea typeface="ＭＳ Ｐゴシック"/>
            </a:rPr>
            <a:t>　１１３．８百万円</a:t>
          </a:r>
        </a:p>
      </xdr:txBody>
    </xdr:sp>
    <xdr:clientData/>
  </xdr:twoCellAnchor>
  <xdr:twoCellAnchor>
    <xdr:from>
      <xdr:col>10</xdr:col>
      <xdr:colOff>31751</xdr:colOff>
      <xdr:row>136</xdr:row>
      <xdr:rowOff>63500</xdr:rowOff>
    </xdr:from>
    <xdr:to>
      <xdr:col>43</xdr:col>
      <xdr:colOff>92378</xdr:colOff>
      <xdr:row>136</xdr:row>
      <xdr:rowOff>63500</xdr:rowOff>
    </xdr:to>
    <xdr:cxnSp macro="">
      <xdr:nvCxnSpPr>
        <xdr:cNvPr id="7" name="AutoShape 119"/>
        <xdr:cNvCxnSpPr>
          <a:cxnSpLocks noChangeShapeType="1"/>
        </xdr:cNvCxnSpPr>
      </xdr:nvCxnSpPr>
      <xdr:spPr bwMode="auto">
        <a:xfrm>
          <a:off x="2042584" y="92064417"/>
          <a:ext cx="6696377"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21166</xdr:colOff>
      <xdr:row>136</xdr:row>
      <xdr:rowOff>63500</xdr:rowOff>
    </xdr:from>
    <xdr:to>
      <xdr:col>17</xdr:col>
      <xdr:colOff>21166</xdr:colOff>
      <xdr:row>137</xdr:row>
      <xdr:rowOff>48217</xdr:rowOff>
    </xdr:to>
    <xdr:cxnSp macro="">
      <xdr:nvCxnSpPr>
        <xdr:cNvPr id="9" name="AutoShape 144"/>
        <xdr:cNvCxnSpPr>
          <a:cxnSpLocks noChangeShapeType="1"/>
        </xdr:cNvCxnSpPr>
      </xdr:nvCxnSpPr>
      <xdr:spPr bwMode="auto">
        <a:xfrm>
          <a:off x="3439583" y="92064417"/>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12</xdr:col>
      <xdr:colOff>84667</xdr:colOff>
      <xdr:row>137</xdr:row>
      <xdr:rowOff>42333</xdr:rowOff>
    </xdr:from>
    <xdr:ext cx="1877437" cy="459100"/>
    <xdr:sp macro="" textlink="">
      <xdr:nvSpPr>
        <xdr:cNvPr id="10" name="テキスト ボックス 9"/>
        <xdr:cNvSpPr txBox="1"/>
      </xdr:nvSpPr>
      <xdr:spPr>
        <a:xfrm>
          <a:off x="2497667" y="92392500"/>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29</xdr:col>
      <xdr:colOff>21166</xdr:colOff>
      <xdr:row>136</xdr:row>
      <xdr:rowOff>84666</xdr:rowOff>
    </xdr:from>
    <xdr:to>
      <xdr:col>29</xdr:col>
      <xdr:colOff>21166</xdr:colOff>
      <xdr:row>137</xdr:row>
      <xdr:rowOff>69383</xdr:rowOff>
    </xdr:to>
    <xdr:cxnSp macro="">
      <xdr:nvCxnSpPr>
        <xdr:cNvPr id="11" name="AutoShape 144"/>
        <xdr:cNvCxnSpPr>
          <a:cxnSpLocks noChangeShapeType="1"/>
        </xdr:cNvCxnSpPr>
      </xdr:nvCxnSpPr>
      <xdr:spPr bwMode="auto">
        <a:xfrm>
          <a:off x="5852583" y="92085583"/>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24</xdr:col>
      <xdr:colOff>84667</xdr:colOff>
      <xdr:row>137</xdr:row>
      <xdr:rowOff>74084</xdr:rowOff>
    </xdr:from>
    <xdr:ext cx="1877437" cy="459100"/>
    <xdr:sp macro="" textlink="">
      <xdr:nvSpPr>
        <xdr:cNvPr id="12" name="テキスト ボックス 11"/>
        <xdr:cNvSpPr txBox="1"/>
      </xdr:nvSpPr>
      <xdr:spPr>
        <a:xfrm>
          <a:off x="4910667" y="92424251"/>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43</xdr:col>
      <xdr:colOff>84667</xdr:colOff>
      <xdr:row>136</xdr:row>
      <xdr:rowOff>63500</xdr:rowOff>
    </xdr:from>
    <xdr:to>
      <xdr:col>43</xdr:col>
      <xdr:colOff>84667</xdr:colOff>
      <xdr:row>137</xdr:row>
      <xdr:rowOff>48217</xdr:rowOff>
    </xdr:to>
    <xdr:cxnSp macro="">
      <xdr:nvCxnSpPr>
        <xdr:cNvPr id="13" name="AutoShape 144"/>
        <xdr:cNvCxnSpPr>
          <a:cxnSpLocks noChangeShapeType="1"/>
        </xdr:cNvCxnSpPr>
      </xdr:nvCxnSpPr>
      <xdr:spPr bwMode="auto">
        <a:xfrm>
          <a:off x="8731250" y="92064417"/>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38</xdr:col>
      <xdr:colOff>148166</xdr:colOff>
      <xdr:row>137</xdr:row>
      <xdr:rowOff>42334</xdr:rowOff>
    </xdr:from>
    <xdr:ext cx="1877437" cy="459100"/>
    <xdr:sp macro="" textlink="">
      <xdr:nvSpPr>
        <xdr:cNvPr id="14" name="テキスト ボックス 13"/>
        <xdr:cNvSpPr txBox="1"/>
      </xdr:nvSpPr>
      <xdr:spPr>
        <a:xfrm>
          <a:off x="7789333" y="92392501"/>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13</xdr:col>
      <xdr:colOff>84667</xdr:colOff>
      <xdr:row>138</xdr:row>
      <xdr:rowOff>169334</xdr:rowOff>
    </xdr:from>
    <xdr:to>
      <xdr:col>21</xdr:col>
      <xdr:colOff>91393</xdr:colOff>
      <xdr:row>142</xdr:row>
      <xdr:rowOff>99895</xdr:rowOff>
    </xdr:to>
    <xdr:grpSp>
      <xdr:nvGrpSpPr>
        <xdr:cNvPr id="16" name="グループ化 3"/>
        <xdr:cNvGrpSpPr>
          <a:grpSpLocks/>
        </xdr:cNvGrpSpPr>
      </xdr:nvGrpSpPr>
      <xdr:grpSpPr bwMode="auto">
        <a:xfrm>
          <a:off x="2684992" y="43412834"/>
          <a:ext cx="1606926" cy="1340261"/>
          <a:chOff x="3056901" y="34275074"/>
          <a:chExt cx="1590934" cy="1351887"/>
        </a:xfrm>
      </xdr:grpSpPr>
      <xdr:sp macro="" textlink="">
        <xdr:nvSpPr>
          <xdr:cNvPr id="17"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３６．５百万円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8"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アジア地域原子力協力に関する調査</a:t>
            </a:r>
          </a:p>
        </xdr:txBody>
      </xdr:sp>
      <xdr:sp macro="" textlink="">
        <xdr:nvSpPr>
          <xdr:cNvPr id="19"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25</xdr:col>
      <xdr:colOff>95250</xdr:colOff>
      <xdr:row>138</xdr:row>
      <xdr:rowOff>169333</xdr:rowOff>
    </xdr:from>
    <xdr:to>
      <xdr:col>33</xdr:col>
      <xdr:colOff>101976</xdr:colOff>
      <xdr:row>142</xdr:row>
      <xdr:rowOff>99894</xdr:rowOff>
    </xdr:to>
    <xdr:grpSp>
      <xdr:nvGrpSpPr>
        <xdr:cNvPr id="20" name="グループ化 3"/>
        <xdr:cNvGrpSpPr>
          <a:grpSpLocks/>
        </xdr:cNvGrpSpPr>
      </xdr:nvGrpSpPr>
      <xdr:grpSpPr bwMode="auto">
        <a:xfrm>
          <a:off x="5095875" y="43412833"/>
          <a:ext cx="1606926" cy="1340261"/>
          <a:chOff x="3056901" y="34275074"/>
          <a:chExt cx="1590934" cy="1351887"/>
        </a:xfrm>
      </xdr:grpSpPr>
      <xdr:sp macro="" textlink="">
        <xdr:nvSpPr>
          <xdr:cNvPr id="21"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B</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２１．０百万円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22"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原子力施設主要資機材の輸出等に係る公的信用付与に伴う安全配慮等確認に関する調査</a:t>
            </a:r>
            <a:endParaRPr lang="en-US" altLang="ja-JP" sz="800" b="0" i="0" u="none" strike="noStrike" baseline="0">
              <a:solidFill>
                <a:schemeClr val="tx1"/>
              </a:solidFill>
              <a:latin typeface="ＭＳ Ｐゴシック"/>
              <a:ea typeface="ＭＳ Ｐゴシック"/>
            </a:endParaRPr>
          </a:p>
          <a:p>
            <a:pPr algn="l" rtl="0">
              <a:lnSpc>
                <a:spcPts val="900"/>
              </a:lnSpc>
              <a:defRPr sz="1000"/>
            </a:pPr>
            <a:endParaRPr lang="ja-JP" altLang="en-US" sz="800" b="0" i="0" u="none" strike="noStrike" baseline="0">
              <a:solidFill>
                <a:schemeClr val="tx1"/>
              </a:solidFill>
              <a:latin typeface="ＭＳ Ｐゴシック"/>
              <a:ea typeface="ＭＳ Ｐゴシック"/>
            </a:endParaRPr>
          </a:p>
        </xdr:txBody>
      </xdr:sp>
      <xdr:sp macro="" textlink="">
        <xdr:nvSpPr>
          <xdr:cNvPr id="23"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39</xdr:col>
      <xdr:colOff>105834</xdr:colOff>
      <xdr:row>138</xdr:row>
      <xdr:rowOff>127000</xdr:rowOff>
    </xdr:from>
    <xdr:to>
      <xdr:col>47</xdr:col>
      <xdr:colOff>112560</xdr:colOff>
      <xdr:row>142</xdr:row>
      <xdr:rowOff>57561</xdr:rowOff>
    </xdr:to>
    <xdr:grpSp>
      <xdr:nvGrpSpPr>
        <xdr:cNvPr id="24" name="グループ化 3"/>
        <xdr:cNvGrpSpPr>
          <a:grpSpLocks/>
        </xdr:cNvGrpSpPr>
      </xdr:nvGrpSpPr>
      <xdr:grpSpPr bwMode="auto">
        <a:xfrm>
          <a:off x="7906809" y="43370500"/>
          <a:ext cx="1606926" cy="1340261"/>
          <a:chOff x="3056901" y="34275074"/>
          <a:chExt cx="1590934" cy="1351887"/>
        </a:xfrm>
      </xdr:grpSpPr>
      <xdr:sp macro="" textlink="">
        <xdr:nvSpPr>
          <xdr:cNvPr id="25"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C</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１６．８百万円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26"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放射線同位元素の製造・利用に係る実態調査</a:t>
            </a:r>
            <a:endParaRPr lang="en-US" altLang="ja-JP" sz="800" b="0" i="0" u="none" strike="noStrike" baseline="0">
              <a:solidFill>
                <a:schemeClr val="tx1"/>
              </a:solidFill>
              <a:latin typeface="ＭＳ Ｐゴシック"/>
              <a:ea typeface="ＭＳ Ｐゴシック"/>
            </a:endParaRPr>
          </a:p>
          <a:p>
            <a:pPr algn="l" rtl="0">
              <a:lnSpc>
                <a:spcPts val="900"/>
              </a:lnSpc>
              <a:defRPr sz="1000"/>
            </a:pPr>
            <a:endParaRPr lang="ja-JP" altLang="en-US" sz="800" b="0" i="0" u="none" strike="noStrike" baseline="0">
              <a:solidFill>
                <a:schemeClr val="tx1"/>
              </a:solidFill>
              <a:latin typeface="ＭＳ Ｐゴシック"/>
              <a:ea typeface="ＭＳ Ｐゴシック"/>
            </a:endParaRPr>
          </a:p>
        </xdr:txBody>
      </xdr:sp>
      <xdr:sp macro="" textlink="">
        <xdr:nvSpPr>
          <xdr:cNvPr id="27"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10</xdr:col>
      <xdr:colOff>41208</xdr:colOff>
      <xdr:row>136</xdr:row>
      <xdr:rowOff>63500</xdr:rowOff>
    </xdr:from>
    <xdr:to>
      <xdr:col>10</xdr:col>
      <xdr:colOff>52917</xdr:colOff>
      <xdr:row>151</xdr:row>
      <xdr:rowOff>0</xdr:rowOff>
    </xdr:to>
    <xdr:cxnSp macro="">
      <xdr:nvCxnSpPr>
        <xdr:cNvPr id="28" name="直線コネクタ 27"/>
        <xdr:cNvCxnSpPr/>
      </xdr:nvCxnSpPr>
      <xdr:spPr>
        <a:xfrm>
          <a:off x="2052041" y="92064417"/>
          <a:ext cx="11709" cy="6127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31751</xdr:colOff>
      <xdr:row>144</xdr:row>
      <xdr:rowOff>338667</xdr:rowOff>
    </xdr:from>
    <xdr:to>
      <xdr:col>43</xdr:col>
      <xdr:colOff>92378</xdr:colOff>
      <xdr:row>144</xdr:row>
      <xdr:rowOff>338667</xdr:rowOff>
    </xdr:to>
    <xdr:cxnSp macro="">
      <xdr:nvCxnSpPr>
        <xdr:cNvPr id="32" name="AutoShape 119"/>
        <xdr:cNvCxnSpPr>
          <a:cxnSpLocks noChangeShapeType="1"/>
        </xdr:cNvCxnSpPr>
      </xdr:nvCxnSpPr>
      <xdr:spPr bwMode="auto">
        <a:xfrm>
          <a:off x="2042584" y="95133584"/>
          <a:ext cx="6696377"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10582</xdr:colOff>
      <xdr:row>145</xdr:row>
      <xdr:rowOff>10583</xdr:rowOff>
    </xdr:from>
    <xdr:to>
      <xdr:col>17</xdr:col>
      <xdr:colOff>10582</xdr:colOff>
      <xdr:row>145</xdr:row>
      <xdr:rowOff>344550</xdr:rowOff>
    </xdr:to>
    <xdr:cxnSp macro="">
      <xdr:nvCxnSpPr>
        <xdr:cNvPr id="33" name="AutoShape 144"/>
        <xdr:cNvCxnSpPr>
          <a:cxnSpLocks noChangeShapeType="1"/>
        </xdr:cNvCxnSpPr>
      </xdr:nvCxnSpPr>
      <xdr:spPr bwMode="auto">
        <a:xfrm>
          <a:off x="3428999" y="95154750"/>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10583</xdr:colOff>
      <xdr:row>144</xdr:row>
      <xdr:rowOff>328083</xdr:rowOff>
    </xdr:from>
    <xdr:to>
      <xdr:col>29</xdr:col>
      <xdr:colOff>10583</xdr:colOff>
      <xdr:row>145</xdr:row>
      <xdr:rowOff>312800</xdr:rowOff>
    </xdr:to>
    <xdr:cxnSp macro="">
      <xdr:nvCxnSpPr>
        <xdr:cNvPr id="34" name="AutoShape 144"/>
        <xdr:cNvCxnSpPr>
          <a:cxnSpLocks noChangeShapeType="1"/>
        </xdr:cNvCxnSpPr>
      </xdr:nvCxnSpPr>
      <xdr:spPr bwMode="auto">
        <a:xfrm>
          <a:off x="5842000" y="95123000"/>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43</xdr:col>
      <xdr:colOff>116417</xdr:colOff>
      <xdr:row>144</xdr:row>
      <xdr:rowOff>338666</xdr:rowOff>
    </xdr:from>
    <xdr:to>
      <xdr:col>43</xdr:col>
      <xdr:colOff>116417</xdr:colOff>
      <xdr:row>145</xdr:row>
      <xdr:rowOff>323383</xdr:rowOff>
    </xdr:to>
    <xdr:cxnSp macro="">
      <xdr:nvCxnSpPr>
        <xdr:cNvPr id="35" name="AutoShape 144"/>
        <xdr:cNvCxnSpPr>
          <a:cxnSpLocks noChangeShapeType="1"/>
        </xdr:cNvCxnSpPr>
      </xdr:nvCxnSpPr>
      <xdr:spPr bwMode="auto">
        <a:xfrm>
          <a:off x="8763000" y="95133583"/>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14</xdr:col>
      <xdr:colOff>52916</xdr:colOff>
      <xdr:row>146</xdr:row>
      <xdr:rowOff>0</xdr:rowOff>
    </xdr:from>
    <xdr:ext cx="1031051" cy="275717"/>
    <xdr:sp macro="" textlink="">
      <xdr:nvSpPr>
        <xdr:cNvPr id="36" name="テキスト ボックス 35"/>
        <xdr:cNvSpPr txBox="1"/>
      </xdr:nvSpPr>
      <xdr:spPr>
        <a:xfrm>
          <a:off x="2868083" y="954934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職員旅費等</a:t>
          </a:r>
          <a:r>
            <a:rPr kumimoji="1" lang="en-US" altLang="ja-JP" sz="1100"/>
            <a:t>】</a:t>
          </a:r>
        </a:p>
      </xdr:txBody>
    </xdr:sp>
    <xdr:clientData/>
  </xdr:oneCellAnchor>
  <xdr:twoCellAnchor>
    <xdr:from>
      <xdr:col>13</xdr:col>
      <xdr:colOff>1</xdr:colOff>
      <xdr:row>146</xdr:row>
      <xdr:rowOff>285750</xdr:rowOff>
    </xdr:from>
    <xdr:to>
      <xdr:col>21</xdr:col>
      <xdr:colOff>6727</xdr:colOff>
      <xdr:row>149</xdr:row>
      <xdr:rowOff>248062</xdr:rowOff>
    </xdr:to>
    <xdr:grpSp>
      <xdr:nvGrpSpPr>
        <xdr:cNvPr id="37" name="グループ化 3"/>
        <xdr:cNvGrpSpPr>
          <a:grpSpLocks/>
        </xdr:cNvGrpSpPr>
      </xdr:nvGrpSpPr>
      <xdr:grpSpPr bwMode="auto">
        <a:xfrm>
          <a:off x="2600326" y="45758100"/>
          <a:ext cx="1606926" cy="1333912"/>
          <a:chOff x="3056901" y="34275074"/>
          <a:chExt cx="1590934" cy="1351887"/>
        </a:xfrm>
      </xdr:grpSpPr>
      <xdr:sp macro="" textlink="">
        <xdr:nvSpPr>
          <xdr:cNvPr id="38"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D</a:t>
            </a:r>
            <a:r>
              <a:rPr lang="ja-JP" altLang="en-US" sz="1100" b="0" i="0" u="none" strike="noStrike" baseline="0">
                <a:solidFill>
                  <a:srgbClr val="000000"/>
                </a:solidFill>
                <a:latin typeface="ＭＳ Ｐゴシック"/>
                <a:ea typeface="+mn-ea"/>
              </a:rPr>
              <a:t>．職員等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８．０百万円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3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海外の出張に伴う旅費等</a:t>
            </a:r>
          </a:p>
        </xdr:txBody>
      </xdr:sp>
      <xdr:sp macro="" textlink="">
        <xdr:nvSpPr>
          <xdr:cNvPr id="40"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24</xdr:col>
      <xdr:colOff>190500</xdr:colOff>
      <xdr:row>146</xdr:row>
      <xdr:rowOff>285750</xdr:rowOff>
    </xdr:from>
    <xdr:to>
      <xdr:col>32</xdr:col>
      <xdr:colOff>197226</xdr:colOff>
      <xdr:row>149</xdr:row>
      <xdr:rowOff>248062</xdr:rowOff>
    </xdr:to>
    <xdr:grpSp>
      <xdr:nvGrpSpPr>
        <xdr:cNvPr id="41" name="グループ化 3"/>
        <xdr:cNvGrpSpPr>
          <a:grpSpLocks/>
        </xdr:cNvGrpSpPr>
      </xdr:nvGrpSpPr>
      <xdr:grpSpPr bwMode="auto">
        <a:xfrm>
          <a:off x="4991100" y="45758100"/>
          <a:ext cx="1606926" cy="1333912"/>
          <a:chOff x="3056901" y="34275074"/>
          <a:chExt cx="1590934" cy="1351887"/>
        </a:xfrm>
      </xdr:grpSpPr>
      <xdr:sp macro="" textlink="">
        <xdr:nvSpPr>
          <xdr:cNvPr id="42"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E</a:t>
            </a:r>
            <a:r>
              <a:rPr lang="ja-JP" altLang="en-US" sz="1100" b="0" i="0" u="none" strike="noStrike" baseline="0">
                <a:solidFill>
                  <a:srgbClr val="000000"/>
                </a:solidFill>
                <a:latin typeface="ＭＳ Ｐゴシック"/>
                <a:ea typeface="+mn-ea"/>
              </a:rPr>
              <a:t>．職員等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６．９百万円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43"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原子力委員の</a:t>
            </a:r>
            <a:r>
              <a:rPr lang="en-US" altLang="ja-JP" sz="800" b="0" i="0" u="none" strike="noStrike" baseline="0">
                <a:solidFill>
                  <a:schemeClr val="tx1"/>
                </a:solidFill>
                <a:latin typeface="ＭＳ Ｐゴシック"/>
                <a:ea typeface="ＭＳ Ｐゴシック"/>
              </a:rPr>
              <a:t>IAEA</a:t>
            </a:r>
            <a:r>
              <a:rPr lang="ja-JP" altLang="en-US" sz="800" b="0" i="0" u="none" strike="noStrike" baseline="0">
                <a:solidFill>
                  <a:schemeClr val="tx1"/>
                </a:solidFill>
                <a:latin typeface="ＭＳ Ｐゴシック"/>
                <a:ea typeface="ＭＳ Ｐゴシック"/>
              </a:rPr>
              <a:t>総会の出席に伴う旅費等</a:t>
            </a:r>
          </a:p>
        </xdr:txBody>
      </xdr:sp>
      <xdr:sp macro="" textlink="">
        <xdr:nvSpPr>
          <xdr:cNvPr id="44"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oneCellAnchor>
    <xdr:from>
      <xdr:col>26</xdr:col>
      <xdr:colOff>84665</xdr:colOff>
      <xdr:row>145</xdr:row>
      <xdr:rowOff>317500</xdr:rowOff>
    </xdr:from>
    <xdr:ext cx="1031052" cy="275717"/>
    <xdr:sp macro="" textlink="">
      <xdr:nvSpPr>
        <xdr:cNvPr id="45" name="テキスト ボックス 44"/>
        <xdr:cNvSpPr txBox="1"/>
      </xdr:nvSpPr>
      <xdr:spPr>
        <a:xfrm>
          <a:off x="5312832" y="95461667"/>
          <a:ext cx="103105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委員等旅費</a:t>
          </a:r>
          <a:r>
            <a:rPr kumimoji="1" lang="en-US" altLang="ja-JP" sz="1100"/>
            <a:t>】</a:t>
          </a:r>
        </a:p>
      </xdr:txBody>
    </xdr:sp>
    <xdr:clientData/>
  </xdr:oneCellAnchor>
  <xdr:oneCellAnchor>
    <xdr:from>
      <xdr:col>40</xdr:col>
      <xdr:colOff>85032</xdr:colOff>
      <xdr:row>145</xdr:row>
      <xdr:rowOff>317500</xdr:rowOff>
    </xdr:from>
    <xdr:ext cx="1305487" cy="275717"/>
    <xdr:sp macro="" textlink="">
      <xdr:nvSpPr>
        <xdr:cNvPr id="46" name="テキスト ボックス 45"/>
        <xdr:cNvSpPr txBox="1"/>
      </xdr:nvSpPr>
      <xdr:spPr>
        <a:xfrm>
          <a:off x="8128365" y="95461667"/>
          <a:ext cx="13054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外国人招へい費</a:t>
          </a:r>
          <a:r>
            <a:rPr kumimoji="1" lang="en-US" altLang="ja-JP" sz="1100"/>
            <a:t>】</a:t>
          </a:r>
        </a:p>
      </xdr:txBody>
    </xdr:sp>
    <xdr:clientData/>
  </xdr:oneCellAnchor>
  <xdr:twoCellAnchor>
    <xdr:from>
      <xdr:col>39</xdr:col>
      <xdr:colOff>105833</xdr:colOff>
      <xdr:row>146</xdr:row>
      <xdr:rowOff>254000</xdr:rowOff>
    </xdr:from>
    <xdr:to>
      <xdr:col>47</xdr:col>
      <xdr:colOff>112559</xdr:colOff>
      <xdr:row>149</xdr:row>
      <xdr:rowOff>216312</xdr:rowOff>
    </xdr:to>
    <xdr:grpSp>
      <xdr:nvGrpSpPr>
        <xdr:cNvPr id="48" name="グループ化 3"/>
        <xdr:cNvGrpSpPr>
          <a:grpSpLocks/>
        </xdr:cNvGrpSpPr>
      </xdr:nvGrpSpPr>
      <xdr:grpSpPr bwMode="auto">
        <a:xfrm>
          <a:off x="7906808" y="45726350"/>
          <a:ext cx="1606926" cy="1333912"/>
          <a:chOff x="3056901" y="34275074"/>
          <a:chExt cx="1590934" cy="1351887"/>
        </a:xfrm>
      </xdr:grpSpPr>
      <xdr:sp macro="" textlink="">
        <xdr:nvSpPr>
          <xdr:cNvPr id="49"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F</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８．２百万円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50"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アジア原子力協力フォーラムの開催に伴う外国人招へいに係る費用</a:t>
            </a:r>
            <a:endParaRPr lang="en-US" altLang="ja-JP" sz="800" b="0" i="0" u="none" strike="noStrike" baseline="0">
              <a:solidFill>
                <a:schemeClr val="tx1"/>
              </a:solidFill>
              <a:latin typeface="ＭＳ Ｐゴシック"/>
              <a:ea typeface="ＭＳ Ｐゴシック"/>
            </a:endParaRPr>
          </a:p>
          <a:p>
            <a:pPr algn="l" rtl="0">
              <a:lnSpc>
                <a:spcPts val="900"/>
              </a:lnSpc>
              <a:defRPr sz="1000"/>
            </a:pPr>
            <a:endParaRPr lang="ja-JP" altLang="en-US" sz="800" b="0" i="0" u="none" strike="noStrike" baseline="0">
              <a:solidFill>
                <a:schemeClr val="tx1"/>
              </a:solidFill>
              <a:latin typeface="ＭＳ Ｐゴシック"/>
              <a:ea typeface="ＭＳ Ｐゴシック"/>
            </a:endParaRPr>
          </a:p>
        </xdr:txBody>
      </xdr:sp>
      <xdr:sp macro="" textlink="">
        <xdr:nvSpPr>
          <xdr:cNvPr id="51"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10</xdr:col>
      <xdr:colOff>52917</xdr:colOff>
      <xdr:row>151</xdr:row>
      <xdr:rowOff>10583</xdr:rowOff>
    </xdr:from>
    <xdr:to>
      <xdr:col>39</xdr:col>
      <xdr:colOff>21167</xdr:colOff>
      <xdr:row>151</xdr:row>
      <xdr:rowOff>10584</xdr:rowOff>
    </xdr:to>
    <xdr:cxnSp macro="">
      <xdr:nvCxnSpPr>
        <xdr:cNvPr id="53" name="AutoShape 119"/>
        <xdr:cNvCxnSpPr>
          <a:cxnSpLocks noChangeShapeType="1"/>
        </xdr:cNvCxnSpPr>
      </xdr:nvCxnSpPr>
      <xdr:spPr bwMode="auto">
        <a:xfrm flipV="1">
          <a:off x="2063750" y="98202750"/>
          <a:ext cx="5799667" cy="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151</xdr:row>
      <xdr:rowOff>31750</xdr:rowOff>
    </xdr:from>
    <xdr:to>
      <xdr:col>17</xdr:col>
      <xdr:colOff>0</xdr:colOff>
      <xdr:row>151</xdr:row>
      <xdr:rowOff>365717</xdr:rowOff>
    </xdr:to>
    <xdr:cxnSp macro="">
      <xdr:nvCxnSpPr>
        <xdr:cNvPr id="54" name="AutoShape 144"/>
        <xdr:cNvCxnSpPr>
          <a:cxnSpLocks noChangeShapeType="1"/>
        </xdr:cNvCxnSpPr>
      </xdr:nvCxnSpPr>
      <xdr:spPr bwMode="auto">
        <a:xfrm>
          <a:off x="3418417" y="98223917"/>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14</xdr:col>
      <xdr:colOff>200292</xdr:colOff>
      <xdr:row>152</xdr:row>
      <xdr:rowOff>10583</xdr:rowOff>
    </xdr:from>
    <xdr:ext cx="884473" cy="275717"/>
    <xdr:sp macro="" textlink="">
      <xdr:nvSpPr>
        <xdr:cNvPr id="55" name="テキスト ボックス 54"/>
        <xdr:cNvSpPr txBox="1"/>
      </xdr:nvSpPr>
      <xdr:spPr>
        <a:xfrm>
          <a:off x="3015459" y="98573166"/>
          <a:ext cx="8844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雑役務費</a:t>
          </a:r>
          <a:r>
            <a:rPr kumimoji="1" lang="en-US" altLang="ja-JP" sz="1100"/>
            <a:t>】</a:t>
          </a:r>
        </a:p>
      </xdr:txBody>
    </xdr:sp>
    <xdr:clientData/>
  </xdr:oneCellAnchor>
  <xdr:twoCellAnchor>
    <xdr:from>
      <xdr:col>13</xdr:col>
      <xdr:colOff>62710</xdr:colOff>
      <xdr:row>153</xdr:row>
      <xdr:rowOff>84666</xdr:rowOff>
    </xdr:from>
    <xdr:to>
      <xdr:col>21</xdr:col>
      <xdr:colOff>69436</xdr:colOff>
      <xdr:row>156</xdr:row>
      <xdr:rowOff>269228</xdr:rowOff>
    </xdr:to>
    <xdr:grpSp>
      <xdr:nvGrpSpPr>
        <xdr:cNvPr id="57" name="グループ化 3"/>
        <xdr:cNvGrpSpPr>
          <a:grpSpLocks/>
        </xdr:cNvGrpSpPr>
      </xdr:nvGrpSpPr>
      <xdr:grpSpPr bwMode="auto">
        <a:xfrm>
          <a:off x="2663035" y="47900166"/>
          <a:ext cx="1606926" cy="1327562"/>
          <a:chOff x="3056901" y="34275074"/>
          <a:chExt cx="1590934" cy="1351887"/>
        </a:xfrm>
      </xdr:grpSpPr>
      <xdr:sp macro="" textlink="">
        <xdr:nvSpPr>
          <xdr:cNvPr id="58"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G</a:t>
            </a:r>
            <a:r>
              <a:rPr lang="ja-JP" altLang="en-US" sz="1100" b="0" i="0" u="none" strike="noStrike" baseline="0">
                <a:solidFill>
                  <a:srgbClr val="000000"/>
                </a:solidFill>
                <a:latin typeface="ＭＳ Ｐゴシック"/>
                <a:ea typeface="+mn-ea"/>
              </a:rPr>
              <a:t>．民間企業等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１０．３百万円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5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アジア原子力協力フォーラム等国際会議に係る会場準備、設備の準備に係る費用。</a:t>
            </a:r>
          </a:p>
        </xdr:txBody>
      </xdr:sp>
      <xdr:sp macro="" textlink="">
        <xdr:nvSpPr>
          <xdr:cNvPr id="60"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34</xdr:col>
      <xdr:colOff>63501</xdr:colOff>
      <xdr:row>151</xdr:row>
      <xdr:rowOff>328084</xdr:rowOff>
    </xdr:from>
    <xdr:to>
      <xdr:col>43</xdr:col>
      <xdr:colOff>130846</xdr:colOff>
      <xdr:row>153</xdr:row>
      <xdr:rowOff>92367</xdr:rowOff>
    </xdr:to>
    <xdr:sp macro="" textlink="">
      <xdr:nvSpPr>
        <xdr:cNvPr id="61" name="Rectangle 160"/>
        <xdr:cNvSpPr>
          <a:spLocks noChangeArrowheads="1"/>
        </xdr:cNvSpPr>
      </xdr:nvSpPr>
      <xdr:spPr bwMode="auto">
        <a:xfrm>
          <a:off x="6900334" y="98520251"/>
          <a:ext cx="1877095" cy="3675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151</xdr:row>
      <xdr:rowOff>0</xdr:rowOff>
    </xdr:from>
    <xdr:to>
      <xdr:col>39</xdr:col>
      <xdr:colOff>0</xdr:colOff>
      <xdr:row>151</xdr:row>
      <xdr:rowOff>333967</xdr:rowOff>
    </xdr:to>
    <xdr:cxnSp macro="">
      <xdr:nvCxnSpPr>
        <xdr:cNvPr id="62" name="AutoShape 144"/>
        <xdr:cNvCxnSpPr>
          <a:cxnSpLocks noChangeShapeType="1"/>
        </xdr:cNvCxnSpPr>
      </xdr:nvCxnSpPr>
      <xdr:spPr bwMode="auto">
        <a:xfrm>
          <a:off x="7842250" y="98192167"/>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34</xdr:col>
      <xdr:colOff>179917</xdr:colOff>
      <xdr:row>153</xdr:row>
      <xdr:rowOff>42322</xdr:rowOff>
    </xdr:from>
    <xdr:to>
      <xdr:col>42</xdr:col>
      <xdr:colOff>177504</xdr:colOff>
      <xdr:row>159</xdr:row>
      <xdr:rowOff>161913</xdr:rowOff>
    </xdr:to>
    <xdr:grpSp>
      <xdr:nvGrpSpPr>
        <xdr:cNvPr id="65" name="グループ化 64"/>
        <xdr:cNvGrpSpPr/>
      </xdr:nvGrpSpPr>
      <xdr:grpSpPr>
        <a:xfrm>
          <a:off x="6980767" y="47857822"/>
          <a:ext cx="1597787" cy="1681691"/>
          <a:chOff x="1857377" y="40935011"/>
          <a:chExt cx="1633024" cy="1752065"/>
        </a:xfrm>
      </xdr:grpSpPr>
      <xdr:sp macro="" textlink="">
        <xdr:nvSpPr>
          <xdr:cNvPr id="66" name="AutoShape 152"/>
          <xdr:cNvSpPr>
            <a:spLocks noChangeArrowheads="1"/>
          </xdr:cNvSpPr>
        </xdr:nvSpPr>
        <xdr:spPr bwMode="auto">
          <a:xfrm>
            <a:off x="1857377" y="40935011"/>
            <a:ext cx="1633024" cy="51161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E</a:t>
            </a:r>
            <a:r>
              <a:rPr lang="ja-JP" altLang="en-US" sz="1100" b="0" i="0" u="none" strike="noStrike" baseline="0">
                <a:solidFill>
                  <a:srgbClr val="000000"/>
                </a:solidFill>
                <a:latin typeface="ＭＳ Ｐゴシック"/>
                <a:ea typeface="+mn-ea"/>
              </a:rPr>
              <a:t>．経済協力開発機構</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６．１百万円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67" name="AutoShape 141"/>
          <xdr:cNvSpPr>
            <a:spLocks noChangeArrowheads="1"/>
          </xdr:cNvSpPr>
        </xdr:nvSpPr>
        <xdr:spPr bwMode="auto">
          <a:xfrm>
            <a:off x="2022740" y="41645418"/>
            <a:ext cx="1303223" cy="942433"/>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国際原子力エネルギー協力フレームワーク（</a:t>
            </a:r>
            <a:r>
              <a:rPr lang="en-US" altLang="ja-JP" sz="800" b="0" i="0" u="none" strike="noStrike" baseline="0">
                <a:solidFill>
                  <a:schemeClr val="tx1"/>
                </a:solidFill>
                <a:latin typeface="ＭＳ Ｐゴシック"/>
                <a:ea typeface="ＭＳ Ｐゴシック"/>
              </a:rPr>
              <a:t>IFNEC)</a:t>
            </a:r>
            <a:r>
              <a:rPr lang="ja-JP" altLang="en-US" sz="800" b="0" i="0" u="none" strike="noStrike" baseline="0">
                <a:solidFill>
                  <a:schemeClr val="tx1"/>
                </a:solidFill>
                <a:latin typeface="ＭＳ Ｐゴシック"/>
                <a:ea typeface="ＭＳ Ｐゴシック"/>
              </a:rPr>
              <a:t>が、事務局機能を経済協力開発機構原子力機関（</a:t>
            </a:r>
            <a:r>
              <a:rPr lang="en-US" altLang="ja-JP" sz="800" b="0" i="0" u="none" strike="noStrike" baseline="0">
                <a:solidFill>
                  <a:schemeClr val="tx1"/>
                </a:solidFill>
                <a:latin typeface="ＭＳ Ｐゴシック"/>
                <a:ea typeface="ＭＳ Ｐゴシック"/>
              </a:rPr>
              <a:t>OECD/NEA</a:t>
            </a:r>
            <a:r>
              <a:rPr lang="ja-JP" altLang="en-US" sz="800" b="0" i="0" u="none" strike="noStrike" baseline="0">
                <a:solidFill>
                  <a:schemeClr val="tx1"/>
                </a:solidFill>
                <a:latin typeface="ＭＳ Ｐゴシック"/>
                <a:ea typeface="ＭＳ Ｐゴシック"/>
              </a:rPr>
              <a:t>）に外部委託することによる拠出金</a:t>
            </a:r>
          </a:p>
        </xdr:txBody>
      </xdr:sp>
      <xdr:sp macro="" textlink="">
        <xdr:nvSpPr>
          <xdr:cNvPr id="68" name="AutoShape 142"/>
          <xdr:cNvSpPr>
            <a:spLocks noChangeArrowheads="1"/>
          </xdr:cNvSpPr>
        </xdr:nvSpPr>
        <xdr:spPr bwMode="auto">
          <a:xfrm>
            <a:off x="1916908" y="41597794"/>
            <a:ext cx="1559552" cy="108928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0"/>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9"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98">
        <v>2022</v>
      </c>
      <c r="AE2" s="598"/>
      <c r="AF2" s="598"/>
      <c r="AG2" s="598"/>
      <c r="AH2" s="598"/>
      <c r="AI2" s="50" t="s">
        <v>239</v>
      </c>
      <c r="AJ2" s="598" t="s">
        <v>628</v>
      </c>
      <c r="AK2" s="598"/>
      <c r="AL2" s="598"/>
      <c r="AM2" s="598"/>
      <c r="AN2" s="50" t="s">
        <v>239</v>
      </c>
      <c r="AO2" s="598" t="s">
        <v>555</v>
      </c>
      <c r="AP2" s="598"/>
      <c r="AQ2" s="598"/>
      <c r="AR2" s="51" t="s">
        <v>239</v>
      </c>
      <c r="AS2" s="599">
        <v>12</v>
      </c>
      <c r="AT2" s="599"/>
      <c r="AU2" s="599"/>
      <c r="AV2" s="50" t="str">
        <f>IF(AW2="","","-")</f>
        <v/>
      </c>
      <c r="AW2" s="600"/>
      <c r="AX2" s="600"/>
    </row>
    <row r="3" spans="1:50" ht="21" customHeight="1" thickBot="1" x14ac:dyDescent="0.2">
      <c r="A3" s="601" t="s">
        <v>548</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15" t="s">
        <v>52</v>
      </c>
      <c r="AJ3" s="603" t="s">
        <v>558</v>
      </c>
      <c r="AK3" s="603"/>
      <c r="AL3" s="603"/>
      <c r="AM3" s="603"/>
      <c r="AN3" s="603"/>
      <c r="AO3" s="603"/>
      <c r="AP3" s="603"/>
      <c r="AQ3" s="603"/>
      <c r="AR3" s="603"/>
      <c r="AS3" s="603"/>
      <c r="AT3" s="603"/>
      <c r="AU3" s="603"/>
      <c r="AV3" s="603"/>
      <c r="AW3" s="603"/>
      <c r="AX3" s="16" t="s">
        <v>53</v>
      </c>
    </row>
    <row r="4" spans="1:50" ht="19.899999999999999" customHeight="1" x14ac:dyDescent="0.15">
      <c r="A4" s="573" t="s">
        <v>19</v>
      </c>
      <c r="B4" s="574"/>
      <c r="C4" s="574"/>
      <c r="D4" s="574"/>
      <c r="E4" s="574"/>
      <c r="F4" s="574"/>
      <c r="G4" s="575" t="s">
        <v>559</v>
      </c>
      <c r="H4" s="576"/>
      <c r="I4" s="576"/>
      <c r="J4" s="576"/>
      <c r="K4" s="576"/>
      <c r="L4" s="576"/>
      <c r="M4" s="576"/>
      <c r="N4" s="576"/>
      <c r="O4" s="576"/>
      <c r="P4" s="576"/>
      <c r="Q4" s="576"/>
      <c r="R4" s="576"/>
      <c r="S4" s="576"/>
      <c r="T4" s="576"/>
      <c r="U4" s="576"/>
      <c r="V4" s="576"/>
      <c r="W4" s="576"/>
      <c r="X4" s="576"/>
      <c r="Y4" s="577" t="s">
        <v>1</v>
      </c>
      <c r="Z4" s="578"/>
      <c r="AA4" s="578"/>
      <c r="AB4" s="578"/>
      <c r="AC4" s="578"/>
      <c r="AD4" s="579"/>
      <c r="AE4" s="580" t="s">
        <v>560</v>
      </c>
      <c r="AF4" s="581"/>
      <c r="AG4" s="581"/>
      <c r="AH4" s="581"/>
      <c r="AI4" s="581"/>
      <c r="AJ4" s="581"/>
      <c r="AK4" s="581"/>
      <c r="AL4" s="581"/>
      <c r="AM4" s="581"/>
      <c r="AN4" s="581"/>
      <c r="AO4" s="581"/>
      <c r="AP4" s="582"/>
      <c r="AQ4" s="583" t="s">
        <v>2</v>
      </c>
      <c r="AR4" s="578"/>
      <c r="AS4" s="578"/>
      <c r="AT4" s="578"/>
      <c r="AU4" s="578"/>
      <c r="AV4" s="578"/>
      <c r="AW4" s="578"/>
      <c r="AX4" s="584"/>
    </row>
    <row r="5" spans="1:50" ht="26.45" customHeight="1" x14ac:dyDescent="0.15">
      <c r="A5" s="585" t="s">
        <v>55</v>
      </c>
      <c r="B5" s="586"/>
      <c r="C5" s="586"/>
      <c r="D5" s="586"/>
      <c r="E5" s="586"/>
      <c r="F5" s="587"/>
      <c r="G5" s="588" t="s">
        <v>557</v>
      </c>
      <c r="H5" s="589"/>
      <c r="I5" s="589"/>
      <c r="J5" s="589"/>
      <c r="K5" s="589"/>
      <c r="L5" s="589"/>
      <c r="M5" s="590" t="s">
        <v>54</v>
      </c>
      <c r="N5" s="591"/>
      <c r="O5" s="591"/>
      <c r="P5" s="591"/>
      <c r="Q5" s="591"/>
      <c r="R5" s="592"/>
      <c r="S5" s="593" t="s">
        <v>58</v>
      </c>
      <c r="T5" s="589"/>
      <c r="U5" s="589"/>
      <c r="V5" s="589"/>
      <c r="W5" s="589"/>
      <c r="X5" s="594"/>
      <c r="Y5" s="595" t="s">
        <v>3</v>
      </c>
      <c r="Z5" s="596"/>
      <c r="AA5" s="596"/>
      <c r="AB5" s="596"/>
      <c r="AC5" s="596"/>
      <c r="AD5" s="597"/>
      <c r="AE5" s="618" t="s">
        <v>561</v>
      </c>
      <c r="AF5" s="618"/>
      <c r="AG5" s="618"/>
      <c r="AH5" s="618"/>
      <c r="AI5" s="618"/>
      <c r="AJ5" s="618"/>
      <c r="AK5" s="618"/>
      <c r="AL5" s="618"/>
      <c r="AM5" s="618"/>
      <c r="AN5" s="618"/>
      <c r="AO5" s="618"/>
      <c r="AP5" s="619"/>
      <c r="AQ5" s="620" t="s">
        <v>562</v>
      </c>
      <c r="AR5" s="621"/>
      <c r="AS5" s="621"/>
      <c r="AT5" s="621"/>
      <c r="AU5" s="621"/>
      <c r="AV5" s="621"/>
      <c r="AW5" s="621"/>
      <c r="AX5" s="622"/>
    </row>
    <row r="6" spans="1:50" ht="18" customHeight="1" x14ac:dyDescent="0.15">
      <c r="A6" s="623" t="s">
        <v>4</v>
      </c>
      <c r="B6" s="624"/>
      <c r="C6" s="624"/>
      <c r="D6" s="624"/>
      <c r="E6" s="624"/>
      <c r="F6" s="624"/>
      <c r="G6" s="625" t="str">
        <f>入力規則等!F39</f>
        <v>一般会計</v>
      </c>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6"/>
      <c r="AJ6" s="626"/>
      <c r="AK6" s="626"/>
      <c r="AL6" s="626"/>
      <c r="AM6" s="626"/>
      <c r="AN6" s="626"/>
      <c r="AO6" s="626"/>
      <c r="AP6" s="626"/>
      <c r="AQ6" s="626"/>
      <c r="AR6" s="626"/>
      <c r="AS6" s="626"/>
      <c r="AT6" s="626"/>
      <c r="AU6" s="626"/>
      <c r="AV6" s="626"/>
      <c r="AW6" s="626"/>
      <c r="AX6" s="627"/>
    </row>
    <row r="7" spans="1:50" ht="55.9" customHeight="1" x14ac:dyDescent="0.15">
      <c r="A7" s="604" t="s">
        <v>16</v>
      </c>
      <c r="B7" s="605"/>
      <c r="C7" s="605"/>
      <c r="D7" s="605"/>
      <c r="E7" s="605"/>
      <c r="F7" s="606"/>
      <c r="G7" s="628" t="s">
        <v>564</v>
      </c>
      <c r="H7" s="629"/>
      <c r="I7" s="629"/>
      <c r="J7" s="629"/>
      <c r="K7" s="629"/>
      <c r="L7" s="629"/>
      <c r="M7" s="629"/>
      <c r="N7" s="629"/>
      <c r="O7" s="629"/>
      <c r="P7" s="629"/>
      <c r="Q7" s="629"/>
      <c r="R7" s="629"/>
      <c r="S7" s="629"/>
      <c r="T7" s="629"/>
      <c r="U7" s="629"/>
      <c r="V7" s="629"/>
      <c r="W7" s="629"/>
      <c r="X7" s="630"/>
      <c r="Y7" s="558" t="s">
        <v>224</v>
      </c>
      <c r="Z7" s="448"/>
      <c r="AA7" s="448"/>
      <c r="AB7" s="448"/>
      <c r="AC7" s="448"/>
      <c r="AD7" s="559"/>
      <c r="AE7" s="560" t="s">
        <v>565</v>
      </c>
      <c r="AF7" s="561"/>
      <c r="AG7" s="561"/>
      <c r="AH7" s="561"/>
      <c r="AI7" s="561"/>
      <c r="AJ7" s="561"/>
      <c r="AK7" s="561"/>
      <c r="AL7" s="561"/>
      <c r="AM7" s="561"/>
      <c r="AN7" s="561"/>
      <c r="AO7" s="561"/>
      <c r="AP7" s="561"/>
      <c r="AQ7" s="561"/>
      <c r="AR7" s="561"/>
      <c r="AS7" s="561"/>
      <c r="AT7" s="561"/>
      <c r="AU7" s="561"/>
      <c r="AV7" s="561"/>
      <c r="AW7" s="561"/>
      <c r="AX7" s="562"/>
    </row>
    <row r="8" spans="1:50" ht="21.6" customHeight="1" x14ac:dyDescent="0.15">
      <c r="A8" s="604" t="s">
        <v>169</v>
      </c>
      <c r="B8" s="605"/>
      <c r="C8" s="605"/>
      <c r="D8" s="605"/>
      <c r="E8" s="605"/>
      <c r="F8" s="606"/>
      <c r="G8" s="607" t="str">
        <f>入力規則等!A27</f>
        <v>科学技術・イノベーション</v>
      </c>
      <c r="H8" s="608"/>
      <c r="I8" s="608"/>
      <c r="J8" s="608"/>
      <c r="K8" s="608"/>
      <c r="L8" s="608"/>
      <c r="M8" s="608"/>
      <c r="N8" s="608"/>
      <c r="O8" s="608"/>
      <c r="P8" s="608"/>
      <c r="Q8" s="608"/>
      <c r="R8" s="608"/>
      <c r="S8" s="608"/>
      <c r="T8" s="608"/>
      <c r="U8" s="608"/>
      <c r="V8" s="608"/>
      <c r="W8" s="608"/>
      <c r="X8" s="609"/>
      <c r="Y8" s="610" t="s">
        <v>170</v>
      </c>
      <c r="Z8" s="611"/>
      <c r="AA8" s="611"/>
      <c r="AB8" s="611"/>
      <c r="AC8" s="611"/>
      <c r="AD8" s="612"/>
      <c r="AE8" s="613" t="str">
        <f>入力規則等!K13</f>
        <v>その他の事項経費</v>
      </c>
      <c r="AF8" s="608"/>
      <c r="AG8" s="608"/>
      <c r="AH8" s="608"/>
      <c r="AI8" s="608"/>
      <c r="AJ8" s="608"/>
      <c r="AK8" s="608"/>
      <c r="AL8" s="608"/>
      <c r="AM8" s="608"/>
      <c r="AN8" s="608"/>
      <c r="AO8" s="608"/>
      <c r="AP8" s="608"/>
      <c r="AQ8" s="608"/>
      <c r="AR8" s="608"/>
      <c r="AS8" s="608"/>
      <c r="AT8" s="608"/>
      <c r="AU8" s="608"/>
      <c r="AV8" s="608"/>
      <c r="AW8" s="608"/>
      <c r="AX8" s="614"/>
    </row>
    <row r="9" spans="1:50" ht="58.5" customHeight="1" x14ac:dyDescent="0.15">
      <c r="A9" s="531" t="s">
        <v>17</v>
      </c>
      <c r="B9" s="532"/>
      <c r="C9" s="532"/>
      <c r="D9" s="532"/>
      <c r="E9" s="532"/>
      <c r="F9" s="532"/>
      <c r="G9" s="615" t="s">
        <v>566</v>
      </c>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616"/>
      <c r="AX9" s="617"/>
    </row>
    <row r="10" spans="1:50" ht="40.9" customHeight="1" x14ac:dyDescent="0.15">
      <c r="A10" s="519" t="s">
        <v>20</v>
      </c>
      <c r="B10" s="520"/>
      <c r="C10" s="520"/>
      <c r="D10" s="520"/>
      <c r="E10" s="520"/>
      <c r="F10" s="520"/>
      <c r="G10" s="521" t="s">
        <v>620</v>
      </c>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3"/>
    </row>
    <row r="11" spans="1:50" ht="19.899999999999999" customHeight="1" x14ac:dyDescent="0.15">
      <c r="A11" s="519" t="s">
        <v>5</v>
      </c>
      <c r="B11" s="520"/>
      <c r="C11" s="520"/>
      <c r="D11" s="520"/>
      <c r="E11" s="520"/>
      <c r="F11" s="524"/>
      <c r="G11" s="525" t="str">
        <f>入力規則等!P10</f>
        <v>直接実施、委託・請負</v>
      </c>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7"/>
    </row>
    <row r="12" spans="1:50" ht="19.899999999999999" customHeight="1" x14ac:dyDescent="0.15">
      <c r="A12" s="528" t="s">
        <v>18</v>
      </c>
      <c r="B12" s="529"/>
      <c r="C12" s="529"/>
      <c r="D12" s="529"/>
      <c r="E12" s="529"/>
      <c r="F12" s="530"/>
      <c r="G12" s="534"/>
      <c r="H12" s="535"/>
      <c r="I12" s="535"/>
      <c r="J12" s="535"/>
      <c r="K12" s="535"/>
      <c r="L12" s="535"/>
      <c r="M12" s="535"/>
      <c r="N12" s="535"/>
      <c r="O12" s="535"/>
      <c r="P12" s="132" t="s">
        <v>371</v>
      </c>
      <c r="Q12" s="133"/>
      <c r="R12" s="133"/>
      <c r="S12" s="133"/>
      <c r="T12" s="133"/>
      <c r="U12" s="133"/>
      <c r="V12" s="134"/>
      <c r="W12" s="132" t="s">
        <v>523</v>
      </c>
      <c r="X12" s="133"/>
      <c r="Y12" s="133"/>
      <c r="Z12" s="133"/>
      <c r="AA12" s="133"/>
      <c r="AB12" s="133"/>
      <c r="AC12" s="134"/>
      <c r="AD12" s="132" t="s">
        <v>525</v>
      </c>
      <c r="AE12" s="133"/>
      <c r="AF12" s="133"/>
      <c r="AG12" s="133"/>
      <c r="AH12" s="133"/>
      <c r="AI12" s="133"/>
      <c r="AJ12" s="134"/>
      <c r="AK12" s="132" t="s">
        <v>539</v>
      </c>
      <c r="AL12" s="133"/>
      <c r="AM12" s="133"/>
      <c r="AN12" s="133"/>
      <c r="AO12" s="133"/>
      <c r="AP12" s="133"/>
      <c r="AQ12" s="134"/>
      <c r="AR12" s="132" t="s">
        <v>540</v>
      </c>
      <c r="AS12" s="133"/>
      <c r="AT12" s="133"/>
      <c r="AU12" s="133"/>
      <c r="AV12" s="133"/>
      <c r="AW12" s="133"/>
      <c r="AX12" s="566"/>
    </row>
    <row r="13" spans="1:50" ht="19.899999999999999" customHeight="1" x14ac:dyDescent="0.15">
      <c r="A13" s="178"/>
      <c r="B13" s="179"/>
      <c r="C13" s="179"/>
      <c r="D13" s="179"/>
      <c r="E13" s="179"/>
      <c r="F13" s="180"/>
      <c r="G13" s="548" t="s">
        <v>6</v>
      </c>
      <c r="H13" s="549"/>
      <c r="I13" s="567" t="s">
        <v>7</v>
      </c>
      <c r="J13" s="568"/>
      <c r="K13" s="568"/>
      <c r="L13" s="568"/>
      <c r="M13" s="568"/>
      <c r="N13" s="568"/>
      <c r="O13" s="569"/>
      <c r="P13" s="461" t="s">
        <v>567</v>
      </c>
      <c r="Q13" s="462"/>
      <c r="R13" s="462"/>
      <c r="S13" s="462"/>
      <c r="T13" s="462"/>
      <c r="U13" s="462"/>
      <c r="V13" s="463"/>
      <c r="W13" s="461" t="s">
        <v>567</v>
      </c>
      <c r="X13" s="462"/>
      <c r="Y13" s="462"/>
      <c r="Z13" s="462"/>
      <c r="AA13" s="462"/>
      <c r="AB13" s="462"/>
      <c r="AC13" s="463"/>
      <c r="AD13" s="461" t="s">
        <v>567</v>
      </c>
      <c r="AE13" s="462"/>
      <c r="AF13" s="462"/>
      <c r="AG13" s="462"/>
      <c r="AH13" s="462"/>
      <c r="AI13" s="462"/>
      <c r="AJ13" s="463"/>
      <c r="AK13" s="461" t="s">
        <v>567</v>
      </c>
      <c r="AL13" s="462"/>
      <c r="AM13" s="462"/>
      <c r="AN13" s="462"/>
      <c r="AO13" s="462"/>
      <c r="AP13" s="462"/>
      <c r="AQ13" s="463"/>
      <c r="AR13" s="496">
        <v>113.8</v>
      </c>
      <c r="AS13" s="497"/>
      <c r="AT13" s="497"/>
      <c r="AU13" s="497"/>
      <c r="AV13" s="497"/>
      <c r="AW13" s="497"/>
      <c r="AX13" s="570"/>
    </row>
    <row r="14" spans="1:50" ht="19.899999999999999" customHeight="1" x14ac:dyDescent="0.15">
      <c r="A14" s="178"/>
      <c r="B14" s="179"/>
      <c r="C14" s="179"/>
      <c r="D14" s="179"/>
      <c r="E14" s="179"/>
      <c r="F14" s="180"/>
      <c r="G14" s="550"/>
      <c r="H14" s="551"/>
      <c r="I14" s="543" t="s">
        <v>8</v>
      </c>
      <c r="J14" s="544"/>
      <c r="K14" s="544"/>
      <c r="L14" s="544"/>
      <c r="M14" s="544"/>
      <c r="N14" s="544"/>
      <c r="O14" s="545"/>
      <c r="P14" s="461" t="s">
        <v>567</v>
      </c>
      <c r="Q14" s="462"/>
      <c r="R14" s="462"/>
      <c r="S14" s="462"/>
      <c r="T14" s="462"/>
      <c r="U14" s="462"/>
      <c r="V14" s="463"/>
      <c r="W14" s="461" t="s">
        <v>567</v>
      </c>
      <c r="X14" s="462"/>
      <c r="Y14" s="462"/>
      <c r="Z14" s="462"/>
      <c r="AA14" s="462"/>
      <c r="AB14" s="462"/>
      <c r="AC14" s="463"/>
      <c r="AD14" s="461" t="s">
        <v>567</v>
      </c>
      <c r="AE14" s="462"/>
      <c r="AF14" s="462"/>
      <c r="AG14" s="462"/>
      <c r="AH14" s="462"/>
      <c r="AI14" s="462"/>
      <c r="AJ14" s="463"/>
      <c r="AK14" s="461" t="s">
        <v>567</v>
      </c>
      <c r="AL14" s="462"/>
      <c r="AM14" s="462"/>
      <c r="AN14" s="462"/>
      <c r="AO14" s="462"/>
      <c r="AP14" s="462"/>
      <c r="AQ14" s="463"/>
      <c r="AR14" s="554"/>
      <c r="AS14" s="554"/>
      <c r="AT14" s="554"/>
      <c r="AU14" s="554"/>
      <c r="AV14" s="554"/>
      <c r="AW14" s="554"/>
      <c r="AX14" s="555"/>
    </row>
    <row r="15" spans="1:50" ht="19.899999999999999" customHeight="1" x14ac:dyDescent="0.15">
      <c r="A15" s="178"/>
      <c r="B15" s="179"/>
      <c r="C15" s="179"/>
      <c r="D15" s="179"/>
      <c r="E15" s="179"/>
      <c r="F15" s="180"/>
      <c r="G15" s="550"/>
      <c r="H15" s="551"/>
      <c r="I15" s="543" t="s">
        <v>40</v>
      </c>
      <c r="J15" s="556"/>
      <c r="K15" s="556"/>
      <c r="L15" s="556"/>
      <c r="M15" s="556"/>
      <c r="N15" s="556"/>
      <c r="O15" s="557"/>
      <c r="P15" s="461" t="s">
        <v>567</v>
      </c>
      <c r="Q15" s="462"/>
      <c r="R15" s="462"/>
      <c r="S15" s="462"/>
      <c r="T15" s="462"/>
      <c r="U15" s="462"/>
      <c r="V15" s="463"/>
      <c r="W15" s="461" t="s">
        <v>567</v>
      </c>
      <c r="X15" s="462"/>
      <c r="Y15" s="462"/>
      <c r="Z15" s="462"/>
      <c r="AA15" s="462"/>
      <c r="AB15" s="462"/>
      <c r="AC15" s="463"/>
      <c r="AD15" s="461" t="s">
        <v>567</v>
      </c>
      <c r="AE15" s="462"/>
      <c r="AF15" s="462"/>
      <c r="AG15" s="462"/>
      <c r="AH15" s="462"/>
      <c r="AI15" s="462"/>
      <c r="AJ15" s="463"/>
      <c r="AK15" s="461" t="s">
        <v>567</v>
      </c>
      <c r="AL15" s="462"/>
      <c r="AM15" s="462"/>
      <c r="AN15" s="462"/>
      <c r="AO15" s="462"/>
      <c r="AP15" s="462"/>
      <c r="AQ15" s="463"/>
      <c r="AR15" s="461"/>
      <c r="AS15" s="462"/>
      <c r="AT15" s="462"/>
      <c r="AU15" s="462"/>
      <c r="AV15" s="462"/>
      <c r="AW15" s="462"/>
      <c r="AX15" s="571"/>
    </row>
    <row r="16" spans="1:50" ht="19.899999999999999" customHeight="1" x14ac:dyDescent="0.15">
      <c r="A16" s="178"/>
      <c r="B16" s="179"/>
      <c r="C16" s="179"/>
      <c r="D16" s="179"/>
      <c r="E16" s="179"/>
      <c r="F16" s="180"/>
      <c r="G16" s="550"/>
      <c r="H16" s="551"/>
      <c r="I16" s="543" t="s">
        <v>41</v>
      </c>
      <c r="J16" s="556"/>
      <c r="K16" s="556"/>
      <c r="L16" s="556"/>
      <c r="M16" s="556"/>
      <c r="N16" s="556"/>
      <c r="O16" s="557"/>
      <c r="P16" s="461" t="s">
        <v>567</v>
      </c>
      <c r="Q16" s="462"/>
      <c r="R16" s="462"/>
      <c r="S16" s="462"/>
      <c r="T16" s="462"/>
      <c r="U16" s="462"/>
      <c r="V16" s="463"/>
      <c r="W16" s="461" t="s">
        <v>567</v>
      </c>
      <c r="X16" s="462"/>
      <c r="Y16" s="462"/>
      <c r="Z16" s="462"/>
      <c r="AA16" s="462"/>
      <c r="AB16" s="462"/>
      <c r="AC16" s="463"/>
      <c r="AD16" s="461" t="s">
        <v>567</v>
      </c>
      <c r="AE16" s="462"/>
      <c r="AF16" s="462"/>
      <c r="AG16" s="462"/>
      <c r="AH16" s="462"/>
      <c r="AI16" s="462"/>
      <c r="AJ16" s="463"/>
      <c r="AK16" s="461" t="s">
        <v>567</v>
      </c>
      <c r="AL16" s="462"/>
      <c r="AM16" s="462"/>
      <c r="AN16" s="462"/>
      <c r="AO16" s="462"/>
      <c r="AP16" s="462"/>
      <c r="AQ16" s="463"/>
      <c r="AR16" s="563"/>
      <c r="AS16" s="564"/>
      <c r="AT16" s="564"/>
      <c r="AU16" s="564"/>
      <c r="AV16" s="564"/>
      <c r="AW16" s="564"/>
      <c r="AX16" s="565"/>
    </row>
    <row r="17" spans="1:50" ht="19.899999999999999" customHeight="1" x14ac:dyDescent="0.15">
      <c r="A17" s="178"/>
      <c r="B17" s="179"/>
      <c r="C17" s="179"/>
      <c r="D17" s="179"/>
      <c r="E17" s="179"/>
      <c r="F17" s="180"/>
      <c r="G17" s="550"/>
      <c r="H17" s="551"/>
      <c r="I17" s="543" t="s">
        <v>39</v>
      </c>
      <c r="J17" s="544"/>
      <c r="K17" s="544"/>
      <c r="L17" s="544"/>
      <c r="M17" s="544"/>
      <c r="N17" s="544"/>
      <c r="O17" s="545"/>
      <c r="P17" s="461" t="s">
        <v>567</v>
      </c>
      <c r="Q17" s="462"/>
      <c r="R17" s="462"/>
      <c r="S17" s="462"/>
      <c r="T17" s="462"/>
      <c r="U17" s="462"/>
      <c r="V17" s="463"/>
      <c r="W17" s="461" t="s">
        <v>567</v>
      </c>
      <c r="X17" s="462"/>
      <c r="Y17" s="462"/>
      <c r="Z17" s="462"/>
      <c r="AA17" s="462"/>
      <c r="AB17" s="462"/>
      <c r="AC17" s="463"/>
      <c r="AD17" s="461" t="s">
        <v>567</v>
      </c>
      <c r="AE17" s="462"/>
      <c r="AF17" s="462"/>
      <c r="AG17" s="462"/>
      <c r="AH17" s="462"/>
      <c r="AI17" s="462"/>
      <c r="AJ17" s="463"/>
      <c r="AK17" s="461" t="s">
        <v>567</v>
      </c>
      <c r="AL17" s="462"/>
      <c r="AM17" s="462"/>
      <c r="AN17" s="462"/>
      <c r="AO17" s="462"/>
      <c r="AP17" s="462"/>
      <c r="AQ17" s="463"/>
      <c r="AR17" s="546"/>
      <c r="AS17" s="546"/>
      <c r="AT17" s="546"/>
      <c r="AU17" s="546"/>
      <c r="AV17" s="546"/>
      <c r="AW17" s="546"/>
      <c r="AX17" s="547"/>
    </row>
    <row r="18" spans="1:50" ht="19.899999999999999" customHeight="1" x14ac:dyDescent="0.15">
      <c r="A18" s="178"/>
      <c r="B18" s="179"/>
      <c r="C18" s="179"/>
      <c r="D18" s="179"/>
      <c r="E18" s="179"/>
      <c r="F18" s="180"/>
      <c r="G18" s="552"/>
      <c r="H18" s="553"/>
      <c r="I18" s="536" t="s">
        <v>15</v>
      </c>
      <c r="J18" s="537"/>
      <c r="K18" s="537"/>
      <c r="L18" s="537"/>
      <c r="M18" s="537"/>
      <c r="N18" s="537"/>
      <c r="O18" s="538"/>
      <c r="P18" s="539">
        <f>SUM(P13:V17)</f>
        <v>0</v>
      </c>
      <c r="Q18" s="540"/>
      <c r="R18" s="540"/>
      <c r="S18" s="540"/>
      <c r="T18" s="540"/>
      <c r="U18" s="540"/>
      <c r="V18" s="541"/>
      <c r="W18" s="539">
        <f>SUM(W13:AC17)</f>
        <v>0</v>
      </c>
      <c r="X18" s="540"/>
      <c r="Y18" s="540"/>
      <c r="Z18" s="540"/>
      <c r="AA18" s="540"/>
      <c r="AB18" s="540"/>
      <c r="AC18" s="541"/>
      <c r="AD18" s="539">
        <f>SUM(AD13:AJ17)</f>
        <v>0</v>
      </c>
      <c r="AE18" s="540"/>
      <c r="AF18" s="540"/>
      <c r="AG18" s="540"/>
      <c r="AH18" s="540"/>
      <c r="AI18" s="540"/>
      <c r="AJ18" s="541"/>
      <c r="AK18" s="539">
        <f>SUM(AK13:AQ17)</f>
        <v>0</v>
      </c>
      <c r="AL18" s="540"/>
      <c r="AM18" s="540"/>
      <c r="AN18" s="540"/>
      <c r="AO18" s="540"/>
      <c r="AP18" s="540"/>
      <c r="AQ18" s="541"/>
      <c r="AR18" s="539">
        <f>SUM(AR13:AX17)</f>
        <v>113.8</v>
      </c>
      <c r="AS18" s="540"/>
      <c r="AT18" s="540"/>
      <c r="AU18" s="540"/>
      <c r="AV18" s="540"/>
      <c r="AW18" s="540"/>
      <c r="AX18" s="542"/>
    </row>
    <row r="19" spans="1:50" ht="19.899999999999999" customHeight="1" x14ac:dyDescent="0.15">
      <c r="A19" s="178"/>
      <c r="B19" s="179"/>
      <c r="C19" s="179"/>
      <c r="D19" s="179"/>
      <c r="E19" s="179"/>
      <c r="F19" s="180"/>
      <c r="G19" s="511" t="s">
        <v>9</v>
      </c>
      <c r="H19" s="512"/>
      <c r="I19" s="512"/>
      <c r="J19" s="512"/>
      <c r="K19" s="512"/>
      <c r="L19" s="512"/>
      <c r="M19" s="512"/>
      <c r="N19" s="512"/>
      <c r="O19" s="512"/>
      <c r="P19" s="461"/>
      <c r="Q19" s="462"/>
      <c r="R19" s="462"/>
      <c r="S19" s="462"/>
      <c r="T19" s="462"/>
      <c r="U19" s="462"/>
      <c r="V19" s="463"/>
      <c r="W19" s="461"/>
      <c r="X19" s="462"/>
      <c r="Y19" s="462"/>
      <c r="Z19" s="462"/>
      <c r="AA19" s="462"/>
      <c r="AB19" s="462"/>
      <c r="AC19" s="463"/>
      <c r="AD19" s="461"/>
      <c r="AE19" s="462"/>
      <c r="AF19" s="462"/>
      <c r="AG19" s="462"/>
      <c r="AH19" s="462"/>
      <c r="AI19" s="462"/>
      <c r="AJ19" s="463"/>
      <c r="AK19" s="508"/>
      <c r="AL19" s="508"/>
      <c r="AM19" s="508"/>
      <c r="AN19" s="508"/>
      <c r="AO19" s="508"/>
      <c r="AP19" s="508"/>
      <c r="AQ19" s="508"/>
      <c r="AR19" s="508"/>
      <c r="AS19" s="508"/>
      <c r="AT19" s="508"/>
      <c r="AU19" s="508"/>
      <c r="AV19" s="508"/>
      <c r="AW19" s="508"/>
      <c r="AX19" s="510"/>
    </row>
    <row r="20" spans="1:50" ht="19.899999999999999" customHeight="1" x14ac:dyDescent="0.15">
      <c r="A20" s="178"/>
      <c r="B20" s="179"/>
      <c r="C20" s="179"/>
      <c r="D20" s="179"/>
      <c r="E20" s="179"/>
      <c r="F20" s="180"/>
      <c r="G20" s="511" t="s">
        <v>10</v>
      </c>
      <c r="H20" s="512"/>
      <c r="I20" s="512"/>
      <c r="J20" s="512"/>
      <c r="K20" s="512"/>
      <c r="L20" s="512"/>
      <c r="M20" s="512"/>
      <c r="N20" s="512"/>
      <c r="O20" s="512"/>
      <c r="P20" s="507" t="str">
        <f>IF(P18=0, "-", SUM(P19)/P18)</f>
        <v>-</v>
      </c>
      <c r="Q20" s="507"/>
      <c r="R20" s="507"/>
      <c r="S20" s="507"/>
      <c r="T20" s="507"/>
      <c r="U20" s="507"/>
      <c r="V20" s="507"/>
      <c r="W20" s="507" t="str">
        <f>IF(W18=0, "-", SUM(W19)/W18)</f>
        <v>-</v>
      </c>
      <c r="X20" s="507"/>
      <c r="Y20" s="507"/>
      <c r="Z20" s="507"/>
      <c r="AA20" s="507"/>
      <c r="AB20" s="507"/>
      <c r="AC20" s="507"/>
      <c r="AD20" s="507" t="str">
        <f>IF(AD18=0, "-", SUM(AD19)/AD18)</f>
        <v>-</v>
      </c>
      <c r="AE20" s="507"/>
      <c r="AF20" s="507"/>
      <c r="AG20" s="507"/>
      <c r="AH20" s="507"/>
      <c r="AI20" s="507"/>
      <c r="AJ20" s="507"/>
      <c r="AK20" s="508"/>
      <c r="AL20" s="508"/>
      <c r="AM20" s="508"/>
      <c r="AN20" s="508"/>
      <c r="AO20" s="508"/>
      <c r="AP20" s="508"/>
      <c r="AQ20" s="509"/>
      <c r="AR20" s="509"/>
      <c r="AS20" s="509"/>
      <c r="AT20" s="509"/>
      <c r="AU20" s="508"/>
      <c r="AV20" s="508"/>
      <c r="AW20" s="508"/>
      <c r="AX20" s="510"/>
    </row>
    <row r="21" spans="1:50" ht="25.5" customHeight="1" x14ac:dyDescent="0.15">
      <c r="A21" s="531"/>
      <c r="B21" s="532"/>
      <c r="C21" s="532"/>
      <c r="D21" s="532"/>
      <c r="E21" s="532"/>
      <c r="F21" s="533"/>
      <c r="G21" s="505" t="s">
        <v>202</v>
      </c>
      <c r="H21" s="506"/>
      <c r="I21" s="506"/>
      <c r="J21" s="506"/>
      <c r="K21" s="506"/>
      <c r="L21" s="506"/>
      <c r="M21" s="506"/>
      <c r="N21" s="506"/>
      <c r="O21" s="506"/>
      <c r="P21" s="507" t="str">
        <f>IF(P19=0, "-", SUM(P19)/SUM(P13,P14))</f>
        <v>-</v>
      </c>
      <c r="Q21" s="507"/>
      <c r="R21" s="507"/>
      <c r="S21" s="507"/>
      <c r="T21" s="507"/>
      <c r="U21" s="507"/>
      <c r="V21" s="507"/>
      <c r="W21" s="507" t="str">
        <f>IF(W19=0, "-", SUM(W19)/SUM(W13,W14))</f>
        <v>-</v>
      </c>
      <c r="X21" s="507"/>
      <c r="Y21" s="507"/>
      <c r="Z21" s="507"/>
      <c r="AA21" s="507"/>
      <c r="AB21" s="507"/>
      <c r="AC21" s="507"/>
      <c r="AD21" s="507" t="str">
        <f>IF(AD19=0, "-", SUM(AD19)/SUM(AD13,AD14))</f>
        <v>-</v>
      </c>
      <c r="AE21" s="507"/>
      <c r="AF21" s="507"/>
      <c r="AG21" s="507"/>
      <c r="AH21" s="507"/>
      <c r="AI21" s="507"/>
      <c r="AJ21" s="507"/>
      <c r="AK21" s="508"/>
      <c r="AL21" s="508"/>
      <c r="AM21" s="508"/>
      <c r="AN21" s="508"/>
      <c r="AO21" s="508"/>
      <c r="AP21" s="508"/>
      <c r="AQ21" s="509"/>
      <c r="AR21" s="509"/>
      <c r="AS21" s="509"/>
      <c r="AT21" s="509"/>
      <c r="AU21" s="508"/>
      <c r="AV21" s="508"/>
      <c r="AW21" s="508"/>
      <c r="AX21" s="510"/>
    </row>
    <row r="22" spans="1:50" ht="18.75" customHeight="1" x14ac:dyDescent="0.15">
      <c r="A22" s="467" t="s">
        <v>543</v>
      </c>
      <c r="B22" s="468"/>
      <c r="C22" s="468"/>
      <c r="D22" s="468"/>
      <c r="E22" s="468"/>
      <c r="F22" s="469"/>
      <c r="G22" s="473" t="s">
        <v>197</v>
      </c>
      <c r="H22" s="352"/>
      <c r="I22" s="352"/>
      <c r="J22" s="352"/>
      <c r="K22" s="352"/>
      <c r="L22" s="352"/>
      <c r="M22" s="352"/>
      <c r="N22" s="352"/>
      <c r="O22" s="353"/>
      <c r="P22" s="474" t="s">
        <v>541</v>
      </c>
      <c r="Q22" s="352"/>
      <c r="R22" s="352"/>
      <c r="S22" s="352"/>
      <c r="T22" s="352"/>
      <c r="U22" s="352"/>
      <c r="V22" s="353"/>
      <c r="W22" s="474" t="s">
        <v>542</v>
      </c>
      <c r="X22" s="352"/>
      <c r="Y22" s="352"/>
      <c r="Z22" s="352"/>
      <c r="AA22" s="352"/>
      <c r="AB22" s="352"/>
      <c r="AC22" s="353"/>
      <c r="AD22" s="474" t="s">
        <v>196</v>
      </c>
      <c r="AE22" s="352"/>
      <c r="AF22" s="352"/>
      <c r="AG22" s="352"/>
      <c r="AH22" s="352"/>
      <c r="AI22" s="352"/>
      <c r="AJ22" s="352"/>
      <c r="AK22" s="352"/>
      <c r="AL22" s="352"/>
      <c r="AM22" s="352"/>
      <c r="AN22" s="352"/>
      <c r="AO22" s="352"/>
      <c r="AP22" s="352"/>
      <c r="AQ22" s="352"/>
      <c r="AR22" s="352"/>
      <c r="AS22" s="352"/>
      <c r="AT22" s="352"/>
      <c r="AU22" s="352"/>
      <c r="AV22" s="352"/>
      <c r="AW22" s="352"/>
      <c r="AX22" s="492"/>
    </row>
    <row r="23" spans="1:50" ht="25.5" customHeight="1" x14ac:dyDescent="0.15">
      <c r="A23" s="470"/>
      <c r="B23" s="471"/>
      <c r="C23" s="471"/>
      <c r="D23" s="471"/>
      <c r="E23" s="471"/>
      <c r="F23" s="472"/>
      <c r="G23" s="493" t="s">
        <v>568</v>
      </c>
      <c r="H23" s="494"/>
      <c r="I23" s="494"/>
      <c r="J23" s="494"/>
      <c r="K23" s="494"/>
      <c r="L23" s="494"/>
      <c r="M23" s="494"/>
      <c r="N23" s="494"/>
      <c r="O23" s="495"/>
      <c r="P23" s="496" t="s">
        <v>573</v>
      </c>
      <c r="Q23" s="497"/>
      <c r="R23" s="497"/>
      <c r="S23" s="497"/>
      <c r="T23" s="497"/>
      <c r="U23" s="497"/>
      <c r="V23" s="498"/>
      <c r="W23" s="496">
        <v>74.3</v>
      </c>
      <c r="X23" s="497"/>
      <c r="Y23" s="497"/>
      <c r="Z23" s="497"/>
      <c r="AA23" s="497"/>
      <c r="AB23" s="497"/>
      <c r="AC23" s="498"/>
      <c r="AD23" s="499" t="s">
        <v>643</v>
      </c>
      <c r="AE23" s="500"/>
      <c r="AF23" s="500"/>
      <c r="AG23" s="500"/>
      <c r="AH23" s="500"/>
      <c r="AI23" s="500"/>
      <c r="AJ23" s="500"/>
      <c r="AK23" s="500"/>
      <c r="AL23" s="500"/>
      <c r="AM23" s="500"/>
      <c r="AN23" s="500"/>
      <c r="AO23" s="500"/>
      <c r="AP23" s="500"/>
      <c r="AQ23" s="500"/>
      <c r="AR23" s="500"/>
      <c r="AS23" s="500"/>
      <c r="AT23" s="500"/>
      <c r="AU23" s="500"/>
      <c r="AV23" s="500"/>
      <c r="AW23" s="500"/>
      <c r="AX23" s="501"/>
    </row>
    <row r="24" spans="1:50" ht="20.45" customHeight="1" x14ac:dyDescent="0.15">
      <c r="A24" s="470"/>
      <c r="B24" s="471"/>
      <c r="C24" s="471"/>
      <c r="D24" s="471"/>
      <c r="E24" s="471"/>
      <c r="F24" s="472"/>
      <c r="G24" s="464" t="s">
        <v>569</v>
      </c>
      <c r="H24" s="465"/>
      <c r="I24" s="465"/>
      <c r="J24" s="465"/>
      <c r="K24" s="465"/>
      <c r="L24" s="465"/>
      <c r="M24" s="465"/>
      <c r="N24" s="465"/>
      <c r="O24" s="466"/>
      <c r="P24" s="461" t="s">
        <v>573</v>
      </c>
      <c r="Q24" s="462"/>
      <c r="R24" s="462"/>
      <c r="S24" s="462"/>
      <c r="T24" s="462"/>
      <c r="U24" s="462"/>
      <c r="V24" s="463"/>
      <c r="W24" s="461">
        <v>8</v>
      </c>
      <c r="X24" s="462"/>
      <c r="Y24" s="462"/>
      <c r="Z24" s="462"/>
      <c r="AA24" s="462"/>
      <c r="AB24" s="462"/>
      <c r="AC24" s="463"/>
      <c r="AD24" s="502"/>
      <c r="AE24" s="503"/>
      <c r="AF24" s="503"/>
      <c r="AG24" s="503"/>
      <c r="AH24" s="503"/>
      <c r="AI24" s="503"/>
      <c r="AJ24" s="503"/>
      <c r="AK24" s="503"/>
      <c r="AL24" s="503"/>
      <c r="AM24" s="503"/>
      <c r="AN24" s="503"/>
      <c r="AO24" s="503"/>
      <c r="AP24" s="503"/>
      <c r="AQ24" s="503"/>
      <c r="AR24" s="503"/>
      <c r="AS24" s="503"/>
      <c r="AT24" s="503"/>
      <c r="AU24" s="503"/>
      <c r="AV24" s="503"/>
      <c r="AW24" s="503"/>
      <c r="AX24" s="504"/>
    </row>
    <row r="25" spans="1:50" ht="20.45" customHeight="1" x14ac:dyDescent="0.15">
      <c r="A25" s="470"/>
      <c r="B25" s="471"/>
      <c r="C25" s="471"/>
      <c r="D25" s="471"/>
      <c r="E25" s="471"/>
      <c r="F25" s="472"/>
      <c r="G25" s="464" t="s">
        <v>570</v>
      </c>
      <c r="H25" s="465"/>
      <c r="I25" s="465"/>
      <c r="J25" s="465"/>
      <c r="K25" s="465"/>
      <c r="L25" s="465"/>
      <c r="M25" s="465"/>
      <c r="N25" s="465"/>
      <c r="O25" s="466"/>
      <c r="P25" s="461" t="s">
        <v>573</v>
      </c>
      <c r="Q25" s="462"/>
      <c r="R25" s="462"/>
      <c r="S25" s="462"/>
      <c r="T25" s="462"/>
      <c r="U25" s="462"/>
      <c r="V25" s="463"/>
      <c r="W25" s="461">
        <v>6.9</v>
      </c>
      <c r="X25" s="462"/>
      <c r="Y25" s="462"/>
      <c r="Z25" s="462"/>
      <c r="AA25" s="462"/>
      <c r="AB25" s="462"/>
      <c r="AC25" s="463"/>
      <c r="AD25" s="502"/>
      <c r="AE25" s="503"/>
      <c r="AF25" s="503"/>
      <c r="AG25" s="503"/>
      <c r="AH25" s="503"/>
      <c r="AI25" s="503"/>
      <c r="AJ25" s="503"/>
      <c r="AK25" s="503"/>
      <c r="AL25" s="503"/>
      <c r="AM25" s="503"/>
      <c r="AN25" s="503"/>
      <c r="AO25" s="503"/>
      <c r="AP25" s="503"/>
      <c r="AQ25" s="503"/>
      <c r="AR25" s="503"/>
      <c r="AS25" s="503"/>
      <c r="AT25" s="503"/>
      <c r="AU25" s="503"/>
      <c r="AV25" s="503"/>
      <c r="AW25" s="503"/>
      <c r="AX25" s="504"/>
    </row>
    <row r="26" spans="1:50" ht="20.45" customHeight="1" x14ac:dyDescent="0.15">
      <c r="A26" s="470"/>
      <c r="B26" s="471"/>
      <c r="C26" s="471"/>
      <c r="D26" s="471"/>
      <c r="E26" s="471"/>
      <c r="F26" s="472"/>
      <c r="G26" s="464" t="s">
        <v>571</v>
      </c>
      <c r="H26" s="465"/>
      <c r="I26" s="465"/>
      <c r="J26" s="465"/>
      <c r="K26" s="465"/>
      <c r="L26" s="465"/>
      <c r="M26" s="465"/>
      <c r="N26" s="465"/>
      <c r="O26" s="466"/>
      <c r="P26" s="461" t="s">
        <v>573</v>
      </c>
      <c r="Q26" s="462"/>
      <c r="R26" s="462"/>
      <c r="S26" s="462"/>
      <c r="T26" s="462"/>
      <c r="U26" s="462"/>
      <c r="V26" s="463"/>
      <c r="W26" s="461">
        <v>8.1999999999999993</v>
      </c>
      <c r="X26" s="462"/>
      <c r="Y26" s="462"/>
      <c r="Z26" s="462"/>
      <c r="AA26" s="462"/>
      <c r="AB26" s="462"/>
      <c r="AC26" s="463"/>
      <c r="AD26" s="502"/>
      <c r="AE26" s="503"/>
      <c r="AF26" s="503"/>
      <c r="AG26" s="503"/>
      <c r="AH26" s="503"/>
      <c r="AI26" s="503"/>
      <c r="AJ26" s="503"/>
      <c r="AK26" s="503"/>
      <c r="AL26" s="503"/>
      <c r="AM26" s="503"/>
      <c r="AN26" s="503"/>
      <c r="AO26" s="503"/>
      <c r="AP26" s="503"/>
      <c r="AQ26" s="503"/>
      <c r="AR26" s="503"/>
      <c r="AS26" s="503"/>
      <c r="AT26" s="503"/>
      <c r="AU26" s="503"/>
      <c r="AV26" s="503"/>
      <c r="AW26" s="503"/>
      <c r="AX26" s="504"/>
    </row>
    <row r="27" spans="1:50" ht="20.45" customHeight="1" x14ac:dyDescent="0.15">
      <c r="A27" s="470"/>
      <c r="B27" s="471"/>
      <c r="C27" s="471"/>
      <c r="D27" s="471"/>
      <c r="E27" s="471"/>
      <c r="F27" s="472"/>
      <c r="G27" s="464" t="s">
        <v>574</v>
      </c>
      <c r="H27" s="465"/>
      <c r="I27" s="465"/>
      <c r="J27" s="465"/>
      <c r="K27" s="465"/>
      <c r="L27" s="465"/>
      <c r="M27" s="465"/>
      <c r="N27" s="465"/>
      <c r="O27" s="466"/>
      <c r="P27" s="461" t="s">
        <v>573</v>
      </c>
      <c r="Q27" s="462"/>
      <c r="R27" s="462"/>
      <c r="S27" s="462"/>
      <c r="T27" s="462"/>
      <c r="U27" s="462"/>
      <c r="V27" s="463"/>
      <c r="W27" s="461">
        <v>10.3</v>
      </c>
      <c r="X27" s="462"/>
      <c r="Y27" s="462"/>
      <c r="Z27" s="462"/>
      <c r="AA27" s="462"/>
      <c r="AB27" s="462"/>
      <c r="AC27" s="463"/>
      <c r="AD27" s="502"/>
      <c r="AE27" s="503"/>
      <c r="AF27" s="503"/>
      <c r="AG27" s="503"/>
      <c r="AH27" s="503"/>
      <c r="AI27" s="503"/>
      <c r="AJ27" s="503"/>
      <c r="AK27" s="503"/>
      <c r="AL27" s="503"/>
      <c r="AM27" s="503"/>
      <c r="AN27" s="503"/>
      <c r="AO27" s="503"/>
      <c r="AP27" s="503"/>
      <c r="AQ27" s="503"/>
      <c r="AR27" s="503"/>
      <c r="AS27" s="503"/>
      <c r="AT27" s="503"/>
      <c r="AU27" s="503"/>
      <c r="AV27" s="503"/>
      <c r="AW27" s="503"/>
      <c r="AX27" s="504"/>
    </row>
    <row r="28" spans="1:50" ht="20.45" customHeight="1" x14ac:dyDescent="0.15">
      <c r="A28" s="470"/>
      <c r="B28" s="471"/>
      <c r="C28" s="471"/>
      <c r="D28" s="471"/>
      <c r="E28" s="471"/>
      <c r="F28" s="472"/>
      <c r="G28" s="513" t="s">
        <v>572</v>
      </c>
      <c r="H28" s="514"/>
      <c r="I28" s="514"/>
      <c r="J28" s="514"/>
      <c r="K28" s="514"/>
      <c r="L28" s="514"/>
      <c r="M28" s="514"/>
      <c r="N28" s="514"/>
      <c r="O28" s="515"/>
      <c r="P28" s="461" t="s">
        <v>573</v>
      </c>
      <c r="Q28" s="462"/>
      <c r="R28" s="462"/>
      <c r="S28" s="462"/>
      <c r="T28" s="462"/>
      <c r="U28" s="462"/>
      <c r="V28" s="463"/>
      <c r="W28" s="516">
        <v>6.1</v>
      </c>
      <c r="X28" s="517"/>
      <c r="Y28" s="517"/>
      <c r="Z28" s="517"/>
      <c r="AA28" s="517"/>
      <c r="AB28" s="517"/>
      <c r="AC28" s="518"/>
      <c r="AD28" s="502"/>
      <c r="AE28" s="503"/>
      <c r="AF28" s="503"/>
      <c r="AG28" s="503"/>
      <c r="AH28" s="503"/>
      <c r="AI28" s="503"/>
      <c r="AJ28" s="503"/>
      <c r="AK28" s="503"/>
      <c r="AL28" s="503"/>
      <c r="AM28" s="503"/>
      <c r="AN28" s="503"/>
      <c r="AO28" s="503"/>
      <c r="AP28" s="503"/>
      <c r="AQ28" s="503"/>
      <c r="AR28" s="503"/>
      <c r="AS28" s="503"/>
      <c r="AT28" s="503"/>
      <c r="AU28" s="503"/>
      <c r="AV28" s="503"/>
      <c r="AW28" s="503"/>
      <c r="AX28" s="504"/>
    </row>
    <row r="29" spans="1:50" ht="20.45" customHeight="1" thickBot="1" x14ac:dyDescent="0.2">
      <c r="A29" s="470"/>
      <c r="B29" s="471"/>
      <c r="C29" s="471"/>
      <c r="D29" s="471"/>
      <c r="E29" s="471"/>
      <c r="F29" s="472"/>
      <c r="G29" s="176" t="s">
        <v>15</v>
      </c>
      <c r="H29" s="481"/>
      <c r="I29" s="481"/>
      <c r="J29" s="481"/>
      <c r="K29" s="481"/>
      <c r="L29" s="481"/>
      <c r="M29" s="481"/>
      <c r="N29" s="481"/>
      <c r="O29" s="482"/>
      <c r="P29" s="483" t="str">
        <f>AK13</f>
        <v>-</v>
      </c>
      <c r="Q29" s="484"/>
      <c r="R29" s="484"/>
      <c r="S29" s="484"/>
      <c r="T29" s="484"/>
      <c r="U29" s="484"/>
      <c r="V29" s="485"/>
      <c r="W29" s="486">
        <f>AR13</f>
        <v>113.8</v>
      </c>
      <c r="X29" s="487"/>
      <c r="Y29" s="487"/>
      <c r="Z29" s="487"/>
      <c r="AA29" s="487"/>
      <c r="AB29" s="487"/>
      <c r="AC29" s="488"/>
      <c r="AD29" s="503"/>
      <c r="AE29" s="503"/>
      <c r="AF29" s="503"/>
      <c r="AG29" s="503"/>
      <c r="AH29" s="503"/>
      <c r="AI29" s="503"/>
      <c r="AJ29" s="503"/>
      <c r="AK29" s="503"/>
      <c r="AL29" s="503"/>
      <c r="AM29" s="503"/>
      <c r="AN29" s="503"/>
      <c r="AO29" s="503"/>
      <c r="AP29" s="503"/>
      <c r="AQ29" s="503"/>
      <c r="AR29" s="503"/>
      <c r="AS29" s="503"/>
      <c r="AT29" s="503"/>
      <c r="AU29" s="503"/>
      <c r="AV29" s="503"/>
      <c r="AW29" s="503"/>
      <c r="AX29" s="504"/>
    </row>
    <row r="30" spans="1:50" ht="42" customHeight="1" x14ac:dyDescent="0.15">
      <c r="A30" s="489" t="s">
        <v>531</v>
      </c>
      <c r="B30" s="490"/>
      <c r="C30" s="490"/>
      <c r="D30" s="490"/>
      <c r="E30" s="490"/>
      <c r="F30" s="491"/>
      <c r="G30" s="478" t="s">
        <v>616</v>
      </c>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M30" s="479"/>
      <c r="AN30" s="479"/>
      <c r="AO30" s="479"/>
      <c r="AP30" s="479"/>
      <c r="AQ30" s="479"/>
      <c r="AR30" s="479"/>
      <c r="AS30" s="479"/>
      <c r="AT30" s="479"/>
      <c r="AU30" s="479"/>
      <c r="AV30" s="479"/>
      <c r="AW30" s="479"/>
      <c r="AX30" s="480"/>
    </row>
    <row r="31" spans="1:50" ht="31.5" customHeight="1" x14ac:dyDescent="0.15">
      <c r="A31" s="407" t="s">
        <v>532</v>
      </c>
      <c r="B31" s="125"/>
      <c r="C31" s="125"/>
      <c r="D31" s="125"/>
      <c r="E31" s="125"/>
      <c r="F31" s="126"/>
      <c r="G31" s="452" t="s">
        <v>527</v>
      </c>
      <c r="H31" s="453"/>
      <c r="I31" s="453"/>
      <c r="J31" s="453"/>
      <c r="K31" s="453"/>
      <c r="L31" s="453"/>
      <c r="M31" s="453"/>
      <c r="N31" s="453"/>
      <c r="O31" s="453"/>
      <c r="P31" s="454" t="s">
        <v>526</v>
      </c>
      <c r="Q31" s="453"/>
      <c r="R31" s="453"/>
      <c r="S31" s="453"/>
      <c r="T31" s="453"/>
      <c r="U31" s="453"/>
      <c r="V31" s="453"/>
      <c r="W31" s="453"/>
      <c r="X31" s="455"/>
      <c r="Y31" s="456"/>
      <c r="Z31" s="457"/>
      <c r="AA31" s="458"/>
      <c r="AB31" s="385" t="s">
        <v>11</v>
      </c>
      <c r="AC31" s="385"/>
      <c r="AD31" s="385"/>
      <c r="AE31" s="88" t="s">
        <v>371</v>
      </c>
      <c r="AF31" s="459"/>
      <c r="AG31" s="459"/>
      <c r="AH31" s="460"/>
      <c r="AI31" s="88" t="s">
        <v>523</v>
      </c>
      <c r="AJ31" s="459"/>
      <c r="AK31" s="459"/>
      <c r="AL31" s="460"/>
      <c r="AM31" s="88" t="s">
        <v>339</v>
      </c>
      <c r="AN31" s="459"/>
      <c r="AO31" s="459"/>
      <c r="AP31" s="460"/>
      <c r="AQ31" s="392" t="s">
        <v>370</v>
      </c>
      <c r="AR31" s="393"/>
      <c r="AS31" s="393"/>
      <c r="AT31" s="408"/>
      <c r="AU31" s="392" t="s">
        <v>544</v>
      </c>
      <c r="AV31" s="393"/>
      <c r="AW31" s="393"/>
      <c r="AX31" s="394"/>
    </row>
    <row r="32" spans="1:50" ht="52.9" customHeight="1" x14ac:dyDescent="0.15">
      <c r="A32" s="407"/>
      <c r="B32" s="125"/>
      <c r="C32" s="125"/>
      <c r="D32" s="125"/>
      <c r="E32" s="125"/>
      <c r="F32" s="126"/>
      <c r="G32" s="451" t="s">
        <v>617</v>
      </c>
      <c r="H32" s="395"/>
      <c r="I32" s="395"/>
      <c r="J32" s="395"/>
      <c r="K32" s="395"/>
      <c r="L32" s="395"/>
      <c r="M32" s="395"/>
      <c r="N32" s="395"/>
      <c r="O32" s="395"/>
      <c r="P32" s="245" t="s">
        <v>578</v>
      </c>
      <c r="Q32" s="398"/>
      <c r="R32" s="398"/>
      <c r="S32" s="398"/>
      <c r="T32" s="398"/>
      <c r="U32" s="398"/>
      <c r="V32" s="398"/>
      <c r="W32" s="398"/>
      <c r="X32" s="399"/>
      <c r="Y32" s="403" t="s">
        <v>44</v>
      </c>
      <c r="Z32" s="404"/>
      <c r="AA32" s="405"/>
      <c r="AB32" s="120" t="s">
        <v>593</v>
      </c>
      <c r="AC32" s="406"/>
      <c r="AD32" s="406"/>
      <c r="AE32" s="378">
        <v>2</v>
      </c>
      <c r="AF32" s="378"/>
      <c r="AG32" s="378"/>
      <c r="AH32" s="378"/>
      <c r="AI32" s="378">
        <v>4</v>
      </c>
      <c r="AJ32" s="378"/>
      <c r="AK32" s="378"/>
      <c r="AL32" s="378"/>
      <c r="AM32" s="378">
        <v>4</v>
      </c>
      <c r="AN32" s="378"/>
      <c r="AO32" s="378"/>
      <c r="AP32" s="378"/>
      <c r="AQ32" s="378">
        <v>3</v>
      </c>
      <c r="AR32" s="378"/>
      <c r="AS32" s="378"/>
      <c r="AT32" s="378"/>
      <c r="AU32" s="65" t="s">
        <v>594</v>
      </c>
      <c r="AV32" s="380"/>
      <c r="AW32" s="380"/>
      <c r="AX32" s="381"/>
    </row>
    <row r="33" spans="1:51" ht="52.9" customHeight="1" x14ac:dyDescent="0.15">
      <c r="A33" s="145"/>
      <c r="B33" s="130"/>
      <c r="C33" s="130"/>
      <c r="D33" s="130"/>
      <c r="E33" s="130"/>
      <c r="F33" s="131"/>
      <c r="G33" s="396"/>
      <c r="H33" s="397"/>
      <c r="I33" s="397"/>
      <c r="J33" s="397"/>
      <c r="K33" s="397"/>
      <c r="L33" s="397"/>
      <c r="M33" s="397"/>
      <c r="N33" s="397"/>
      <c r="O33" s="397"/>
      <c r="P33" s="400"/>
      <c r="Q33" s="401"/>
      <c r="R33" s="401"/>
      <c r="S33" s="401"/>
      <c r="T33" s="401"/>
      <c r="U33" s="401"/>
      <c r="V33" s="401"/>
      <c r="W33" s="401"/>
      <c r="X33" s="402"/>
      <c r="Y33" s="382" t="s">
        <v>45</v>
      </c>
      <c r="Z33" s="383"/>
      <c r="AA33" s="384"/>
      <c r="AB33" s="120" t="s">
        <v>593</v>
      </c>
      <c r="AC33" s="406"/>
      <c r="AD33" s="406"/>
      <c r="AE33" s="378">
        <v>4</v>
      </c>
      <c r="AF33" s="378"/>
      <c r="AG33" s="378"/>
      <c r="AH33" s="378"/>
      <c r="AI33" s="378">
        <v>4</v>
      </c>
      <c r="AJ33" s="378"/>
      <c r="AK33" s="378"/>
      <c r="AL33" s="378"/>
      <c r="AM33" s="378">
        <v>4</v>
      </c>
      <c r="AN33" s="378"/>
      <c r="AO33" s="378"/>
      <c r="AP33" s="378"/>
      <c r="AQ33" s="378">
        <v>3</v>
      </c>
      <c r="AR33" s="378"/>
      <c r="AS33" s="378"/>
      <c r="AT33" s="378"/>
      <c r="AU33" s="379">
        <v>5</v>
      </c>
      <c r="AV33" s="380"/>
      <c r="AW33" s="380"/>
      <c r="AX33" s="381"/>
    </row>
    <row r="34" spans="1:51" ht="23.25" customHeight="1" x14ac:dyDescent="0.15">
      <c r="A34" s="441" t="s">
        <v>533</v>
      </c>
      <c r="B34" s="442"/>
      <c r="C34" s="442"/>
      <c r="D34" s="442"/>
      <c r="E34" s="442"/>
      <c r="F34" s="443"/>
      <c r="G34" s="133" t="s">
        <v>534</v>
      </c>
      <c r="H34" s="133"/>
      <c r="I34" s="133"/>
      <c r="J34" s="133"/>
      <c r="K34" s="133"/>
      <c r="L34" s="133"/>
      <c r="M34" s="133"/>
      <c r="N34" s="133"/>
      <c r="O34" s="133"/>
      <c r="P34" s="133"/>
      <c r="Q34" s="133"/>
      <c r="R34" s="133"/>
      <c r="S34" s="133"/>
      <c r="T34" s="133"/>
      <c r="U34" s="133"/>
      <c r="V34" s="133"/>
      <c r="W34" s="133"/>
      <c r="X34" s="134"/>
      <c r="Y34" s="389"/>
      <c r="Z34" s="390"/>
      <c r="AA34" s="391"/>
      <c r="AB34" s="132" t="s">
        <v>11</v>
      </c>
      <c r="AC34" s="133"/>
      <c r="AD34" s="134"/>
      <c r="AE34" s="132" t="s">
        <v>371</v>
      </c>
      <c r="AF34" s="133"/>
      <c r="AG34" s="133"/>
      <c r="AH34" s="134"/>
      <c r="AI34" s="132" t="s">
        <v>523</v>
      </c>
      <c r="AJ34" s="133"/>
      <c r="AK34" s="133"/>
      <c r="AL34" s="134"/>
      <c r="AM34" s="132" t="s">
        <v>339</v>
      </c>
      <c r="AN34" s="133"/>
      <c r="AO34" s="133"/>
      <c r="AP34" s="134"/>
      <c r="AQ34" s="386" t="s">
        <v>545</v>
      </c>
      <c r="AR34" s="387"/>
      <c r="AS34" s="387"/>
      <c r="AT34" s="387"/>
      <c r="AU34" s="387"/>
      <c r="AV34" s="387"/>
      <c r="AW34" s="387"/>
      <c r="AX34" s="388"/>
    </row>
    <row r="35" spans="1:51" ht="18" customHeight="1" x14ac:dyDescent="0.15">
      <c r="A35" s="444"/>
      <c r="B35" s="445"/>
      <c r="C35" s="445"/>
      <c r="D35" s="445"/>
      <c r="E35" s="445"/>
      <c r="F35" s="446"/>
      <c r="G35" s="412" t="s">
        <v>602</v>
      </c>
      <c r="H35" s="413"/>
      <c r="I35" s="413"/>
      <c r="J35" s="413"/>
      <c r="K35" s="413"/>
      <c r="L35" s="413"/>
      <c r="M35" s="413"/>
      <c r="N35" s="413"/>
      <c r="O35" s="413"/>
      <c r="P35" s="413"/>
      <c r="Q35" s="413"/>
      <c r="R35" s="413"/>
      <c r="S35" s="413"/>
      <c r="T35" s="413"/>
      <c r="U35" s="413"/>
      <c r="V35" s="413"/>
      <c r="W35" s="413"/>
      <c r="X35" s="413"/>
      <c r="Y35" s="416" t="s">
        <v>533</v>
      </c>
      <c r="Z35" s="417"/>
      <c r="AA35" s="418"/>
      <c r="AB35" s="419" t="s">
        <v>595</v>
      </c>
      <c r="AC35" s="420"/>
      <c r="AD35" s="421"/>
      <c r="AE35" s="422">
        <v>10336</v>
      </c>
      <c r="AF35" s="422"/>
      <c r="AG35" s="422"/>
      <c r="AH35" s="422"/>
      <c r="AI35" s="422">
        <v>7036</v>
      </c>
      <c r="AJ35" s="422"/>
      <c r="AK35" s="422"/>
      <c r="AL35" s="422"/>
      <c r="AM35" s="422">
        <v>5348</v>
      </c>
      <c r="AN35" s="422"/>
      <c r="AO35" s="422"/>
      <c r="AP35" s="422"/>
      <c r="AQ35" s="65">
        <v>9589</v>
      </c>
      <c r="AR35" s="59"/>
      <c r="AS35" s="59"/>
      <c r="AT35" s="59"/>
      <c r="AU35" s="59"/>
      <c r="AV35" s="59"/>
      <c r="AW35" s="59"/>
      <c r="AX35" s="60"/>
    </row>
    <row r="36" spans="1:51" ht="18" customHeight="1" x14ac:dyDescent="0.15">
      <c r="A36" s="447"/>
      <c r="B36" s="448"/>
      <c r="C36" s="448"/>
      <c r="D36" s="448"/>
      <c r="E36" s="448"/>
      <c r="F36" s="449"/>
      <c r="G36" s="414"/>
      <c r="H36" s="415"/>
      <c r="I36" s="415"/>
      <c r="J36" s="415"/>
      <c r="K36" s="415"/>
      <c r="L36" s="415"/>
      <c r="M36" s="415"/>
      <c r="N36" s="415"/>
      <c r="O36" s="415"/>
      <c r="P36" s="415"/>
      <c r="Q36" s="415"/>
      <c r="R36" s="415"/>
      <c r="S36" s="415"/>
      <c r="T36" s="415"/>
      <c r="U36" s="415"/>
      <c r="V36" s="415"/>
      <c r="W36" s="415"/>
      <c r="X36" s="415"/>
      <c r="Y36" s="172" t="s">
        <v>535</v>
      </c>
      <c r="Z36" s="409"/>
      <c r="AA36" s="410"/>
      <c r="AB36" s="374" t="s">
        <v>536</v>
      </c>
      <c r="AC36" s="375"/>
      <c r="AD36" s="376"/>
      <c r="AE36" s="450" t="s">
        <v>611</v>
      </c>
      <c r="AF36" s="377"/>
      <c r="AG36" s="377"/>
      <c r="AH36" s="377"/>
      <c r="AI36" s="450" t="s">
        <v>612</v>
      </c>
      <c r="AJ36" s="377"/>
      <c r="AK36" s="377"/>
      <c r="AL36" s="377"/>
      <c r="AM36" s="450" t="s">
        <v>613</v>
      </c>
      <c r="AN36" s="377"/>
      <c r="AO36" s="377"/>
      <c r="AP36" s="377"/>
      <c r="AQ36" s="450" t="s">
        <v>614</v>
      </c>
      <c r="AR36" s="377"/>
      <c r="AS36" s="377"/>
      <c r="AT36" s="377"/>
      <c r="AU36" s="377"/>
      <c r="AV36" s="377"/>
      <c r="AW36" s="377"/>
      <c r="AX36" s="411"/>
    </row>
    <row r="37" spans="1:51" ht="18.75" customHeight="1" x14ac:dyDescent="0.15">
      <c r="A37" s="429" t="s">
        <v>200</v>
      </c>
      <c r="B37" s="430"/>
      <c r="C37" s="430"/>
      <c r="D37" s="430"/>
      <c r="E37" s="430"/>
      <c r="F37" s="431"/>
      <c r="G37" s="364" t="s">
        <v>132</v>
      </c>
      <c r="H37" s="153"/>
      <c r="I37" s="153"/>
      <c r="J37" s="153"/>
      <c r="K37" s="153"/>
      <c r="L37" s="153"/>
      <c r="M37" s="153"/>
      <c r="N37" s="153"/>
      <c r="O37" s="154"/>
      <c r="P37" s="155" t="s">
        <v>48</v>
      </c>
      <c r="Q37" s="153"/>
      <c r="R37" s="153"/>
      <c r="S37" s="153"/>
      <c r="T37" s="153"/>
      <c r="U37" s="153"/>
      <c r="V37" s="153"/>
      <c r="W37" s="153"/>
      <c r="X37" s="154"/>
      <c r="Y37" s="365"/>
      <c r="Z37" s="366"/>
      <c r="AA37" s="367"/>
      <c r="AB37" s="371" t="s">
        <v>11</v>
      </c>
      <c r="AC37" s="372"/>
      <c r="AD37" s="373"/>
      <c r="AE37" s="371" t="s">
        <v>371</v>
      </c>
      <c r="AF37" s="372"/>
      <c r="AG37" s="372"/>
      <c r="AH37" s="373"/>
      <c r="AI37" s="439" t="s">
        <v>523</v>
      </c>
      <c r="AJ37" s="439"/>
      <c r="AK37" s="439"/>
      <c r="AL37" s="371"/>
      <c r="AM37" s="439" t="s">
        <v>339</v>
      </c>
      <c r="AN37" s="439"/>
      <c r="AO37" s="439"/>
      <c r="AP37" s="371"/>
      <c r="AQ37" s="169" t="s">
        <v>160</v>
      </c>
      <c r="AR37" s="170"/>
      <c r="AS37" s="170"/>
      <c r="AT37" s="171"/>
      <c r="AU37" s="153" t="s">
        <v>121</v>
      </c>
      <c r="AV37" s="153"/>
      <c r="AW37" s="153"/>
      <c r="AX37" s="156"/>
    </row>
    <row r="38" spans="1:51" ht="18.75" customHeight="1" x14ac:dyDescent="0.15">
      <c r="A38" s="432"/>
      <c r="B38" s="433"/>
      <c r="C38" s="433"/>
      <c r="D38" s="433"/>
      <c r="E38" s="433"/>
      <c r="F38" s="434"/>
      <c r="G38" s="128"/>
      <c r="H38" s="80"/>
      <c r="I38" s="80"/>
      <c r="J38" s="80"/>
      <c r="K38" s="80"/>
      <c r="L38" s="80"/>
      <c r="M38" s="80"/>
      <c r="N38" s="80"/>
      <c r="O38" s="81"/>
      <c r="P38" s="79"/>
      <c r="Q38" s="80"/>
      <c r="R38" s="80"/>
      <c r="S38" s="80"/>
      <c r="T38" s="80"/>
      <c r="U38" s="80"/>
      <c r="V38" s="80"/>
      <c r="W38" s="80"/>
      <c r="X38" s="81"/>
      <c r="Y38" s="368"/>
      <c r="Z38" s="369"/>
      <c r="AA38" s="370"/>
      <c r="AB38" s="88"/>
      <c r="AC38" s="89"/>
      <c r="AD38" s="90"/>
      <c r="AE38" s="88"/>
      <c r="AF38" s="89"/>
      <c r="AG38" s="89"/>
      <c r="AH38" s="90"/>
      <c r="AI38" s="440"/>
      <c r="AJ38" s="440"/>
      <c r="AK38" s="440"/>
      <c r="AL38" s="88"/>
      <c r="AM38" s="440"/>
      <c r="AN38" s="440"/>
      <c r="AO38" s="440"/>
      <c r="AP38" s="88"/>
      <c r="AQ38" s="350" t="s">
        <v>641</v>
      </c>
      <c r="AR38" s="351"/>
      <c r="AS38" s="99" t="s">
        <v>161</v>
      </c>
      <c r="AT38" s="100"/>
      <c r="AU38" s="98" t="s">
        <v>641</v>
      </c>
      <c r="AV38" s="98"/>
      <c r="AW38" s="80" t="s">
        <v>159</v>
      </c>
      <c r="AX38" s="101"/>
    </row>
    <row r="39" spans="1:51" ht="23.25" customHeight="1" x14ac:dyDescent="0.15">
      <c r="A39" s="435"/>
      <c r="B39" s="433"/>
      <c r="C39" s="433"/>
      <c r="D39" s="433"/>
      <c r="E39" s="433"/>
      <c r="F39" s="434"/>
      <c r="G39" s="135" t="s">
        <v>618</v>
      </c>
      <c r="H39" s="136"/>
      <c r="I39" s="136"/>
      <c r="J39" s="136"/>
      <c r="K39" s="136"/>
      <c r="L39" s="136"/>
      <c r="M39" s="136"/>
      <c r="N39" s="136"/>
      <c r="O39" s="137"/>
      <c r="P39" s="103" t="s">
        <v>585</v>
      </c>
      <c r="Q39" s="103"/>
      <c r="R39" s="103"/>
      <c r="S39" s="103"/>
      <c r="T39" s="103"/>
      <c r="U39" s="103"/>
      <c r="V39" s="103"/>
      <c r="W39" s="103"/>
      <c r="X39" s="104"/>
      <c r="Y39" s="172" t="s">
        <v>12</v>
      </c>
      <c r="Z39" s="173"/>
      <c r="AA39" s="174"/>
      <c r="AB39" s="120" t="s">
        <v>596</v>
      </c>
      <c r="AC39" s="120"/>
      <c r="AD39" s="120"/>
      <c r="AE39" s="65">
        <v>77</v>
      </c>
      <c r="AF39" s="59"/>
      <c r="AG39" s="59"/>
      <c r="AH39" s="59"/>
      <c r="AI39" s="65">
        <v>77</v>
      </c>
      <c r="AJ39" s="59"/>
      <c r="AK39" s="59"/>
      <c r="AL39" s="59"/>
      <c r="AM39" s="65">
        <v>77</v>
      </c>
      <c r="AN39" s="59"/>
      <c r="AO39" s="59"/>
      <c r="AP39" s="59"/>
      <c r="AQ39" s="66" t="s">
        <v>641</v>
      </c>
      <c r="AR39" s="67"/>
      <c r="AS39" s="67"/>
      <c r="AT39" s="68"/>
      <c r="AU39" s="59" t="s">
        <v>641</v>
      </c>
      <c r="AV39" s="59"/>
      <c r="AW39" s="59"/>
      <c r="AX39" s="60"/>
    </row>
    <row r="40" spans="1:51" ht="23.25" customHeight="1" x14ac:dyDescent="0.15">
      <c r="A40" s="436"/>
      <c r="B40" s="437"/>
      <c r="C40" s="437"/>
      <c r="D40" s="437"/>
      <c r="E40" s="437"/>
      <c r="F40" s="438"/>
      <c r="G40" s="138"/>
      <c r="H40" s="139"/>
      <c r="I40" s="139"/>
      <c r="J40" s="139"/>
      <c r="K40" s="139"/>
      <c r="L40" s="139"/>
      <c r="M40" s="139"/>
      <c r="N40" s="139"/>
      <c r="O40" s="140"/>
      <c r="P40" s="106"/>
      <c r="Q40" s="106"/>
      <c r="R40" s="106"/>
      <c r="S40" s="106"/>
      <c r="T40" s="106"/>
      <c r="U40" s="106"/>
      <c r="V40" s="106"/>
      <c r="W40" s="106"/>
      <c r="X40" s="107"/>
      <c r="Y40" s="132" t="s">
        <v>43</v>
      </c>
      <c r="Z40" s="133"/>
      <c r="AA40" s="134"/>
      <c r="AB40" s="64" t="s">
        <v>596</v>
      </c>
      <c r="AC40" s="64"/>
      <c r="AD40" s="64"/>
      <c r="AE40" s="65">
        <v>77</v>
      </c>
      <c r="AF40" s="59"/>
      <c r="AG40" s="59"/>
      <c r="AH40" s="59"/>
      <c r="AI40" s="65">
        <v>77</v>
      </c>
      <c r="AJ40" s="59"/>
      <c r="AK40" s="59"/>
      <c r="AL40" s="59"/>
      <c r="AM40" s="65">
        <v>77</v>
      </c>
      <c r="AN40" s="59"/>
      <c r="AO40" s="59"/>
      <c r="AP40" s="59"/>
      <c r="AQ40" s="66" t="s">
        <v>641</v>
      </c>
      <c r="AR40" s="67"/>
      <c r="AS40" s="67"/>
      <c r="AT40" s="68"/>
      <c r="AU40" s="59" t="s">
        <v>641</v>
      </c>
      <c r="AV40" s="59"/>
      <c r="AW40" s="59"/>
      <c r="AX40" s="60"/>
    </row>
    <row r="41" spans="1:51" ht="23.25" customHeight="1" x14ac:dyDescent="0.15">
      <c r="A41" s="435"/>
      <c r="B41" s="433"/>
      <c r="C41" s="433"/>
      <c r="D41" s="433"/>
      <c r="E41" s="433"/>
      <c r="F41" s="434"/>
      <c r="G41" s="141"/>
      <c r="H41" s="142"/>
      <c r="I41" s="142"/>
      <c r="J41" s="142"/>
      <c r="K41" s="142"/>
      <c r="L41" s="142"/>
      <c r="M41" s="142"/>
      <c r="N41" s="142"/>
      <c r="O41" s="143"/>
      <c r="P41" s="109"/>
      <c r="Q41" s="109"/>
      <c r="R41" s="109"/>
      <c r="S41" s="109"/>
      <c r="T41" s="109"/>
      <c r="U41" s="109"/>
      <c r="V41" s="109"/>
      <c r="W41" s="109"/>
      <c r="X41" s="110"/>
      <c r="Y41" s="132" t="s">
        <v>13</v>
      </c>
      <c r="Z41" s="133"/>
      <c r="AA41" s="134"/>
      <c r="AB41" s="354" t="s">
        <v>14</v>
      </c>
      <c r="AC41" s="354"/>
      <c r="AD41" s="354"/>
      <c r="AE41" s="65">
        <v>100</v>
      </c>
      <c r="AF41" s="59"/>
      <c r="AG41" s="59"/>
      <c r="AH41" s="59"/>
      <c r="AI41" s="65">
        <v>100</v>
      </c>
      <c r="AJ41" s="59"/>
      <c r="AK41" s="59"/>
      <c r="AL41" s="59"/>
      <c r="AM41" s="65">
        <v>100</v>
      </c>
      <c r="AN41" s="59"/>
      <c r="AO41" s="59"/>
      <c r="AP41" s="59"/>
      <c r="AQ41" s="66" t="s">
        <v>641</v>
      </c>
      <c r="AR41" s="67"/>
      <c r="AS41" s="67"/>
      <c r="AT41" s="68"/>
      <c r="AU41" s="59" t="s">
        <v>641</v>
      </c>
      <c r="AV41" s="59"/>
      <c r="AW41" s="59"/>
      <c r="AX41" s="60"/>
    </row>
    <row r="42" spans="1:51" ht="23.25" customHeight="1" x14ac:dyDescent="0.15">
      <c r="A42" s="144" t="s">
        <v>217</v>
      </c>
      <c r="B42" s="122"/>
      <c r="C42" s="122"/>
      <c r="D42" s="122"/>
      <c r="E42" s="122"/>
      <c r="F42" s="123"/>
      <c r="G42" s="146" t="s">
        <v>627</v>
      </c>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8"/>
    </row>
    <row r="43" spans="1:51" ht="30" customHeight="1" thickBot="1" x14ac:dyDescent="0.2">
      <c r="A43" s="145"/>
      <c r="B43" s="130"/>
      <c r="C43" s="130"/>
      <c r="D43" s="130"/>
      <c r="E43" s="130"/>
      <c r="F43" s="131"/>
      <c r="G43" s="149"/>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1"/>
    </row>
    <row r="44" spans="1:51" ht="47.25" customHeight="1" x14ac:dyDescent="0.15">
      <c r="A44" s="489" t="s">
        <v>531</v>
      </c>
      <c r="B44" s="490"/>
      <c r="C44" s="490"/>
      <c r="D44" s="490"/>
      <c r="E44" s="490"/>
      <c r="F44" s="491"/>
      <c r="G44" s="478" t="s">
        <v>592</v>
      </c>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80"/>
      <c r="AY44">
        <f>COUNTA($G$44)</f>
        <v>1</v>
      </c>
    </row>
    <row r="45" spans="1:51" ht="31.5" customHeight="1" x14ac:dyDescent="0.15">
      <c r="A45" s="407" t="s">
        <v>532</v>
      </c>
      <c r="B45" s="125"/>
      <c r="C45" s="125"/>
      <c r="D45" s="125"/>
      <c r="E45" s="125"/>
      <c r="F45" s="126"/>
      <c r="G45" s="452" t="s">
        <v>527</v>
      </c>
      <c r="H45" s="453"/>
      <c r="I45" s="453"/>
      <c r="J45" s="453"/>
      <c r="K45" s="453"/>
      <c r="L45" s="453"/>
      <c r="M45" s="453"/>
      <c r="N45" s="453"/>
      <c r="O45" s="453"/>
      <c r="P45" s="454" t="s">
        <v>526</v>
      </c>
      <c r="Q45" s="453"/>
      <c r="R45" s="453"/>
      <c r="S45" s="453"/>
      <c r="T45" s="453"/>
      <c r="U45" s="453"/>
      <c r="V45" s="453"/>
      <c r="W45" s="453"/>
      <c r="X45" s="455"/>
      <c r="Y45" s="456"/>
      <c r="Z45" s="457"/>
      <c r="AA45" s="458"/>
      <c r="AB45" s="385" t="s">
        <v>11</v>
      </c>
      <c r="AC45" s="385"/>
      <c r="AD45" s="385"/>
      <c r="AE45" s="88" t="s">
        <v>371</v>
      </c>
      <c r="AF45" s="459"/>
      <c r="AG45" s="459"/>
      <c r="AH45" s="460"/>
      <c r="AI45" s="88" t="s">
        <v>523</v>
      </c>
      <c r="AJ45" s="459"/>
      <c r="AK45" s="459"/>
      <c r="AL45" s="460"/>
      <c r="AM45" s="88" t="s">
        <v>339</v>
      </c>
      <c r="AN45" s="459"/>
      <c r="AO45" s="459"/>
      <c r="AP45" s="460"/>
      <c r="AQ45" s="392" t="s">
        <v>370</v>
      </c>
      <c r="AR45" s="393"/>
      <c r="AS45" s="393"/>
      <c r="AT45" s="408"/>
      <c r="AU45" s="392" t="s">
        <v>544</v>
      </c>
      <c r="AV45" s="393"/>
      <c r="AW45" s="393"/>
      <c r="AX45" s="394"/>
      <c r="AY45">
        <f>COUNTA($G$46)</f>
        <v>1</v>
      </c>
    </row>
    <row r="46" spans="1:51" ht="23.25" customHeight="1" x14ac:dyDescent="0.15">
      <c r="A46" s="407"/>
      <c r="B46" s="125"/>
      <c r="C46" s="125"/>
      <c r="D46" s="125"/>
      <c r="E46" s="125"/>
      <c r="F46" s="126"/>
      <c r="G46" s="451" t="s">
        <v>579</v>
      </c>
      <c r="H46" s="395"/>
      <c r="I46" s="395"/>
      <c r="J46" s="395"/>
      <c r="K46" s="395"/>
      <c r="L46" s="395"/>
      <c r="M46" s="395"/>
      <c r="N46" s="395"/>
      <c r="O46" s="395"/>
      <c r="P46" s="245" t="s">
        <v>604</v>
      </c>
      <c r="Q46" s="398"/>
      <c r="R46" s="398"/>
      <c r="S46" s="398"/>
      <c r="T46" s="398"/>
      <c r="U46" s="398"/>
      <c r="V46" s="398"/>
      <c r="W46" s="398"/>
      <c r="X46" s="399"/>
      <c r="Y46" s="403" t="s">
        <v>44</v>
      </c>
      <c r="Z46" s="404"/>
      <c r="AA46" s="405"/>
      <c r="AB46" s="120" t="s">
        <v>588</v>
      </c>
      <c r="AC46" s="406"/>
      <c r="AD46" s="406"/>
      <c r="AE46" s="378">
        <v>10</v>
      </c>
      <c r="AF46" s="378"/>
      <c r="AG46" s="378"/>
      <c r="AH46" s="378"/>
      <c r="AI46" s="378">
        <v>11</v>
      </c>
      <c r="AJ46" s="378"/>
      <c r="AK46" s="378"/>
      <c r="AL46" s="378"/>
      <c r="AM46" s="378">
        <v>12</v>
      </c>
      <c r="AN46" s="378"/>
      <c r="AO46" s="378"/>
      <c r="AP46" s="378"/>
      <c r="AQ46" s="378">
        <v>13</v>
      </c>
      <c r="AR46" s="378"/>
      <c r="AS46" s="378"/>
      <c r="AT46" s="378"/>
      <c r="AU46" s="379">
        <v>14</v>
      </c>
      <c r="AV46" s="380"/>
      <c r="AW46" s="380"/>
      <c r="AX46" s="381"/>
      <c r="AY46">
        <f>$AY$45</f>
        <v>1</v>
      </c>
    </row>
    <row r="47" spans="1:51" ht="33" customHeight="1" x14ac:dyDescent="0.15">
      <c r="A47" s="145"/>
      <c r="B47" s="130"/>
      <c r="C47" s="130"/>
      <c r="D47" s="130"/>
      <c r="E47" s="130"/>
      <c r="F47" s="131"/>
      <c r="G47" s="396"/>
      <c r="H47" s="397"/>
      <c r="I47" s="397"/>
      <c r="J47" s="397"/>
      <c r="K47" s="397"/>
      <c r="L47" s="397"/>
      <c r="M47" s="397"/>
      <c r="N47" s="397"/>
      <c r="O47" s="397"/>
      <c r="P47" s="400"/>
      <c r="Q47" s="401"/>
      <c r="R47" s="401"/>
      <c r="S47" s="401"/>
      <c r="T47" s="401"/>
      <c r="U47" s="401"/>
      <c r="V47" s="401"/>
      <c r="W47" s="401"/>
      <c r="X47" s="402"/>
      <c r="Y47" s="382" t="s">
        <v>45</v>
      </c>
      <c r="Z47" s="383"/>
      <c r="AA47" s="384"/>
      <c r="AB47" s="120" t="s">
        <v>588</v>
      </c>
      <c r="AC47" s="406"/>
      <c r="AD47" s="406"/>
      <c r="AE47" s="378">
        <v>10</v>
      </c>
      <c r="AF47" s="378"/>
      <c r="AG47" s="378"/>
      <c r="AH47" s="378"/>
      <c r="AI47" s="378">
        <v>11</v>
      </c>
      <c r="AJ47" s="378"/>
      <c r="AK47" s="378"/>
      <c r="AL47" s="378"/>
      <c r="AM47" s="378">
        <v>12</v>
      </c>
      <c r="AN47" s="378"/>
      <c r="AO47" s="378"/>
      <c r="AP47" s="378"/>
      <c r="AQ47" s="378">
        <v>13</v>
      </c>
      <c r="AR47" s="378"/>
      <c r="AS47" s="378"/>
      <c r="AT47" s="378"/>
      <c r="AU47" s="379">
        <v>14</v>
      </c>
      <c r="AV47" s="380"/>
      <c r="AW47" s="380"/>
      <c r="AX47" s="381"/>
      <c r="AY47">
        <f>$AY$45</f>
        <v>1</v>
      </c>
    </row>
    <row r="48" spans="1:51" ht="23.25" customHeight="1" x14ac:dyDescent="0.15">
      <c r="A48" s="441" t="s">
        <v>533</v>
      </c>
      <c r="B48" s="442"/>
      <c r="C48" s="442"/>
      <c r="D48" s="442"/>
      <c r="E48" s="442"/>
      <c r="F48" s="443"/>
      <c r="G48" s="133" t="s">
        <v>534</v>
      </c>
      <c r="H48" s="133"/>
      <c r="I48" s="133"/>
      <c r="J48" s="133"/>
      <c r="K48" s="133"/>
      <c r="L48" s="133"/>
      <c r="M48" s="133"/>
      <c r="N48" s="133"/>
      <c r="O48" s="133"/>
      <c r="P48" s="133"/>
      <c r="Q48" s="133"/>
      <c r="R48" s="133"/>
      <c r="S48" s="133"/>
      <c r="T48" s="133"/>
      <c r="U48" s="133"/>
      <c r="V48" s="133"/>
      <c r="W48" s="133"/>
      <c r="X48" s="134"/>
      <c r="Y48" s="389"/>
      <c r="Z48" s="390"/>
      <c r="AA48" s="391"/>
      <c r="AB48" s="132" t="s">
        <v>11</v>
      </c>
      <c r="AC48" s="133"/>
      <c r="AD48" s="134"/>
      <c r="AE48" s="91" t="s">
        <v>371</v>
      </c>
      <c r="AF48" s="91"/>
      <c r="AG48" s="91"/>
      <c r="AH48" s="91"/>
      <c r="AI48" s="91" t="s">
        <v>523</v>
      </c>
      <c r="AJ48" s="91"/>
      <c r="AK48" s="91"/>
      <c r="AL48" s="91"/>
      <c r="AM48" s="91" t="s">
        <v>339</v>
      </c>
      <c r="AN48" s="91"/>
      <c r="AO48" s="91"/>
      <c r="AP48" s="91"/>
      <c r="AQ48" s="386" t="s">
        <v>545</v>
      </c>
      <c r="AR48" s="387"/>
      <c r="AS48" s="387"/>
      <c r="AT48" s="387"/>
      <c r="AU48" s="387"/>
      <c r="AV48" s="387"/>
      <c r="AW48" s="387"/>
      <c r="AX48" s="388"/>
      <c r="AY48">
        <f>IF(SUBSTITUTE(SUBSTITUTE($G$49,"／",""),"　","")="",0,1)</f>
        <v>1</v>
      </c>
    </row>
    <row r="49" spans="1:55" ht="18" customHeight="1" x14ac:dyDescent="0.15">
      <c r="A49" s="444"/>
      <c r="B49" s="445"/>
      <c r="C49" s="445"/>
      <c r="D49" s="445"/>
      <c r="E49" s="445"/>
      <c r="F49" s="446"/>
      <c r="G49" s="412" t="s">
        <v>586</v>
      </c>
      <c r="H49" s="413"/>
      <c r="I49" s="413"/>
      <c r="J49" s="413"/>
      <c r="K49" s="413"/>
      <c r="L49" s="413"/>
      <c r="M49" s="413"/>
      <c r="N49" s="413"/>
      <c r="O49" s="413"/>
      <c r="P49" s="413"/>
      <c r="Q49" s="413"/>
      <c r="R49" s="413"/>
      <c r="S49" s="413"/>
      <c r="T49" s="413"/>
      <c r="U49" s="413"/>
      <c r="V49" s="413"/>
      <c r="W49" s="413"/>
      <c r="X49" s="413"/>
      <c r="Y49" s="416" t="s">
        <v>533</v>
      </c>
      <c r="Z49" s="417"/>
      <c r="AA49" s="418"/>
      <c r="AB49" s="419" t="s">
        <v>597</v>
      </c>
      <c r="AC49" s="420"/>
      <c r="AD49" s="421"/>
      <c r="AE49" s="422">
        <v>2320</v>
      </c>
      <c r="AF49" s="422"/>
      <c r="AG49" s="422"/>
      <c r="AH49" s="422"/>
      <c r="AI49" s="422">
        <v>1870</v>
      </c>
      <c r="AJ49" s="422"/>
      <c r="AK49" s="422"/>
      <c r="AL49" s="422"/>
      <c r="AM49" s="422">
        <v>1020</v>
      </c>
      <c r="AN49" s="422"/>
      <c r="AO49" s="422"/>
      <c r="AP49" s="422"/>
      <c r="AQ49" s="65" t="s">
        <v>641</v>
      </c>
      <c r="AR49" s="59"/>
      <c r="AS49" s="59"/>
      <c r="AT49" s="59"/>
      <c r="AU49" s="59"/>
      <c r="AV49" s="59"/>
      <c r="AW49" s="59"/>
      <c r="AX49" s="60"/>
      <c r="AY49">
        <f>$AY$48</f>
        <v>1</v>
      </c>
    </row>
    <row r="50" spans="1:55" ht="18" customHeight="1" x14ac:dyDescent="0.15">
      <c r="A50" s="447"/>
      <c r="B50" s="448"/>
      <c r="C50" s="448"/>
      <c r="D50" s="448"/>
      <c r="E50" s="448"/>
      <c r="F50" s="449"/>
      <c r="G50" s="414"/>
      <c r="H50" s="415"/>
      <c r="I50" s="415"/>
      <c r="J50" s="415"/>
      <c r="K50" s="415"/>
      <c r="L50" s="415"/>
      <c r="M50" s="415"/>
      <c r="N50" s="415"/>
      <c r="O50" s="415"/>
      <c r="P50" s="415"/>
      <c r="Q50" s="415"/>
      <c r="R50" s="415"/>
      <c r="S50" s="415"/>
      <c r="T50" s="415"/>
      <c r="U50" s="415"/>
      <c r="V50" s="415"/>
      <c r="W50" s="415"/>
      <c r="X50" s="415"/>
      <c r="Y50" s="172" t="s">
        <v>535</v>
      </c>
      <c r="Z50" s="409"/>
      <c r="AA50" s="410"/>
      <c r="AB50" s="374" t="s">
        <v>598</v>
      </c>
      <c r="AC50" s="375"/>
      <c r="AD50" s="376"/>
      <c r="AE50" s="377" t="s">
        <v>599</v>
      </c>
      <c r="AF50" s="377"/>
      <c r="AG50" s="377"/>
      <c r="AH50" s="377"/>
      <c r="AI50" s="377" t="s">
        <v>600</v>
      </c>
      <c r="AJ50" s="377"/>
      <c r="AK50" s="377"/>
      <c r="AL50" s="377"/>
      <c r="AM50" s="377" t="s">
        <v>601</v>
      </c>
      <c r="AN50" s="377"/>
      <c r="AO50" s="377"/>
      <c r="AP50" s="377"/>
      <c r="AQ50" s="377" t="s">
        <v>641</v>
      </c>
      <c r="AR50" s="377"/>
      <c r="AS50" s="377"/>
      <c r="AT50" s="377"/>
      <c r="AU50" s="377"/>
      <c r="AV50" s="377"/>
      <c r="AW50" s="377"/>
      <c r="AX50" s="411"/>
      <c r="AY50">
        <f>$AY$48</f>
        <v>1</v>
      </c>
    </row>
    <row r="51" spans="1:55" ht="18.75" customHeight="1" x14ac:dyDescent="0.15">
      <c r="A51" s="277" t="s">
        <v>200</v>
      </c>
      <c r="B51" s="355"/>
      <c r="C51" s="355"/>
      <c r="D51" s="355"/>
      <c r="E51" s="355"/>
      <c r="F51" s="356"/>
      <c r="G51" s="364" t="s">
        <v>132</v>
      </c>
      <c r="H51" s="153"/>
      <c r="I51" s="153"/>
      <c r="J51" s="153"/>
      <c r="K51" s="153"/>
      <c r="L51" s="153"/>
      <c r="M51" s="153"/>
      <c r="N51" s="153"/>
      <c r="O51" s="154"/>
      <c r="P51" s="155" t="s">
        <v>48</v>
      </c>
      <c r="Q51" s="153"/>
      <c r="R51" s="153"/>
      <c r="S51" s="153"/>
      <c r="T51" s="153"/>
      <c r="U51" s="153"/>
      <c r="V51" s="153"/>
      <c r="W51" s="153"/>
      <c r="X51" s="154"/>
      <c r="Y51" s="365"/>
      <c r="Z51" s="366"/>
      <c r="AA51" s="367"/>
      <c r="AB51" s="371" t="s">
        <v>11</v>
      </c>
      <c r="AC51" s="372"/>
      <c r="AD51" s="373"/>
      <c r="AE51" s="91" t="s">
        <v>371</v>
      </c>
      <c r="AF51" s="91"/>
      <c r="AG51" s="91"/>
      <c r="AH51" s="91"/>
      <c r="AI51" s="91" t="s">
        <v>523</v>
      </c>
      <c r="AJ51" s="91"/>
      <c r="AK51" s="91"/>
      <c r="AL51" s="91"/>
      <c r="AM51" s="91" t="s">
        <v>339</v>
      </c>
      <c r="AN51" s="91"/>
      <c r="AO51" s="91"/>
      <c r="AP51" s="91"/>
      <c r="AQ51" s="169" t="s">
        <v>160</v>
      </c>
      <c r="AR51" s="170"/>
      <c r="AS51" s="170"/>
      <c r="AT51" s="171"/>
      <c r="AU51" s="153" t="s">
        <v>121</v>
      </c>
      <c r="AV51" s="153"/>
      <c r="AW51" s="153"/>
      <c r="AX51" s="156"/>
      <c r="AY51">
        <f>COUNTA($P$53)</f>
        <v>1</v>
      </c>
    </row>
    <row r="52" spans="1:55" ht="18.75" customHeight="1" x14ac:dyDescent="0.15">
      <c r="A52" s="357"/>
      <c r="B52" s="358"/>
      <c r="C52" s="358"/>
      <c r="D52" s="358"/>
      <c r="E52" s="358"/>
      <c r="F52" s="359"/>
      <c r="G52" s="128"/>
      <c r="H52" s="80"/>
      <c r="I52" s="80"/>
      <c r="J52" s="80"/>
      <c r="K52" s="80"/>
      <c r="L52" s="80"/>
      <c r="M52" s="80"/>
      <c r="N52" s="80"/>
      <c r="O52" s="81"/>
      <c r="P52" s="79"/>
      <c r="Q52" s="80"/>
      <c r="R52" s="80"/>
      <c r="S52" s="80"/>
      <c r="T52" s="80"/>
      <c r="U52" s="80"/>
      <c r="V52" s="80"/>
      <c r="W52" s="80"/>
      <c r="X52" s="81"/>
      <c r="Y52" s="368"/>
      <c r="Z52" s="369"/>
      <c r="AA52" s="370"/>
      <c r="AB52" s="88"/>
      <c r="AC52" s="89"/>
      <c r="AD52" s="90"/>
      <c r="AE52" s="91"/>
      <c r="AF52" s="91"/>
      <c r="AG52" s="91"/>
      <c r="AH52" s="91"/>
      <c r="AI52" s="91"/>
      <c r="AJ52" s="91"/>
      <c r="AK52" s="91"/>
      <c r="AL52" s="91"/>
      <c r="AM52" s="91"/>
      <c r="AN52" s="91"/>
      <c r="AO52" s="91"/>
      <c r="AP52" s="91"/>
      <c r="AQ52" s="350" t="s">
        <v>641</v>
      </c>
      <c r="AR52" s="351"/>
      <c r="AS52" s="99" t="s">
        <v>161</v>
      </c>
      <c r="AT52" s="100"/>
      <c r="AU52" s="98" t="s">
        <v>641</v>
      </c>
      <c r="AV52" s="98"/>
      <c r="AW52" s="80" t="s">
        <v>159</v>
      </c>
      <c r="AX52" s="101"/>
      <c r="AY52">
        <f t="shared" ref="AY52:AY57" si="0">$AY$51</f>
        <v>1</v>
      </c>
    </row>
    <row r="53" spans="1:55" ht="23.25" customHeight="1" x14ac:dyDescent="0.15">
      <c r="A53" s="360"/>
      <c r="B53" s="358"/>
      <c r="C53" s="358"/>
      <c r="D53" s="358"/>
      <c r="E53" s="358"/>
      <c r="F53" s="359"/>
      <c r="G53" s="135" t="s">
        <v>587</v>
      </c>
      <c r="H53" s="136"/>
      <c r="I53" s="136"/>
      <c r="J53" s="136"/>
      <c r="K53" s="136"/>
      <c r="L53" s="136"/>
      <c r="M53" s="136"/>
      <c r="N53" s="136"/>
      <c r="O53" s="137"/>
      <c r="P53" s="135" t="s">
        <v>603</v>
      </c>
      <c r="Q53" s="136"/>
      <c r="R53" s="136"/>
      <c r="S53" s="136"/>
      <c r="T53" s="136"/>
      <c r="U53" s="136"/>
      <c r="V53" s="136"/>
      <c r="W53" s="136"/>
      <c r="X53" s="137"/>
      <c r="Y53" s="172" t="s">
        <v>12</v>
      </c>
      <c r="Z53" s="173"/>
      <c r="AA53" s="174"/>
      <c r="AB53" s="120" t="s">
        <v>589</v>
      </c>
      <c r="AC53" s="120"/>
      <c r="AD53" s="120"/>
      <c r="AE53" s="65" t="s">
        <v>583</v>
      </c>
      <c r="AF53" s="59"/>
      <c r="AG53" s="59"/>
      <c r="AH53" s="59"/>
      <c r="AI53" s="65" t="s">
        <v>583</v>
      </c>
      <c r="AJ53" s="59"/>
      <c r="AK53" s="59"/>
      <c r="AL53" s="59"/>
      <c r="AM53" s="65" t="s">
        <v>591</v>
      </c>
      <c r="AN53" s="59"/>
      <c r="AO53" s="59"/>
      <c r="AP53" s="59"/>
      <c r="AQ53" s="65" t="s">
        <v>583</v>
      </c>
      <c r="AR53" s="59"/>
      <c r="AS53" s="59"/>
      <c r="AT53" s="59"/>
      <c r="AU53" s="65" t="s">
        <v>583</v>
      </c>
      <c r="AV53" s="59"/>
      <c r="AW53" s="59"/>
      <c r="AX53" s="59"/>
      <c r="AY53">
        <f t="shared" si="0"/>
        <v>1</v>
      </c>
    </row>
    <row r="54" spans="1:55" ht="23.25" customHeight="1" x14ac:dyDescent="0.15">
      <c r="A54" s="361"/>
      <c r="B54" s="362"/>
      <c r="C54" s="362"/>
      <c r="D54" s="362"/>
      <c r="E54" s="362"/>
      <c r="F54" s="363"/>
      <c r="G54" s="138"/>
      <c r="H54" s="139"/>
      <c r="I54" s="139"/>
      <c r="J54" s="139"/>
      <c r="K54" s="139"/>
      <c r="L54" s="139"/>
      <c r="M54" s="139"/>
      <c r="N54" s="139"/>
      <c r="O54" s="140"/>
      <c r="P54" s="138"/>
      <c r="Q54" s="139"/>
      <c r="R54" s="139"/>
      <c r="S54" s="139"/>
      <c r="T54" s="139"/>
      <c r="U54" s="139"/>
      <c r="V54" s="139"/>
      <c r="W54" s="139"/>
      <c r="X54" s="140"/>
      <c r="Y54" s="132" t="s">
        <v>43</v>
      </c>
      <c r="Z54" s="133"/>
      <c r="AA54" s="134"/>
      <c r="AB54" s="64" t="s">
        <v>589</v>
      </c>
      <c r="AC54" s="64"/>
      <c r="AD54" s="64"/>
      <c r="AE54" s="65" t="s">
        <v>583</v>
      </c>
      <c r="AF54" s="59"/>
      <c r="AG54" s="59"/>
      <c r="AH54" s="59"/>
      <c r="AI54" s="65" t="s">
        <v>583</v>
      </c>
      <c r="AJ54" s="59"/>
      <c r="AK54" s="59"/>
      <c r="AL54" s="59"/>
      <c r="AM54" s="65" t="s">
        <v>591</v>
      </c>
      <c r="AN54" s="59"/>
      <c r="AO54" s="59"/>
      <c r="AP54" s="59"/>
      <c r="AQ54" s="65" t="s">
        <v>583</v>
      </c>
      <c r="AR54" s="59"/>
      <c r="AS54" s="59"/>
      <c r="AT54" s="59"/>
      <c r="AU54" s="65" t="s">
        <v>583</v>
      </c>
      <c r="AV54" s="59"/>
      <c r="AW54" s="59"/>
      <c r="AX54" s="59"/>
      <c r="AY54">
        <f t="shared" si="0"/>
        <v>1</v>
      </c>
    </row>
    <row r="55" spans="1:55" ht="66" customHeight="1" x14ac:dyDescent="0.15">
      <c r="A55" s="360"/>
      <c r="B55" s="358"/>
      <c r="C55" s="358"/>
      <c r="D55" s="358"/>
      <c r="E55" s="358"/>
      <c r="F55" s="359"/>
      <c r="G55" s="141"/>
      <c r="H55" s="142"/>
      <c r="I55" s="142"/>
      <c r="J55" s="142"/>
      <c r="K55" s="142"/>
      <c r="L55" s="142"/>
      <c r="M55" s="142"/>
      <c r="N55" s="142"/>
      <c r="O55" s="143"/>
      <c r="P55" s="141"/>
      <c r="Q55" s="142"/>
      <c r="R55" s="142"/>
      <c r="S55" s="142"/>
      <c r="T55" s="142"/>
      <c r="U55" s="142"/>
      <c r="V55" s="142"/>
      <c r="W55" s="142"/>
      <c r="X55" s="143"/>
      <c r="Y55" s="132" t="s">
        <v>13</v>
      </c>
      <c r="Z55" s="133"/>
      <c r="AA55" s="134"/>
      <c r="AB55" s="354" t="s">
        <v>14</v>
      </c>
      <c r="AC55" s="354"/>
      <c r="AD55" s="354"/>
      <c r="AE55" s="65" t="s">
        <v>583</v>
      </c>
      <c r="AF55" s="59"/>
      <c r="AG55" s="59"/>
      <c r="AH55" s="59"/>
      <c r="AI55" s="65" t="s">
        <v>583</v>
      </c>
      <c r="AJ55" s="59"/>
      <c r="AK55" s="59"/>
      <c r="AL55" s="59"/>
      <c r="AM55" s="65" t="s">
        <v>583</v>
      </c>
      <c r="AN55" s="59"/>
      <c r="AO55" s="59"/>
      <c r="AP55" s="59"/>
      <c r="AQ55" s="65" t="s">
        <v>583</v>
      </c>
      <c r="AR55" s="59"/>
      <c r="AS55" s="59"/>
      <c r="AT55" s="59"/>
      <c r="AU55" s="65" t="s">
        <v>583</v>
      </c>
      <c r="AV55" s="59"/>
      <c r="AW55" s="59"/>
      <c r="AX55" s="59"/>
      <c r="AY55">
        <f t="shared" si="0"/>
        <v>1</v>
      </c>
    </row>
    <row r="56" spans="1:55" ht="23.25" customHeight="1" x14ac:dyDescent="0.15">
      <c r="A56" s="144" t="s">
        <v>217</v>
      </c>
      <c r="B56" s="122"/>
      <c r="C56" s="122"/>
      <c r="D56" s="122"/>
      <c r="E56" s="122"/>
      <c r="F56" s="123"/>
      <c r="G56" s="146" t="s">
        <v>590</v>
      </c>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8"/>
      <c r="AY56">
        <f t="shared" si="0"/>
        <v>1</v>
      </c>
    </row>
    <row r="57" spans="1:55" ht="33" customHeight="1" thickBot="1" x14ac:dyDescent="0.2">
      <c r="A57" s="145"/>
      <c r="B57" s="130"/>
      <c r="C57" s="130"/>
      <c r="D57" s="130"/>
      <c r="E57" s="130"/>
      <c r="F57" s="131"/>
      <c r="G57" s="149"/>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1"/>
      <c r="AY57">
        <f t="shared" si="0"/>
        <v>1</v>
      </c>
    </row>
    <row r="58" spans="1:55" ht="41.45" customHeight="1" x14ac:dyDescent="0.15">
      <c r="A58" s="475" t="s">
        <v>531</v>
      </c>
      <c r="B58" s="476"/>
      <c r="C58" s="476"/>
      <c r="D58" s="476"/>
      <c r="E58" s="476"/>
      <c r="F58" s="477"/>
      <c r="G58" s="478" t="s">
        <v>584</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M58" s="479"/>
      <c r="AN58" s="479"/>
      <c r="AO58" s="479"/>
      <c r="AP58" s="479"/>
      <c r="AQ58" s="479"/>
      <c r="AR58" s="479"/>
      <c r="AS58" s="479"/>
      <c r="AT58" s="479"/>
      <c r="AU58" s="479"/>
      <c r="AV58" s="479"/>
      <c r="AW58" s="479"/>
      <c r="AX58" s="480"/>
      <c r="AY58">
        <f>COUNTA($G$58)</f>
        <v>1</v>
      </c>
    </row>
    <row r="59" spans="1:55" ht="12.6" customHeight="1" x14ac:dyDescent="0.15">
      <c r="A59" s="152" t="s">
        <v>528</v>
      </c>
      <c r="B59" s="124" t="s">
        <v>529</v>
      </c>
      <c r="C59" s="125"/>
      <c r="D59" s="125"/>
      <c r="E59" s="125"/>
      <c r="F59" s="126"/>
      <c r="G59" s="153" t="s">
        <v>530</v>
      </c>
      <c r="H59" s="153"/>
      <c r="I59" s="153"/>
      <c r="J59" s="153"/>
      <c r="K59" s="153"/>
      <c r="L59" s="153"/>
      <c r="M59" s="153"/>
      <c r="N59" s="153"/>
      <c r="O59" s="153"/>
      <c r="P59" s="153"/>
      <c r="Q59" s="153"/>
      <c r="R59" s="153"/>
      <c r="S59" s="153"/>
      <c r="T59" s="153"/>
      <c r="U59" s="153"/>
      <c r="V59" s="153"/>
      <c r="W59" s="153"/>
      <c r="X59" s="153"/>
      <c r="Y59" s="153"/>
      <c r="Z59" s="153"/>
      <c r="AA59" s="154"/>
      <c r="AB59" s="155" t="s">
        <v>546</v>
      </c>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6"/>
      <c r="AY59">
        <f>COUNTA($G$61)</f>
        <v>1</v>
      </c>
    </row>
    <row r="60" spans="1:55" ht="12.6" customHeight="1" x14ac:dyDescent="0.15">
      <c r="A60" s="152"/>
      <c r="B60" s="124"/>
      <c r="C60" s="125"/>
      <c r="D60" s="125"/>
      <c r="E60" s="125"/>
      <c r="F60" s="126"/>
      <c r="G60" s="80"/>
      <c r="H60" s="80"/>
      <c r="I60" s="80"/>
      <c r="J60" s="80"/>
      <c r="K60" s="80"/>
      <c r="L60" s="80"/>
      <c r="M60" s="80"/>
      <c r="N60" s="80"/>
      <c r="O60" s="80"/>
      <c r="P60" s="80"/>
      <c r="Q60" s="80"/>
      <c r="R60" s="80"/>
      <c r="S60" s="80"/>
      <c r="T60" s="80"/>
      <c r="U60" s="80"/>
      <c r="V60" s="80"/>
      <c r="W60" s="80"/>
      <c r="X60" s="80"/>
      <c r="Y60" s="80"/>
      <c r="Z60" s="80"/>
      <c r="AA60" s="81"/>
      <c r="AB60" s="79"/>
      <c r="AC60" s="80"/>
      <c r="AD60" s="80"/>
      <c r="AE60" s="80"/>
      <c r="AF60" s="80"/>
      <c r="AG60" s="80"/>
      <c r="AH60" s="80"/>
      <c r="AI60" s="80"/>
      <c r="AJ60" s="80"/>
      <c r="AK60" s="80"/>
      <c r="AL60" s="80"/>
      <c r="AM60" s="80"/>
      <c r="AN60" s="80"/>
      <c r="AO60" s="80"/>
      <c r="AP60" s="80"/>
      <c r="AQ60" s="80"/>
      <c r="AR60" s="80"/>
      <c r="AS60" s="80"/>
      <c r="AT60" s="80"/>
      <c r="AU60" s="80"/>
      <c r="AV60" s="80"/>
      <c r="AW60" s="80"/>
      <c r="AX60" s="101"/>
      <c r="AY60">
        <f t="shared" ref="AY60:AY68" si="1">$AY$59</f>
        <v>1</v>
      </c>
    </row>
    <row r="61" spans="1:55" ht="22.5" customHeight="1" x14ac:dyDescent="0.15">
      <c r="A61" s="152"/>
      <c r="B61" s="124"/>
      <c r="C61" s="125"/>
      <c r="D61" s="125"/>
      <c r="E61" s="125"/>
      <c r="F61" s="126"/>
      <c r="G61" s="157" t="s">
        <v>621</v>
      </c>
      <c r="H61" s="157"/>
      <c r="I61" s="157"/>
      <c r="J61" s="157"/>
      <c r="K61" s="157"/>
      <c r="L61" s="157"/>
      <c r="M61" s="157"/>
      <c r="N61" s="157"/>
      <c r="O61" s="157"/>
      <c r="P61" s="157"/>
      <c r="Q61" s="157"/>
      <c r="R61" s="157"/>
      <c r="S61" s="157"/>
      <c r="T61" s="157"/>
      <c r="U61" s="157"/>
      <c r="V61" s="157"/>
      <c r="W61" s="157"/>
      <c r="X61" s="157"/>
      <c r="Y61" s="157"/>
      <c r="Z61" s="157"/>
      <c r="AA61" s="158"/>
      <c r="AB61" s="163" t="s">
        <v>580</v>
      </c>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64"/>
      <c r="AY61">
        <f t="shared" si="1"/>
        <v>1</v>
      </c>
    </row>
    <row r="62" spans="1:55" ht="22.5" customHeight="1" x14ac:dyDescent="0.15">
      <c r="A62" s="152"/>
      <c r="B62" s="124"/>
      <c r="C62" s="125"/>
      <c r="D62" s="125"/>
      <c r="E62" s="125"/>
      <c r="F62" s="126"/>
      <c r="G62" s="159"/>
      <c r="H62" s="159"/>
      <c r="I62" s="159"/>
      <c r="J62" s="159"/>
      <c r="K62" s="159"/>
      <c r="L62" s="159"/>
      <c r="M62" s="159"/>
      <c r="N62" s="159"/>
      <c r="O62" s="159"/>
      <c r="P62" s="159"/>
      <c r="Q62" s="159"/>
      <c r="R62" s="159"/>
      <c r="S62" s="159"/>
      <c r="T62" s="159"/>
      <c r="U62" s="159"/>
      <c r="V62" s="159"/>
      <c r="W62" s="159"/>
      <c r="X62" s="159"/>
      <c r="Y62" s="159"/>
      <c r="Z62" s="159"/>
      <c r="AA62" s="160"/>
      <c r="AB62" s="165"/>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66"/>
      <c r="AY62">
        <f t="shared" si="1"/>
        <v>1</v>
      </c>
    </row>
    <row r="63" spans="1:55" ht="28.9" customHeight="1" x14ac:dyDescent="0.15">
      <c r="A63" s="152"/>
      <c r="B63" s="129"/>
      <c r="C63" s="130"/>
      <c r="D63" s="130"/>
      <c r="E63" s="130"/>
      <c r="F63" s="131"/>
      <c r="G63" s="161"/>
      <c r="H63" s="161"/>
      <c r="I63" s="161"/>
      <c r="J63" s="161"/>
      <c r="K63" s="161"/>
      <c r="L63" s="161"/>
      <c r="M63" s="161"/>
      <c r="N63" s="161"/>
      <c r="O63" s="161"/>
      <c r="P63" s="161"/>
      <c r="Q63" s="161"/>
      <c r="R63" s="161"/>
      <c r="S63" s="161"/>
      <c r="T63" s="161"/>
      <c r="U63" s="161"/>
      <c r="V63" s="161"/>
      <c r="W63" s="161"/>
      <c r="X63" s="161"/>
      <c r="Y63" s="161"/>
      <c r="Z63" s="161"/>
      <c r="AA63" s="162"/>
      <c r="AB63" s="167"/>
      <c r="AC63" s="161"/>
      <c r="AD63" s="161"/>
      <c r="AE63" s="159"/>
      <c r="AF63" s="159"/>
      <c r="AG63" s="159"/>
      <c r="AH63" s="159"/>
      <c r="AI63" s="159"/>
      <c r="AJ63" s="159"/>
      <c r="AK63" s="159"/>
      <c r="AL63" s="159"/>
      <c r="AM63" s="159"/>
      <c r="AN63" s="159"/>
      <c r="AO63" s="159"/>
      <c r="AP63" s="159"/>
      <c r="AQ63" s="159"/>
      <c r="AR63" s="159"/>
      <c r="AS63" s="159"/>
      <c r="AT63" s="159"/>
      <c r="AU63" s="161"/>
      <c r="AV63" s="161"/>
      <c r="AW63" s="161"/>
      <c r="AX63" s="168"/>
      <c r="AY63">
        <f t="shared" si="1"/>
        <v>1</v>
      </c>
    </row>
    <row r="64" spans="1:55" ht="18.75" customHeight="1" x14ac:dyDescent="0.15">
      <c r="A64" s="152"/>
      <c r="B64" s="121" t="s">
        <v>131</v>
      </c>
      <c r="C64" s="122"/>
      <c r="D64" s="122"/>
      <c r="E64" s="122"/>
      <c r="F64" s="123"/>
      <c r="G64" s="127" t="s">
        <v>49</v>
      </c>
      <c r="H64" s="77"/>
      <c r="I64" s="77"/>
      <c r="J64" s="77"/>
      <c r="K64" s="77"/>
      <c r="L64" s="77"/>
      <c r="M64" s="77"/>
      <c r="N64" s="77"/>
      <c r="O64" s="78"/>
      <c r="P64" s="76" t="s">
        <v>51</v>
      </c>
      <c r="Q64" s="77"/>
      <c r="R64" s="77"/>
      <c r="S64" s="77"/>
      <c r="T64" s="77"/>
      <c r="U64" s="77"/>
      <c r="V64" s="77"/>
      <c r="W64" s="77"/>
      <c r="X64" s="78"/>
      <c r="Y64" s="82"/>
      <c r="Z64" s="83"/>
      <c r="AA64" s="84"/>
      <c r="AB64" s="85" t="s">
        <v>11</v>
      </c>
      <c r="AC64" s="86"/>
      <c r="AD64" s="87"/>
      <c r="AE64" s="91" t="s">
        <v>371</v>
      </c>
      <c r="AF64" s="91"/>
      <c r="AG64" s="91"/>
      <c r="AH64" s="91"/>
      <c r="AI64" s="91" t="s">
        <v>523</v>
      </c>
      <c r="AJ64" s="91"/>
      <c r="AK64" s="91"/>
      <c r="AL64" s="91"/>
      <c r="AM64" s="91" t="s">
        <v>339</v>
      </c>
      <c r="AN64" s="91"/>
      <c r="AO64" s="91"/>
      <c r="AP64" s="91"/>
      <c r="AQ64" s="92" t="s">
        <v>160</v>
      </c>
      <c r="AR64" s="93"/>
      <c r="AS64" s="93"/>
      <c r="AT64" s="94"/>
      <c r="AU64" s="95" t="s">
        <v>121</v>
      </c>
      <c r="AV64" s="95"/>
      <c r="AW64" s="95"/>
      <c r="AX64" s="96"/>
      <c r="AY64">
        <f t="shared" si="1"/>
        <v>1</v>
      </c>
      <c r="BA64" s="4"/>
      <c r="BB64" s="4"/>
      <c r="BC64" s="4"/>
    </row>
    <row r="65" spans="1:60" ht="18.75" customHeight="1" x14ac:dyDescent="0.15">
      <c r="A65" s="152"/>
      <c r="B65" s="124"/>
      <c r="C65" s="125"/>
      <c r="D65" s="125"/>
      <c r="E65" s="125"/>
      <c r="F65" s="126"/>
      <c r="G65" s="128"/>
      <c r="H65" s="80"/>
      <c r="I65" s="80"/>
      <c r="J65" s="80"/>
      <c r="K65" s="80"/>
      <c r="L65" s="80"/>
      <c r="M65" s="80"/>
      <c r="N65" s="80"/>
      <c r="O65" s="81"/>
      <c r="P65" s="79"/>
      <c r="Q65" s="80"/>
      <c r="R65" s="80"/>
      <c r="S65" s="80"/>
      <c r="T65" s="80"/>
      <c r="U65" s="80"/>
      <c r="V65" s="80"/>
      <c r="W65" s="80"/>
      <c r="X65" s="81"/>
      <c r="Y65" s="82"/>
      <c r="Z65" s="83"/>
      <c r="AA65" s="84"/>
      <c r="AB65" s="88"/>
      <c r="AC65" s="89"/>
      <c r="AD65" s="90"/>
      <c r="AE65" s="91"/>
      <c r="AF65" s="91"/>
      <c r="AG65" s="91"/>
      <c r="AH65" s="91"/>
      <c r="AI65" s="91"/>
      <c r="AJ65" s="91"/>
      <c r="AK65" s="91"/>
      <c r="AL65" s="91"/>
      <c r="AM65" s="91"/>
      <c r="AN65" s="91"/>
      <c r="AO65" s="91"/>
      <c r="AP65" s="91"/>
      <c r="AQ65" s="97" t="s">
        <v>641</v>
      </c>
      <c r="AR65" s="98"/>
      <c r="AS65" s="99" t="s">
        <v>161</v>
      </c>
      <c r="AT65" s="100"/>
      <c r="AU65" s="98" t="s">
        <v>641</v>
      </c>
      <c r="AV65" s="98"/>
      <c r="AW65" s="80" t="s">
        <v>159</v>
      </c>
      <c r="AX65" s="101"/>
      <c r="AY65">
        <f t="shared" si="1"/>
        <v>1</v>
      </c>
      <c r="BA65" s="4"/>
      <c r="BB65" s="4"/>
      <c r="BC65" s="4"/>
      <c r="BD65" s="4"/>
      <c r="BE65" s="4"/>
      <c r="BF65" s="4"/>
      <c r="BG65" s="4"/>
      <c r="BH65" s="4"/>
    </row>
    <row r="66" spans="1:60" ht="15" customHeight="1" x14ac:dyDescent="0.15">
      <c r="A66" s="152"/>
      <c r="B66" s="124"/>
      <c r="C66" s="125"/>
      <c r="D66" s="125"/>
      <c r="E66" s="125"/>
      <c r="F66" s="126"/>
      <c r="G66" s="102" t="s">
        <v>581</v>
      </c>
      <c r="H66" s="103"/>
      <c r="I66" s="103"/>
      <c r="J66" s="103"/>
      <c r="K66" s="103"/>
      <c r="L66" s="103"/>
      <c r="M66" s="103"/>
      <c r="N66" s="103"/>
      <c r="O66" s="104"/>
      <c r="P66" s="103" t="s">
        <v>582</v>
      </c>
      <c r="Q66" s="111"/>
      <c r="R66" s="111"/>
      <c r="S66" s="111"/>
      <c r="T66" s="111"/>
      <c r="U66" s="111"/>
      <c r="V66" s="111"/>
      <c r="W66" s="111"/>
      <c r="X66" s="112"/>
      <c r="Y66" s="117" t="s">
        <v>50</v>
      </c>
      <c r="Z66" s="118"/>
      <c r="AA66" s="119"/>
      <c r="AB66" s="120" t="s">
        <v>641</v>
      </c>
      <c r="AC66" s="120"/>
      <c r="AD66" s="120"/>
      <c r="AE66" s="65" t="s">
        <v>583</v>
      </c>
      <c r="AF66" s="59"/>
      <c r="AG66" s="59"/>
      <c r="AH66" s="59"/>
      <c r="AI66" s="65" t="s">
        <v>583</v>
      </c>
      <c r="AJ66" s="59"/>
      <c r="AK66" s="59"/>
      <c r="AL66" s="59"/>
      <c r="AM66" s="65" t="s">
        <v>583</v>
      </c>
      <c r="AN66" s="59"/>
      <c r="AO66" s="59"/>
      <c r="AP66" s="59"/>
      <c r="AQ66" s="66" t="s">
        <v>641</v>
      </c>
      <c r="AR66" s="67"/>
      <c r="AS66" s="67"/>
      <c r="AT66" s="68"/>
      <c r="AU66" s="59" t="s">
        <v>641</v>
      </c>
      <c r="AV66" s="59"/>
      <c r="AW66" s="59"/>
      <c r="AX66" s="60"/>
      <c r="AY66">
        <f t="shared" si="1"/>
        <v>1</v>
      </c>
    </row>
    <row r="67" spans="1:60" ht="15" customHeight="1" x14ac:dyDescent="0.15">
      <c r="A67" s="152"/>
      <c r="B67" s="124"/>
      <c r="C67" s="125"/>
      <c r="D67" s="125"/>
      <c r="E67" s="125"/>
      <c r="F67" s="126"/>
      <c r="G67" s="105"/>
      <c r="H67" s="106"/>
      <c r="I67" s="106"/>
      <c r="J67" s="106"/>
      <c r="K67" s="106"/>
      <c r="L67" s="106"/>
      <c r="M67" s="106"/>
      <c r="N67" s="106"/>
      <c r="O67" s="107"/>
      <c r="P67" s="113"/>
      <c r="Q67" s="113"/>
      <c r="R67" s="113"/>
      <c r="S67" s="113"/>
      <c r="T67" s="113"/>
      <c r="U67" s="113"/>
      <c r="V67" s="113"/>
      <c r="W67" s="113"/>
      <c r="X67" s="114"/>
      <c r="Y67" s="61" t="s">
        <v>43</v>
      </c>
      <c r="Z67" s="62"/>
      <c r="AA67" s="63"/>
      <c r="AB67" s="64" t="s">
        <v>641</v>
      </c>
      <c r="AC67" s="64"/>
      <c r="AD67" s="64"/>
      <c r="AE67" s="65" t="s">
        <v>583</v>
      </c>
      <c r="AF67" s="59"/>
      <c r="AG67" s="59"/>
      <c r="AH67" s="59"/>
      <c r="AI67" s="65" t="s">
        <v>583</v>
      </c>
      <c r="AJ67" s="59"/>
      <c r="AK67" s="59"/>
      <c r="AL67" s="59"/>
      <c r="AM67" s="65" t="s">
        <v>583</v>
      </c>
      <c r="AN67" s="59"/>
      <c r="AO67" s="59"/>
      <c r="AP67" s="59"/>
      <c r="AQ67" s="66" t="s">
        <v>641</v>
      </c>
      <c r="AR67" s="67"/>
      <c r="AS67" s="67"/>
      <c r="AT67" s="68"/>
      <c r="AU67" s="59" t="s">
        <v>641</v>
      </c>
      <c r="AV67" s="59"/>
      <c r="AW67" s="59"/>
      <c r="AX67" s="60"/>
      <c r="AY67">
        <f t="shared" si="1"/>
        <v>1</v>
      </c>
      <c r="BA67" s="4"/>
      <c r="BB67" s="4"/>
      <c r="BC67" s="4"/>
    </row>
    <row r="68" spans="1:60" ht="15" customHeight="1" thickBot="1" x14ac:dyDescent="0.2">
      <c r="A68" s="152"/>
      <c r="B68" s="124"/>
      <c r="C68" s="125"/>
      <c r="D68" s="125"/>
      <c r="E68" s="125"/>
      <c r="F68" s="126"/>
      <c r="G68" s="108"/>
      <c r="H68" s="109"/>
      <c r="I68" s="109"/>
      <c r="J68" s="109"/>
      <c r="K68" s="109"/>
      <c r="L68" s="109"/>
      <c r="M68" s="109"/>
      <c r="N68" s="109"/>
      <c r="O68" s="110"/>
      <c r="P68" s="115"/>
      <c r="Q68" s="115"/>
      <c r="R68" s="115"/>
      <c r="S68" s="115"/>
      <c r="T68" s="115"/>
      <c r="U68" s="115"/>
      <c r="V68" s="115"/>
      <c r="W68" s="115"/>
      <c r="X68" s="116"/>
      <c r="Y68" s="61" t="s">
        <v>13</v>
      </c>
      <c r="Z68" s="62"/>
      <c r="AA68" s="63"/>
      <c r="AB68" s="69" t="s">
        <v>14</v>
      </c>
      <c r="AC68" s="69"/>
      <c r="AD68" s="69"/>
      <c r="AE68" s="70" t="s">
        <v>641</v>
      </c>
      <c r="AF68" s="71"/>
      <c r="AG68" s="71"/>
      <c r="AH68" s="71"/>
      <c r="AI68" s="70" t="s">
        <v>641</v>
      </c>
      <c r="AJ68" s="71"/>
      <c r="AK68" s="71"/>
      <c r="AL68" s="71"/>
      <c r="AM68" s="70" t="s">
        <v>641</v>
      </c>
      <c r="AN68" s="71"/>
      <c r="AO68" s="71"/>
      <c r="AP68" s="71"/>
      <c r="AQ68" s="66" t="s">
        <v>641</v>
      </c>
      <c r="AR68" s="67"/>
      <c r="AS68" s="67"/>
      <c r="AT68" s="68"/>
      <c r="AU68" s="59" t="s">
        <v>641</v>
      </c>
      <c r="AV68" s="59"/>
      <c r="AW68" s="59"/>
      <c r="AX68" s="60"/>
      <c r="AY68">
        <f t="shared" si="1"/>
        <v>1</v>
      </c>
      <c r="BA68" s="4"/>
      <c r="BB68" s="4"/>
      <c r="BC68" s="4"/>
      <c r="BD68" s="4"/>
      <c r="BE68" s="4"/>
      <c r="BF68" s="4"/>
      <c r="BG68" s="4"/>
      <c r="BH68" s="4"/>
    </row>
    <row r="69" spans="1:60" ht="47.25" customHeight="1" x14ac:dyDescent="0.15">
      <c r="A69" s="475" t="s">
        <v>531</v>
      </c>
      <c r="B69" s="476"/>
      <c r="C69" s="476"/>
      <c r="D69" s="476"/>
      <c r="E69" s="476"/>
      <c r="F69" s="477"/>
      <c r="G69" s="478" t="s">
        <v>625</v>
      </c>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c r="AN69" s="479"/>
      <c r="AO69" s="479"/>
      <c r="AP69" s="479"/>
      <c r="AQ69" s="479"/>
      <c r="AR69" s="479"/>
      <c r="AS69" s="479"/>
      <c r="AT69" s="479"/>
      <c r="AU69" s="479"/>
      <c r="AV69" s="479"/>
      <c r="AW69" s="479"/>
      <c r="AX69" s="480"/>
      <c r="AY69">
        <f>COUNTA($G$69)</f>
        <v>1</v>
      </c>
    </row>
    <row r="70" spans="1:60" ht="27.6" customHeight="1" x14ac:dyDescent="0.15">
      <c r="A70" s="407" t="s">
        <v>532</v>
      </c>
      <c r="B70" s="125"/>
      <c r="C70" s="125"/>
      <c r="D70" s="125"/>
      <c r="E70" s="125"/>
      <c r="F70" s="126"/>
      <c r="G70" s="452" t="s">
        <v>527</v>
      </c>
      <c r="H70" s="453"/>
      <c r="I70" s="453"/>
      <c r="J70" s="453"/>
      <c r="K70" s="453"/>
      <c r="L70" s="453"/>
      <c r="M70" s="453"/>
      <c r="N70" s="453"/>
      <c r="O70" s="453"/>
      <c r="P70" s="454" t="s">
        <v>526</v>
      </c>
      <c r="Q70" s="453"/>
      <c r="R70" s="453"/>
      <c r="S70" s="453"/>
      <c r="T70" s="453"/>
      <c r="U70" s="453"/>
      <c r="V70" s="453"/>
      <c r="W70" s="453"/>
      <c r="X70" s="455"/>
      <c r="Y70" s="456"/>
      <c r="Z70" s="457"/>
      <c r="AA70" s="458"/>
      <c r="AB70" s="385" t="s">
        <v>11</v>
      </c>
      <c r="AC70" s="385"/>
      <c r="AD70" s="385"/>
      <c r="AE70" s="91" t="s">
        <v>371</v>
      </c>
      <c r="AF70" s="91"/>
      <c r="AG70" s="91"/>
      <c r="AH70" s="91"/>
      <c r="AI70" s="91" t="s">
        <v>523</v>
      </c>
      <c r="AJ70" s="91"/>
      <c r="AK70" s="91"/>
      <c r="AL70" s="91"/>
      <c r="AM70" s="91" t="s">
        <v>339</v>
      </c>
      <c r="AN70" s="91"/>
      <c r="AO70" s="91"/>
      <c r="AP70" s="91"/>
      <c r="AQ70" s="392" t="s">
        <v>370</v>
      </c>
      <c r="AR70" s="393"/>
      <c r="AS70" s="393"/>
      <c r="AT70" s="408"/>
      <c r="AU70" s="392" t="s">
        <v>544</v>
      </c>
      <c r="AV70" s="393"/>
      <c r="AW70" s="393"/>
      <c r="AX70" s="394"/>
      <c r="AY70">
        <f>COUNTA($G$71)</f>
        <v>1</v>
      </c>
    </row>
    <row r="71" spans="1:60" ht="23.25" customHeight="1" x14ac:dyDescent="0.15">
      <c r="A71" s="407"/>
      <c r="B71" s="125"/>
      <c r="C71" s="125"/>
      <c r="D71" s="125"/>
      <c r="E71" s="125"/>
      <c r="F71" s="126"/>
      <c r="G71" s="451" t="s">
        <v>622</v>
      </c>
      <c r="H71" s="395"/>
      <c r="I71" s="395"/>
      <c r="J71" s="395"/>
      <c r="K71" s="395"/>
      <c r="L71" s="395"/>
      <c r="M71" s="395"/>
      <c r="N71" s="395"/>
      <c r="O71" s="395"/>
      <c r="P71" s="451" t="s">
        <v>623</v>
      </c>
      <c r="Q71" s="395"/>
      <c r="R71" s="395"/>
      <c r="S71" s="395"/>
      <c r="T71" s="395"/>
      <c r="U71" s="395"/>
      <c r="V71" s="395"/>
      <c r="W71" s="395"/>
      <c r="X71" s="395"/>
      <c r="Y71" s="403" t="s">
        <v>44</v>
      </c>
      <c r="Z71" s="404"/>
      <c r="AA71" s="405"/>
      <c r="AB71" s="120" t="s">
        <v>606</v>
      </c>
      <c r="AC71" s="406"/>
      <c r="AD71" s="406"/>
      <c r="AE71" s="378">
        <v>1</v>
      </c>
      <c r="AF71" s="378"/>
      <c r="AG71" s="378"/>
      <c r="AH71" s="378"/>
      <c r="AI71" s="379">
        <v>1</v>
      </c>
      <c r="AJ71" s="380"/>
      <c r="AK71" s="380"/>
      <c r="AL71" s="428"/>
      <c r="AM71" s="379">
        <v>1</v>
      </c>
      <c r="AN71" s="380"/>
      <c r="AO71" s="380"/>
      <c r="AP71" s="428"/>
      <c r="AQ71" s="379">
        <v>1</v>
      </c>
      <c r="AR71" s="380"/>
      <c r="AS71" s="380"/>
      <c r="AT71" s="428"/>
      <c r="AU71" s="379">
        <v>1</v>
      </c>
      <c r="AV71" s="380"/>
      <c r="AW71" s="380"/>
      <c r="AX71" s="381"/>
      <c r="AY71">
        <f>$AY$70</f>
        <v>1</v>
      </c>
    </row>
    <row r="72" spans="1:60" ht="23.25" customHeight="1" x14ac:dyDescent="0.15">
      <c r="A72" s="145"/>
      <c r="B72" s="130"/>
      <c r="C72" s="130"/>
      <c r="D72" s="130"/>
      <c r="E72" s="130"/>
      <c r="F72" s="131"/>
      <c r="G72" s="396"/>
      <c r="H72" s="397"/>
      <c r="I72" s="397"/>
      <c r="J72" s="397"/>
      <c r="K72" s="397"/>
      <c r="L72" s="397"/>
      <c r="M72" s="397"/>
      <c r="N72" s="397"/>
      <c r="O72" s="397"/>
      <c r="P72" s="396"/>
      <c r="Q72" s="397"/>
      <c r="R72" s="397"/>
      <c r="S72" s="397"/>
      <c r="T72" s="397"/>
      <c r="U72" s="397"/>
      <c r="V72" s="397"/>
      <c r="W72" s="397"/>
      <c r="X72" s="397"/>
      <c r="Y72" s="382" t="s">
        <v>45</v>
      </c>
      <c r="Z72" s="383"/>
      <c r="AA72" s="384"/>
      <c r="AB72" s="120" t="s">
        <v>606</v>
      </c>
      <c r="AC72" s="406"/>
      <c r="AD72" s="406"/>
      <c r="AE72" s="378">
        <v>1</v>
      </c>
      <c r="AF72" s="378"/>
      <c r="AG72" s="378"/>
      <c r="AH72" s="378"/>
      <c r="AI72" s="378">
        <v>1</v>
      </c>
      <c r="AJ72" s="378"/>
      <c r="AK72" s="378"/>
      <c r="AL72" s="378"/>
      <c r="AM72" s="378">
        <v>1</v>
      </c>
      <c r="AN72" s="378"/>
      <c r="AO72" s="378"/>
      <c r="AP72" s="378"/>
      <c r="AQ72" s="378">
        <v>1</v>
      </c>
      <c r="AR72" s="378"/>
      <c r="AS72" s="378"/>
      <c r="AT72" s="378"/>
      <c r="AU72" s="379">
        <v>1</v>
      </c>
      <c r="AV72" s="380"/>
      <c r="AW72" s="380"/>
      <c r="AX72" s="381"/>
      <c r="AY72">
        <f>$AY$70</f>
        <v>1</v>
      </c>
    </row>
    <row r="73" spans="1:60" ht="16.149999999999999" customHeight="1" x14ac:dyDescent="0.15">
      <c r="A73" s="144" t="s">
        <v>533</v>
      </c>
      <c r="B73" s="77"/>
      <c r="C73" s="77"/>
      <c r="D73" s="77"/>
      <c r="E73" s="77"/>
      <c r="F73" s="423"/>
      <c r="G73" s="133" t="s">
        <v>534</v>
      </c>
      <c r="H73" s="133"/>
      <c r="I73" s="133"/>
      <c r="J73" s="133"/>
      <c r="K73" s="133"/>
      <c r="L73" s="133"/>
      <c r="M73" s="133"/>
      <c r="N73" s="133"/>
      <c r="O73" s="133"/>
      <c r="P73" s="133"/>
      <c r="Q73" s="133"/>
      <c r="R73" s="133"/>
      <c r="S73" s="133"/>
      <c r="T73" s="133"/>
      <c r="U73" s="133"/>
      <c r="V73" s="133"/>
      <c r="W73" s="133"/>
      <c r="X73" s="134"/>
      <c r="Y73" s="389"/>
      <c r="Z73" s="390"/>
      <c r="AA73" s="391"/>
      <c r="AB73" s="132" t="s">
        <v>11</v>
      </c>
      <c r="AC73" s="133"/>
      <c r="AD73" s="134"/>
      <c r="AE73" s="91" t="s">
        <v>371</v>
      </c>
      <c r="AF73" s="91"/>
      <c r="AG73" s="91"/>
      <c r="AH73" s="91"/>
      <c r="AI73" s="91" t="s">
        <v>523</v>
      </c>
      <c r="AJ73" s="91"/>
      <c r="AK73" s="91"/>
      <c r="AL73" s="91"/>
      <c r="AM73" s="91" t="s">
        <v>339</v>
      </c>
      <c r="AN73" s="91"/>
      <c r="AO73" s="91"/>
      <c r="AP73" s="91"/>
      <c r="AQ73" s="386" t="s">
        <v>545</v>
      </c>
      <c r="AR73" s="387"/>
      <c r="AS73" s="387"/>
      <c r="AT73" s="387"/>
      <c r="AU73" s="387"/>
      <c r="AV73" s="387"/>
      <c r="AW73" s="387"/>
      <c r="AX73" s="388"/>
      <c r="AY73">
        <f>IF(SUBSTITUTE(SUBSTITUTE($G$74,"／",""),"　","")="",0,1)</f>
        <v>1</v>
      </c>
    </row>
    <row r="74" spans="1:60" ht="23.25" customHeight="1" x14ac:dyDescent="0.15">
      <c r="A74" s="424"/>
      <c r="B74" s="153"/>
      <c r="C74" s="153"/>
      <c r="D74" s="153"/>
      <c r="E74" s="153"/>
      <c r="F74" s="425"/>
      <c r="G74" s="412" t="s">
        <v>624</v>
      </c>
      <c r="H74" s="413"/>
      <c r="I74" s="413"/>
      <c r="J74" s="413"/>
      <c r="K74" s="413"/>
      <c r="L74" s="413"/>
      <c r="M74" s="413"/>
      <c r="N74" s="413"/>
      <c r="O74" s="413"/>
      <c r="P74" s="413"/>
      <c r="Q74" s="413"/>
      <c r="R74" s="413"/>
      <c r="S74" s="413"/>
      <c r="T74" s="413"/>
      <c r="U74" s="413"/>
      <c r="V74" s="413"/>
      <c r="W74" s="413"/>
      <c r="X74" s="413"/>
      <c r="Y74" s="416" t="s">
        <v>533</v>
      </c>
      <c r="Z74" s="417"/>
      <c r="AA74" s="418"/>
      <c r="AB74" s="419" t="s">
        <v>605</v>
      </c>
      <c r="AC74" s="420"/>
      <c r="AD74" s="421"/>
      <c r="AE74" s="422">
        <v>5463</v>
      </c>
      <c r="AF74" s="422"/>
      <c r="AG74" s="422"/>
      <c r="AH74" s="422"/>
      <c r="AI74" s="422">
        <v>5554</v>
      </c>
      <c r="AJ74" s="422"/>
      <c r="AK74" s="422"/>
      <c r="AL74" s="422"/>
      <c r="AM74" s="422">
        <v>4833</v>
      </c>
      <c r="AN74" s="422"/>
      <c r="AO74" s="422"/>
      <c r="AP74" s="422"/>
      <c r="AQ74" s="65">
        <v>4833</v>
      </c>
      <c r="AR74" s="59"/>
      <c r="AS74" s="59"/>
      <c r="AT74" s="59"/>
      <c r="AU74" s="59"/>
      <c r="AV74" s="59"/>
      <c r="AW74" s="59"/>
      <c r="AX74" s="60"/>
      <c r="AY74">
        <f>$AY$73</f>
        <v>1</v>
      </c>
    </row>
    <row r="75" spans="1:60" ht="21" customHeight="1" x14ac:dyDescent="0.15">
      <c r="A75" s="426"/>
      <c r="B75" s="80"/>
      <c r="C75" s="80"/>
      <c r="D75" s="80"/>
      <c r="E75" s="80"/>
      <c r="F75" s="427"/>
      <c r="G75" s="414"/>
      <c r="H75" s="415"/>
      <c r="I75" s="415"/>
      <c r="J75" s="415"/>
      <c r="K75" s="415"/>
      <c r="L75" s="415"/>
      <c r="M75" s="415"/>
      <c r="N75" s="415"/>
      <c r="O75" s="415"/>
      <c r="P75" s="415"/>
      <c r="Q75" s="415"/>
      <c r="R75" s="415"/>
      <c r="S75" s="415"/>
      <c r="T75" s="415"/>
      <c r="U75" s="415"/>
      <c r="V75" s="415"/>
      <c r="W75" s="415"/>
      <c r="X75" s="415"/>
      <c r="Y75" s="172" t="s">
        <v>535</v>
      </c>
      <c r="Z75" s="409"/>
      <c r="AA75" s="410"/>
      <c r="AB75" s="374" t="s">
        <v>607</v>
      </c>
      <c r="AC75" s="375"/>
      <c r="AD75" s="376"/>
      <c r="AE75" s="377" t="s">
        <v>610</v>
      </c>
      <c r="AF75" s="377"/>
      <c r="AG75" s="377"/>
      <c r="AH75" s="377"/>
      <c r="AI75" s="377" t="s">
        <v>609</v>
      </c>
      <c r="AJ75" s="377"/>
      <c r="AK75" s="377"/>
      <c r="AL75" s="377"/>
      <c r="AM75" s="377" t="s">
        <v>608</v>
      </c>
      <c r="AN75" s="377"/>
      <c r="AO75" s="377"/>
      <c r="AP75" s="377"/>
      <c r="AQ75" s="377" t="s">
        <v>608</v>
      </c>
      <c r="AR75" s="377"/>
      <c r="AS75" s="377"/>
      <c r="AT75" s="377"/>
      <c r="AU75" s="377"/>
      <c r="AV75" s="377"/>
      <c r="AW75" s="377"/>
      <c r="AX75" s="411"/>
      <c r="AY75">
        <f>$AY$73</f>
        <v>1</v>
      </c>
    </row>
    <row r="76" spans="1:60" ht="18.75" customHeight="1" x14ac:dyDescent="0.15">
      <c r="A76" s="277" t="s">
        <v>200</v>
      </c>
      <c r="B76" s="355"/>
      <c r="C76" s="355"/>
      <c r="D76" s="355"/>
      <c r="E76" s="355"/>
      <c r="F76" s="356"/>
      <c r="G76" s="364" t="s">
        <v>132</v>
      </c>
      <c r="H76" s="153"/>
      <c r="I76" s="153"/>
      <c r="J76" s="153"/>
      <c r="K76" s="153"/>
      <c r="L76" s="153"/>
      <c r="M76" s="153"/>
      <c r="N76" s="153"/>
      <c r="O76" s="154"/>
      <c r="P76" s="155" t="s">
        <v>48</v>
      </c>
      <c r="Q76" s="153"/>
      <c r="R76" s="153"/>
      <c r="S76" s="153"/>
      <c r="T76" s="153"/>
      <c r="U76" s="153"/>
      <c r="V76" s="153"/>
      <c r="W76" s="153"/>
      <c r="X76" s="154"/>
      <c r="Y76" s="365"/>
      <c r="Z76" s="366"/>
      <c r="AA76" s="367"/>
      <c r="AB76" s="371" t="s">
        <v>11</v>
      </c>
      <c r="AC76" s="372"/>
      <c r="AD76" s="373"/>
      <c r="AE76" s="91" t="s">
        <v>371</v>
      </c>
      <c r="AF76" s="91"/>
      <c r="AG76" s="91"/>
      <c r="AH76" s="91"/>
      <c r="AI76" s="91" t="s">
        <v>523</v>
      </c>
      <c r="AJ76" s="91"/>
      <c r="AK76" s="91"/>
      <c r="AL76" s="91"/>
      <c r="AM76" s="91" t="s">
        <v>339</v>
      </c>
      <c r="AN76" s="91"/>
      <c r="AO76" s="91"/>
      <c r="AP76" s="91"/>
      <c r="AQ76" s="169" t="s">
        <v>160</v>
      </c>
      <c r="AR76" s="170"/>
      <c r="AS76" s="170"/>
      <c r="AT76" s="171"/>
      <c r="AU76" s="153" t="s">
        <v>121</v>
      </c>
      <c r="AV76" s="153"/>
      <c r="AW76" s="153"/>
      <c r="AX76" s="156"/>
      <c r="AY76">
        <f>COUNTA($G$78)</f>
        <v>1</v>
      </c>
    </row>
    <row r="77" spans="1:60" ht="18.75" customHeight="1" x14ac:dyDescent="0.15">
      <c r="A77" s="357"/>
      <c r="B77" s="358"/>
      <c r="C77" s="358"/>
      <c r="D77" s="358"/>
      <c r="E77" s="358"/>
      <c r="F77" s="359"/>
      <c r="G77" s="128"/>
      <c r="H77" s="80"/>
      <c r="I77" s="80"/>
      <c r="J77" s="80"/>
      <c r="K77" s="80"/>
      <c r="L77" s="80"/>
      <c r="M77" s="80"/>
      <c r="N77" s="80"/>
      <c r="O77" s="81"/>
      <c r="P77" s="79"/>
      <c r="Q77" s="80"/>
      <c r="R77" s="80"/>
      <c r="S77" s="80"/>
      <c r="T77" s="80"/>
      <c r="U77" s="80"/>
      <c r="V77" s="80"/>
      <c r="W77" s="80"/>
      <c r="X77" s="81"/>
      <c r="Y77" s="368"/>
      <c r="Z77" s="369"/>
      <c r="AA77" s="370"/>
      <c r="AB77" s="88"/>
      <c r="AC77" s="89"/>
      <c r="AD77" s="90"/>
      <c r="AE77" s="91"/>
      <c r="AF77" s="91"/>
      <c r="AG77" s="91"/>
      <c r="AH77" s="91"/>
      <c r="AI77" s="91"/>
      <c r="AJ77" s="91"/>
      <c r="AK77" s="91"/>
      <c r="AL77" s="91"/>
      <c r="AM77" s="91"/>
      <c r="AN77" s="91"/>
      <c r="AO77" s="91"/>
      <c r="AP77" s="91"/>
      <c r="AQ77" s="350" t="s">
        <v>641</v>
      </c>
      <c r="AR77" s="351"/>
      <c r="AS77" s="99" t="s">
        <v>161</v>
      </c>
      <c r="AT77" s="100"/>
      <c r="AU77" s="98" t="s">
        <v>641</v>
      </c>
      <c r="AV77" s="98"/>
      <c r="AW77" s="80" t="s">
        <v>159</v>
      </c>
      <c r="AX77" s="101"/>
      <c r="AY77">
        <f t="shared" ref="AY77:AY82" si="2">$AY$76</f>
        <v>1</v>
      </c>
    </row>
    <row r="78" spans="1:60" ht="18.600000000000001" customHeight="1" x14ac:dyDescent="0.15">
      <c r="A78" s="360"/>
      <c r="B78" s="358"/>
      <c r="C78" s="358"/>
      <c r="D78" s="358"/>
      <c r="E78" s="358"/>
      <c r="F78" s="359"/>
      <c r="G78" s="135" t="s">
        <v>626</v>
      </c>
      <c r="H78" s="136"/>
      <c r="I78" s="136"/>
      <c r="J78" s="136"/>
      <c r="K78" s="136"/>
      <c r="L78" s="136"/>
      <c r="M78" s="136"/>
      <c r="N78" s="136"/>
      <c r="O78" s="137"/>
      <c r="P78" s="135" t="s">
        <v>615</v>
      </c>
      <c r="Q78" s="136"/>
      <c r="R78" s="136"/>
      <c r="S78" s="136"/>
      <c r="T78" s="136"/>
      <c r="U78" s="136"/>
      <c r="V78" s="136"/>
      <c r="W78" s="136"/>
      <c r="X78" s="137"/>
      <c r="Y78" s="172" t="s">
        <v>12</v>
      </c>
      <c r="Z78" s="173"/>
      <c r="AA78" s="174"/>
      <c r="AB78" s="120" t="s">
        <v>606</v>
      </c>
      <c r="AC78" s="120"/>
      <c r="AD78" s="120"/>
      <c r="AE78" s="65">
        <v>1</v>
      </c>
      <c r="AF78" s="59"/>
      <c r="AG78" s="59"/>
      <c r="AH78" s="59"/>
      <c r="AI78" s="65">
        <v>1</v>
      </c>
      <c r="AJ78" s="59"/>
      <c r="AK78" s="59"/>
      <c r="AL78" s="59"/>
      <c r="AM78" s="65">
        <v>1</v>
      </c>
      <c r="AN78" s="59"/>
      <c r="AO78" s="59"/>
      <c r="AP78" s="59"/>
      <c r="AQ78" s="66" t="s">
        <v>641</v>
      </c>
      <c r="AR78" s="67"/>
      <c r="AS78" s="67"/>
      <c r="AT78" s="68"/>
      <c r="AU78" s="59" t="s">
        <v>641</v>
      </c>
      <c r="AV78" s="59"/>
      <c r="AW78" s="59"/>
      <c r="AX78" s="60"/>
      <c r="AY78">
        <f t="shared" si="2"/>
        <v>1</v>
      </c>
    </row>
    <row r="79" spans="1:60" ht="18.600000000000001" customHeight="1" x14ac:dyDescent="0.15">
      <c r="A79" s="361"/>
      <c r="B79" s="362"/>
      <c r="C79" s="362"/>
      <c r="D79" s="362"/>
      <c r="E79" s="362"/>
      <c r="F79" s="363"/>
      <c r="G79" s="138"/>
      <c r="H79" s="139"/>
      <c r="I79" s="139"/>
      <c r="J79" s="139"/>
      <c r="K79" s="139"/>
      <c r="L79" s="139"/>
      <c r="M79" s="139"/>
      <c r="N79" s="139"/>
      <c r="O79" s="140"/>
      <c r="P79" s="138"/>
      <c r="Q79" s="139"/>
      <c r="R79" s="139"/>
      <c r="S79" s="139"/>
      <c r="T79" s="139"/>
      <c r="U79" s="139"/>
      <c r="V79" s="139"/>
      <c r="W79" s="139"/>
      <c r="X79" s="140"/>
      <c r="Y79" s="132" t="s">
        <v>43</v>
      </c>
      <c r="Z79" s="133"/>
      <c r="AA79" s="134"/>
      <c r="AB79" s="64" t="s">
        <v>606</v>
      </c>
      <c r="AC79" s="64"/>
      <c r="AD79" s="64"/>
      <c r="AE79" s="65">
        <v>1</v>
      </c>
      <c r="AF79" s="59"/>
      <c r="AG79" s="59"/>
      <c r="AH79" s="59"/>
      <c r="AI79" s="65">
        <v>1</v>
      </c>
      <c r="AJ79" s="59"/>
      <c r="AK79" s="59"/>
      <c r="AL79" s="59"/>
      <c r="AM79" s="65">
        <v>1</v>
      </c>
      <c r="AN79" s="59"/>
      <c r="AO79" s="59"/>
      <c r="AP79" s="59"/>
      <c r="AQ79" s="66" t="s">
        <v>641</v>
      </c>
      <c r="AR79" s="67"/>
      <c r="AS79" s="67"/>
      <c r="AT79" s="68"/>
      <c r="AU79" s="59" t="s">
        <v>641</v>
      </c>
      <c r="AV79" s="59"/>
      <c r="AW79" s="59"/>
      <c r="AX79" s="60"/>
      <c r="AY79">
        <f t="shared" si="2"/>
        <v>1</v>
      </c>
    </row>
    <row r="80" spans="1:60" ht="18.600000000000001" customHeight="1" x14ac:dyDescent="0.15">
      <c r="A80" s="360"/>
      <c r="B80" s="358"/>
      <c r="C80" s="358"/>
      <c r="D80" s="358"/>
      <c r="E80" s="358"/>
      <c r="F80" s="359"/>
      <c r="G80" s="141"/>
      <c r="H80" s="142"/>
      <c r="I80" s="142"/>
      <c r="J80" s="142"/>
      <c r="K80" s="142"/>
      <c r="L80" s="142"/>
      <c r="M80" s="142"/>
      <c r="N80" s="142"/>
      <c r="O80" s="143"/>
      <c r="P80" s="141"/>
      <c r="Q80" s="142"/>
      <c r="R80" s="142"/>
      <c r="S80" s="142"/>
      <c r="T80" s="142"/>
      <c r="U80" s="142"/>
      <c r="V80" s="142"/>
      <c r="W80" s="142"/>
      <c r="X80" s="143"/>
      <c r="Y80" s="132" t="s">
        <v>13</v>
      </c>
      <c r="Z80" s="133"/>
      <c r="AA80" s="134"/>
      <c r="AB80" s="354" t="s">
        <v>14</v>
      </c>
      <c r="AC80" s="354"/>
      <c r="AD80" s="354"/>
      <c r="AE80" s="65">
        <v>100</v>
      </c>
      <c r="AF80" s="59"/>
      <c r="AG80" s="59"/>
      <c r="AH80" s="59"/>
      <c r="AI80" s="65">
        <v>100</v>
      </c>
      <c r="AJ80" s="59"/>
      <c r="AK80" s="59"/>
      <c r="AL80" s="59"/>
      <c r="AM80" s="65">
        <v>100</v>
      </c>
      <c r="AN80" s="59"/>
      <c r="AO80" s="59"/>
      <c r="AP80" s="59"/>
      <c r="AQ80" s="66" t="s">
        <v>641</v>
      </c>
      <c r="AR80" s="67"/>
      <c r="AS80" s="67"/>
      <c r="AT80" s="68"/>
      <c r="AU80" s="59" t="s">
        <v>641</v>
      </c>
      <c r="AV80" s="59"/>
      <c r="AW80" s="59"/>
      <c r="AX80" s="60"/>
      <c r="AY80">
        <f t="shared" si="2"/>
        <v>1</v>
      </c>
    </row>
    <row r="81" spans="1:51" ht="23.25" customHeight="1" x14ac:dyDescent="0.15">
      <c r="A81" s="144" t="s">
        <v>217</v>
      </c>
      <c r="B81" s="122"/>
      <c r="C81" s="122"/>
      <c r="D81" s="122"/>
      <c r="E81" s="122"/>
      <c r="F81" s="123"/>
      <c r="G81" s="146" t="s">
        <v>619</v>
      </c>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8"/>
      <c r="AY81">
        <f t="shared" si="2"/>
        <v>1</v>
      </c>
    </row>
    <row r="82" spans="1:51" ht="31.9" customHeight="1" thickBot="1" x14ac:dyDescent="0.2">
      <c r="A82" s="145"/>
      <c r="B82" s="130"/>
      <c r="C82" s="130"/>
      <c r="D82" s="130"/>
      <c r="E82" s="130"/>
      <c r="F82" s="131"/>
      <c r="G82" s="149"/>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1"/>
      <c r="AY82">
        <f t="shared" si="2"/>
        <v>1</v>
      </c>
    </row>
    <row r="83" spans="1:51" ht="31.15" customHeight="1" x14ac:dyDescent="0.15">
      <c r="A83" s="266" t="s">
        <v>238</v>
      </c>
      <c r="B83" s="267"/>
      <c r="C83" s="270" t="s">
        <v>162</v>
      </c>
      <c r="D83" s="267"/>
      <c r="E83" s="272" t="s">
        <v>175</v>
      </c>
      <c r="F83" s="273"/>
      <c r="G83" s="274" t="s">
        <v>630</v>
      </c>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6"/>
    </row>
    <row r="84" spans="1:51" ht="27.6" customHeight="1" x14ac:dyDescent="0.15">
      <c r="A84" s="268"/>
      <c r="B84" s="269"/>
      <c r="C84" s="271"/>
      <c r="D84" s="269"/>
      <c r="E84" s="121" t="s">
        <v>174</v>
      </c>
      <c r="F84" s="123"/>
      <c r="G84" s="102" t="s">
        <v>631</v>
      </c>
      <c r="H84" s="103"/>
      <c r="I84" s="103"/>
      <c r="J84" s="103"/>
      <c r="K84" s="103"/>
      <c r="L84" s="103"/>
      <c r="M84" s="103"/>
      <c r="N84" s="103"/>
      <c r="O84" s="103"/>
      <c r="P84" s="103"/>
      <c r="Q84" s="103"/>
      <c r="R84" s="103"/>
      <c r="S84" s="103"/>
      <c r="T84" s="103"/>
      <c r="U84" s="103"/>
      <c r="V84" s="104"/>
      <c r="W84" s="336" t="s">
        <v>537</v>
      </c>
      <c r="X84" s="337"/>
      <c r="Y84" s="337"/>
      <c r="Z84" s="337"/>
      <c r="AA84" s="338"/>
      <c r="AB84" s="339" t="s">
        <v>632</v>
      </c>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1"/>
    </row>
    <row r="85" spans="1:51" ht="21" customHeight="1" x14ac:dyDescent="0.15">
      <c r="A85" s="268"/>
      <c r="B85" s="269"/>
      <c r="C85" s="271"/>
      <c r="D85" s="269"/>
      <c r="E85" s="129"/>
      <c r="F85" s="131"/>
      <c r="G85" s="108"/>
      <c r="H85" s="109"/>
      <c r="I85" s="109"/>
      <c r="J85" s="109"/>
      <c r="K85" s="109"/>
      <c r="L85" s="109"/>
      <c r="M85" s="109"/>
      <c r="N85" s="109"/>
      <c r="O85" s="109"/>
      <c r="P85" s="109"/>
      <c r="Q85" s="109"/>
      <c r="R85" s="109"/>
      <c r="S85" s="109"/>
      <c r="T85" s="109"/>
      <c r="U85" s="109"/>
      <c r="V85" s="110"/>
      <c r="W85" s="342" t="s">
        <v>538</v>
      </c>
      <c r="X85" s="343"/>
      <c r="Y85" s="343"/>
      <c r="Z85" s="343"/>
      <c r="AA85" s="344"/>
      <c r="AB85" s="339" t="s">
        <v>633</v>
      </c>
      <c r="AC85" s="340"/>
      <c r="AD85" s="340"/>
      <c r="AE85" s="340"/>
      <c r="AF85" s="340"/>
      <c r="AG85" s="340"/>
      <c r="AH85" s="340"/>
      <c r="AI85" s="340"/>
      <c r="AJ85" s="340"/>
      <c r="AK85" s="340"/>
      <c r="AL85" s="340"/>
      <c r="AM85" s="340"/>
      <c r="AN85" s="340"/>
      <c r="AO85" s="340"/>
      <c r="AP85" s="340"/>
      <c r="AQ85" s="340"/>
      <c r="AR85" s="340"/>
      <c r="AS85" s="340"/>
      <c r="AT85" s="340"/>
      <c r="AU85" s="340"/>
      <c r="AV85" s="340"/>
      <c r="AW85" s="340"/>
      <c r="AX85" s="341"/>
    </row>
    <row r="86" spans="1:51" ht="41.45" customHeight="1" x14ac:dyDescent="0.15">
      <c r="A86" s="268"/>
      <c r="B86" s="269"/>
      <c r="C86" s="345" t="s">
        <v>550</v>
      </c>
      <c r="D86" s="346"/>
      <c r="E86" s="121" t="s">
        <v>234</v>
      </c>
      <c r="F86" s="123"/>
      <c r="G86" s="326" t="s">
        <v>165</v>
      </c>
      <c r="H86" s="327"/>
      <c r="I86" s="327"/>
      <c r="J86" s="347" t="s">
        <v>629</v>
      </c>
      <c r="K86" s="348"/>
      <c r="L86" s="348"/>
      <c r="M86" s="348"/>
      <c r="N86" s="348"/>
      <c r="O86" s="348"/>
      <c r="P86" s="348"/>
      <c r="Q86" s="348"/>
      <c r="R86" s="348"/>
      <c r="S86" s="348"/>
      <c r="T86" s="349"/>
      <c r="U86" s="324" t="s">
        <v>641</v>
      </c>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5"/>
      <c r="AY86" s="45"/>
    </row>
    <row r="87" spans="1:51" ht="41.45" customHeight="1" x14ac:dyDescent="0.15">
      <c r="A87" s="268"/>
      <c r="B87" s="269"/>
      <c r="C87" s="271"/>
      <c r="D87" s="269"/>
      <c r="E87" s="124"/>
      <c r="F87" s="126"/>
      <c r="G87" s="326" t="s">
        <v>551</v>
      </c>
      <c r="H87" s="327"/>
      <c r="I87" s="327"/>
      <c r="J87" s="327"/>
      <c r="K87" s="327"/>
      <c r="L87" s="327"/>
      <c r="M87" s="327"/>
      <c r="N87" s="327"/>
      <c r="O87" s="327"/>
      <c r="P87" s="327"/>
      <c r="Q87" s="327"/>
      <c r="R87" s="327"/>
      <c r="S87" s="327"/>
      <c r="T87" s="327"/>
      <c r="U87" s="323" t="s">
        <v>634</v>
      </c>
      <c r="V87" s="324"/>
      <c r="W87" s="324"/>
      <c r="X87" s="324"/>
      <c r="Y87" s="324"/>
      <c r="Z87" s="324"/>
      <c r="AA87" s="324"/>
      <c r="AB87" s="324"/>
      <c r="AC87" s="324"/>
      <c r="AD87" s="324"/>
      <c r="AE87" s="324"/>
      <c r="AF87" s="324"/>
      <c r="AG87" s="324"/>
      <c r="AH87" s="324"/>
      <c r="AI87" s="324"/>
      <c r="AJ87" s="324"/>
      <c r="AK87" s="324"/>
      <c r="AL87" s="324"/>
      <c r="AM87" s="324"/>
      <c r="AN87" s="324"/>
      <c r="AO87" s="324"/>
      <c r="AP87" s="324"/>
      <c r="AQ87" s="324"/>
      <c r="AR87" s="324"/>
      <c r="AS87" s="324"/>
      <c r="AT87" s="324"/>
      <c r="AU87" s="324"/>
      <c r="AV87" s="324"/>
      <c r="AW87" s="324"/>
      <c r="AX87" s="325"/>
      <c r="AY87" s="45"/>
    </row>
    <row r="88" spans="1:51" ht="41.45" customHeight="1" thickBot="1" x14ac:dyDescent="0.2">
      <c r="A88" s="268"/>
      <c r="B88" s="269"/>
      <c r="C88" s="271"/>
      <c r="D88" s="269"/>
      <c r="E88" s="129"/>
      <c r="F88" s="131"/>
      <c r="G88" s="326" t="s">
        <v>538</v>
      </c>
      <c r="H88" s="327"/>
      <c r="I88" s="327"/>
      <c r="J88" s="327"/>
      <c r="K88" s="327"/>
      <c r="L88" s="327"/>
      <c r="M88" s="327"/>
      <c r="N88" s="327"/>
      <c r="O88" s="327"/>
      <c r="P88" s="327"/>
      <c r="Q88" s="327"/>
      <c r="R88" s="327"/>
      <c r="S88" s="327"/>
      <c r="T88" s="327"/>
      <c r="U88" s="572" t="s">
        <v>634</v>
      </c>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9"/>
      <c r="AY88" s="45"/>
    </row>
    <row r="89" spans="1:51" ht="18.600000000000001" customHeight="1" x14ac:dyDescent="0.15">
      <c r="A89" s="328" t="s">
        <v>37</v>
      </c>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329"/>
      <c r="AN89" s="329"/>
      <c r="AO89" s="329"/>
      <c r="AP89" s="329"/>
      <c r="AQ89" s="329"/>
      <c r="AR89" s="329"/>
      <c r="AS89" s="329"/>
      <c r="AT89" s="329"/>
      <c r="AU89" s="329"/>
      <c r="AV89" s="329"/>
      <c r="AW89" s="329"/>
      <c r="AX89" s="330"/>
    </row>
    <row r="90" spans="1:51" ht="19.899999999999999" customHeight="1" x14ac:dyDescent="0.15">
      <c r="A90" s="2"/>
      <c r="B90" s="3"/>
      <c r="C90" s="331" t="s">
        <v>22</v>
      </c>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3"/>
      <c r="AD90" s="332" t="s">
        <v>26</v>
      </c>
      <c r="AE90" s="332"/>
      <c r="AF90" s="332"/>
      <c r="AG90" s="334" t="s">
        <v>21</v>
      </c>
      <c r="AH90" s="332"/>
      <c r="AI90" s="332"/>
      <c r="AJ90" s="332"/>
      <c r="AK90" s="332"/>
      <c r="AL90" s="332"/>
      <c r="AM90" s="332"/>
      <c r="AN90" s="332"/>
      <c r="AO90" s="332"/>
      <c r="AP90" s="332"/>
      <c r="AQ90" s="332"/>
      <c r="AR90" s="332"/>
      <c r="AS90" s="332"/>
      <c r="AT90" s="332"/>
      <c r="AU90" s="332"/>
      <c r="AV90" s="332"/>
      <c r="AW90" s="332"/>
      <c r="AX90" s="335"/>
    </row>
    <row r="91" spans="1:51" ht="52.9" customHeight="1" x14ac:dyDescent="0.15">
      <c r="A91" s="298" t="s">
        <v>126</v>
      </c>
      <c r="B91" s="299"/>
      <c r="C91" s="304" t="s">
        <v>127</v>
      </c>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6"/>
      <c r="AD91" s="307" t="s">
        <v>563</v>
      </c>
      <c r="AE91" s="308"/>
      <c r="AF91" s="308"/>
      <c r="AG91" s="309" t="s">
        <v>575</v>
      </c>
      <c r="AH91" s="310"/>
      <c r="AI91" s="310"/>
      <c r="AJ91" s="310"/>
      <c r="AK91" s="310"/>
      <c r="AL91" s="310"/>
      <c r="AM91" s="310"/>
      <c r="AN91" s="310"/>
      <c r="AO91" s="310"/>
      <c r="AP91" s="310"/>
      <c r="AQ91" s="310"/>
      <c r="AR91" s="310"/>
      <c r="AS91" s="310"/>
      <c r="AT91" s="310"/>
      <c r="AU91" s="310"/>
      <c r="AV91" s="310"/>
      <c r="AW91" s="310"/>
      <c r="AX91" s="311"/>
    </row>
    <row r="92" spans="1:51" ht="56.45" customHeight="1" x14ac:dyDescent="0.15">
      <c r="A92" s="300"/>
      <c r="B92" s="301"/>
      <c r="C92" s="312" t="s">
        <v>27</v>
      </c>
      <c r="D92" s="313"/>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228"/>
      <c r="AD92" s="229" t="s">
        <v>563</v>
      </c>
      <c r="AE92" s="230"/>
      <c r="AF92" s="230"/>
      <c r="AG92" s="224" t="s">
        <v>576</v>
      </c>
      <c r="AH92" s="225"/>
      <c r="AI92" s="225"/>
      <c r="AJ92" s="225"/>
      <c r="AK92" s="225"/>
      <c r="AL92" s="225"/>
      <c r="AM92" s="225"/>
      <c r="AN92" s="225"/>
      <c r="AO92" s="225"/>
      <c r="AP92" s="225"/>
      <c r="AQ92" s="225"/>
      <c r="AR92" s="225"/>
      <c r="AS92" s="225"/>
      <c r="AT92" s="225"/>
      <c r="AU92" s="225"/>
      <c r="AV92" s="225"/>
      <c r="AW92" s="225"/>
      <c r="AX92" s="226"/>
    </row>
    <row r="93" spans="1:51" ht="55.15" customHeight="1" x14ac:dyDescent="0.15">
      <c r="A93" s="302"/>
      <c r="B93" s="303"/>
      <c r="C93" s="314" t="s">
        <v>128</v>
      </c>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6"/>
      <c r="AD93" s="261" t="s">
        <v>563</v>
      </c>
      <c r="AE93" s="262"/>
      <c r="AF93" s="262"/>
      <c r="AG93" s="247" t="s">
        <v>577</v>
      </c>
      <c r="AH93" s="106"/>
      <c r="AI93" s="106"/>
      <c r="AJ93" s="106"/>
      <c r="AK93" s="106"/>
      <c r="AL93" s="106"/>
      <c r="AM93" s="106"/>
      <c r="AN93" s="106"/>
      <c r="AO93" s="106"/>
      <c r="AP93" s="106"/>
      <c r="AQ93" s="106"/>
      <c r="AR93" s="106"/>
      <c r="AS93" s="106"/>
      <c r="AT93" s="106"/>
      <c r="AU93" s="106"/>
      <c r="AV93" s="106"/>
      <c r="AW93" s="106"/>
      <c r="AX93" s="248"/>
    </row>
    <row r="94" spans="1:51" ht="20.45" customHeight="1" x14ac:dyDescent="0.15">
      <c r="A94" s="204" t="s">
        <v>29</v>
      </c>
      <c r="B94" s="278"/>
      <c r="C94" s="280" t="s">
        <v>31</v>
      </c>
      <c r="D94" s="241"/>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2"/>
      <c r="AD94" s="242" t="s">
        <v>642</v>
      </c>
      <c r="AE94" s="243"/>
      <c r="AF94" s="243"/>
      <c r="AG94" s="245"/>
      <c r="AH94" s="103"/>
      <c r="AI94" s="103"/>
      <c r="AJ94" s="103"/>
      <c r="AK94" s="103"/>
      <c r="AL94" s="103"/>
      <c r="AM94" s="103"/>
      <c r="AN94" s="103"/>
      <c r="AO94" s="103"/>
      <c r="AP94" s="103"/>
      <c r="AQ94" s="103"/>
      <c r="AR94" s="103"/>
      <c r="AS94" s="103"/>
      <c r="AT94" s="103"/>
      <c r="AU94" s="103"/>
      <c r="AV94" s="103"/>
      <c r="AW94" s="103"/>
      <c r="AX94" s="246"/>
    </row>
    <row r="95" spans="1:51" ht="28.9" customHeight="1" x14ac:dyDescent="0.15">
      <c r="A95" s="206"/>
      <c r="B95" s="279"/>
      <c r="C95" s="283"/>
      <c r="D95" s="284"/>
      <c r="E95" s="287" t="s">
        <v>218</v>
      </c>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9"/>
      <c r="AD95" s="229"/>
      <c r="AE95" s="230"/>
      <c r="AF95" s="290"/>
      <c r="AG95" s="247"/>
      <c r="AH95" s="106"/>
      <c r="AI95" s="106"/>
      <c r="AJ95" s="106"/>
      <c r="AK95" s="106"/>
      <c r="AL95" s="106"/>
      <c r="AM95" s="106"/>
      <c r="AN95" s="106"/>
      <c r="AO95" s="106"/>
      <c r="AP95" s="106"/>
      <c r="AQ95" s="106"/>
      <c r="AR95" s="106"/>
      <c r="AS95" s="106"/>
      <c r="AT95" s="106"/>
      <c r="AU95" s="106"/>
      <c r="AV95" s="106"/>
      <c r="AW95" s="106"/>
      <c r="AX95" s="248"/>
    </row>
    <row r="96" spans="1:51" ht="19.899999999999999" customHeight="1" x14ac:dyDescent="0.15">
      <c r="A96" s="206"/>
      <c r="B96" s="279"/>
      <c r="C96" s="285"/>
      <c r="D96" s="286"/>
      <c r="E96" s="291" t="s">
        <v>191</v>
      </c>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3"/>
      <c r="AD96" s="294"/>
      <c r="AE96" s="295"/>
      <c r="AF96" s="295"/>
      <c r="AG96" s="247"/>
      <c r="AH96" s="106"/>
      <c r="AI96" s="106"/>
      <c r="AJ96" s="106"/>
      <c r="AK96" s="106"/>
      <c r="AL96" s="106"/>
      <c r="AM96" s="106"/>
      <c r="AN96" s="106"/>
      <c r="AO96" s="106"/>
      <c r="AP96" s="106"/>
      <c r="AQ96" s="106"/>
      <c r="AR96" s="106"/>
      <c r="AS96" s="106"/>
      <c r="AT96" s="106"/>
      <c r="AU96" s="106"/>
      <c r="AV96" s="106"/>
      <c r="AW96" s="106"/>
      <c r="AX96" s="248"/>
    </row>
    <row r="97" spans="1:50" ht="19.899999999999999" customHeight="1" x14ac:dyDescent="0.15">
      <c r="A97" s="206"/>
      <c r="B97" s="207"/>
      <c r="C97" s="296" t="s">
        <v>32</v>
      </c>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13" t="s">
        <v>642</v>
      </c>
      <c r="AE97" s="214"/>
      <c r="AF97" s="214"/>
      <c r="AG97" s="216"/>
      <c r="AH97" s="217"/>
      <c r="AI97" s="217"/>
      <c r="AJ97" s="217"/>
      <c r="AK97" s="217"/>
      <c r="AL97" s="217"/>
      <c r="AM97" s="217"/>
      <c r="AN97" s="217"/>
      <c r="AO97" s="217"/>
      <c r="AP97" s="217"/>
      <c r="AQ97" s="217"/>
      <c r="AR97" s="217"/>
      <c r="AS97" s="217"/>
      <c r="AT97" s="217"/>
      <c r="AU97" s="217"/>
      <c r="AV97" s="217"/>
      <c r="AW97" s="217"/>
      <c r="AX97" s="218"/>
    </row>
    <row r="98" spans="1:50" ht="19.899999999999999" customHeight="1" x14ac:dyDescent="0.15">
      <c r="A98" s="206"/>
      <c r="B98" s="207"/>
      <c r="C98" s="227" t="s">
        <v>129</v>
      </c>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9" t="s">
        <v>642</v>
      </c>
      <c r="AE98" s="230"/>
      <c r="AF98" s="230"/>
      <c r="AG98" s="224"/>
      <c r="AH98" s="225"/>
      <c r="AI98" s="225"/>
      <c r="AJ98" s="225"/>
      <c r="AK98" s="225"/>
      <c r="AL98" s="225"/>
      <c r="AM98" s="225"/>
      <c r="AN98" s="225"/>
      <c r="AO98" s="225"/>
      <c r="AP98" s="225"/>
      <c r="AQ98" s="225"/>
      <c r="AR98" s="225"/>
      <c r="AS98" s="225"/>
      <c r="AT98" s="225"/>
      <c r="AU98" s="225"/>
      <c r="AV98" s="225"/>
      <c r="AW98" s="225"/>
      <c r="AX98" s="226"/>
    </row>
    <row r="99" spans="1:50" ht="19.899999999999999" customHeight="1" x14ac:dyDescent="0.15">
      <c r="A99" s="206"/>
      <c r="B99" s="207"/>
      <c r="C99" s="227" t="s">
        <v>28</v>
      </c>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9" t="s">
        <v>642</v>
      </c>
      <c r="AE99" s="230"/>
      <c r="AF99" s="230"/>
      <c r="AG99" s="224"/>
      <c r="AH99" s="225"/>
      <c r="AI99" s="225"/>
      <c r="AJ99" s="225"/>
      <c r="AK99" s="225"/>
      <c r="AL99" s="225"/>
      <c r="AM99" s="225"/>
      <c r="AN99" s="225"/>
      <c r="AO99" s="225"/>
      <c r="AP99" s="225"/>
      <c r="AQ99" s="225"/>
      <c r="AR99" s="225"/>
      <c r="AS99" s="225"/>
      <c r="AT99" s="225"/>
      <c r="AU99" s="225"/>
      <c r="AV99" s="225"/>
      <c r="AW99" s="225"/>
      <c r="AX99" s="226"/>
    </row>
    <row r="100" spans="1:50" ht="19.899999999999999" customHeight="1" x14ac:dyDescent="0.15">
      <c r="A100" s="206"/>
      <c r="B100" s="207"/>
      <c r="C100" s="227" t="s">
        <v>33</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60"/>
      <c r="AD100" s="229" t="s">
        <v>642</v>
      </c>
      <c r="AE100" s="230"/>
      <c r="AF100" s="230"/>
      <c r="AG100" s="224"/>
      <c r="AH100" s="225"/>
      <c r="AI100" s="225"/>
      <c r="AJ100" s="225"/>
      <c r="AK100" s="225"/>
      <c r="AL100" s="225"/>
      <c r="AM100" s="225"/>
      <c r="AN100" s="225"/>
      <c r="AO100" s="225"/>
      <c r="AP100" s="225"/>
      <c r="AQ100" s="225"/>
      <c r="AR100" s="225"/>
      <c r="AS100" s="225"/>
      <c r="AT100" s="225"/>
      <c r="AU100" s="225"/>
      <c r="AV100" s="225"/>
      <c r="AW100" s="225"/>
      <c r="AX100" s="226"/>
    </row>
    <row r="101" spans="1:50" ht="19.899999999999999" customHeight="1" x14ac:dyDescent="0.15">
      <c r="A101" s="206"/>
      <c r="B101" s="207"/>
      <c r="C101" s="227"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60"/>
      <c r="AD101" s="261" t="s">
        <v>642</v>
      </c>
      <c r="AE101" s="262"/>
      <c r="AF101" s="262"/>
      <c r="AG101" s="263"/>
      <c r="AH101" s="264"/>
      <c r="AI101" s="264"/>
      <c r="AJ101" s="264"/>
      <c r="AK101" s="264"/>
      <c r="AL101" s="264"/>
      <c r="AM101" s="264"/>
      <c r="AN101" s="264"/>
      <c r="AO101" s="264"/>
      <c r="AP101" s="264"/>
      <c r="AQ101" s="264"/>
      <c r="AR101" s="264"/>
      <c r="AS101" s="264"/>
      <c r="AT101" s="264"/>
      <c r="AU101" s="264"/>
      <c r="AV101" s="264"/>
      <c r="AW101" s="264"/>
      <c r="AX101" s="265"/>
    </row>
    <row r="102" spans="1:50" ht="19.899999999999999" customHeight="1" x14ac:dyDescent="0.15">
      <c r="A102" s="206"/>
      <c r="B102" s="207"/>
      <c r="C102" s="317" t="s">
        <v>199</v>
      </c>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9"/>
      <c r="AD102" s="229" t="s">
        <v>642</v>
      </c>
      <c r="AE102" s="230"/>
      <c r="AF102" s="290"/>
      <c r="AG102" s="224"/>
      <c r="AH102" s="225"/>
      <c r="AI102" s="225"/>
      <c r="AJ102" s="225"/>
      <c r="AK102" s="225"/>
      <c r="AL102" s="225"/>
      <c r="AM102" s="225"/>
      <c r="AN102" s="225"/>
      <c r="AO102" s="225"/>
      <c r="AP102" s="225"/>
      <c r="AQ102" s="225"/>
      <c r="AR102" s="225"/>
      <c r="AS102" s="225"/>
      <c r="AT102" s="225"/>
      <c r="AU102" s="225"/>
      <c r="AV102" s="225"/>
      <c r="AW102" s="225"/>
      <c r="AX102" s="226"/>
    </row>
    <row r="103" spans="1:50" ht="16.899999999999999" customHeight="1" x14ac:dyDescent="0.15">
      <c r="A103" s="208"/>
      <c r="B103" s="209"/>
      <c r="C103" s="320" t="s">
        <v>192</v>
      </c>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2"/>
      <c r="AD103" s="254" t="s">
        <v>642</v>
      </c>
      <c r="AE103" s="255"/>
      <c r="AF103" s="256"/>
      <c r="AG103" s="257"/>
      <c r="AH103" s="258"/>
      <c r="AI103" s="258"/>
      <c r="AJ103" s="258"/>
      <c r="AK103" s="258"/>
      <c r="AL103" s="258"/>
      <c r="AM103" s="258"/>
      <c r="AN103" s="258"/>
      <c r="AO103" s="258"/>
      <c r="AP103" s="258"/>
      <c r="AQ103" s="258"/>
      <c r="AR103" s="258"/>
      <c r="AS103" s="258"/>
      <c r="AT103" s="258"/>
      <c r="AU103" s="258"/>
      <c r="AV103" s="258"/>
      <c r="AW103" s="258"/>
      <c r="AX103" s="259"/>
    </row>
    <row r="104" spans="1:50" ht="18" customHeight="1" x14ac:dyDescent="0.15">
      <c r="A104" s="204" t="s">
        <v>30</v>
      </c>
      <c r="B104" s="205"/>
      <c r="C104" s="210" t="s">
        <v>193</v>
      </c>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2"/>
      <c r="AD104" s="213" t="s">
        <v>642</v>
      </c>
      <c r="AE104" s="214"/>
      <c r="AF104" s="215"/>
      <c r="AG104" s="216"/>
      <c r="AH104" s="217"/>
      <c r="AI104" s="217"/>
      <c r="AJ104" s="217"/>
      <c r="AK104" s="217"/>
      <c r="AL104" s="217"/>
      <c r="AM104" s="217"/>
      <c r="AN104" s="217"/>
      <c r="AO104" s="217"/>
      <c r="AP104" s="217"/>
      <c r="AQ104" s="217"/>
      <c r="AR104" s="217"/>
      <c r="AS104" s="217"/>
      <c r="AT104" s="217"/>
      <c r="AU104" s="217"/>
      <c r="AV104" s="217"/>
      <c r="AW104" s="217"/>
      <c r="AX104" s="218"/>
    </row>
    <row r="105" spans="1:50" ht="27" customHeight="1" x14ac:dyDescent="0.15">
      <c r="A105" s="206"/>
      <c r="B105" s="207"/>
      <c r="C105" s="219" t="s">
        <v>35</v>
      </c>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1"/>
      <c r="AD105" s="222" t="s">
        <v>642</v>
      </c>
      <c r="AE105" s="223"/>
      <c r="AF105" s="223"/>
      <c r="AG105" s="224"/>
      <c r="AH105" s="225"/>
      <c r="AI105" s="225"/>
      <c r="AJ105" s="225"/>
      <c r="AK105" s="225"/>
      <c r="AL105" s="225"/>
      <c r="AM105" s="225"/>
      <c r="AN105" s="225"/>
      <c r="AO105" s="225"/>
      <c r="AP105" s="225"/>
      <c r="AQ105" s="225"/>
      <c r="AR105" s="225"/>
      <c r="AS105" s="225"/>
      <c r="AT105" s="225"/>
      <c r="AU105" s="225"/>
      <c r="AV105" s="225"/>
      <c r="AW105" s="225"/>
      <c r="AX105" s="226"/>
    </row>
    <row r="106" spans="1:50" ht="18" customHeight="1" x14ac:dyDescent="0.15">
      <c r="A106" s="206"/>
      <c r="B106" s="207"/>
      <c r="C106" s="227" t="s">
        <v>163</v>
      </c>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9" t="s">
        <v>642</v>
      </c>
      <c r="AE106" s="230"/>
      <c r="AF106" s="230"/>
      <c r="AG106" s="224"/>
      <c r="AH106" s="225"/>
      <c r="AI106" s="225"/>
      <c r="AJ106" s="225"/>
      <c r="AK106" s="225"/>
      <c r="AL106" s="225"/>
      <c r="AM106" s="225"/>
      <c r="AN106" s="225"/>
      <c r="AO106" s="225"/>
      <c r="AP106" s="225"/>
      <c r="AQ106" s="225"/>
      <c r="AR106" s="225"/>
      <c r="AS106" s="225"/>
      <c r="AT106" s="225"/>
      <c r="AU106" s="225"/>
      <c r="AV106" s="225"/>
      <c r="AW106" s="225"/>
      <c r="AX106" s="226"/>
    </row>
    <row r="107" spans="1:50" ht="18" customHeight="1" x14ac:dyDescent="0.15">
      <c r="A107" s="208"/>
      <c r="B107" s="209"/>
      <c r="C107" s="227" t="s">
        <v>34</v>
      </c>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9" t="s">
        <v>642</v>
      </c>
      <c r="AE107" s="230"/>
      <c r="AF107" s="230"/>
      <c r="AG107" s="249"/>
      <c r="AH107" s="109"/>
      <c r="AI107" s="109"/>
      <c r="AJ107" s="109"/>
      <c r="AK107" s="109"/>
      <c r="AL107" s="109"/>
      <c r="AM107" s="109"/>
      <c r="AN107" s="109"/>
      <c r="AO107" s="109"/>
      <c r="AP107" s="109"/>
      <c r="AQ107" s="109"/>
      <c r="AR107" s="109"/>
      <c r="AS107" s="109"/>
      <c r="AT107" s="109"/>
      <c r="AU107" s="109"/>
      <c r="AV107" s="109"/>
      <c r="AW107" s="109"/>
      <c r="AX107" s="250"/>
    </row>
    <row r="108" spans="1:50" ht="28.15" customHeight="1" x14ac:dyDescent="0.15">
      <c r="A108" s="233" t="s">
        <v>47</v>
      </c>
      <c r="B108" s="234"/>
      <c r="C108" s="239" t="s">
        <v>130</v>
      </c>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1"/>
      <c r="AD108" s="242" t="s">
        <v>642</v>
      </c>
      <c r="AE108" s="243"/>
      <c r="AF108" s="244"/>
      <c r="AG108" s="245"/>
      <c r="AH108" s="103"/>
      <c r="AI108" s="103"/>
      <c r="AJ108" s="103"/>
      <c r="AK108" s="103"/>
      <c r="AL108" s="103"/>
      <c r="AM108" s="103"/>
      <c r="AN108" s="103"/>
      <c r="AO108" s="103"/>
      <c r="AP108" s="103"/>
      <c r="AQ108" s="103"/>
      <c r="AR108" s="103"/>
      <c r="AS108" s="103"/>
      <c r="AT108" s="103"/>
      <c r="AU108" s="103"/>
      <c r="AV108" s="103"/>
      <c r="AW108" s="103"/>
      <c r="AX108" s="246"/>
    </row>
    <row r="109" spans="1:50" ht="19.7" customHeight="1" x14ac:dyDescent="0.15">
      <c r="A109" s="235"/>
      <c r="B109" s="236"/>
      <c r="C109" s="639" t="s">
        <v>0</v>
      </c>
      <c r="D109" s="640"/>
      <c r="E109" s="640"/>
      <c r="F109" s="640"/>
      <c r="G109" s="640"/>
      <c r="H109" s="640"/>
      <c r="I109" s="640"/>
      <c r="J109" s="640"/>
      <c r="K109" s="640"/>
      <c r="L109" s="640"/>
      <c r="M109" s="640"/>
      <c r="N109" s="640"/>
      <c r="O109" s="636" t="s">
        <v>556</v>
      </c>
      <c r="P109" s="637"/>
      <c r="Q109" s="637"/>
      <c r="R109" s="637"/>
      <c r="S109" s="637"/>
      <c r="T109" s="637"/>
      <c r="U109" s="637"/>
      <c r="V109" s="637"/>
      <c r="W109" s="637"/>
      <c r="X109" s="637"/>
      <c r="Y109" s="637"/>
      <c r="Z109" s="637"/>
      <c r="AA109" s="637"/>
      <c r="AB109" s="637"/>
      <c r="AC109" s="637"/>
      <c r="AD109" s="637"/>
      <c r="AE109" s="637"/>
      <c r="AF109" s="638"/>
      <c r="AG109" s="247"/>
      <c r="AH109" s="106"/>
      <c r="AI109" s="106"/>
      <c r="AJ109" s="106"/>
      <c r="AK109" s="106"/>
      <c r="AL109" s="106"/>
      <c r="AM109" s="106"/>
      <c r="AN109" s="106"/>
      <c r="AO109" s="106"/>
      <c r="AP109" s="106"/>
      <c r="AQ109" s="106"/>
      <c r="AR109" s="106"/>
      <c r="AS109" s="106"/>
      <c r="AT109" s="106"/>
      <c r="AU109" s="106"/>
      <c r="AV109" s="106"/>
      <c r="AW109" s="106"/>
      <c r="AX109" s="248"/>
    </row>
    <row r="110" spans="1:50" ht="24.75" customHeight="1" x14ac:dyDescent="0.15">
      <c r="A110" s="237"/>
      <c r="B110" s="238"/>
      <c r="C110" s="251"/>
      <c r="D110" s="252"/>
      <c r="E110" s="231"/>
      <c r="F110" s="231"/>
      <c r="G110" s="231"/>
      <c r="H110" s="232"/>
      <c r="I110" s="232"/>
      <c r="J110" s="253"/>
      <c r="K110" s="253"/>
      <c r="L110" s="253"/>
      <c r="M110" s="631"/>
      <c r="N110" s="632"/>
      <c r="O110" s="633"/>
      <c r="P110" s="634"/>
      <c r="Q110" s="634"/>
      <c r="R110" s="634"/>
      <c r="S110" s="634"/>
      <c r="T110" s="634"/>
      <c r="U110" s="634"/>
      <c r="V110" s="634"/>
      <c r="W110" s="634"/>
      <c r="X110" s="634"/>
      <c r="Y110" s="634"/>
      <c r="Z110" s="634"/>
      <c r="AA110" s="634"/>
      <c r="AB110" s="634"/>
      <c r="AC110" s="634"/>
      <c r="AD110" s="634"/>
      <c r="AE110" s="634"/>
      <c r="AF110" s="635"/>
      <c r="AG110" s="249"/>
      <c r="AH110" s="109"/>
      <c r="AI110" s="109"/>
      <c r="AJ110" s="109"/>
      <c r="AK110" s="109"/>
      <c r="AL110" s="109"/>
      <c r="AM110" s="109"/>
      <c r="AN110" s="109"/>
      <c r="AO110" s="109"/>
      <c r="AP110" s="109"/>
      <c r="AQ110" s="109"/>
      <c r="AR110" s="109"/>
      <c r="AS110" s="109"/>
      <c r="AT110" s="109"/>
      <c r="AU110" s="109"/>
      <c r="AV110" s="109"/>
      <c r="AW110" s="109"/>
      <c r="AX110" s="250"/>
    </row>
    <row r="111" spans="1:50" ht="30" customHeight="1" x14ac:dyDescent="0.15">
      <c r="A111" s="204" t="s">
        <v>38</v>
      </c>
      <c r="B111" s="651"/>
      <c r="C111" s="176" t="s">
        <v>42</v>
      </c>
      <c r="D111" s="481"/>
      <c r="E111" s="481"/>
      <c r="F111" s="482"/>
      <c r="G111" s="654"/>
      <c r="H111" s="654"/>
      <c r="I111" s="654"/>
      <c r="J111" s="654"/>
      <c r="K111" s="654"/>
      <c r="L111" s="654"/>
      <c r="M111" s="654"/>
      <c r="N111" s="654"/>
      <c r="O111" s="654"/>
      <c r="P111" s="654"/>
      <c r="Q111" s="654"/>
      <c r="R111" s="654"/>
      <c r="S111" s="654"/>
      <c r="T111" s="654"/>
      <c r="U111" s="654"/>
      <c r="V111" s="654"/>
      <c r="W111" s="654"/>
      <c r="X111" s="654"/>
      <c r="Y111" s="654"/>
      <c r="Z111" s="654"/>
      <c r="AA111" s="654"/>
      <c r="AB111" s="654"/>
      <c r="AC111" s="654"/>
      <c r="AD111" s="654"/>
      <c r="AE111" s="654"/>
      <c r="AF111" s="654"/>
      <c r="AG111" s="654"/>
      <c r="AH111" s="654"/>
      <c r="AI111" s="654"/>
      <c r="AJ111" s="654"/>
      <c r="AK111" s="654"/>
      <c r="AL111" s="654"/>
      <c r="AM111" s="654"/>
      <c r="AN111" s="654"/>
      <c r="AO111" s="654"/>
      <c r="AP111" s="654"/>
      <c r="AQ111" s="654"/>
      <c r="AR111" s="654"/>
      <c r="AS111" s="654"/>
      <c r="AT111" s="654"/>
      <c r="AU111" s="654"/>
      <c r="AV111" s="654"/>
      <c r="AW111" s="654"/>
      <c r="AX111" s="655"/>
    </row>
    <row r="112" spans="1:50" ht="30" customHeight="1" thickBot="1" x14ac:dyDescent="0.2">
      <c r="A112" s="652"/>
      <c r="B112" s="653"/>
      <c r="C112" s="656" t="s">
        <v>46</v>
      </c>
      <c r="D112" s="657"/>
      <c r="E112" s="657"/>
      <c r="F112" s="658"/>
      <c r="G112" s="659"/>
      <c r="H112" s="659"/>
      <c r="I112" s="659"/>
      <c r="J112" s="659"/>
      <c r="K112" s="659"/>
      <c r="L112" s="659"/>
      <c r="M112" s="659"/>
      <c r="N112" s="659"/>
      <c r="O112" s="659"/>
      <c r="P112" s="659"/>
      <c r="Q112" s="659"/>
      <c r="R112" s="659"/>
      <c r="S112" s="659"/>
      <c r="T112" s="659"/>
      <c r="U112" s="659"/>
      <c r="V112" s="659"/>
      <c r="W112" s="659"/>
      <c r="X112" s="659"/>
      <c r="Y112" s="659"/>
      <c r="Z112" s="659"/>
      <c r="AA112" s="659"/>
      <c r="AB112" s="659"/>
      <c r="AC112" s="659"/>
      <c r="AD112" s="659"/>
      <c r="AE112" s="659"/>
      <c r="AF112" s="659"/>
      <c r="AG112" s="659"/>
      <c r="AH112" s="659"/>
      <c r="AI112" s="659"/>
      <c r="AJ112" s="659"/>
      <c r="AK112" s="659"/>
      <c r="AL112" s="659"/>
      <c r="AM112" s="659"/>
      <c r="AN112" s="659"/>
      <c r="AO112" s="659"/>
      <c r="AP112" s="659"/>
      <c r="AQ112" s="659"/>
      <c r="AR112" s="659"/>
      <c r="AS112" s="659"/>
      <c r="AT112" s="659"/>
      <c r="AU112" s="659"/>
      <c r="AV112" s="659"/>
      <c r="AW112" s="659"/>
      <c r="AX112" s="660"/>
    </row>
    <row r="113" spans="1:51" ht="19.149999999999999" customHeight="1" x14ac:dyDescent="0.15">
      <c r="A113" s="641" t="s">
        <v>23</v>
      </c>
      <c r="B113" s="642"/>
      <c r="C113" s="642"/>
      <c r="D113" s="642"/>
      <c r="E113" s="642"/>
      <c r="F113" s="642"/>
      <c r="G113" s="642"/>
      <c r="H113" s="642"/>
      <c r="I113" s="642"/>
      <c r="J113" s="642"/>
      <c r="K113" s="642"/>
      <c r="L113" s="642"/>
      <c r="M113" s="642"/>
      <c r="N113" s="642"/>
      <c r="O113" s="642"/>
      <c r="P113" s="642"/>
      <c r="Q113" s="642"/>
      <c r="R113" s="642"/>
      <c r="S113" s="642"/>
      <c r="T113" s="642"/>
      <c r="U113" s="642"/>
      <c r="V113" s="642"/>
      <c r="W113" s="642"/>
      <c r="X113" s="642"/>
      <c r="Y113" s="642"/>
      <c r="Z113" s="642"/>
      <c r="AA113" s="642"/>
      <c r="AB113" s="642"/>
      <c r="AC113" s="642"/>
      <c r="AD113" s="642"/>
      <c r="AE113" s="642"/>
      <c r="AF113" s="642"/>
      <c r="AG113" s="642"/>
      <c r="AH113" s="642"/>
      <c r="AI113" s="642"/>
      <c r="AJ113" s="642"/>
      <c r="AK113" s="642"/>
      <c r="AL113" s="642"/>
      <c r="AM113" s="642"/>
      <c r="AN113" s="642"/>
      <c r="AO113" s="642"/>
      <c r="AP113" s="642"/>
      <c r="AQ113" s="642"/>
      <c r="AR113" s="642"/>
      <c r="AS113" s="642"/>
      <c r="AT113" s="642"/>
      <c r="AU113" s="642"/>
      <c r="AV113" s="642"/>
      <c r="AW113" s="642"/>
      <c r="AX113" s="643"/>
    </row>
    <row r="114" spans="1:51" ht="21" customHeight="1" thickBot="1" x14ac:dyDescent="0.2">
      <c r="A114" s="644"/>
      <c r="B114" s="645"/>
      <c r="C114" s="645"/>
      <c r="D114" s="645"/>
      <c r="E114" s="645"/>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5"/>
      <c r="AJ114" s="645"/>
      <c r="AK114" s="645"/>
      <c r="AL114" s="645"/>
      <c r="AM114" s="645"/>
      <c r="AN114" s="645"/>
      <c r="AO114" s="645"/>
      <c r="AP114" s="645"/>
      <c r="AQ114" s="645"/>
      <c r="AR114" s="645"/>
      <c r="AS114" s="645"/>
      <c r="AT114" s="645"/>
      <c r="AU114" s="645"/>
      <c r="AV114" s="645"/>
      <c r="AW114" s="645"/>
      <c r="AX114" s="646"/>
    </row>
    <row r="115" spans="1:51" ht="18" customHeight="1" x14ac:dyDescent="0.15">
      <c r="A115" s="647" t="s">
        <v>24</v>
      </c>
      <c r="B115" s="648"/>
      <c r="C115" s="648"/>
      <c r="D115" s="648"/>
      <c r="E115" s="648"/>
      <c r="F115" s="648"/>
      <c r="G115" s="648"/>
      <c r="H115" s="648"/>
      <c r="I115" s="648"/>
      <c r="J115" s="648"/>
      <c r="K115" s="648"/>
      <c r="L115" s="648"/>
      <c r="M115" s="648"/>
      <c r="N115" s="648"/>
      <c r="O115" s="648"/>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8"/>
      <c r="AO115" s="648"/>
      <c r="AP115" s="648"/>
      <c r="AQ115" s="648"/>
      <c r="AR115" s="648"/>
      <c r="AS115" s="648"/>
      <c r="AT115" s="648"/>
      <c r="AU115" s="648"/>
      <c r="AV115" s="648"/>
      <c r="AW115" s="648"/>
      <c r="AX115" s="649"/>
    </row>
    <row r="116" spans="1:51" ht="22.15" customHeight="1" thickBot="1" x14ac:dyDescent="0.2">
      <c r="A116" s="188"/>
      <c r="B116" s="189"/>
      <c r="C116" s="189"/>
      <c r="D116" s="189"/>
      <c r="E116" s="190"/>
      <c r="F116" s="650"/>
      <c r="G116" s="645"/>
      <c r="H116" s="645"/>
      <c r="I116" s="645"/>
      <c r="J116" s="645"/>
      <c r="K116" s="645"/>
      <c r="L116" s="645"/>
      <c r="M116" s="645"/>
      <c r="N116" s="645"/>
      <c r="O116" s="645"/>
      <c r="P116" s="645"/>
      <c r="Q116" s="645"/>
      <c r="R116" s="645"/>
      <c r="S116" s="645"/>
      <c r="T116" s="645"/>
      <c r="U116" s="645"/>
      <c r="V116" s="645"/>
      <c r="W116" s="645"/>
      <c r="X116" s="645"/>
      <c r="Y116" s="645"/>
      <c r="Z116" s="645"/>
      <c r="AA116" s="645"/>
      <c r="AB116" s="645"/>
      <c r="AC116" s="645"/>
      <c r="AD116" s="645"/>
      <c r="AE116" s="645"/>
      <c r="AF116" s="645"/>
      <c r="AG116" s="645"/>
      <c r="AH116" s="645"/>
      <c r="AI116" s="645"/>
      <c r="AJ116" s="645"/>
      <c r="AK116" s="645"/>
      <c r="AL116" s="645"/>
      <c r="AM116" s="645"/>
      <c r="AN116" s="645"/>
      <c r="AO116" s="645"/>
      <c r="AP116" s="645"/>
      <c r="AQ116" s="645"/>
      <c r="AR116" s="645"/>
      <c r="AS116" s="645"/>
      <c r="AT116" s="645"/>
      <c r="AU116" s="645"/>
      <c r="AV116" s="645"/>
      <c r="AW116" s="645"/>
      <c r="AX116" s="646"/>
    </row>
    <row r="117" spans="1:51" ht="15.6" customHeight="1" x14ac:dyDescent="0.15">
      <c r="A117" s="647" t="s">
        <v>36</v>
      </c>
      <c r="B117" s="648"/>
      <c r="C117" s="648"/>
      <c r="D117" s="648"/>
      <c r="E117" s="648"/>
      <c r="F117" s="648"/>
      <c r="G117" s="648"/>
      <c r="H117" s="648"/>
      <c r="I117" s="648"/>
      <c r="J117" s="648"/>
      <c r="K117" s="648"/>
      <c r="L117" s="648"/>
      <c r="M117" s="648"/>
      <c r="N117" s="648"/>
      <c r="O117" s="648"/>
      <c r="P117" s="648"/>
      <c r="Q117" s="648"/>
      <c r="R117" s="648"/>
      <c r="S117" s="648"/>
      <c r="T117" s="648"/>
      <c r="U117" s="648"/>
      <c r="V117" s="648"/>
      <c r="W117" s="648"/>
      <c r="X117" s="648"/>
      <c r="Y117" s="648"/>
      <c r="Z117" s="648"/>
      <c r="AA117" s="648"/>
      <c r="AB117" s="648"/>
      <c r="AC117" s="648"/>
      <c r="AD117" s="648"/>
      <c r="AE117" s="648"/>
      <c r="AF117" s="648"/>
      <c r="AG117" s="648"/>
      <c r="AH117" s="648"/>
      <c r="AI117" s="648"/>
      <c r="AJ117" s="648"/>
      <c r="AK117" s="648"/>
      <c r="AL117" s="648"/>
      <c r="AM117" s="648"/>
      <c r="AN117" s="648"/>
      <c r="AO117" s="648"/>
      <c r="AP117" s="648"/>
      <c r="AQ117" s="648"/>
      <c r="AR117" s="648"/>
      <c r="AS117" s="648"/>
      <c r="AT117" s="648"/>
      <c r="AU117" s="648"/>
      <c r="AV117" s="648"/>
      <c r="AW117" s="648"/>
      <c r="AX117" s="649"/>
    </row>
    <row r="118" spans="1:51" ht="19.149999999999999" customHeight="1" thickBot="1" x14ac:dyDescent="0.2">
      <c r="A118" s="188"/>
      <c r="B118" s="189"/>
      <c r="C118" s="189"/>
      <c r="D118" s="189"/>
      <c r="E118" s="190"/>
      <c r="F118" s="191"/>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3"/>
    </row>
    <row r="119" spans="1:51" ht="18" customHeight="1" x14ac:dyDescent="0.15">
      <c r="A119" s="194" t="s">
        <v>25</v>
      </c>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6"/>
    </row>
    <row r="120" spans="1:51" ht="18" customHeight="1" thickBot="1" x14ac:dyDescent="0.2">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9"/>
    </row>
    <row r="121" spans="1:51" ht="18.75" customHeight="1" x14ac:dyDescent="0.15">
      <c r="A121" s="200" t="s">
        <v>201</v>
      </c>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201"/>
      <c r="AP121" s="201"/>
      <c r="AQ121" s="201"/>
      <c r="AR121" s="201"/>
      <c r="AS121" s="201"/>
      <c r="AT121" s="201"/>
      <c r="AU121" s="201"/>
      <c r="AV121" s="201"/>
      <c r="AW121" s="201"/>
      <c r="AX121" s="202"/>
    </row>
    <row r="122" spans="1:51" ht="24" customHeight="1" x14ac:dyDescent="0.15">
      <c r="A122" s="203" t="s">
        <v>232</v>
      </c>
      <c r="B122" s="62"/>
      <c r="C122" s="62"/>
      <c r="D122" s="63"/>
      <c r="E122" s="184" t="s">
        <v>635</v>
      </c>
      <c r="F122" s="185"/>
      <c r="G122" s="185"/>
      <c r="H122" s="185"/>
      <c r="I122" s="185"/>
      <c r="J122" s="185"/>
      <c r="K122" s="185"/>
      <c r="L122" s="185"/>
      <c r="M122" s="185"/>
      <c r="N122" s="185"/>
      <c r="O122" s="185"/>
      <c r="P122" s="186"/>
      <c r="Q122" s="184"/>
      <c r="R122" s="185"/>
      <c r="S122" s="185"/>
      <c r="T122" s="185"/>
      <c r="U122" s="185"/>
      <c r="V122" s="185"/>
      <c r="W122" s="185"/>
      <c r="X122" s="185"/>
      <c r="Y122" s="185"/>
      <c r="Z122" s="185"/>
      <c r="AA122" s="185"/>
      <c r="AB122" s="186"/>
      <c r="AC122" s="184"/>
      <c r="AD122" s="185"/>
      <c r="AE122" s="185"/>
      <c r="AF122" s="185"/>
      <c r="AG122" s="185"/>
      <c r="AH122" s="185"/>
      <c r="AI122" s="185"/>
      <c r="AJ122" s="185"/>
      <c r="AK122" s="185"/>
      <c r="AL122" s="185"/>
      <c r="AM122" s="185"/>
      <c r="AN122" s="186"/>
      <c r="AO122" s="184"/>
      <c r="AP122" s="185"/>
      <c r="AQ122" s="185"/>
      <c r="AR122" s="185"/>
      <c r="AS122" s="185"/>
      <c r="AT122" s="185"/>
      <c r="AU122" s="185"/>
      <c r="AV122" s="185"/>
      <c r="AW122" s="185"/>
      <c r="AX122" s="187"/>
      <c r="AY122" s="49"/>
    </row>
    <row r="123" spans="1:51" ht="24" customHeight="1" x14ac:dyDescent="0.15">
      <c r="A123" s="175" t="s">
        <v>231</v>
      </c>
      <c r="B123" s="175"/>
      <c r="C123" s="175"/>
      <c r="D123" s="175"/>
      <c r="E123" s="184" t="s">
        <v>636</v>
      </c>
      <c r="F123" s="185"/>
      <c r="G123" s="185"/>
      <c r="H123" s="185"/>
      <c r="I123" s="185"/>
      <c r="J123" s="185"/>
      <c r="K123" s="185"/>
      <c r="L123" s="185"/>
      <c r="M123" s="185"/>
      <c r="N123" s="185"/>
      <c r="O123" s="185"/>
      <c r="P123" s="186"/>
      <c r="Q123" s="184"/>
      <c r="R123" s="185"/>
      <c r="S123" s="185"/>
      <c r="T123" s="185"/>
      <c r="U123" s="185"/>
      <c r="V123" s="185"/>
      <c r="W123" s="185"/>
      <c r="X123" s="185"/>
      <c r="Y123" s="185"/>
      <c r="Z123" s="185"/>
      <c r="AA123" s="185"/>
      <c r="AB123" s="186"/>
      <c r="AC123" s="184"/>
      <c r="AD123" s="185"/>
      <c r="AE123" s="185"/>
      <c r="AF123" s="185"/>
      <c r="AG123" s="185"/>
      <c r="AH123" s="185"/>
      <c r="AI123" s="185"/>
      <c r="AJ123" s="185"/>
      <c r="AK123" s="185"/>
      <c r="AL123" s="185"/>
      <c r="AM123" s="185"/>
      <c r="AN123" s="186"/>
      <c r="AO123" s="184"/>
      <c r="AP123" s="185"/>
      <c r="AQ123" s="185"/>
      <c r="AR123" s="185"/>
      <c r="AS123" s="185"/>
      <c r="AT123" s="185"/>
      <c r="AU123" s="185"/>
      <c r="AV123" s="185"/>
      <c r="AW123" s="185"/>
      <c r="AX123" s="187"/>
    </row>
    <row r="124" spans="1:51" ht="24.75" customHeight="1" x14ac:dyDescent="0.15">
      <c r="A124" s="175" t="s">
        <v>230</v>
      </c>
      <c r="B124" s="175"/>
      <c r="C124" s="175"/>
      <c r="D124" s="175"/>
      <c r="E124" s="184" t="s">
        <v>637</v>
      </c>
      <c r="F124" s="185"/>
      <c r="G124" s="185"/>
      <c r="H124" s="185"/>
      <c r="I124" s="185"/>
      <c r="J124" s="185"/>
      <c r="K124" s="185"/>
      <c r="L124" s="185"/>
      <c r="M124" s="185"/>
      <c r="N124" s="185"/>
      <c r="O124" s="185"/>
      <c r="P124" s="186"/>
      <c r="Q124" s="184"/>
      <c r="R124" s="185"/>
      <c r="S124" s="185"/>
      <c r="T124" s="185"/>
      <c r="U124" s="185"/>
      <c r="V124" s="185"/>
      <c r="W124" s="185"/>
      <c r="X124" s="185"/>
      <c r="Y124" s="185"/>
      <c r="Z124" s="185"/>
      <c r="AA124" s="185"/>
      <c r="AB124" s="186"/>
      <c r="AC124" s="184"/>
      <c r="AD124" s="185"/>
      <c r="AE124" s="185"/>
      <c r="AF124" s="185"/>
      <c r="AG124" s="185"/>
      <c r="AH124" s="185"/>
      <c r="AI124" s="185"/>
      <c r="AJ124" s="185"/>
      <c r="AK124" s="185"/>
      <c r="AL124" s="185"/>
      <c r="AM124" s="185"/>
      <c r="AN124" s="186"/>
      <c r="AO124" s="184"/>
      <c r="AP124" s="185"/>
      <c r="AQ124" s="185"/>
      <c r="AR124" s="185"/>
      <c r="AS124" s="185"/>
      <c r="AT124" s="185"/>
      <c r="AU124" s="185"/>
      <c r="AV124" s="185"/>
      <c r="AW124" s="185"/>
      <c r="AX124" s="187"/>
    </row>
    <row r="125" spans="1:51" ht="25.5" customHeight="1" x14ac:dyDescent="0.15">
      <c r="A125" s="175" t="s">
        <v>229</v>
      </c>
      <c r="B125" s="175"/>
      <c r="C125" s="175"/>
      <c r="D125" s="175"/>
      <c r="E125" s="184" t="s">
        <v>637</v>
      </c>
      <c r="F125" s="185"/>
      <c r="G125" s="185"/>
      <c r="H125" s="185"/>
      <c r="I125" s="185"/>
      <c r="J125" s="185"/>
      <c r="K125" s="185"/>
      <c r="L125" s="185"/>
      <c r="M125" s="185"/>
      <c r="N125" s="185"/>
      <c r="O125" s="185"/>
      <c r="P125" s="186"/>
      <c r="Q125" s="184"/>
      <c r="R125" s="185"/>
      <c r="S125" s="185"/>
      <c r="T125" s="185"/>
      <c r="U125" s="185"/>
      <c r="V125" s="185"/>
      <c r="W125" s="185"/>
      <c r="X125" s="185"/>
      <c r="Y125" s="185"/>
      <c r="Z125" s="185"/>
      <c r="AA125" s="185"/>
      <c r="AB125" s="186"/>
      <c r="AC125" s="184"/>
      <c r="AD125" s="185"/>
      <c r="AE125" s="185"/>
      <c r="AF125" s="185"/>
      <c r="AG125" s="185"/>
      <c r="AH125" s="185"/>
      <c r="AI125" s="185"/>
      <c r="AJ125" s="185"/>
      <c r="AK125" s="185"/>
      <c r="AL125" s="185"/>
      <c r="AM125" s="185"/>
      <c r="AN125" s="186"/>
      <c r="AO125" s="184"/>
      <c r="AP125" s="185"/>
      <c r="AQ125" s="185"/>
      <c r="AR125" s="185"/>
      <c r="AS125" s="185"/>
      <c r="AT125" s="185"/>
      <c r="AU125" s="185"/>
      <c r="AV125" s="185"/>
      <c r="AW125" s="185"/>
      <c r="AX125" s="187"/>
    </row>
    <row r="126" spans="1:51" ht="24.75" customHeight="1" x14ac:dyDescent="0.15">
      <c r="A126" s="175" t="s">
        <v>228</v>
      </c>
      <c r="B126" s="175"/>
      <c r="C126" s="175"/>
      <c r="D126" s="175"/>
      <c r="E126" s="184" t="s">
        <v>638</v>
      </c>
      <c r="F126" s="185"/>
      <c r="G126" s="185"/>
      <c r="H126" s="185"/>
      <c r="I126" s="185"/>
      <c r="J126" s="185"/>
      <c r="K126" s="185"/>
      <c r="L126" s="185"/>
      <c r="M126" s="185"/>
      <c r="N126" s="185"/>
      <c r="O126" s="185"/>
      <c r="P126" s="186"/>
      <c r="Q126" s="184"/>
      <c r="R126" s="185"/>
      <c r="S126" s="185"/>
      <c r="T126" s="185"/>
      <c r="U126" s="185"/>
      <c r="V126" s="185"/>
      <c r="W126" s="185"/>
      <c r="X126" s="185"/>
      <c r="Y126" s="185"/>
      <c r="Z126" s="185"/>
      <c r="AA126" s="185"/>
      <c r="AB126" s="186"/>
      <c r="AC126" s="184"/>
      <c r="AD126" s="185"/>
      <c r="AE126" s="185"/>
      <c r="AF126" s="185"/>
      <c r="AG126" s="185"/>
      <c r="AH126" s="185"/>
      <c r="AI126" s="185"/>
      <c r="AJ126" s="185"/>
      <c r="AK126" s="185"/>
      <c r="AL126" s="185"/>
      <c r="AM126" s="185"/>
      <c r="AN126" s="186"/>
      <c r="AO126" s="184"/>
      <c r="AP126" s="185"/>
      <c r="AQ126" s="185"/>
      <c r="AR126" s="185"/>
      <c r="AS126" s="185"/>
      <c r="AT126" s="185"/>
      <c r="AU126" s="185"/>
      <c r="AV126" s="185"/>
      <c r="AW126" s="185"/>
      <c r="AX126" s="187"/>
    </row>
    <row r="127" spans="1:51" ht="24.75" customHeight="1" x14ac:dyDescent="0.15">
      <c r="A127" s="175" t="s">
        <v>227</v>
      </c>
      <c r="B127" s="175"/>
      <c r="C127" s="175"/>
      <c r="D127" s="175"/>
      <c r="E127" s="184" t="s">
        <v>639</v>
      </c>
      <c r="F127" s="185"/>
      <c r="G127" s="185"/>
      <c r="H127" s="185"/>
      <c r="I127" s="185"/>
      <c r="J127" s="185"/>
      <c r="K127" s="185"/>
      <c r="L127" s="185"/>
      <c r="M127" s="185"/>
      <c r="N127" s="185"/>
      <c r="O127" s="185"/>
      <c r="P127" s="186"/>
      <c r="Q127" s="184"/>
      <c r="R127" s="185"/>
      <c r="S127" s="185"/>
      <c r="T127" s="185"/>
      <c r="U127" s="185"/>
      <c r="V127" s="185"/>
      <c r="W127" s="185"/>
      <c r="X127" s="185"/>
      <c r="Y127" s="185"/>
      <c r="Z127" s="185"/>
      <c r="AA127" s="185"/>
      <c r="AB127" s="186"/>
      <c r="AC127" s="184"/>
      <c r="AD127" s="185"/>
      <c r="AE127" s="185"/>
      <c r="AF127" s="185"/>
      <c r="AG127" s="185"/>
      <c r="AH127" s="185"/>
      <c r="AI127" s="185"/>
      <c r="AJ127" s="185"/>
      <c r="AK127" s="185"/>
      <c r="AL127" s="185"/>
      <c r="AM127" s="185"/>
      <c r="AN127" s="186"/>
      <c r="AO127" s="184"/>
      <c r="AP127" s="185"/>
      <c r="AQ127" s="185"/>
      <c r="AR127" s="185"/>
      <c r="AS127" s="185"/>
      <c r="AT127" s="185"/>
      <c r="AU127" s="185"/>
      <c r="AV127" s="185"/>
      <c r="AW127" s="185"/>
      <c r="AX127" s="187"/>
    </row>
    <row r="128" spans="1:51" ht="24.75" customHeight="1" x14ac:dyDescent="0.15">
      <c r="A128" s="175" t="s">
        <v>226</v>
      </c>
      <c r="B128" s="175"/>
      <c r="C128" s="175"/>
      <c r="D128" s="175"/>
      <c r="E128" s="184" t="s">
        <v>640</v>
      </c>
      <c r="F128" s="185"/>
      <c r="G128" s="185"/>
      <c r="H128" s="185"/>
      <c r="I128" s="185"/>
      <c r="J128" s="185"/>
      <c r="K128" s="185"/>
      <c r="L128" s="185"/>
      <c r="M128" s="185"/>
      <c r="N128" s="185"/>
      <c r="O128" s="185"/>
      <c r="P128" s="186"/>
      <c r="Q128" s="184"/>
      <c r="R128" s="185"/>
      <c r="S128" s="185"/>
      <c r="T128" s="185"/>
      <c r="U128" s="185"/>
      <c r="V128" s="185"/>
      <c r="W128" s="185"/>
      <c r="X128" s="185"/>
      <c r="Y128" s="185"/>
      <c r="Z128" s="185"/>
      <c r="AA128" s="185"/>
      <c r="AB128" s="186"/>
      <c r="AC128" s="184"/>
      <c r="AD128" s="185"/>
      <c r="AE128" s="185"/>
      <c r="AF128" s="185"/>
      <c r="AG128" s="185"/>
      <c r="AH128" s="185"/>
      <c r="AI128" s="185"/>
      <c r="AJ128" s="185"/>
      <c r="AK128" s="185"/>
      <c r="AL128" s="185"/>
      <c r="AM128" s="185"/>
      <c r="AN128" s="186"/>
      <c r="AO128" s="184"/>
      <c r="AP128" s="185"/>
      <c r="AQ128" s="185"/>
      <c r="AR128" s="185"/>
      <c r="AS128" s="185"/>
      <c r="AT128" s="185"/>
      <c r="AU128" s="185"/>
      <c r="AV128" s="185"/>
      <c r="AW128" s="185"/>
      <c r="AX128" s="187"/>
    </row>
    <row r="129" spans="1:50" ht="24.75" customHeight="1" x14ac:dyDescent="0.15">
      <c r="A129" s="175" t="s">
        <v>225</v>
      </c>
      <c r="B129" s="175"/>
      <c r="C129" s="175"/>
      <c r="D129" s="175"/>
      <c r="E129" s="184" t="s">
        <v>640</v>
      </c>
      <c r="F129" s="185"/>
      <c r="G129" s="185"/>
      <c r="H129" s="185"/>
      <c r="I129" s="185"/>
      <c r="J129" s="185"/>
      <c r="K129" s="185"/>
      <c r="L129" s="185"/>
      <c r="M129" s="185"/>
      <c r="N129" s="185"/>
      <c r="O129" s="185"/>
      <c r="P129" s="186"/>
      <c r="Q129" s="184"/>
      <c r="R129" s="185"/>
      <c r="S129" s="185"/>
      <c r="T129" s="185"/>
      <c r="U129" s="185"/>
      <c r="V129" s="185"/>
      <c r="W129" s="185"/>
      <c r="X129" s="185"/>
      <c r="Y129" s="185"/>
      <c r="Z129" s="185"/>
      <c r="AA129" s="185"/>
      <c r="AB129" s="186"/>
      <c r="AC129" s="184"/>
      <c r="AD129" s="185"/>
      <c r="AE129" s="185"/>
      <c r="AF129" s="185"/>
      <c r="AG129" s="185"/>
      <c r="AH129" s="185"/>
      <c r="AI129" s="185"/>
      <c r="AJ129" s="185"/>
      <c r="AK129" s="185"/>
      <c r="AL129" s="185"/>
      <c r="AM129" s="185"/>
      <c r="AN129" s="186"/>
      <c r="AO129" s="184"/>
      <c r="AP129" s="185"/>
      <c r="AQ129" s="185"/>
      <c r="AR129" s="185"/>
      <c r="AS129" s="185"/>
      <c r="AT129" s="185"/>
      <c r="AU129" s="185"/>
      <c r="AV129" s="185"/>
      <c r="AW129" s="185"/>
      <c r="AX129" s="187"/>
    </row>
    <row r="130" spans="1:50" ht="24.75" customHeight="1" x14ac:dyDescent="0.15">
      <c r="A130" s="175" t="s">
        <v>371</v>
      </c>
      <c r="B130" s="175"/>
      <c r="C130" s="175"/>
      <c r="D130" s="175"/>
      <c r="E130" s="72" t="s">
        <v>558</v>
      </c>
      <c r="F130" s="58"/>
      <c r="G130" s="58"/>
      <c r="H130" s="52" t="str">
        <f>IF(E130="","","-")</f>
        <v>-</v>
      </c>
      <c r="I130" s="58"/>
      <c r="J130" s="58"/>
      <c r="K130" s="52" t="str">
        <f>IF(I130="","","-")</f>
        <v/>
      </c>
      <c r="L130" s="73">
        <v>38</v>
      </c>
      <c r="M130" s="73"/>
      <c r="N130" s="52" t="str">
        <f>IF(O130="","","-")</f>
        <v/>
      </c>
      <c r="O130" s="74"/>
      <c r="P130" s="75"/>
      <c r="Q130" s="72"/>
      <c r="R130" s="58"/>
      <c r="S130" s="58"/>
      <c r="T130" s="52" t="str">
        <f>IF(Q130="","","-")</f>
        <v/>
      </c>
      <c r="U130" s="58"/>
      <c r="V130" s="58"/>
      <c r="W130" s="52" t="str">
        <f>IF(U130="","","-")</f>
        <v/>
      </c>
      <c r="X130" s="73"/>
      <c r="Y130" s="73"/>
      <c r="Z130" s="52" t="str">
        <f>IF(AA130="","","-")</f>
        <v/>
      </c>
      <c r="AA130" s="74"/>
      <c r="AB130" s="75"/>
      <c r="AC130" s="72"/>
      <c r="AD130" s="58"/>
      <c r="AE130" s="58"/>
      <c r="AF130" s="52" t="str">
        <f>IF(AC130="","","-")</f>
        <v/>
      </c>
      <c r="AG130" s="58"/>
      <c r="AH130" s="58"/>
      <c r="AI130" s="52" t="str">
        <f>IF(AG130="","","-")</f>
        <v/>
      </c>
      <c r="AJ130" s="73"/>
      <c r="AK130" s="73"/>
      <c r="AL130" s="52" t="str">
        <f>IF(AM130="","","-")</f>
        <v/>
      </c>
      <c r="AM130" s="74"/>
      <c r="AN130" s="75"/>
      <c r="AO130" s="72"/>
      <c r="AP130" s="58"/>
      <c r="AQ130" s="52" t="str">
        <f>IF(AO130="","","-")</f>
        <v/>
      </c>
      <c r="AR130" s="58"/>
      <c r="AS130" s="58"/>
      <c r="AT130" s="52" t="str">
        <f>IF(AR130="","","-")</f>
        <v/>
      </c>
      <c r="AU130" s="73"/>
      <c r="AV130" s="73"/>
      <c r="AW130" s="52" t="str">
        <f>IF(AX130="","","-")</f>
        <v/>
      </c>
      <c r="AX130" s="54"/>
    </row>
    <row r="131" spans="1:50" ht="24.75" customHeight="1" x14ac:dyDescent="0.15">
      <c r="A131" s="175" t="s">
        <v>547</v>
      </c>
      <c r="B131" s="175"/>
      <c r="C131" s="175"/>
      <c r="D131" s="175"/>
      <c r="E131" s="72" t="s">
        <v>558</v>
      </c>
      <c r="F131" s="58"/>
      <c r="G131" s="58"/>
      <c r="H131" s="52"/>
      <c r="I131" s="58"/>
      <c r="J131" s="58"/>
      <c r="K131" s="52"/>
      <c r="L131" s="73">
        <v>37</v>
      </c>
      <c r="M131" s="73"/>
      <c r="N131" s="52" t="str">
        <f>IF(O131="","","-")</f>
        <v/>
      </c>
      <c r="O131" s="74"/>
      <c r="P131" s="75"/>
      <c r="Q131" s="72"/>
      <c r="R131" s="58"/>
      <c r="S131" s="58"/>
      <c r="T131" s="52" t="str">
        <f>IF(Q131="","","-")</f>
        <v/>
      </c>
      <c r="U131" s="58"/>
      <c r="V131" s="58"/>
      <c r="W131" s="52" t="str">
        <f>IF(U131="","","-")</f>
        <v/>
      </c>
      <c r="X131" s="73"/>
      <c r="Y131" s="73"/>
      <c r="Z131" s="52" t="str">
        <f>IF(AA131="","","-")</f>
        <v/>
      </c>
      <c r="AA131" s="74"/>
      <c r="AB131" s="75"/>
      <c r="AC131" s="72"/>
      <c r="AD131" s="58"/>
      <c r="AE131" s="58"/>
      <c r="AF131" s="52" t="str">
        <f>IF(AC131="","","-")</f>
        <v/>
      </c>
      <c r="AG131" s="58"/>
      <c r="AH131" s="58"/>
      <c r="AI131" s="52" t="str">
        <f>IF(AG131="","","-")</f>
        <v/>
      </c>
      <c r="AJ131" s="73"/>
      <c r="AK131" s="73"/>
      <c r="AL131" s="52" t="str">
        <f>IF(AM131="","","-")</f>
        <v/>
      </c>
      <c r="AM131" s="74"/>
      <c r="AN131" s="75"/>
      <c r="AO131" s="72"/>
      <c r="AP131" s="58"/>
      <c r="AQ131" s="52" t="str">
        <f>IF(AO131="","","-")</f>
        <v/>
      </c>
      <c r="AR131" s="58"/>
      <c r="AS131" s="58"/>
      <c r="AT131" s="52" t="str">
        <f>IF(AR131="","","-")</f>
        <v/>
      </c>
      <c r="AU131" s="73"/>
      <c r="AV131" s="73"/>
      <c r="AW131" s="52" t="str">
        <f>IF(AX131="","","-")</f>
        <v/>
      </c>
      <c r="AX131" s="54"/>
    </row>
    <row r="132" spans="1:50" ht="24.75" customHeight="1" x14ac:dyDescent="0.15">
      <c r="A132" s="175" t="s">
        <v>339</v>
      </c>
      <c r="B132" s="175"/>
      <c r="C132" s="175"/>
      <c r="D132" s="175"/>
      <c r="E132" s="56">
        <v>2021</v>
      </c>
      <c r="F132" s="57"/>
      <c r="G132" s="58" t="s">
        <v>628</v>
      </c>
      <c r="H132" s="58"/>
      <c r="I132" s="58"/>
      <c r="J132" s="57">
        <v>20</v>
      </c>
      <c r="K132" s="57"/>
      <c r="L132" s="73">
        <v>49</v>
      </c>
      <c r="M132" s="73"/>
      <c r="N132" s="73"/>
      <c r="O132" s="57"/>
      <c r="P132" s="57"/>
      <c r="Q132" s="56"/>
      <c r="R132" s="57"/>
      <c r="S132" s="58"/>
      <c r="T132" s="58"/>
      <c r="U132" s="58"/>
      <c r="V132" s="57"/>
      <c r="W132" s="57"/>
      <c r="X132" s="73"/>
      <c r="Y132" s="73"/>
      <c r="Z132" s="73"/>
      <c r="AA132" s="57"/>
      <c r="AB132" s="177"/>
      <c r="AC132" s="56"/>
      <c r="AD132" s="57"/>
      <c r="AE132" s="58"/>
      <c r="AF132" s="58"/>
      <c r="AG132" s="58"/>
      <c r="AH132" s="57"/>
      <c r="AI132" s="57"/>
      <c r="AJ132" s="73"/>
      <c r="AK132" s="73"/>
      <c r="AL132" s="73"/>
      <c r="AM132" s="57"/>
      <c r="AN132" s="177"/>
      <c r="AO132" s="56"/>
      <c r="AP132" s="57"/>
      <c r="AQ132" s="58"/>
      <c r="AR132" s="58"/>
      <c r="AS132" s="58"/>
      <c r="AT132" s="57"/>
      <c r="AU132" s="57"/>
      <c r="AV132" s="73"/>
      <c r="AW132" s="73"/>
      <c r="AX132" s="54"/>
    </row>
    <row r="133" spans="1:50" ht="13.15" customHeight="1" x14ac:dyDescent="0.15">
      <c r="A133" s="178" t="s">
        <v>220</v>
      </c>
      <c r="B133" s="179"/>
      <c r="C133" s="179"/>
      <c r="D133" s="179"/>
      <c r="E133" s="179"/>
      <c r="F133" s="180"/>
      <c r="G133" s="39" t="s">
        <v>549</v>
      </c>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4.9000000000000004" customHeight="1" x14ac:dyDescent="0.15">
      <c r="A134" s="178"/>
      <c r="B134" s="179"/>
      <c r="C134" s="179"/>
      <c r="D134" s="179"/>
      <c r="E134" s="179"/>
      <c r="F134" s="180"/>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8.35" customHeight="1" x14ac:dyDescent="0.15">
      <c r="A135" s="178"/>
      <c r="B135" s="179"/>
      <c r="C135" s="179"/>
      <c r="D135" s="179"/>
      <c r="E135" s="179"/>
      <c r="F135" s="180"/>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2.9" customHeight="1" x14ac:dyDescent="0.15">
      <c r="A136" s="178"/>
      <c r="B136" s="179"/>
      <c r="C136" s="179"/>
      <c r="D136" s="179"/>
      <c r="E136" s="179"/>
      <c r="F136" s="180"/>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8.35" customHeight="1" x14ac:dyDescent="0.15">
      <c r="A137" s="178"/>
      <c r="B137" s="179"/>
      <c r="C137" s="179"/>
      <c r="D137" s="179"/>
      <c r="E137" s="179"/>
      <c r="F137" s="180"/>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8.35" customHeight="1" x14ac:dyDescent="0.15">
      <c r="A138" s="178"/>
      <c r="B138" s="179"/>
      <c r="C138" s="179"/>
      <c r="D138" s="179"/>
      <c r="E138" s="179"/>
      <c r="F138" s="180"/>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7.75" customHeight="1" x14ac:dyDescent="0.15">
      <c r="A139" s="178"/>
      <c r="B139" s="179"/>
      <c r="C139" s="179"/>
      <c r="D139" s="179"/>
      <c r="E139" s="179"/>
      <c r="F139" s="180"/>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8.35" customHeight="1" x14ac:dyDescent="0.15">
      <c r="A140" s="178"/>
      <c r="B140" s="179"/>
      <c r="C140" s="179"/>
      <c r="D140" s="179"/>
      <c r="E140" s="179"/>
      <c r="F140" s="180"/>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8.35" customHeight="1" x14ac:dyDescent="0.15">
      <c r="A141" s="178"/>
      <c r="B141" s="179"/>
      <c r="C141" s="179"/>
      <c r="D141" s="179"/>
      <c r="E141" s="179"/>
      <c r="F141" s="180"/>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28.35" customHeight="1" x14ac:dyDescent="0.15">
      <c r="A142" s="178"/>
      <c r="B142" s="179"/>
      <c r="C142" s="179"/>
      <c r="D142" s="179"/>
      <c r="E142" s="179"/>
      <c r="F142" s="180"/>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19.149999999999999" customHeight="1" x14ac:dyDescent="0.15">
      <c r="A143" s="178"/>
      <c r="B143" s="179"/>
      <c r="C143" s="179"/>
      <c r="D143" s="179"/>
      <c r="E143" s="179"/>
      <c r="F143" s="180"/>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0.6" customHeight="1" x14ac:dyDescent="0.15">
      <c r="A144" s="178"/>
      <c r="B144" s="179"/>
      <c r="C144" s="179"/>
      <c r="D144" s="179"/>
      <c r="E144" s="179"/>
      <c r="F144" s="180"/>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18" customHeight="1" x14ac:dyDescent="0.15">
      <c r="A145" s="178"/>
      <c r="B145" s="179"/>
      <c r="C145" s="179"/>
      <c r="D145" s="179"/>
      <c r="E145" s="179"/>
      <c r="F145" s="180"/>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row r="146" spans="1:50" ht="28.35" customHeight="1" x14ac:dyDescent="0.15">
      <c r="A146" s="178"/>
      <c r="B146" s="179"/>
      <c r="C146" s="179"/>
      <c r="D146" s="179"/>
      <c r="E146" s="179"/>
      <c r="F146" s="180"/>
      <c r="G146" s="27"/>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9"/>
    </row>
    <row r="147" spans="1:50" ht="28.35" customHeight="1" x14ac:dyDescent="0.15">
      <c r="A147" s="178"/>
      <c r="B147" s="179"/>
      <c r="C147" s="179"/>
      <c r="D147" s="179"/>
      <c r="E147" s="179"/>
      <c r="F147" s="180"/>
      <c r="G147" s="27"/>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9"/>
    </row>
    <row r="148" spans="1:50" ht="28.35" customHeight="1" x14ac:dyDescent="0.15">
      <c r="A148" s="178"/>
      <c r="B148" s="179"/>
      <c r="C148" s="179"/>
      <c r="D148" s="179"/>
      <c r="E148" s="179"/>
      <c r="F148" s="180"/>
      <c r="G148" s="27"/>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9"/>
    </row>
    <row r="149" spans="1:50" ht="52.5" customHeight="1" x14ac:dyDescent="0.15">
      <c r="A149" s="178"/>
      <c r="B149" s="179"/>
      <c r="C149" s="179"/>
      <c r="D149" s="179"/>
      <c r="E149" s="179"/>
      <c r="F149" s="180"/>
      <c r="G149" s="27"/>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9"/>
    </row>
    <row r="150" spans="1:50" ht="21.6" customHeight="1" x14ac:dyDescent="0.15">
      <c r="A150" s="178"/>
      <c r="B150" s="179"/>
      <c r="C150" s="179"/>
      <c r="D150" s="179"/>
      <c r="E150" s="179"/>
      <c r="F150" s="180"/>
      <c r="G150" s="27"/>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9"/>
    </row>
    <row r="151" spans="1:50" ht="16.899999999999999" customHeight="1" x14ac:dyDescent="0.15">
      <c r="A151" s="178"/>
      <c r="B151" s="179"/>
      <c r="C151" s="179"/>
      <c r="D151" s="179"/>
      <c r="E151" s="179"/>
      <c r="F151" s="180"/>
      <c r="G151" s="27"/>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9"/>
    </row>
    <row r="152" spans="1:50" ht="21" customHeight="1" x14ac:dyDescent="0.15">
      <c r="A152" s="178"/>
      <c r="B152" s="179"/>
      <c r="C152" s="179"/>
      <c r="D152" s="179"/>
      <c r="E152" s="179"/>
      <c r="F152" s="180"/>
      <c r="G152" s="27"/>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9"/>
    </row>
    <row r="153" spans="1:50" ht="18.399999999999999" customHeight="1" x14ac:dyDescent="0.15">
      <c r="A153" s="178"/>
      <c r="B153" s="179"/>
      <c r="C153" s="179"/>
      <c r="D153" s="179"/>
      <c r="E153" s="179"/>
      <c r="F153" s="180"/>
      <c r="G153" s="27"/>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9"/>
    </row>
    <row r="154" spans="1:50" ht="35.25" customHeight="1" x14ac:dyDescent="0.15">
      <c r="A154" s="178"/>
      <c r="B154" s="179"/>
      <c r="C154" s="179"/>
      <c r="D154" s="179"/>
      <c r="E154" s="179"/>
      <c r="F154" s="180"/>
      <c r="G154" s="27"/>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9"/>
    </row>
    <row r="155" spans="1:50" ht="30" customHeight="1" x14ac:dyDescent="0.15">
      <c r="A155" s="178"/>
      <c r="B155" s="179"/>
      <c r="C155" s="179"/>
      <c r="D155" s="179"/>
      <c r="E155" s="179"/>
      <c r="F155" s="180"/>
      <c r="G155" s="27"/>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9"/>
    </row>
    <row r="156" spans="1:50" ht="24.75" customHeight="1" x14ac:dyDescent="0.15">
      <c r="A156" s="178"/>
      <c r="B156" s="179"/>
      <c r="C156" s="179"/>
      <c r="D156" s="179"/>
      <c r="E156" s="179"/>
      <c r="F156" s="180"/>
      <c r="G156" s="27"/>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9"/>
    </row>
    <row r="157" spans="1:50" ht="24.75" customHeight="1" x14ac:dyDescent="0.15">
      <c r="A157" s="178"/>
      <c r="B157" s="179"/>
      <c r="C157" s="179"/>
      <c r="D157" s="179"/>
      <c r="E157" s="179"/>
      <c r="F157" s="180"/>
      <c r="G157" s="27"/>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9"/>
    </row>
    <row r="158" spans="1:50" ht="0.6" customHeight="1" x14ac:dyDescent="0.15">
      <c r="A158" s="178"/>
      <c r="B158" s="179"/>
      <c r="C158" s="179"/>
      <c r="D158" s="179"/>
      <c r="E158" s="179"/>
      <c r="F158" s="180"/>
      <c r="G158" s="27"/>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9"/>
    </row>
    <row r="159" spans="1:50" ht="8.4499999999999993" customHeight="1" x14ac:dyDescent="0.15">
      <c r="A159" s="178"/>
      <c r="B159" s="179"/>
      <c r="C159" s="179"/>
      <c r="D159" s="179"/>
      <c r="E159" s="179"/>
      <c r="F159" s="180"/>
      <c r="G159" s="27"/>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9"/>
    </row>
    <row r="160" spans="1:50" ht="24.75" customHeight="1" thickBot="1" x14ac:dyDescent="0.2">
      <c r="A160" s="181"/>
      <c r="B160" s="182"/>
      <c r="C160" s="182"/>
      <c r="D160" s="182"/>
      <c r="E160" s="182"/>
      <c r="F160" s="183"/>
      <c r="G160" s="30"/>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2"/>
    </row>
  </sheetData>
  <sheetProtection formatRows="0"/>
  <dataConsolidate link="1"/>
  <mergeCells count="630">
    <mergeCell ref="G53:O55"/>
    <mergeCell ref="M110:N110"/>
    <mergeCell ref="O110:AF110"/>
    <mergeCell ref="O109:AF109"/>
    <mergeCell ref="C109:N109"/>
    <mergeCell ref="X132:Z132"/>
    <mergeCell ref="AJ132:AL132"/>
    <mergeCell ref="A113:AX113"/>
    <mergeCell ref="A114:AX114"/>
    <mergeCell ref="A115:AX115"/>
    <mergeCell ref="A116:E116"/>
    <mergeCell ref="F116:AX116"/>
    <mergeCell ref="A117:AX117"/>
    <mergeCell ref="A111:B112"/>
    <mergeCell ref="C111:F111"/>
    <mergeCell ref="G111:AX111"/>
    <mergeCell ref="C112:F112"/>
    <mergeCell ref="G112:AX112"/>
    <mergeCell ref="A123:D123"/>
    <mergeCell ref="AT132:AU132"/>
    <mergeCell ref="AV132:AW132"/>
    <mergeCell ref="G84:V85"/>
    <mergeCell ref="U88:AX8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58:F58"/>
    <mergeCell ref="G58:AX58"/>
    <mergeCell ref="A69:F69"/>
    <mergeCell ref="G69:AX69"/>
    <mergeCell ref="A59:A68"/>
    <mergeCell ref="B59:F63"/>
    <mergeCell ref="G59:AA60"/>
    <mergeCell ref="AB59:AX60"/>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45:AD45"/>
    <mergeCell ref="AE45:AH4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74:AX74"/>
    <mergeCell ref="AE72:AH72"/>
    <mergeCell ref="AI72:AL72"/>
    <mergeCell ref="AM72:AP72"/>
    <mergeCell ref="AQ72:AT72"/>
    <mergeCell ref="AU72:AX72"/>
    <mergeCell ref="AI70:AL70"/>
    <mergeCell ref="AM70:AP70"/>
    <mergeCell ref="AQ70:AT70"/>
    <mergeCell ref="AU70:AX70"/>
    <mergeCell ref="AM48:AP48"/>
    <mergeCell ref="AQ48:AX48"/>
    <mergeCell ref="AM34:AP34"/>
    <mergeCell ref="AQ34:AX34"/>
    <mergeCell ref="Y35:AA35"/>
    <mergeCell ref="AB35:AD35"/>
    <mergeCell ref="Y75:AA75"/>
    <mergeCell ref="AB75:AD75"/>
    <mergeCell ref="AE75:AH75"/>
    <mergeCell ref="A31:F33"/>
    <mergeCell ref="G31:O31"/>
    <mergeCell ref="P31:X31"/>
    <mergeCell ref="Y31:AA31"/>
    <mergeCell ref="AB31:AD31"/>
    <mergeCell ref="AE31:AH31"/>
    <mergeCell ref="Y47:AA47"/>
    <mergeCell ref="AB47:AD47"/>
    <mergeCell ref="AE47:AH47"/>
    <mergeCell ref="AI47:AL47"/>
    <mergeCell ref="AM47:AP47"/>
    <mergeCell ref="AQ47:AT47"/>
    <mergeCell ref="AU47:AX47"/>
    <mergeCell ref="AI45:AL45"/>
    <mergeCell ref="AM45:AP45"/>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B72:AD72"/>
    <mergeCell ref="G71:O72"/>
    <mergeCell ref="P71:X72"/>
    <mergeCell ref="Y71:AA71"/>
    <mergeCell ref="AB71:AD71"/>
    <mergeCell ref="AE71:AH71"/>
    <mergeCell ref="AI71:AL71"/>
    <mergeCell ref="A70:F72"/>
    <mergeCell ref="G70:O70"/>
    <mergeCell ref="P70:X70"/>
    <mergeCell ref="Y70:AA70"/>
    <mergeCell ref="AB70:AD70"/>
    <mergeCell ref="AE70:AH70"/>
    <mergeCell ref="A48:F50"/>
    <mergeCell ref="G48:X48"/>
    <mergeCell ref="Y48:AA48"/>
    <mergeCell ref="AB48:AD48"/>
    <mergeCell ref="AE48:AH48"/>
    <mergeCell ref="AI48:AL48"/>
    <mergeCell ref="AB54:AD54"/>
    <mergeCell ref="AE54:AH54"/>
    <mergeCell ref="AI54:AL54"/>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I75:AL75"/>
    <mergeCell ref="AM75:AP75"/>
    <mergeCell ref="AQ75:AX75"/>
    <mergeCell ref="G74:X75"/>
    <mergeCell ref="Y74:AA74"/>
    <mergeCell ref="AB74:AD74"/>
    <mergeCell ref="AE74:AH74"/>
    <mergeCell ref="AI74:AL74"/>
    <mergeCell ref="AM74:AP74"/>
    <mergeCell ref="A73:F75"/>
    <mergeCell ref="G73:X73"/>
    <mergeCell ref="Y73:AA73"/>
    <mergeCell ref="AB73:AD73"/>
    <mergeCell ref="AE73:AH73"/>
    <mergeCell ref="AI73:AL73"/>
    <mergeCell ref="AM73:AP73"/>
    <mergeCell ref="AQ73:AX73"/>
    <mergeCell ref="AM71:AP71"/>
    <mergeCell ref="AQ71:AT71"/>
    <mergeCell ref="AU71:AX71"/>
    <mergeCell ref="Y72:AA72"/>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54:AP54"/>
    <mergeCell ref="AQ54:AT54"/>
    <mergeCell ref="AU54:AX54"/>
    <mergeCell ref="P53:X55"/>
    <mergeCell ref="Y55:AA55"/>
    <mergeCell ref="AB55:AD55"/>
    <mergeCell ref="AE55:AH55"/>
    <mergeCell ref="AI55:AL55"/>
    <mergeCell ref="AM55:AP55"/>
    <mergeCell ref="AQ55:AT55"/>
    <mergeCell ref="AU55:AX55"/>
    <mergeCell ref="A56:F57"/>
    <mergeCell ref="G56:AX57"/>
    <mergeCell ref="AU76:AX76"/>
    <mergeCell ref="AQ77:AR77"/>
    <mergeCell ref="AS77:AT77"/>
    <mergeCell ref="AU77:AV77"/>
    <mergeCell ref="AW77:AX77"/>
    <mergeCell ref="A76:F80"/>
    <mergeCell ref="G76:O77"/>
    <mergeCell ref="P76:X77"/>
    <mergeCell ref="Y76:AA77"/>
    <mergeCell ref="AB76:AD77"/>
    <mergeCell ref="AM78:AP78"/>
    <mergeCell ref="AQ78:AT78"/>
    <mergeCell ref="AU78:AX78"/>
    <mergeCell ref="Y79:AA79"/>
    <mergeCell ref="AB79:AD79"/>
    <mergeCell ref="AE79:AH79"/>
    <mergeCell ref="AI79:AL79"/>
    <mergeCell ref="AM79:AP79"/>
    <mergeCell ref="AQ79:AT79"/>
    <mergeCell ref="AU79:AX79"/>
    <mergeCell ref="G78:O80"/>
    <mergeCell ref="P78:X80"/>
    <mergeCell ref="Y78:AA78"/>
    <mergeCell ref="AB78:AD78"/>
    <mergeCell ref="AE78:AH78"/>
    <mergeCell ref="AI78:AL78"/>
    <mergeCell ref="Y80:AA80"/>
    <mergeCell ref="AB80:AD80"/>
    <mergeCell ref="AE80:AH80"/>
    <mergeCell ref="AI80:AL80"/>
    <mergeCell ref="U87:AX87"/>
    <mergeCell ref="G88:T88"/>
    <mergeCell ref="A89:AX89"/>
    <mergeCell ref="C90:AC90"/>
    <mergeCell ref="AD90:AF90"/>
    <mergeCell ref="AG90:AX90"/>
    <mergeCell ref="W84:AA84"/>
    <mergeCell ref="AB84:AX84"/>
    <mergeCell ref="W85:AA85"/>
    <mergeCell ref="AB85:AX85"/>
    <mergeCell ref="C86:D88"/>
    <mergeCell ref="E86:F88"/>
    <mergeCell ref="G86:I86"/>
    <mergeCell ref="J86:T86"/>
    <mergeCell ref="U86:AX86"/>
    <mergeCell ref="G87:T87"/>
    <mergeCell ref="A83:B88"/>
    <mergeCell ref="C83:D85"/>
    <mergeCell ref="E83:F83"/>
    <mergeCell ref="G83:AX83"/>
    <mergeCell ref="E84:F85"/>
    <mergeCell ref="A94:B103"/>
    <mergeCell ref="C94:AC94"/>
    <mergeCell ref="AD94:AF94"/>
    <mergeCell ref="AG94:AX96"/>
    <mergeCell ref="C95:D96"/>
    <mergeCell ref="E95:AC95"/>
    <mergeCell ref="AD95:AF95"/>
    <mergeCell ref="E96:AC96"/>
    <mergeCell ref="AD96:AF96"/>
    <mergeCell ref="C97:AC97"/>
    <mergeCell ref="A91:B93"/>
    <mergeCell ref="C91:AC91"/>
    <mergeCell ref="AD91:AF91"/>
    <mergeCell ref="AG91:AX91"/>
    <mergeCell ref="C92:AC92"/>
    <mergeCell ref="AD92:AF92"/>
    <mergeCell ref="AG92:AX92"/>
    <mergeCell ref="C93:AC93"/>
    <mergeCell ref="AD93:AF93"/>
    <mergeCell ref="AG93:AX93"/>
    <mergeCell ref="C102:AC102"/>
    <mergeCell ref="AD102:AF102"/>
    <mergeCell ref="AG102:AX102"/>
    <mergeCell ref="C103:AC103"/>
    <mergeCell ref="AD103:AF103"/>
    <mergeCell ref="AG103:AX103"/>
    <mergeCell ref="C100:AC100"/>
    <mergeCell ref="AD100:AF100"/>
    <mergeCell ref="AG100:AX100"/>
    <mergeCell ref="C101:AC101"/>
    <mergeCell ref="AD101:AF101"/>
    <mergeCell ref="AG101:AX101"/>
    <mergeCell ref="AD97:AF97"/>
    <mergeCell ref="AG97:AX97"/>
    <mergeCell ref="C98:AC98"/>
    <mergeCell ref="AD98:AF98"/>
    <mergeCell ref="AG98:AX98"/>
    <mergeCell ref="C99:AC99"/>
    <mergeCell ref="AD99:AF99"/>
    <mergeCell ref="AG99:AX99"/>
    <mergeCell ref="AG107:AX107"/>
    <mergeCell ref="A104:B107"/>
    <mergeCell ref="C104:AC104"/>
    <mergeCell ref="AD104:AF104"/>
    <mergeCell ref="AG104:AX104"/>
    <mergeCell ref="C105:AC105"/>
    <mergeCell ref="AD105:AF105"/>
    <mergeCell ref="AG105:AX105"/>
    <mergeCell ref="C106:AC106"/>
    <mergeCell ref="AD106:AF106"/>
    <mergeCell ref="AG106:AX106"/>
    <mergeCell ref="C107:AC107"/>
    <mergeCell ref="AD107:AF107"/>
    <mergeCell ref="A108:B110"/>
    <mergeCell ref="C108:AC108"/>
    <mergeCell ref="AD108:AF108"/>
    <mergeCell ref="AG108:AX110"/>
    <mergeCell ref="C110:D110"/>
    <mergeCell ref="E110:G110"/>
    <mergeCell ref="H110:I110"/>
    <mergeCell ref="J110:L110"/>
    <mergeCell ref="E123:P123"/>
    <mergeCell ref="Q123:AB123"/>
    <mergeCell ref="AC123:AN123"/>
    <mergeCell ref="AO123:AX123"/>
    <mergeCell ref="A124:D124"/>
    <mergeCell ref="E124:P124"/>
    <mergeCell ref="Q124:AB124"/>
    <mergeCell ref="AC124:AN124"/>
    <mergeCell ref="AO124:AX124"/>
    <mergeCell ref="A118:E118"/>
    <mergeCell ref="F118:AX118"/>
    <mergeCell ref="A119:AX119"/>
    <mergeCell ref="A120:AX120"/>
    <mergeCell ref="A121:AX121"/>
    <mergeCell ref="A122:D122"/>
    <mergeCell ref="E122:P122"/>
    <mergeCell ref="Q122:AB122"/>
    <mergeCell ref="AC122:AN122"/>
    <mergeCell ref="AO122:AX122"/>
    <mergeCell ref="A129:D129"/>
    <mergeCell ref="E129:P129"/>
    <mergeCell ref="Q129:AB129"/>
    <mergeCell ref="AC129:AN129"/>
    <mergeCell ref="AO129:AX129"/>
    <mergeCell ref="A130:D130"/>
    <mergeCell ref="A127:D127"/>
    <mergeCell ref="E127:P127"/>
    <mergeCell ref="Q127:AB127"/>
    <mergeCell ref="AC127:AN127"/>
    <mergeCell ref="AO127:AX127"/>
    <mergeCell ref="A128:D128"/>
    <mergeCell ref="E128:P128"/>
    <mergeCell ref="Q128:AB128"/>
    <mergeCell ref="AC128:AN128"/>
    <mergeCell ref="AO128:AX128"/>
    <mergeCell ref="A125:D125"/>
    <mergeCell ref="E125:P125"/>
    <mergeCell ref="Q125:AB125"/>
    <mergeCell ref="AC125:AN125"/>
    <mergeCell ref="AO125:AX125"/>
    <mergeCell ref="A126:D126"/>
    <mergeCell ref="E126:P126"/>
    <mergeCell ref="Q126:AB126"/>
    <mergeCell ref="AC126:AN126"/>
    <mergeCell ref="AO126:AX126"/>
    <mergeCell ref="AA130:AB130"/>
    <mergeCell ref="AC130:AE130"/>
    <mergeCell ref="AG130:AH130"/>
    <mergeCell ref="AJ130:AK130"/>
    <mergeCell ref="AM130:AN130"/>
    <mergeCell ref="AO130:AP130"/>
    <mergeCell ref="AM132:AN132"/>
    <mergeCell ref="AO132:AP132"/>
    <mergeCell ref="A133:F160"/>
    <mergeCell ref="AA132:AB132"/>
    <mergeCell ref="AM131:AN131"/>
    <mergeCell ref="AO131:AP131"/>
    <mergeCell ref="AR131:AS131"/>
    <mergeCell ref="AU131:AV131"/>
    <mergeCell ref="A132:D132"/>
    <mergeCell ref="O132:P132"/>
    <mergeCell ref="U131:V131"/>
    <mergeCell ref="X131:Y131"/>
    <mergeCell ref="AA131:AB131"/>
    <mergeCell ref="AC131:AE131"/>
    <mergeCell ref="AG131:AH131"/>
    <mergeCell ref="AJ131:AK131"/>
    <mergeCell ref="A131:D131"/>
    <mergeCell ref="E131:G131"/>
    <mergeCell ref="I131:J131"/>
    <mergeCell ref="L131:M131"/>
    <mergeCell ref="O131:P131"/>
    <mergeCell ref="Q131:S131"/>
    <mergeCell ref="L132:N132"/>
    <mergeCell ref="Y53:AA53"/>
    <mergeCell ref="AB53:AD53"/>
    <mergeCell ref="AE53:AH53"/>
    <mergeCell ref="AI53:AL53"/>
    <mergeCell ref="G61:AA63"/>
    <mergeCell ref="AB61:AX63"/>
    <mergeCell ref="Y67:AA67"/>
    <mergeCell ref="AB67:AD67"/>
    <mergeCell ref="AE67:AH67"/>
    <mergeCell ref="AI67:AL67"/>
    <mergeCell ref="AM67:AP67"/>
    <mergeCell ref="AQ67:AT67"/>
    <mergeCell ref="AU67:AX67"/>
    <mergeCell ref="Y68:AA68"/>
    <mergeCell ref="AB68:AD68"/>
    <mergeCell ref="AE68:AH68"/>
    <mergeCell ref="AI68:AL68"/>
    <mergeCell ref="AM80:AP80"/>
    <mergeCell ref="AQ80:AT80"/>
    <mergeCell ref="AU80:AX80"/>
    <mergeCell ref="A81:F82"/>
    <mergeCell ref="G81:AX82"/>
    <mergeCell ref="AE76:AH77"/>
    <mergeCell ref="AI76:AL77"/>
    <mergeCell ref="AM76:AP77"/>
    <mergeCell ref="AQ76:AT76"/>
    <mergeCell ref="B64:F68"/>
    <mergeCell ref="G64:O65"/>
    <mergeCell ref="P64:X65"/>
    <mergeCell ref="Y64:AA65"/>
    <mergeCell ref="AB64:AD65"/>
    <mergeCell ref="AE64:AH65"/>
    <mergeCell ref="AI64:AL65"/>
    <mergeCell ref="AM64:AP65"/>
    <mergeCell ref="AQ64:AT64"/>
    <mergeCell ref="AU64:AX64"/>
    <mergeCell ref="AQ65:AR65"/>
    <mergeCell ref="AS65:AT65"/>
    <mergeCell ref="AU65:AV65"/>
    <mergeCell ref="AW65:AX65"/>
    <mergeCell ref="G66:O68"/>
    <mergeCell ref="P66:X68"/>
    <mergeCell ref="Y66:AA66"/>
    <mergeCell ref="AB66:AD66"/>
    <mergeCell ref="AE66:AH66"/>
    <mergeCell ref="AI66:AL66"/>
    <mergeCell ref="AM66:AP66"/>
    <mergeCell ref="AQ66:AT66"/>
    <mergeCell ref="AU66:AX66"/>
    <mergeCell ref="AM68:AP68"/>
    <mergeCell ref="AQ68:AT68"/>
    <mergeCell ref="AU68:AX68"/>
    <mergeCell ref="AR130:AS130"/>
    <mergeCell ref="AU130:AV130"/>
    <mergeCell ref="E132:F132"/>
    <mergeCell ref="G132:I132"/>
    <mergeCell ref="J132:K132"/>
    <mergeCell ref="Q132:R132"/>
    <mergeCell ref="S132:U132"/>
    <mergeCell ref="V132:W132"/>
    <mergeCell ref="AC132:AD132"/>
    <mergeCell ref="AE132:AG132"/>
    <mergeCell ref="AH132:AI132"/>
    <mergeCell ref="AQ132:AS132"/>
    <mergeCell ref="E130:G130"/>
    <mergeCell ref="I130:J130"/>
    <mergeCell ref="L130:M130"/>
    <mergeCell ref="O130:P130"/>
    <mergeCell ref="Q130:S130"/>
    <mergeCell ref="U130:V130"/>
    <mergeCell ref="X130:Y130"/>
  </mergeCells>
  <phoneticPr fontId="5"/>
  <conditionalFormatting sqref="P14:AQ17">
    <cfRule type="expression" dxfId="433" priority="969">
      <formula>IF(RIGHT(TEXT(P14,"0.#"),1)=".",FALSE,TRUE)</formula>
    </cfRule>
    <cfRule type="expression" dxfId="432" priority="970">
      <formula>IF(RIGHT(TEXT(P14,"0.#"),1)=".",TRUE,FALSE)</formula>
    </cfRule>
  </conditionalFormatting>
  <conditionalFormatting sqref="P18:AX18">
    <cfRule type="expression" dxfId="431" priority="967">
      <formula>IF(RIGHT(TEXT(P18,"0.#"),1)=".",FALSE,TRUE)</formula>
    </cfRule>
    <cfRule type="expression" dxfId="430" priority="968">
      <formula>IF(RIGHT(TEXT(P18,"0.#"),1)=".",TRUE,FALSE)</formula>
    </cfRule>
  </conditionalFormatting>
  <conditionalFormatting sqref="AR15:AX15 P13:AX13">
    <cfRule type="expression" dxfId="429" priority="961">
      <formula>IF(RIGHT(TEXT(P13,"0.#"),1)=".",FALSE,TRUE)</formula>
    </cfRule>
    <cfRule type="expression" dxfId="428" priority="962">
      <formula>IF(RIGHT(TEXT(P13,"0.#"),1)=".",TRUE,FALSE)</formula>
    </cfRule>
  </conditionalFormatting>
  <conditionalFormatting sqref="P19:AJ19">
    <cfRule type="expression" dxfId="427" priority="959">
      <formula>IF(RIGHT(TEXT(P19,"0.#"),1)=".",FALSE,TRUE)</formula>
    </cfRule>
    <cfRule type="expression" dxfId="426" priority="960">
      <formula>IF(RIGHT(TEXT(P19,"0.#"),1)=".",TRUE,FALSE)</formula>
    </cfRule>
  </conditionalFormatting>
  <conditionalFormatting sqref="AE32 AQ32">
    <cfRule type="expression" dxfId="425" priority="957">
      <formula>IF(RIGHT(TEXT(AE32,"0.#"),1)=".",FALSE,TRUE)</formula>
    </cfRule>
    <cfRule type="expression" dxfId="424" priority="958">
      <formula>IF(RIGHT(TEXT(AE32,"0.#"),1)=".",TRUE,FALSE)</formula>
    </cfRule>
  </conditionalFormatting>
  <conditionalFormatting sqref="AI32">
    <cfRule type="expression" dxfId="423" priority="935">
      <formula>IF(RIGHT(TEXT(AI32,"0.#"),1)=".",FALSE,TRUE)</formula>
    </cfRule>
    <cfRule type="expression" dxfId="422" priority="936">
      <formula>IF(RIGHT(TEXT(AI32,"0.#"),1)=".",TRUE,FALSE)</formula>
    </cfRule>
  </conditionalFormatting>
  <conditionalFormatting sqref="AM32">
    <cfRule type="expression" dxfId="421" priority="933">
      <formula>IF(RIGHT(TEXT(AM32,"0.#"),1)=".",FALSE,TRUE)</formula>
    </cfRule>
    <cfRule type="expression" dxfId="420" priority="934">
      <formula>IF(RIGHT(TEXT(AM32,"0.#"),1)=".",TRUE,FALSE)</formula>
    </cfRule>
  </conditionalFormatting>
  <conditionalFormatting sqref="AE33">
    <cfRule type="expression" dxfId="419" priority="931">
      <formula>IF(RIGHT(TEXT(AE33,"0.#"),1)=".",FALSE,TRUE)</formula>
    </cfRule>
    <cfRule type="expression" dxfId="418" priority="932">
      <formula>IF(RIGHT(TEXT(AE33,"0.#"),1)=".",TRUE,FALSE)</formula>
    </cfRule>
  </conditionalFormatting>
  <conditionalFormatting sqref="AI33">
    <cfRule type="expression" dxfId="417" priority="929">
      <formula>IF(RIGHT(TEXT(AI33,"0.#"),1)=".",FALSE,TRUE)</formula>
    </cfRule>
    <cfRule type="expression" dxfId="416" priority="930">
      <formula>IF(RIGHT(TEXT(AI33,"0.#"),1)=".",TRUE,FALSE)</formula>
    </cfRule>
  </conditionalFormatting>
  <conditionalFormatting sqref="AM33">
    <cfRule type="expression" dxfId="415" priority="927">
      <formula>IF(RIGHT(TEXT(AM33,"0.#"),1)=".",FALSE,TRUE)</formula>
    </cfRule>
    <cfRule type="expression" dxfId="414" priority="928">
      <formula>IF(RIGHT(TEXT(AM33,"0.#"),1)=".",TRUE,FALSE)</formula>
    </cfRule>
  </conditionalFormatting>
  <conditionalFormatting sqref="AQ33">
    <cfRule type="expression" dxfId="413" priority="925">
      <formula>IF(RIGHT(TEXT(AQ33,"0.#"),1)=".",FALSE,TRUE)</formula>
    </cfRule>
    <cfRule type="expression" dxfId="412" priority="926">
      <formula>IF(RIGHT(TEXT(AQ33,"0.#"),1)=".",TRUE,FALSE)</formula>
    </cfRule>
  </conditionalFormatting>
  <conditionalFormatting sqref="W23">
    <cfRule type="expression" dxfId="411" priority="883">
      <formula>IF(RIGHT(TEXT(W23,"0.#"),1)=".",FALSE,TRUE)</formula>
    </cfRule>
    <cfRule type="expression" dxfId="410" priority="884">
      <formula>IF(RIGHT(TEXT(W23,"0.#"),1)=".",TRUE,FALSE)</formula>
    </cfRule>
  </conditionalFormatting>
  <conditionalFormatting sqref="W24:W27">
    <cfRule type="expression" dxfId="409" priority="881">
      <formula>IF(RIGHT(TEXT(W24,"0.#"),1)=".",FALSE,TRUE)</formula>
    </cfRule>
    <cfRule type="expression" dxfId="408" priority="882">
      <formula>IF(RIGHT(TEXT(W24,"0.#"),1)=".",TRUE,FALSE)</formula>
    </cfRule>
  </conditionalFormatting>
  <conditionalFormatting sqref="W28">
    <cfRule type="expression" dxfId="407" priority="879">
      <formula>IF(RIGHT(TEXT(W28,"0.#"),1)=".",FALSE,TRUE)</formula>
    </cfRule>
    <cfRule type="expression" dxfId="406" priority="880">
      <formula>IF(RIGHT(TEXT(W28,"0.#"),1)=".",TRUE,FALSE)</formula>
    </cfRule>
  </conditionalFormatting>
  <conditionalFormatting sqref="P23">
    <cfRule type="expression" dxfId="405" priority="877">
      <formula>IF(RIGHT(TEXT(P23,"0.#"),1)=".",FALSE,TRUE)</formula>
    </cfRule>
    <cfRule type="expression" dxfId="404" priority="878">
      <formula>IF(RIGHT(TEXT(P23,"0.#"),1)=".",TRUE,FALSE)</formula>
    </cfRule>
  </conditionalFormatting>
  <conditionalFormatting sqref="P24:P28">
    <cfRule type="expression" dxfId="403" priority="875">
      <formula>IF(RIGHT(TEXT(P24,"0.#"),1)=".",FALSE,TRUE)</formula>
    </cfRule>
    <cfRule type="expression" dxfId="402" priority="876">
      <formula>IF(RIGHT(TEXT(P24,"0.#"),1)=".",TRUE,FALSE)</formula>
    </cfRule>
  </conditionalFormatting>
  <conditionalFormatting sqref="AU33">
    <cfRule type="expression" dxfId="401" priority="741">
      <formula>IF(RIGHT(TEXT(AU33,"0.#"),1)=".",FALSE,TRUE)</formula>
    </cfRule>
    <cfRule type="expression" dxfId="400" priority="742">
      <formula>IF(RIGHT(TEXT(AU33,"0.#"),1)=".",TRUE,FALSE)</formula>
    </cfRule>
  </conditionalFormatting>
  <conditionalFormatting sqref="AU32">
    <cfRule type="expression" dxfId="399" priority="743">
      <formula>IF(RIGHT(TEXT(AU32,"0.#"),1)=".",FALSE,TRUE)</formula>
    </cfRule>
    <cfRule type="expression" dxfId="398" priority="744">
      <formula>IF(RIGHT(TEXT(AU32,"0.#"),1)=".",TRUE,FALSE)</formula>
    </cfRule>
  </conditionalFormatting>
  <conditionalFormatting sqref="P29:AC29">
    <cfRule type="expression" dxfId="397" priority="739">
      <formula>IF(RIGHT(TEXT(P29,"0.#"),1)=".",FALSE,TRUE)</formula>
    </cfRule>
    <cfRule type="expression" dxfId="396" priority="740">
      <formula>IF(RIGHT(TEXT(P29,"0.#"),1)=".",TRUE,FALSE)</formula>
    </cfRule>
  </conditionalFormatting>
  <conditionalFormatting sqref="AM41">
    <cfRule type="expression" dxfId="395" priority="721">
      <formula>IF(RIGHT(TEXT(AM41,"0.#"),1)=".",FALSE,TRUE)</formula>
    </cfRule>
    <cfRule type="expression" dxfId="394" priority="722">
      <formula>IF(RIGHT(TEXT(AM41,"0.#"),1)=".",TRUE,FALSE)</formula>
    </cfRule>
  </conditionalFormatting>
  <conditionalFormatting sqref="AE39">
    <cfRule type="expression" dxfId="393" priority="737">
      <formula>IF(RIGHT(TEXT(AE39,"0.#"),1)=".",FALSE,TRUE)</formula>
    </cfRule>
    <cfRule type="expression" dxfId="392" priority="738">
      <formula>IF(RIGHT(TEXT(AE39,"0.#"),1)=".",TRUE,FALSE)</formula>
    </cfRule>
  </conditionalFormatting>
  <conditionalFormatting sqref="AQ39:AQ41">
    <cfRule type="expression" dxfId="391" priority="719">
      <formula>IF(RIGHT(TEXT(AQ39,"0.#"),1)=".",FALSE,TRUE)</formula>
    </cfRule>
    <cfRule type="expression" dxfId="390" priority="720">
      <formula>IF(RIGHT(TEXT(AQ39,"0.#"),1)=".",TRUE,FALSE)</formula>
    </cfRule>
  </conditionalFormatting>
  <conditionalFormatting sqref="AU39:AU41">
    <cfRule type="expression" dxfId="389" priority="717">
      <formula>IF(RIGHT(TEXT(AU39,"0.#"),1)=".",FALSE,TRUE)</formula>
    </cfRule>
    <cfRule type="expression" dxfId="388" priority="718">
      <formula>IF(RIGHT(TEXT(AU39,"0.#"),1)=".",TRUE,FALSE)</formula>
    </cfRule>
  </conditionalFormatting>
  <conditionalFormatting sqref="AI41">
    <cfRule type="expression" dxfId="387" priority="731">
      <formula>IF(RIGHT(TEXT(AI41,"0.#"),1)=".",FALSE,TRUE)</formula>
    </cfRule>
    <cfRule type="expression" dxfId="386" priority="732">
      <formula>IF(RIGHT(TEXT(AI41,"0.#"),1)=".",TRUE,FALSE)</formula>
    </cfRule>
  </conditionalFormatting>
  <conditionalFormatting sqref="AE41">
    <cfRule type="expression" dxfId="385" priority="733">
      <formula>IF(RIGHT(TEXT(AE41,"0.#"),1)=".",FALSE,TRUE)</formula>
    </cfRule>
    <cfRule type="expression" dxfId="384" priority="734">
      <formula>IF(RIGHT(TEXT(AE41,"0.#"),1)=".",TRUE,FALSE)</formula>
    </cfRule>
  </conditionalFormatting>
  <conditionalFormatting sqref="AM39">
    <cfRule type="expression" dxfId="383" priority="725">
      <formula>IF(RIGHT(TEXT(AM39,"0.#"),1)=".",FALSE,TRUE)</formula>
    </cfRule>
    <cfRule type="expression" dxfId="382" priority="726">
      <formula>IF(RIGHT(TEXT(AM39,"0.#"),1)=".",TRUE,FALSE)</formula>
    </cfRule>
  </conditionalFormatting>
  <conditionalFormatting sqref="AI39">
    <cfRule type="expression" dxfId="381" priority="727">
      <formula>IF(RIGHT(TEXT(AI39,"0.#"),1)=".",FALSE,TRUE)</formula>
    </cfRule>
    <cfRule type="expression" dxfId="380" priority="728">
      <formula>IF(RIGHT(TEXT(AI39,"0.#"),1)=".",TRUE,FALSE)</formula>
    </cfRule>
  </conditionalFormatting>
  <conditionalFormatting sqref="AM49">
    <cfRule type="expression" dxfId="379" priority="689">
      <formula>IF(RIGHT(TEXT(AM49,"0.#"),1)=".",FALSE,TRUE)</formula>
    </cfRule>
    <cfRule type="expression" dxfId="378" priority="690">
      <formula>IF(RIGHT(TEXT(AM49,"0.#"),1)=".",TRUE,FALSE)</formula>
    </cfRule>
  </conditionalFormatting>
  <conditionalFormatting sqref="AE50 AM50">
    <cfRule type="expression" dxfId="377" priority="687">
      <formula>IF(RIGHT(TEXT(AE50,"0.#"),1)=".",FALSE,TRUE)</formula>
    </cfRule>
    <cfRule type="expression" dxfId="376" priority="688">
      <formula>IF(RIGHT(TEXT(AE50,"0.#"),1)=".",TRUE,FALSE)</formula>
    </cfRule>
  </conditionalFormatting>
  <conditionalFormatting sqref="AI50">
    <cfRule type="expression" dxfId="375" priority="685">
      <formula>IF(RIGHT(TEXT(AI50,"0.#"),1)=".",FALSE,TRUE)</formula>
    </cfRule>
    <cfRule type="expression" dxfId="374" priority="686">
      <formula>IF(RIGHT(TEXT(AI50,"0.#"),1)=".",TRUE,FALSE)</formula>
    </cfRule>
  </conditionalFormatting>
  <conditionalFormatting sqref="AQ50">
    <cfRule type="expression" dxfId="373" priority="683">
      <formula>IF(RIGHT(TEXT(AQ50,"0.#"),1)=".",FALSE,TRUE)</formula>
    </cfRule>
    <cfRule type="expression" dxfId="372" priority="684">
      <formula>IF(RIGHT(TEXT(AQ50,"0.#"),1)=".",TRUE,FALSE)</formula>
    </cfRule>
  </conditionalFormatting>
  <conditionalFormatting sqref="AE49 AQ49">
    <cfRule type="expression" dxfId="371" priority="693">
      <formula>IF(RIGHT(TEXT(AE49,"0.#"),1)=".",FALSE,TRUE)</formula>
    </cfRule>
    <cfRule type="expression" dxfId="370" priority="694">
      <formula>IF(RIGHT(TEXT(AE49,"0.#"),1)=".",TRUE,FALSE)</formula>
    </cfRule>
  </conditionalFormatting>
  <conditionalFormatting sqref="AI49">
    <cfRule type="expression" dxfId="369" priority="691">
      <formula>IF(RIGHT(TEXT(AI49,"0.#"),1)=".",FALSE,TRUE)</formula>
    </cfRule>
    <cfRule type="expression" dxfId="368" priority="692">
      <formula>IF(RIGHT(TEXT(AI49,"0.#"),1)=".",TRUE,FALSE)</formula>
    </cfRule>
  </conditionalFormatting>
  <conditionalFormatting sqref="AE46 AQ46">
    <cfRule type="expression" dxfId="367" priority="681">
      <formula>IF(RIGHT(TEXT(AE46,"0.#"),1)=".",FALSE,TRUE)</formula>
    </cfRule>
    <cfRule type="expression" dxfId="366" priority="682">
      <formula>IF(RIGHT(TEXT(AE46,"0.#"),1)=".",TRUE,FALSE)</formula>
    </cfRule>
  </conditionalFormatting>
  <conditionalFormatting sqref="AI46">
    <cfRule type="expression" dxfId="365" priority="679">
      <formula>IF(RIGHT(TEXT(AI46,"0.#"),1)=".",FALSE,TRUE)</formula>
    </cfRule>
    <cfRule type="expression" dxfId="364" priority="680">
      <formula>IF(RIGHT(TEXT(AI46,"0.#"),1)=".",TRUE,FALSE)</formula>
    </cfRule>
  </conditionalFormatting>
  <conditionalFormatting sqref="AM46">
    <cfRule type="expression" dxfId="363" priority="677">
      <formula>IF(RIGHT(TEXT(AM46,"0.#"),1)=".",FALSE,TRUE)</formula>
    </cfRule>
    <cfRule type="expression" dxfId="362" priority="678">
      <formula>IF(RIGHT(TEXT(AM46,"0.#"),1)=".",TRUE,FALSE)</formula>
    </cfRule>
  </conditionalFormatting>
  <conditionalFormatting sqref="AE47">
    <cfRule type="expression" dxfId="361" priority="675">
      <formula>IF(RIGHT(TEXT(AE47,"0.#"),1)=".",FALSE,TRUE)</formula>
    </cfRule>
    <cfRule type="expression" dxfId="360" priority="676">
      <formula>IF(RIGHT(TEXT(AE47,"0.#"),1)=".",TRUE,FALSE)</formula>
    </cfRule>
  </conditionalFormatting>
  <conditionalFormatting sqref="AI47">
    <cfRule type="expression" dxfId="359" priority="673">
      <formula>IF(RIGHT(TEXT(AI47,"0.#"),1)=".",FALSE,TRUE)</formula>
    </cfRule>
    <cfRule type="expression" dxfId="358" priority="674">
      <formula>IF(RIGHT(TEXT(AI47,"0.#"),1)=".",TRUE,FALSE)</formula>
    </cfRule>
  </conditionalFormatting>
  <conditionalFormatting sqref="AM47">
    <cfRule type="expression" dxfId="357" priority="671">
      <formula>IF(RIGHT(TEXT(AM47,"0.#"),1)=".",FALSE,TRUE)</formula>
    </cfRule>
    <cfRule type="expression" dxfId="356" priority="672">
      <formula>IF(RIGHT(TEXT(AM47,"0.#"),1)=".",TRUE,FALSE)</formula>
    </cfRule>
  </conditionalFormatting>
  <conditionalFormatting sqref="AQ47">
    <cfRule type="expression" dxfId="355" priority="669">
      <formula>IF(RIGHT(TEXT(AQ47,"0.#"),1)=".",FALSE,TRUE)</formula>
    </cfRule>
    <cfRule type="expression" dxfId="354" priority="670">
      <formula>IF(RIGHT(TEXT(AQ47,"0.#"),1)=".",TRUE,FALSE)</formula>
    </cfRule>
  </conditionalFormatting>
  <conditionalFormatting sqref="AU46">
    <cfRule type="expression" dxfId="353" priority="667">
      <formula>IF(RIGHT(TEXT(AU46,"0.#"),1)=".",FALSE,TRUE)</formula>
    </cfRule>
    <cfRule type="expression" dxfId="352" priority="668">
      <formula>IF(RIGHT(TEXT(AU46,"0.#"),1)=".",TRUE,FALSE)</formula>
    </cfRule>
  </conditionalFormatting>
  <conditionalFormatting sqref="AU47">
    <cfRule type="expression" dxfId="351" priority="665">
      <formula>IF(RIGHT(TEXT(AU47,"0.#"),1)=".",FALSE,TRUE)</formula>
    </cfRule>
    <cfRule type="expression" dxfId="350" priority="666">
      <formula>IF(RIGHT(TEXT(AU47,"0.#"),1)=".",TRUE,FALSE)</formula>
    </cfRule>
  </conditionalFormatting>
  <conditionalFormatting sqref="AM74">
    <cfRule type="expression" dxfId="319" priority="581">
      <formula>IF(RIGHT(TEXT(AM74,"0.#"),1)=".",FALSE,TRUE)</formula>
    </cfRule>
    <cfRule type="expression" dxfId="318" priority="582">
      <formula>IF(RIGHT(TEXT(AM74,"0.#"),1)=".",TRUE,FALSE)</formula>
    </cfRule>
  </conditionalFormatting>
  <conditionalFormatting sqref="AE75 AM75">
    <cfRule type="expression" dxfId="317" priority="579">
      <formula>IF(RIGHT(TEXT(AE75,"0.#"),1)=".",FALSE,TRUE)</formula>
    </cfRule>
    <cfRule type="expression" dxfId="316" priority="580">
      <formula>IF(RIGHT(TEXT(AE75,"0.#"),1)=".",TRUE,FALSE)</formula>
    </cfRule>
  </conditionalFormatting>
  <conditionalFormatting sqref="AI75">
    <cfRule type="expression" dxfId="315" priority="577">
      <formula>IF(RIGHT(TEXT(AI75,"0.#"),1)=".",FALSE,TRUE)</formula>
    </cfRule>
    <cfRule type="expression" dxfId="314" priority="578">
      <formula>IF(RIGHT(TEXT(AI75,"0.#"),1)=".",TRUE,FALSE)</formula>
    </cfRule>
  </conditionalFormatting>
  <conditionalFormatting sqref="AQ75">
    <cfRule type="expression" dxfId="313" priority="575">
      <formula>IF(RIGHT(TEXT(AQ75,"0.#"),1)=".",FALSE,TRUE)</formula>
    </cfRule>
    <cfRule type="expression" dxfId="312" priority="576">
      <formula>IF(RIGHT(TEXT(AQ75,"0.#"),1)=".",TRUE,FALSE)</formula>
    </cfRule>
  </conditionalFormatting>
  <conditionalFormatting sqref="AE74 AQ74">
    <cfRule type="expression" dxfId="311" priority="585">
      <formula>IF(RIGHT(TEXT(AE74,"0.#"),1)=".",FALSE,TRUE)</formula>
    </cfRule>
    <cfRule type="expression" dxfId="310" priority="586">
      <formula>IF(RIGHT(TEXT(AE74,"0.#"),1)=".",TRUE,FALSE)</formula>
    </cfRule>
  </conditionalFormatting>
  <conditionalFormatting sqref="AI74">
    <cfRule type="expression" dxfId="309" priority="583">
      <formula>IF(RIGHT(TEXT(AI74,"0.#"),1)=".",FALSE,TRUE)</formula>
    </cfRule>
    <cfRule type="expression" dxfId="308" priority="584">
      <formula>IF(RIGHT(TEXT(AI74,"0.#"),1)=".",TRUE,FALSE)</formula>
    </cfRule>
  </conditionalFormatting>
  <conditionalFormatting sqref="AE53">
    <cfRule type="expression" dxfId="307" priority="561">
      <formula>IF(RIGHT(TEXT(AE53,"0.#"),1)=".",FALSE,TRUE)</formula>
    </cfRule>
    <cfRule type="expression" dxfId="306" priority="562">
      <formula>IF(RIGHT(TEXT(AE53,"0.#"),1)=".",TRUE,FALSE)</formula>
    </cfRule>
  </conditionalFormatting>
  <conditionalFormatting sqref="AE78">
    <cfRule type="expression" dxfId="283" priority="517">
      <formula>IF(RIGHT(TEXT(AE78,"0.#"),1)=".",FALSE,TRUE)</formula>
    </cfRule>
    <cfRule type="expression" dxfId="282" priority="518">
      <formula>IF(RIGHT(TEXT(AE78,"0.#"),1)=".",TRUE,FALSE)</formula>
    </cfRule>
  </conditionalFormatting>
  <conditionalFormatting sqref="AM80">
    <cfRule type="expression" dxfId="281" priority="501">
      <formula>IF(RIGHT(TEXT(AM80,"0.#"),1)=".",FALSE,TRUE)</formula>
    </cfRule>
    <cfRule type="expression" dxfId="280" priority="502">
      <formula>IF(RIGHT(TEXT(AM80,"0.#"),1)=".",TRUE,FALSE)</formula>
    </cfRule>
  </conditionalFormatting>
  <conditionalFormatting sqref="AE79">
    <cfRule type="expression" dxfId="279" priority="515">
      <formula>IF(RIGHT(TEXT(AE79,"0.#"),1)=".",FALSE,TRUE)</formula>
    </cfRule>
    <cfRule type="expression" dxfId="278" priority="516">
      <formula>IF(RIGHT(TEXT(AE79,"0.#"),1)=".",TRUE,FALSE)</formula>
    </cfRule>
  </conditionalFormatting>
  <conditionalFormatting sqref="AE80">
    <cfRule type="expression" dxfId="277" priority="513">
      <formula>IF(RIGHT(TEXT(AE80,"0.#"),1)=".",FALSE,TRUE)</formula>
    </cfRule>
    <cfRule type="expression" dxfId="276" priority="514">
      <formula>IF(RIGHT(TEXT(AE80,"0.#"),1)=".",TRUE,FALSE)</formula>
    </cfRule>
  </conditionalFormatting>
  <conditionalFormatting sqref="AI80">
    <cfRule type="expression" dxfId="275" priority="511">
      <formula>IF(RIGHT(TEXT(AI80,"0.#"),1)=".",FALSE,TRUE)</formula>
    </cfRule>
    <cfRule type="expression" dxfId="274" priority="512">
      <formula>IF(RIGHT(TEXT(AI80,"0.#"),1)=".",TRUE,FALSE)</formula>
    </cfRule>
  </conditionalFormatting>
  <conditionalFormatting sqref="AI79">
    <cfRule type="expression" dxfId="273" priority="509">
      <formula>IF(RIGHT(TEXT(AI79,"0.#"),1)=".",FALSE,TRUE)</formula>
    </cfRule>
    <cfRule type="expression" dxfId="272" priority="510">
      <formula>IF(RIGHT(TEXT(AI79,"0.#"),1)=".",TRUE,FALSE)</formula>
    </cfRule>
  </conditionalFormatting>
  <conditionalFormatting sqref="AI78">
    <cfRule type="expression" dxfId="271" priority="507">
      <formula>IF(RIGHT(TEXT(AI78,"0.#"),1)=".",FALSE,TRUE)</formula>
    </cfRule>
    <cfRule type="expression" dxfId="270" priority="508">
      <formula>IF(RIGHT(TEXT(AI78,"0.#"),1)=".",TRUE,FALSE)</formula>
    </cfRule>
  </conditionalFormatting>
  <conditionalFormatting sqref="AM78">
    <cfRule type="expression" dxfId="269" priority="505">
      <formula>IF(RIGHT(TEXT(AM78,"0.#"),1)=".",FALSE,TRUE)</formula>
    </cfRule>
    <cfRule type="expression" dxfId="268" priority="506">
      <formula>IF(RIGHT(TEXT(AM78,"0.#"),1)=".",TRUE,FALSE)</formula>
    </cfRule>
  </conditionalFormatting>
  <conditionalFormatting sqref="AM79">
    <cfRule type="expression" dxfId="267" priority="503">
      <formula>IF(RIGHT(TEXT(AM79,"0.#"),1)=".",FALSE,TRUE)</formula>
    </cfRule>
    <cfRule type="expression" dxfId="266" priority="504">
      <formula>IF(RIGHT(TEXT(AM79,"0.#"),1)=".",TRUE,FALSE)</formula>
    </cfRule>
  </conditionalFormatting>
  <conditionalFormatting sqref="AQ78:AQ80">
    <cfRule type="expression" dxfId="265" priority="499">
      <formula>IF(RIGHT(TEXT(AQ78,"0.#"),1)=".",FALSE,TRUE)</formula>
    </cfRule>
    <cfRule type="expression" dxfId="264" priority="500">
      <formula>IF(RIGHT(TEXT(AQ78,"0.#"),1)=".",TRUE,FALSE)</formula>
    </cfRule>
  </conditionalFormatting>
  <conditionalFormatting sqref="AU78:AU80">
    <cfRule type="expression" dxfId="263" priority="497">
      <formula>IF(RIGHT(TEXT(AU78,"0.#"),1)=".",FALSE,TRUE)</formula>
    </cfRule>
    <cfRule type="expression" dxfId="262" priority="498">
      <formula>IF(RIGHT(TEXT(AU78,"0.#"),1)=".",TRUE,FALSE)</formula>
    </cfRule>
  </conditionalFormatting>
  <conditionalFormatting sqref="AE71 AQ71">
    <cfRule type="expression" dxfId="195" priority="319">
      <formula>IF(RIGHT(TEXT(AE71,"0.#"),1)=".",FALSE,TRUE)</formula>
    </cfRule>
    <cfRule type="expression" dxfId="194" priority="320">
      <formula>IF(RIGHT(TEXT(AE71,"0.#"),1)=".",TRUE,FALSE)</formula>
    </cfRule>
  </conditionalFormatting>
  <conditionalFormatting sqref="AI71">
    <cfRule type="expression" dxfId="193" priority="317">
      <formula>IF(RIGHT(TEXT(AI71,"0.#"),1)=".",FALSE,TRUE)</formula>
    </cfRule>
    <cfRule type="expression" dxfId="192" priority="318">
      <formula>IF(RIGHT(TEXT(AI71,"0.#"),1)=".",TRUE,FALSE)</formula>
    </cfRule>
  </conditionalFormatting>
  <conditionalFormatting sqref="AM71">
    <cfRule type="expression" dxfId="191" priority="315">
      <formula>IF(RIGHT(TEXT(AM71,"0.#"),1)=".",FALSE,TRUE)</formula>
    </cfRule>
    <cfRule type="expression" dxfId="190" priority="316">
      <formula>IF(RIGHT(TEXT(AM71,"0.#"),1)=".",TRUE,FALSE)</formula>
    </cfRule>
  </conditionalFormatting>
  <conditionalFormatting sqref="AE72">
    <cfRule type="expression" dxfId="189" priority="313">
      <formula>IF(RIGHT(TEXT(AE72,"0.#"),1)=".",FALSE,TRUE)</formula>
    </cfRule>
    <cfRule type="expression" dxfId="188" priority="314">
      <formula>IF(RIGHT(TEXT(AE72,"0.#"),1)=".",TRUE,FALSE)</formula>
    </cfRule>
  </conditionalFormatting>
  <conditionalFormatting sqref="AI72">
    <cfRule type="expression" dxfId="187" priority="311">
      <formula>IF(RIGHT(TEXT(AI72,"0.#"),1)=".",FALSE,TRUE)</formula>
    </cfRule>
    <cfRule type="expression" dxfId="186" priority="312">
      <formula>IF(RIGHT(TEXT(AI72,"0.#"),1)=".",TRUE,FALSE)</formula>
    </cfRule>
  </conditionalFormatting>
  <conditionalFormatting sqref="AM72">
    <cfRule type="expression" dxfId="185" priority="309">
      <formula>IF(RIGHT(TEXT(AM72,"0.#"),1)=".",FALSE,TRUE)</formula>
    </cfRule>
    <cfRule type="expression" dxfId="184" priority="310">
      <formula>IF(RIGHT(TEXT(AM72,"0.#"),1)=".",TRUE,FALSE)</formula>
    </cfRule>
  </conditionalFormatting>
  <conditionalFormatting sqref="AQ72">
    <cfRule type="expression" dxfId="183" priority="307">
      <formula>IF(RIGHT(TEXT(AQ72,"0.#"),1)=".",FALSE,TRUE)</formula>
    </cfRule>
    <cfRule type="expression" dxfId="182" priority="308">
      <formula>IF(RIGHT(TEXT(AQ72,"0.#"),1)=".",TRUE,FALSE)</formula>
    </cfRule>
  </conditionalFormatting>
  <conditionalFormatting sqref="AU71">
    <cfRule type="expression" dxfId="181" priority="305">
      <formula>IF(RIGHT(TEXT(AU71,"0.#"),1)=".",FALSE,TRUE)</formula>
    </cfRule>
    <cfRule type="expression" dxfId="180" priority="306">
      <formula>IF(RIGHT(TEXT(AU71,"0.#"),1)=".",TRUE,FALSE)</formula>
    </cfRule>
  </conditionalFormatting>
  <conditionalFormatting sqref="AU72">
    <cfRule type="expression" dxfId="179" priority="303">
      <formula>IF(RIGHT(TEXT(AU72,"0.#"),1)=".",FALSE,TRUE)</formula>
    </cfRule>
    <cfRule type="expression" dxfId="178" priority="304">
      <formula>IF(RIGHT(TEXT(AU72,"0.#"),1)=".",TRUE,FALSE)</formula>
    </cfRule>
  </conditionalFormatting>
  <conditionalFormatting sqref="AE66">
    <cfRule type="expression" dxfId="111" priority="217">
      <formula>IF(RIGHT(TEXT(AE66,"0.#"),1)=".",FALSE,TRUE)</formula>
    </cfRule>
    <cfRule type="expression" dxfId="110" priority="218">
      <formula>IF(RIGHT(TEXT(AE66,"0.#"),1)=".",TRUE,FALSE)</formula>
    </cfRule>
  </conditionalFormatting>
  <conditionalFormatting sqref="AE67">
    <cfRule type="expression" dxfId="109" priority="215">
      <formula>IF(RIGHT(TEXT(AE67,"0.#"),1)=".",FALSE,TRUE)</formula>
    </cfRule>
    <cfRule type="expression" dxfId="108" priority="216">
      <formula>IF(RIGHT(TEXT(AE67,"0.#"),1)=".",TRUE,FALSE)</formula>
    </cfRule>
  </conditionalFormatting>
  <conditionalFormatting sqref="AE68">
    <cfRule type="expression" dxfId="107" priority="213">
      <formula>IF(RIGHT(TEXT(AE68,"0.#"),1)=".",FALSE,TRUE)</formula>
    </cfRule>
    <cfRule type="expression" dxfId="106" priority="214">
      <formula>IF(RIGHT(TEXT(AE68,"0.#"),1)=".",TRUE,FALSE)</formula>
    </cfRule>
  </conditionalFormatting>
  <conditionalFormatting sqref="AI68">
    <cfRule type="expression" dxfId="105" priority="211">
      <formula>IF(RIGHT(TEXT(AI68,"0.#"),1)=".",FALSE,TRUE)</formula>
    </cfRule>
    <cfRule type="expression" dxfId="104" priority="212">
      <formula>IF(RIGHT(TEXT(AI68,"0.#"),1)=".",TRUE,FALSE)</formula>
    </cfRule>
  </conditionalFormatting>
  <conditionalFormatting sqref="AM68">
    <cfRule type="expression" dxfId="103" priority="201">
      <formula>IF(RIGHT(TEXT(AM68,"0.#"),1)=".",FALSE,TRUE)</formula>
    </cfRule>
    <cfRule type="expression" dxfId="102" priority="202">
      <formula>IF(RIGHT(TEXT(AM68,"0.#"),1)=".",TRUE,FALSE)</formula>
    </cfRule>
  </conditionalFormatting>
  <conditionalFormatting sqref="AQ66:AQ68">
    <cfRule type="expression" dxfId="101" priority="199">
      <formula>IF(RIGHT(TEXT(AQ66,"0.#"),1)=".",FALSE,TRUE)</formula>
    </cfRule>
    <cfRule type="expression" dxfId="100" priority="200">
      <formula>IF(RIGHT(TEXT(AQ66,"0.#"),1)=".",TRUE,FALSE)</formula>
    </cfRule>
  </conditionalFormatting>
  <conditionalFormatting sqref="AU66:AU68">
    <cfRule type="expression" dxfId="99" priority="197">
      <formula>IF(RIGHT(TEXT(AU66,"0.#"),1)=".",FALSE,TRUE)</formula>
    </cfRule>
    <cfRule type="expression" dxfId="98" priority="198">
      <formula>IF(RIGHT(TEXT(AU66,"0.#"),1)=".",TRUE,FALSE)</formula>
    </cfRule>
  </conditionalFormatting>
  <conditionalFormatting sqref="AE54">
    <cfRule type="expression" dxfId="53" priority="63">
      <formula>IF(RIGHT(TEXT(AE54,"0.#"),1)=".",FALSE,TRUE)</formula>
    </cfRule>
    <cfRule type="expression" dxfId="52" priority="64">
      <formula>IF(RIGHT(TEXT(AE54,"0.#"),1)=".",TRUE,FALSE)</formula>
    </cfRule>
  </conditionalFormatting>
  <conditionalFormatting sqref="AE55">
    <cfRule type="expression" dxfId="51" priority="57">
      <formula>IF(RIGHT(TEXT(AE55,"0.#"),1)=".",FALSE,TRUE)</formula>
    </cfRule>
    <cfRule type="expression" dxfId="50" priority="58">
      <formula>IF(RIGHT(TEXT(AE55,"0.#"),1)=".",TRUE,FALSE)</formula>
    </cfRule>
  </conditionalFormatting>
  <conditionalFormatting sqref="AI53">
    <cfRule type="expression" dxfId="49" priority="55">
      <formula>IF(RIGHT(TEXT(AI53,"0.#"),1)=".",FALSE,TRUE)</formula>
    </cfRule>
    <cfRule type="expression" dxfId="48" priority="56">
      <formula>IF(RIGHT(TEXT(AI53,"0.#"),1)=".",TRUE,FALSE)</formula>
    </cfRule>
  </conditionalFormatting>
  <conditionalFormatting sqref="AI54">
    <cfRule type="expression" dxfId="47" priority="53">
      <formula>IF(RIGHT(TEXT(AI54,"0.#"),1)=".",FALSE,TRUE)</formula>
    </cfRule>
    <cfRule type="expression" dxfId="46" priority="54">
      <formula>IF(RIGHT(TEXT(AI54,"0.#"),1)=".",TRUE,FALSE)</formula>
    </cfRule>
  </conditionalFormatting>
  <conditionalFormatting sqref="AI55">
    <cfRule type="expression" dxfId="45" priority="51">
      <formula>IF(RIGHT(TEXT(AI55,"0.#"),1)=".",FALSE,TRUE)</formula>
    </cfRule>
    <cfRule type="expression" dxfId="44" priority="52">
      <formula>IF(RIGHT(TEXT(AI55,"0.#"),1)=".",TRUE,FALSE)</formula>
    </cfRule>
  </conditionalFormatting>
  <conditionalFormatting sqref="AM53">
    <cfRule type="expression" dxfId="43" priority="49">
      <formula>IF(RIGHT(TEXT(AM53,"0.#"),1)=".",FALSE,TRUE)</formula>
    </cfRule>
    <cfRule type="expression" dxfId="42" priority="50">
      <formula>IF(RIGHT(TEXT(AM53,"0.#"),1)=".",TRUE,FALSE)</formula>
    </cfRule>
  </conditionalFormatting>
  <conditionalFormatting sqref="AM54">
    <cfRule type="expression" dxfId="41" priority="47">
      <formula>IF(RIGHT(TEXT(AM54,"0.#"),1)=".",FALSE,TRUE)</formula>
    </cfRule>
    <cfRule type="expression" dxfId="40" priority="48">
      <formula>IF(RIGHT(TEXT(AM54,"0.#"),1)=".",TRUE,FALSE)</formula>
    </cfRule>
  </conditionalFormatting>
  <conditionalFormatting sqref="AM55">
    <cfRule type="expression" dxfId="39" priority="45">
      <formula>IF(RIGHT(TEXT(AM55,"0.#"),1)=".",FALSE,TRUE)</formula>
    </cfRule>
    <cfRule type="expression" dxfId="38" priority="46">
      <formula>IF(RIGHT(TEXT(AM55,"0.#"),1)=".",TRUE,FALSE)</formula>
    </cfRule>
  </conditionalFormatting>
  <conditionalFormatting sqref="AQ53">
    <cfRule type="expression" dxfId="37" priority="37">
      <formula>IF(RIGHT(TEXT(AQ53,"0.#"),1)=".",FALSE,TRUE)</formula>
    </cfRule>
    <cfRule type="expression" dxfId="36" priority="38">
      <formula>IF(RIGHT(TEXT(AQ53,"0.#"),1)=".",TRUE,FALSE)</formula>
    </cfRule>
  </conditionalFormatting>
  <conditionalFormatting sqref="AQ54">
    <cfRule type="expression" dxfId="35" priority="35">
      <formula>IF(RIGHT(TEXT(AQ54,"0.#"),1)=".",FALSE,TRUE)</formula>
    </cfRule>
    <cfRule type="expression" dxfId="34" priority="36">
      <formula>IF(RIGHT(TEXT(AQ54,"0.#"),1)=".",TRUE,FALSE)</formula>
    </cfRule>
  </conditionalFormatting>
  <conditionalFormatting sqref="AQ55">
    <cfRule type="expression" dxfId="33" priority="33">
      <formula>IF(RIGHT(TEXT(AQ55,"0.#"),1)=".",FALSE,TRUE)</formula>
    </cfRule>
    <cfRule type="expression" dxfId="32" priority="34">
      <formula>IF(RIGHT(TEXT(AQ55,"0.#"),1)=".",TRUE,FALSE)</formula>
    </cfRule>
  </conditionalFormatting>
  <conditionalFormatting sqref="AU53">
    <cfRule type="expression" dxfId="31" priority="31">
      <formula>IF(RIGHT(TEXT(AU53,"0.#"),1)=".",FALSE,TRUE)</formula>
    </cfRule>
    <cfRule type="expression" dxfId="30" priority="32">
      <formula>IF(RIGHT(TEXT(AU53,"0.#"),1)=".",TRUE,FALSE)</formula>
    </cfRule>
  </conditionalFormatting>
  <conditionalFormatting sqref="AU54">
    <cfRule type="expression" dxfId="29" priority="29">
      <formula>IF(RIGHT(TEXT(AU54,"0.#"),1)=".",FALSE,TRUE)</formula>
    </cfRule>
    <cfRule type="expression" dxfId="28" priority="30">
      <formula>IF(RIGHT(TEXT(AU54,"0.#"),1)=".",TRUE,FALSE)</formula>
    </cfRule>
  </conditionalFormatting>
  <conditionalFormatting sqref="AU55">
    <cfRule type="expression" dxfId="27" priority="27">
      <formula>IF(RIGHT(TEXT(AU55,"0.#"),1)=".",FALSE,TRUE)</formula>
    </cfRule>
    <cfRule type="expression" dxfId="26" priority="28">
      <formula>IF(RIGHT(TEXT(AU55,"0.#"),1)=".",TRUE,FALSE)</formula>
    </cfRule>
  </conditionalFormatting>
  <conditionalFormatting sqref="AI66">
    <cfRule type="expression" dxfId="25" priority="25">
      <formula>IF(RIGHT(TEXT(AI66,"0.#"),1)=".",FALSE,TRUE)</formula>
    </cfRule>
    <cfRule type="expression" dxfId="24" priority="26">
      <formula>IF(RIGHT(TEXT(AI66,"0.#"),1)=".",TRUE,FALSE)</formula>
    </cfRule>
  </conditionalFormatting>
  <conditionalFormatting sqref="AI67">
    <cfRule type="expression" dxfId="23" priority="23">
      <formula>IF(RIGHT(TEXT(AI67,"0.#"),1)=".",FALSE,TRUE)</formula>
    </cfRule>
    <cfRule type="expression" dxfId="22" priority="24">
      <formula>IF(RIGHT(TEXT(AI67,"0.#"),1)=".",TRUE,FALSE)</formula>
    </cfRule>
  </conditionalFormatting>
  <conditionalFormatting sqref="AM66">
    <cfRule type="expression" dxfId="21" priority="21">
      <formula>IF(RIGHT(TEXT(AM66,"0.#"),1)=".",FALSE,TRUE)</formula>
    </cfRule>
    <cfRule type="expression" dxfId="20" priority="22">
      <formula>IF(RIGHT(TEXT(AM66,"0.#"),1)=".",TRUE,FALSE)</formula>
    </cfRule>
  </conditionalFormatting>
  <conditionalFormatting sqref="AM67">
    <cfRule type="expression" dxfId="19" priority="19">
      <formula>IF(RIGHT(TEXT(AM67,"0.#"),1)=".",FALSE,TRUE)</formula>
    </cfRule>
    <cfRule type="expression" dxfId="18" priority="20">
      <formula>IF(RIGHT(TEXT(AM67,"0.#"),1)=".",TRUE,FALSE)</formula>
    </cfRule>
  </conditionalFormatting>
  <conditionalFormatting sqref="AM35">
    <cfRule type="expression" dxfId="17" priority="13">
      <formula>IF(RIGHT(TEXT(AM35,"0.#"),1)=".",FALSE,TRUE)</formula>
    </cfRule>
    <cfRule type="expression" dxfId="16" priority="14">
      <formula>IF(RIGHT(TEXT(AM35,"0.#"),1)=".",TRUE,FALSE)</formula>
    </cfRule>
  </conditionalFormatting>
  <conditionalFormatting sqref="AE36 AM36">
    <cfRule type="expression" dxfId="15" priority="11">
      <formula>IF(RIGHT(TEXT(AE36,"0.#"),1)=".",FALSE,TRUE)</formula>
    </cfRule>
    <cfRule type="expression" dxfId="14" priority="12">
      <formula>IF(RIGHT(TEXT(AE36,"0.#"),1)=".",TRUE,FALSE)</formula>
    </cfRule>
  </conditionalFormatting>
  <conditionalFormatting sqref="AI36">
    <cfRule type="expression" dxfId="13" priority="9">
      <formula>IF(RIGHT(TEXT(AI36,"0.#"),1)=".",FALSE,TRUE)</formula>
    </cfRule>
    <cfRule type="expression" dxfId="12" priority="10">
      <formula>IF(RIGHT(TEXT(AI36,"0.#"),1)=".",TRUE,FALSE)</formula>
    </cfRule>
  </conditionalFormatting>
  <conditionalFormatting sqref="AQ36">
    <cfRule type="expression" dxfId="11" priority="7">
      <formula>IF(RIGHT(TEXT(AQ36,"0.#"),1)=".",FALSE,TRUE)</formula>
    </cfRule>
    <cfRule type="expression" dxfId="10" priority="8">
      <formula>IF(RIGHT(TEXT(AQ36,"0.#"),1)=".",TRUE,FALSE)</formula>
    </cfRule>
  </conditionalFormatting>
  <conditionalFormatting sqref="AE35 AQ35">
    <cfRule type="expression" dxfId="9" priority="17">
      <formula>IF(RIGHT(TEXT(AE35,"0.#"),1)=".",FALSE,TRUE)</formula>
    </cfRule>
    <cfRule type="expression" dxfId="8" priority="18">
      <formula>IF(RIGHT(TEXT(AE35,"0.#"),1)=".",TRUE,FALSE)</formula>
    </cfRule>
  </conditionalFormatting>
  <conditionalFormatting sqref="AI35">
    <cfRule type="expression" dxfId="7" priority="15">
      <formula>IF(RIGHT(TEXT(AI35,"0.#"),1)=".",FALSE,TRUE)</formula>
    </cfRule>
    <cfRule type="expression" dxfId="6" priority="16">
      <formula>IF(RIGHT(TEXT(AI35,"0.#"),1)=".",TRUE,FALSE)</formula>
    </cfRule>
  </conditionalFormatting>
  <conditionalFormatting sqref="AE40">
    <cfRule type="expression" dxfId="5" priority="5">
      <formula>IF(RIGHT(TEXT(AE40,"0.#"),1)=".",FALSE,TRUE)</formula>
    </cfRule>
    <cfRule type="expression" dxfId="4" priority="6">
      <formula>IF(RIGHT(TEXT(AE40,"0.#"),1)=".",TRUE,FALSE)</formula>
    </cfRule>
  </conditionalFormatting>
  <conditionalFormatting sqref="AM40">
    <cfRule type="expression" dxfId="3" priority="1">
      <formula>IF(RIGHT(TEXT(AM40,"0.#"),1)=".",FALSE,TRUE)</formula>
    </cfRule>
    <cfRule type="expression" dxfId="2" priority="2">
      <formula>IF(RIGHT(TEXT(AM40,"0.#"),1)=".",TRUE,FALSE)</formula>
    </cfRule>
  </conditionalFormatting>
  <conditionalFormatting sqref="AI40">
    <cfRule type="expression" dxfId="1" priority="3">
      <formula>IF(RIGHT(TEXT(AI40,"0.#"),1)=".",FALSE,TRUE)</formula>
    </cfRule>
    <cfRule type="expression" dxfId="0" priority="4">
      <formula>IF(RIGHT(TEXT(AI40,"0.#"),1)=".",TRUE,FALSE)</formula>
    </cfRule>
  </conditionalFormatting>
  <dataValidations count="14">
    <dataValidation type="whole" allowBlank="1" showInputMessage="1" showErrorMessage="1" sqref="O130:P131 AX130:AX132 AA130:AB131 AM130:AN131">
      <formula1>0</formula1>
      <formula2>99</formula2>
    </dataValidation>
    <dataValidation type="whole" allowBlank="1" showInputMessage="1" showErrorMessage="1" sqref="AJ130:AK131 X130:Y131 AJ132 L130:L132 M130:M131 X132 AU130:AV131 J11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6:E116">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118:E118">
      <formula1>T所見を踏まえた改善点</formula1>
    </dataValidation>
    <dataValidation type="list" allowBlank="1" showInputMessage="1" showErrorMessage="1" error="プルダウンリストから選択してください。" sqref="AD95:AF96">
      <formula1>"有,無"</formula1>
    </dataValidation>
    <dataValidation type="list" allowBlank="1" showInputMessage="1" showErrorMessage="1" error="プルダウンリストから選択してください。" sqref="AD91:AF94 AD97:AD108 AE97:AF101 AE103:AF10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AQ38:AR38 AU38:AX38 AE39:AX41 AE49:AX49 AE32:AX33 AE71:AX72 AE35:AX35 AE74:AX74 AQ52:AR52 AU52:AX52 AE53:AX55 AQ77:AR77 AU77:AX77 AE78:AX80 AE46:AX47 AU65:AX65 AE66:AX68 AQ65:AR65">
      <formula1>OR(ISNUMBER(P13), P13="-")</formula1>
    </dataValidation>
    <dataValidation type="list" allowBlank="1" showInputMessage="1" showErrorMessage="1" sqref="Q132:R132 AC132:AD132 AO132:AP132">
      <formula1>#REF!</formula1>
    </dataValidation>
    <dataValidation type="list" allowBlank="1" showInputMessage="1" showErrorMessage="1" sqref="H110:I110">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88" max="49" man="1"/>
    <brk id="132"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U131:V131 I131:J131 AG131:AH131 AR131:AS131</xm:sqref>
        </x14:dataValidation>
        <x14:dataValidation type="list" allowBlank="1" showInputMessage="1" showErrorMessage="1">
          <x14:formula1>
            <xm:f>入力規則等!$U$40:$U$42</xm:f>
          </x14:formula1>
          <xm:sqref>AG130:AH130 U130:V130 I130:J130 AR130:AS130</xm:sqref>
        </x14:dataValidation>
        <x14:dataValidation type="list" allowBlank="1" showInputMessage="1" showErrorMessage="1">
          <x14:formula1>
            <xm:f>入力規則等!$AI$2:$AI$8</xm:f>
          </x14:formula1>
          <xm:sqref>J86:T86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AO130:AP131 Q130:S131 AC130:AE131 E130:G131</xm:sqref>
        </x14:dataValidation>
        <x14:dataValidation type="list" allowBlank="1" showInputMessage="1" showErrorMessage="1">
          <x14:formula1>
            <xm:f>入力規則等!$U$48</xm:f>
          </x14:formula1>
          <xm:sqref>E132:F132</xm:sqref>
        </x14:dataValidation>
        <x14:dataValidation type="list" allowBlank="1" showInputMessage="1" showErrorMessage="1">
          <x14:formula1>
            <xm:f>入力規則等!$U$13:$U$35</xm:f>
          </x14:formula1>
          <xm:sqref>AJ2:AM2 AE132:AG132 G132:I132 AQ132:AS132 S132:U132 E110:G110</xm:sqref>
        </x14:dataValidation>
        <x14:dataValidation type="list" allowBlank="1" showInputMessage="1" showErrorMessage="1">
          <x14:formula1>
            <xm:f>入力規則等!$U$56:$U$58</xm:f>
          </x14:formula1>
          <xm:sqref>J132:K132 AT132:AU132 AH132:AI132 V132:W132</xm:sqref>
        </x14:dataValidation>
        <x14:dataValidation type="list" allowBlank="1" showInputMessage="1" showErrorMessage="1">
          <x14:formula1>
            <xm:f>入力規則等!$U$49</xm:f>
          </x14:formula1>
          <xm:sqref>C110:D110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372</v>
      </c>
      <c r="AA1" s="21" t="s">
        <v>70</v>
      </c>
      <c r="AB1" s="21" t="s">
        <v>373</v>
      </c>
      <c r="AC1" s="21" t="s">
        <v>24</v>
      </c>
      <c r="AD1" s="20"/>
      <c r="AE1" s="21" t="s">
        <v>36</v>
      </c>
      <c r="AF1" s="22"/>
      <c r="AG1" s="33" t="s">
        <v>164</v>
      </c>
      <c r="AI1" s="33" t="s">
        <v>167</v>
      </c>
      <c r="AK1" s="33" t="s">
        <v>171</v>
      </c>
      <c r="AM1" s="38"/>
      <c r="AN1" s="38"/>
      <c r="AP1" s="20" t="s">
        <v>203</v>
      </c>
    </row>
    <row r="2" spans="1:42" ht="13.5" customHeight="1" x14ac:dyDescent="0.15">
      <c r="A2" s="8" t="s">
        <v>73</v>
      </c>
      <c r="B2" s="9"/>
      <c r="C2" s="7" t="str">
        <f>IF(B2="","",A2)</f>
        <v/>
      </c>
      <c r="D2" s="7" t="str">
        <f>IF(C2="","",IF(D1&lt;&gt;"",CONCATENATE(D1,"、",C2),C2))</f>
        <v/>
      </c>
      <c r="F2" s="6" t="s">
        <v>60</v>
      </c>
      <c r="G2" s="11" t="s">
        <v>563</v>
      </c>
      <c r="H2" s="7" t="str">
        <f>IF(G2="","",F2)</f>
        <v>一般会計</v>
      </c>
      <c r="I2" s="7" t="str">
        <f>IF(H2="","",IF(I1&lt;&gt;"",CONCATENATE(I1,"、",H2),H2))</f>
        <v>一般会計</v>
      </c>
      <c r="K2" s="8" t="s">
        <v>90</v>
      </c>
      <c r="L2" s="9"/>
      <c r="M2" s="7" t="str">
        <f>IF(L2="","",K2)</f>
        <v/>
      </c>
      <c r="N2" s="7" t="str">
        <f>IF(M2="","",IF(N1&lt;&gt;"",CONCATENATE(N1,"、",M2),M2))</f>
        <v/>
      </c>
      <c r="O2" s="7"/>
      <c r="P2" s="6" t="s">
        <v>62</v>
      </c>
      <c r="Q2" s="11" t="s">
        <v>563</v>
      </c>
      <c r="R2" s="7" t="str">
        <f>IF(Q2="","",P2)</f>
        <v>直接実施</v>
      </c>
      <c r="S2" s="7" t="str">
        <f>IF(R2="","",IF(S1&lt;&gt;"",CONCATENATE(S1,"、",R2),R2))</f>
        <v>直接実施</v>
      </c>
      <c r="T2" s="7"/>
      <c r="U2" s="53">
        <v>21</v>
      </c>
      <c r="W2" s="24" t="s">
        <v>158</v>
      </c>
      <c r="Y2" s="24" t="s">
        <v>56</v>
      </c>
      <c r="Z2" s="24" t="s">
        <v>56</v>
      </c>
      <c r="AA2" s="46" t="s">
        <v>242</v>
      </c>
      <c r="AB2" s="46" t="s">
        <v>467</v>
      </c>
      <c r="AC2" s="47" t="s">
        <v>122</v>
      </c>
      <c r="AD2" s="20"/>
      <c r="AE2" s="26" t="s">
        <v>154</v>
      </c>
      <c r="AF2" s="22"/>
      <c r="AG2" s="34" t="s">
        <v>209</v>
      </c>
      <c r="AI2" s="33" t="s">
        <v>239</v>
      </c>
      <c r="AK2" s="33" t="s">
        <v>172</v>
      </c>
      <c r="AM2" s="38"/>
      <c r="AN2" s="38"/>
      <c r="AP2" s="34"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563</v>
      </c>
      <c r="R3" s="7" t="str">
        <f t="shared" ref="R3:R8" si="3">IF(Q3="","",P3)</f>
        <v>委託・請負</v>
      </c>
      <c r="S3" s="7" t="str">
        <f t="shared" ref="S3:S8" si="4">IF(R3="",S2,IF(S2&lt;&gt;"",CONCATENATE(S2,"、",R3),R3))</f>
        <v>直接実施、委託・請負</v>
      </c>
      <c r="T3" s="7"/>
      <c r="U3" s="24" t="s">
        <v>498</v>
      </c>
      <c r="W3" s="24" t="s">
        <v>133</v>
      </c>
      <c r="Y3" s="24" t="s">
        <v>57</v>
      </c>
      <c r="Z3" s="24" t="s">
        <v>374</v>
      </c>
      <c r="AA3" s="46" t="s">
        <v>340</v>
      </c>
      <c r="AB3" s="46" t="s">
        <v>468</v>
      </c>
      <c r="AC3" s="47" t="s">
        <v>123</v>
      </c>
      <c r="AD3" s="20"/>
      <c r="AE3" s="26" t="s">
        <v>155</v>
      </c>
      <c r="AF3" s="22"/>
      <c r="AG3" s="34" t="s">
        <v>210</v>
      </c>
      <c r="AI3" s="33" t="s">
        <v>166</v>
      </c>
      <c r="AK3" s="33" t="str">
        <f>CHAR(CODE(AK2)+1)</f>
        <v>B</v>
      </c>
      <c r="AM3" s="38"/>
      <c r="AN3" s="38"/>
      <c r="AP3" s="34"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直接実施、委託・請負</v>
      </c>
      <c r="T4" s="7"/>
      <c r="U4" s="24" t="s">
        <v>555</v>
      </c>
      <c r="W4" s="24" t="s">
        <v>134</v>
      </c>
      <c r="Y4" s="24" t="s">
        <v>247</v>
      </c>
      <c r="Z4" s="24" t="s">
        <v>375</v>
      </c>
      <c r="AA4" s="46" t="s">
        <v>341</v>
      </c>
      <c r="AB4" s="46" t="s">
        <v>469</v>
      </c>
      <c r="AC4" s="46" t="s">
        <v>124</v>
      </c>
      <c r="AD4" s="20"/>
      <c r="AE4" s="26" t="s">
        <v>156</v>
      </c>
      <c r="AF4" s="22"/>
      <c r="AG4" s="34" t="s">
        <v>211</v>
      </c>
      <c r="AI4" s="33" t="s">
        <v>168</v>
      </c>
      <c r="AK4" s="33" t="str">
        <f t="shared" ref="AK4:AK49" si="7">CHAR(CODE(AK3)+1)</f>
        <v>C</v>
      </c>
      <c r="AM4" s="38"/>
      <c r="AN4" s="38"/>
      <c r="AP4" s="34"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直接実施、委託・請負</v>
      </c>
      <c r="T5" s="7"/>
      <c r="W5" s="24" t="s">
        <v>522</v>
      </c>
      <c r="Y5" s="24" t="s">
        <v>248</v>
      </c>
      <c r="Z5" s="24" t="s">
        <v>376</v>
      </c>
      <c r="AA5" s="46" t="s">
        <v>342</v>
      </c>
      <c r="AB5" s="46" t="s">
        <v>470</v>
      </c>
      <c r="AC5" s="46" t="s">
        <v>157</v>
      </c>
      <c r="AD5" s="23"/>
      <c r="AE5" s="26" t="s">
        <v>221</v>
      </c>
      <c r="AF5" s="22"/>
      <c r="AG5" s="34" t="s">
        <v>212</v>
      </c>
      <c r="AI5" s="33" t="s">
        <v>245</v>
      </c>
      <c r="AK5" s="33" t="str">
        <f t="shared" si="7"/>
        <v>D</v>
      </c>
      <c r="AP5" s="34" t="s">
        <v>212</v>
      </c>
    </row>
    <row r="6" spans="1:42" ht="13.5" customHeight="1" x14ac:dyDescent="0.15">
      <c r="A6" s="8" t="s">
        <v>77</v>
      </c>
      <c r="B6" s="9" t="s">
        <v>563</v>
      </c>
      <c r="C6" s="7" t="str">
        <f t="shared" si="0"/>
        <v>科学技術・イノベーション</v>
      </c>
      <c r="D6" s="7" t="str">
        <f t="shared" ref="D6:D21" si="8">IF(C6="",D5,IF(D5&lt;&gt;"",CONCATENATE(D5,"、",C6),C6))</f>
        <v>科学技術・イノベーション</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直接実施、委託・請負</v>
      </c>
      <c r="T6" s="7"/>
      <c r="U6" s="24" t="s">
        <v>222</v>
      </c>
      <c r="W6" s="24" t="s">
        <v>524</v>
      </c>
      <c r="Y6" s="24" t="s">
        <v>249</v>
      </c>
      <c r="Z6" s="24" t="s">
        <v>377</v>
      </c>
      <c r="AA6" s="46" t="s">
        <v>343</v>
      </c>
      <c r="AB6" s="46" t="s">
        <v>471</v>
      </c>
      <c r="AC6" s="46" t="s">
        <v>125</v>
      </c>
      <c r="AD6" s="23"/>
      <c r="AE6" s="26" t="s">
        <v>219</v>
      </c>
      <c r="AF6" s="22"/>
      <c r="AG6" s="34" t="s">
        <v>213</v>
      </c>
      <c r="AI6" s="33" t="s">
        <v>246</v>
      </c>
      <c r="AK6" s="33" t="str">
        <f>CHAR(CODE(AK5)+1)</f>
        <v>E</v>
      </c>
      <c r="AP6" s="34" t="s">
        <v>213</v>
      </c>
    </row>
    <row r="7" spans="1:42" ht="13.5" customHeight="1" x14ac:dyDescent="0.15">
      <c r="A7" s="8" t="s">
        <v>78</v>
      </c>
      <c r="B7" s="9"/>
      <c r="C7" s="7" t="str">
        <f t="shared" si="0"/>
        <v/>
      </c>
      <c r="D7" s="7" t="str">
        <f t="shared" si="8"/>
        <v>科学技術・イノベーション</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直接実施、委託・請負</v>
      </c>
      <c r="T7" s="7"/>
      <c r="U7" s="24"/>
      <c r="W7" s="24" t="s">
        <v>135</v>
      </c>
      <c r="Y7" s="24" t="s">
        <v>250</v>
      </c>
      <c r="Z7" s="24" t="s">
        <v>378</v>
      </c>
      <c r="AA7" s="46" t="s">
        <v>344</v>
      </c>
      <c r="AB7" s="46" t="s">
        <v>472</v>
      </c>
      <c r="AC7" s="23"/>
      <c r="AD7" s="23"/>
      <c r="AE7" s="24" t="s">
        <v>125</v>
      </c>
      <c r="AF7" s="22"/>
      <c r="AG7" s="34" t="s">
        <v>214</v>
      </c>
      <c r="AH7" s="41"/>
      <c r="AI7" s="34" t="s">
        <v>235</v>
      </c>
      <c r="AK7" s="33" t="str">
        <f>CHAR(CODE(AK6)+1)</f>
        <v>F</v>
      </c>
      <c r="AP7" s="34" t="s">
        <v>214</v>
      </c>
    </row>
    <row r="8" spans="1:42" ht="13.5" customHeight="1" x14ac:dyDescent="0.15">
      <c r="A8" s="8" t="s">
        <v>79</v>
      </c>
      <c r="B8" s="9"/>
      <c r="C8" s="7" t="str">
        <f t="shared" si="0"/>
        <v/>
      </c>
      <c r="D8" s="7" t="str">
        <f t="shared" si="8"/>
        <v>科学技術・イノベーション</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直接実施、委託・請負</v>
      </c>
      <c r="T8" s="7"/>
      <c r="U8" s="24" t="s">
        <v>243</v>
      </c>
      <c r="W8" s="24" t="s">
        <v>136</v>
      </c>
      <c r="Y8" s="24" t="s">
        <v>251</v>
      </c>
      <c r="Z8" s="24" t="s">
        <v>379</v>
      </c>
      <c r="AA8" s="46" t="s">
        <v>345</v>
      </c>
      <c r="AB8" s="46" t="s">
        <v>473</v>
      </c>
      <c r="AC8" s="23"/>
      <c r="AD8" s="23"/>
      <c r="AE8" s="23"/>
      <c r="AF8" s="22"/>
      <c r="AG8" s="34" t="s">
        <v>215</v>
      </c>
      <c r="AI8" s="33" t="s">
        <v>236</v>
      </c>
      <c r="AK8" s="33" t="str">
        <f t="shared" si="7"/>
        <v>G</v>
      </c>
      <c r="AP8" s="34" t="s">
        <v>215</v>
      </c>
    </row>
    <row r="9" spans="1:42" ht="13.5" customHeight="1" x14ac:dyDescent="0.15">
      <c r="A9" s="8" t="s">
        <v>80</v>
      </c>
      <c r="B9" s="9"/>
      <c r="C9" s="7" t="str">
        <f t="shared" si="0"/>
        <v/>
      </c>
      <c r="D9" s="7" t="str">
        <f t="shared" si="8"/>
        <v>科学技術・イノベーション</v>
      </c>
      <c r="F9" s="12" t="s">
        <v>177</v>
      </c>
      <c r="G9" s="11"/>
      <c r="H9" s="7" t="str">
        <f t="shared" si="1"/>
        <v/>
      </c>
      <c r="I9" s="7" t="str">
        <f t="shared" si="5"/>
        <v>一般会計</v>
      </c>
      <c r="K9" s="8" t="s">
        <v>97</v>
      </c>
      <c r="L9" s="9"/>
      <c r="M9" s="7" t="str">
        <f t="shared" si="2"/>
        <v/>
      </c>
      <c r="N9" s="7" t="str">
        <f t="shared" si="6"/>
        <v/>
      </c>
      <c r="O9" s="7"/>
      <c r="P9" s="7"/>
      <c r="Q9" s="13"/>
      <c r="T9" s="7"/>
      <c r="U9" s="24" t="s">
        <v>244</v>
      </c>
      <c r="W9" s="24" t="s">
        <v>137</v>
      </c>
      <c r="Y9" s="24" t="s">
        <v>252</v>
      </c>
      <c r="Z9" s="24" t="s">
        <v>380</v>
      </c>
      <c r="AA9" s="46" t="s">
        <v>346</v>
      </c>
      <c r="AB9" s="46" t="s">
        <v>474</v>
      </c>
      <c r="AC9" s="23"/>
      <c r="AD9" s="23"/>
      <c r="AE9" s="23"/>
      <c r="AF9" s="22"/>
      <c r="AG9" s="34" t="s">
        <v>216</v>
      </c>
      <c r="AI9" s="37"/>
      <c r="AK9" s="33" t="str">
        <f t="shared" si="7"/>
        <v>H</v>
      </c>
      <c r="AP9" s="34" t="s">
        <v>216</v>
      </c>
    </row>
    <row r="10" spans="1:42" ht="13.5" customHeight="1" x14ac:dyDescent="0.15">
      <c r="A10" s="8" t="s">
        <v>194</v>
      </c>
      <c r="B10" s="9"/>
      <c r="C10" s="7" t="str">
        <f t="shared" si="0"/>
        <v/>
      </c>
      <c r="D10" s="7" t="str">
        <f t="shared" si="8"/>
        <v>科学技術・イノベーション</v>
      </c>
      <c r="F10" s="12" t="s">
        <v>104</v>
      </c>
      <c r="G10" s="11"/>
      <c r="H10" s="7" t="str">
        <f t="shared" si="1"/>
        <v/>
      </c>
      <c r="I10" s="7" t="str">
        <f t="shared" si="5"/>
        <v>一般会計</v>
      </c>
      <c r="K10" s="8" t="s">
        <v>195</v>
      </c>
      <c r="L10" s="9"/>
      <c r="M10" s="7" t="str">
        <f t="shared" si="2"/>
        <v/>
      </c>
      <c r="N10" s="7" t="str">
        <f t="shared" si="6"/>
        <v/>
      </c>
      <c r="O10" s="7"/>
      <c r="P10" s="7" t="str">
        <f>S8</f>
        <v>直接実施、委託・請負</v>
      </c>
      <c r="Q10" s="13"/>
      <c r="T10" s="7"/>
      <c r="W10" s="24" t="s">
        <v>138</v>
      </c>
      <c r="Y10" s="24" t="s">
        <v>253</v>
      </c>
      <c r="Z10" s="24" t="s">
        <v>381</v>
      </c>
      <c r="AA10" s="46" t="s">
        <v>347</v>
      </c>
      <c r="AB10" s="46" t="s">
        <v>475</v>
      </c>
      <c r="AC10" s="23"/>
      <c r="AD10" s="23"/>
      <c r="AE10" s="23"/>
      <c r="AF10" s="22"/>
      <c r="AG10" s="34" t="s">
        <v>205</v>
      </c>
      <c r="AK10" s="33" t="str">
        <f t="shared" si="7"/>
        <v>I</v>
      </c>
      <c r="AP10" s="33" t="s">
        <v>204</v>
      </c>
    </row>
    <row r="11" spans="1:42" ht="13.5" customHeight="1" x14ac:dyDescent="0.15">
      <c r="A11" s="8" t="s">
        <v>81</v>
      </c>
      <c r="B11" s="9"/>
      <c r="C11" s="7" t="str">
        <f t="shared" si="0"/>
        <v/>
      </c>
      <c r="D11" s="7" t="str">
        <f t="shared" si="8"/>
        <v>科学技術・イノベーション</v>
      </c>
      <c r="F11" s="12" t="s">
        <v>105</v>
      </c>
      <c r="G11" s="11"/>
      <c r="H11" s="7" t="str">
        <f t="shared" si="1"/>
        <v/>
      </c>
      <c r="I11" s="7" t="str">
        <f t="shared" si="5"/>
        <v>一般会計</v>
      </c>
      <c r="K11" s="8" t="s">
        <v>98</v>
      </c>
      <c r="L11" s="9" t="s">
        <v>563</v>
      </c>
      <c r="M11" s="7" t="str">
        <f t="shared" si="2"/>
        <v>その他の事項経費</v>
      </c>
      <c r="N11" s="7" t="str">
        <f t="shared" si="6"/>
        <v>その他の事項経費</v>
      </c>
      <c r="O11" s="7"/>
      <c r="P11" s="7"/>
      <c r="Q11" s="13"/>
      <c r="T11" s="7"/>
      <c r="W11" s="24" t="s">
        <v>552</v>
      </c>
      <c r="Y11" s="24" t="s">
        <v>254</v>
      </c>
      <c r="Z11" s="24" t="s">
        <v>382</v>
      </c>
      <c r="AA11" s="46" t="s">
        <v>348</v>
      </c>
      <c r="AB11" s="46" t="s">
        <v>476</v>
      </c>
      <c r="AC11" s="23"/>
      <c r="AD11" s="23"/>
      <c r="AE11" s="23"/>
      <c r="AF11" s="22"/>
      <c r="AG11" s="33" t="s">
        <v>208</v>
      </c>
      <c r="AK11" s="33" t="str">
        <f t="shared" si="7"/>
        <v>J</v>
      </c>
    </row>
    <row r="12" spans="1:42" ht="13.5" customHeight="1" x14ac:dyDescent="0.15">
      <c r="A12" s="8" t="s">
        <v>82</v>
      </c>
      <c r="B12" s="9"/>
      <c r="C12" s="7" t="str">
        <f t="shared" ref="C12:C23" si="9">IF(B12="","",A12)</f>
        <v/>
      </c>
      <c r="D12" s="7" t="str">
        <f t="shared" si="8"/>
        <v>科学技術・イノベーション</v>
      </c>
      <c r="F12" s="12" t="s">
        <v>106</v>
      </c>
      <c r="G12" s="11"/>
      <c r="H12" s="7" t="str">
        <f t="shared" si="1"/>
        <v/>
      </c>
      <c r="I12" s="7" t="str">
        <f t="shared" si="5"/>
        <v>一般会計</v>
      </c>
      <c r="K12" s="7"/>
      <c r="L12" s="7"/>
      <c r="O12" s="7"/>
      <c r="P12" s="7"/>
      <c r="Q12" s="13"/>
      <c r="T12" s="7"/>
      <c r="U12" s="21" t="s">
        <v>499</v>
      </c>
      <c r="W12" s="24" t="s">
        <v>139</v>
      </c>
      <c r="Y12" s="24" t="s">
        <v>255</v>
      </c>
      <c r="Z12" s="24" t="s">
        <v>383</v>
      </c>
      <c r="AA12" s="46" t="s">
        <v>349</v>
      </c>
      <c r="AB12" s="46" t="s">
        <v>477</v>
      </c>
      <c r="AC12" s="23"/>
      <c r="AD12" s="23"/>
      <c r="AE12" s="23"/>
      <c r="AF12" s="22"/>
      <c r="AG12" s="33" t="s">
        <v>206</v>
      </c>
      <c r="AK12" s="33" t="str">
        <f t="shared" si="7"/>
        <v>K</v>
      </c>
    </row>
    <row r="13" spans="1:42" ht="13.5" customHeight="1" x14ac:dyDescent="0.15">
      <c r="A13" s="8" t="s">
        <v>83</v>
      </c>
      <c r="B13" s="9"/>
      <c r="C13" s="7" t="str">
        <f t="shared" si="9"/>
        <v/>
      </c>
      <c r="D13" s="7" t="str">
        <f t="shared" si="8"/>
        <v>科学技術・イノベーション</v>
      </c>
      <c r="F13" s="12" t="s">
        <v>107</v>
      </c>
      <c r="G13" s="11"/>
      <c r="H13" s="7" t="str">
        <f t="shared" si="1"/>
        <v/>
      </c>
      <c r="I13" s="7" t="str">
        <f t="shared" si="5"/>
        <v>一般会計</v>
      </c>
      <c r="K13" s="7" t="str">
        <f>N11</f>
        <v>その他の事項経費</v>
      </c>
      <c r="L13" s="7"/>
      <c r="O13" s="7"/>
      <c r="P13" s="7"/>
      <c r="Q13" s="13"/>
      <c r="T13" s="7"/>
      <c r="U13" s="24" t="s">
        <v>158</v>
      </c>
      <c r="W13" s="24" t="s">
        <v>140</v>
      </c>
      <c r="Y13" s="24" t="s">
        <v>256</v>
      </c>
      <c r="Z13" s="24" t="s">
        <v>384</v>
      </c>
      <c r="AA13" s="46" t="s">
        <v>350</v>
      </c>
      <c r="AB13" s="46" t="s">
        <v>478</v>
      </c>
      <c r="AC13" s="23"/>
      <c r="AD13" s="23"/>
      <c r="AE13" s="23"/>
      <c r="AF13" s="22"/>
      <c r="AG13" s="33" t="s">
        <v>207</v>
      </c>
      <c r="AK13" s="33" t="str">
        <f t="shared" si="7"/>
        <v>L</v>
      </c>
    </row>
    <row r="14" spans="1:42" ht="13.5" customHeight="1" x14ac:dyDescent="0.15">
      <c r="A14" s="8" t="s">
        <v>84</v>
      </c>
      <c r="B14" s="9"/>
      <c r="C14" s="7" t="str">
        <f t="shared" si="9"/>
        <v/>
      </c>
      <c r="D14" s="7" t="str">
        <f t="shared" si="8"/>
        <v>科学技術・イノベーション</v>
      </c>
      <c r="F14" s="12" t="s">
        <v>108</v>
      </c>
      <c r="G14" s="11"/>
      <c r="H14" s="7" t="str">
        <f t="shared" si="1"/>
        <v/>
      </c>
      <c r="I14" s="7" t="str">
        <f t="shared" si="5"/>
        <v>一般会計</v>
      </c>
      <c r="K14" s="7"/>
      <c r="L14" s="7"/>
      <c r="O14" s="7"/>
      <c r="P14" s="7"/>
      <c r="Q14" s="13"/>
      <c r="T14" s="7"/>
      <c r="U14" s="24" t="s">
        <v>500</v>
      </c>
      <c r="W14" s="24" t="s">
        <v>141</v>
      </c>
      <c r="Y14" s="24" t="s">
        <v>257</v>
      </c>
      <c r="Z14" s="24" t="s">
        <v>385</v>
      </c>
      <c r="AA14" s="46" t="s">
        <v>351</v>
      </c>
      <c r="AB14" s="46" t="s">
        <v>479</v>
      </c>
      <c r="AC14" s="23"/>
      <c r="AD14" s="23"/>
      <c r="AE14" s="23"/>
      <c r="AF14" s="22"/>
      <c r="AG14" s="37"/>
      <c r="AK14" s="33" t="str">
        <f t="shared" si="7"/>
        <v>M</v>
      </c>
    </row>
    <row r="15" spans="1:42" ht="13.5" customHeight="1" x14ac:dyDescent="0.15">
      <c r="A15" s="8" t="s">
        <v>85</v>
      </c>
      <c r="B15" s="9"/>
      <c r="C15" s="7" t="str">
        <f t="shared" si="9"/>
        <v/>
      </c>
      <c r="D15" s="7" t="str">
        <f t="shared" si="8"/>
        <v>科学技術・イノベーション</v>
      </c>
      <c r="F15" s="12" t="s">
        <v>109</v>
      </c>
      <c r="G15" s="11"/>
      <c r="H15" s="7" t="str">
        <f t="shared" si="1"/>
        <v/>
      </c>
      <c r="I15" s="7" t="str">
        <f t="shared" si="5"/>
        <v>一般会計</v>
      </c>
      <c r="K15" s="7"/>
      <c r="L15" s="7"/>
      <c r="O15" s="7"/>
      <c r="P15" s="7"/>
      <c r="Q15" s="13"/>
      <c r="T15" s="7"/>
      <c r="U15" s="24" t="s">
        <v>501</v>
      </c>
      <c r="W15" s="24" t="s">
        <v>142</v>
      </c>
      <c r="Y15" s="24" t="s">
        <v>258</v>
      </c>
      <c r="Z15" s="24" t="s">
        <v>386</v>
      </c>
      <c r="AA15" s="46" t="s">
        <v>352</v>
      </c>
      <c r="AB15" s="46" t="s">
        <v>480</v>
      </c>
      <c r="AC15" s="23"/>
      <c r="AD15" s="23"/>
      <c r="AE15" s="23"/>
      <c r="AF15" s="22"/>
      <c r="AG15" s="38"/>
      <c r="AK15" s="33" t="str">
        <f t="shared" si="7"/>
        <v>N</v>
      </c>
    </row>
    <row r="16" spans="1:42" ht="13.5" customHeight="1" x14ac:dyDescent="0.15">
      <c r="A16" s="8" t="s">
        <v>86</v>
      </c>
      <c r="B16" s="9"/>
      <c r="C16" s="7" t="str">
        <f t="shared" si="9"/>
        <v/>
      </c>
      <c r="D16" s="7" t="str">
        <f t="shared" si="8"/>
        <v>科学技術・イノベーション</v>
      </c>
      <c r="F16" s="12" t="s">
        <v>110</v>
      </c>
      <c r="G16" s="11"/>
      <c r="H16" s="7" t="str">
        <f t="shared" si="1"/>
        <v/>
      </c>
      <c r="I16" s="7" t="str">
        <f t="shared" si="5"/>
        <v>一般会計</v>
      </c>
      <c r="K16" s="7"/>
      <c r="L16" s="7"/>
      <c r="O16" s="7"/>
      <c r="P16" s="7"/>
      <c r="Q16" s="13"/>
      <c r="T16" s="7"/>
      <c r="U16" s="24" t="s">
        <v>502</v>
      </c>
      <c r="W16" s="24" t="s">
        <v>143</v>
      </c>
      <c r="Y16" s="24" t="s">
        <v>259</v>
      </c>
      <c r="Z16" s="24" t="s">
        <v>387</v>
      </c>
      <c r="AA16" s="46" t="s">
        <v>353</v>
      </c>
      <c r="AB16" s="46" t="s">
        <v>481</v>
      </c>
      <c r="AC16" s="23"/>
      <c r="AD16" s="23"/>
      <c r="AE16" s="23"/>
      <c r="AF16" s="22"/>
      <c r="AG16" s="38"/>
      <c r="AK16" s="33" t="str">
        <f t="shared" si="7"/>
        <v>O</v>
      </c>
    </row>
    <row r="17" spans="1:37" ht="13.5" customHeight="1" x14ac:dyDescent="0.15">
      <c r="A17" s="8" t="s">
        <v>87</v>
      </c>
      <c r="B17" s="9"/>
      <c r="C17" s="7" t="str">
        <f t="shared" si="9"/>
        <v/>
      </c>
      <c r="D17" s="7" t="str">
        <f t="shared" si="8"/>
        <v>科学技術・イノベーション</v>
      </c>
      <c r="F17" s="12" t="s">
        <v>111</v>
      </c>
      <c r="G17" s="11"/>
      <c r="H17" s="7" t="str">
        <f t="shared" si="1"/>
        <v/>
      </c>
      <c r="I17" s="7" t="str">
        <f t="shared" si="5"/>
        <v>一般会計</v>
      </c>
      <c r="K17" s="7"/>
      <c r="L17" s="7"/>
      <c r="O17" s="7"/>
      <c r="P17" s="7"/>
      <c r="Q17" s="13"/>
      <c r="T17" s="7"/>
      <c r="U17" s="24" t="s">
        <v>520</v>
      </c>
      <c r="W17" s="24" t="s">
        <v>144</v>
      </c>
      <c r="Y17" s="24" t="s">
        <v>260</v>
      </c>
      <c r="Z17" s="24" t="s">
        <v>388</v>
      </c>
      <c r="AA17" s="46" t="s">
        <v>354</v>
      </c>
      <c r="AB17" s="46" t="s">
        <v>482</v>
      </c>
      <c r="AC17" s="23"/>
      <c r="AD17" s="23"/>
      <c r="AE17" s="23"/>
      <c r="AF17" s="22"/>
      <c r="AG17" s="38"/>
      <c r="AK17" s="33" t="str">
        <f t="shared" si="7"/>
        <v>P</v>
      </c>
    </row>
    <row r="18" spans="1:37" ht="13.5" customHeight="1" x14ac:dyDescent="0.15">
      <c r="A18" s="8" t="s">
        <v>88</v>
      </c>
      <c r="B18" s="9"/>
      <c r="C18" s="7" t="str">
        <f t="shared" si="9"/>
        <v/>
      </c>
      <c r="D18" s="7" t="str">
        <f t="shared" si="8"/>
        <v>科学技術・イノベーション</v>
      </c>
      <c r="F18" s="12" t="s">
        <v>112</v>
      </c>
      <c r="G18" s="11"/>
      <c r="H18" s="7" t="str">
        <f t="shared" si="1"/>
        <v/>
      </c>
      <c r="I18" s="7" t="str">
        <f t="shared" si="5"/>
        <v>一般会計</v>
      </c>
      <c r="K18" s="7"/>
      <c r="L18" s="7"/>
      <c r="O18" s="7"/>
      <c r="P18" s="7"/>
      <c r="Q18" s="13"/>
      <c r="T18" s="7"/>
      <c r="U18" s="24" t="s">
        <v>503</v>
      </c>
      <c r="W18" s="24" t="s">
        <v>145</v>
      </c>
      <c r="Y18" s="24" t="s">
        <v>261</v>
      </c>
      <c r="Z18" s="24" t="s">
        <v>389</v>
      </c>
      <c r="AA18" s="46" t="s">
        <v>355</v>
      </c>
      <c r="AB18" s="46" t="s">
        <v>483</v>
      </c>
      <c r="AC18" s="23"/>
      <c r="AD18" s="23"/>
      <c r="AE18" s="23"/>
      <c r="AF18" s="22"/>
      <c r="AK18" s="33" t="str">
        <f t="shared" si="7"/>
        <v>Q</v>
      </c>
    </row>
    <row r="19" spans="1:37" ht="13.5" customHeight="1" x14ac:dyDescent="0.15">
      <c r="A19" s="8" t="s">
        <v>187</v>
      </c>
      <c r="B19" s="9"/>
      <c r="C19" s="7" t="str">
        <f t="shared" si="9"/>
        <v/>
      </c>
      <c r="D19" s="7" t="str">
        <f t="shared" si="8"/>
        <v>科学技術・イノベーション</v>
      </c>
      <c r="F19" s="12" t="s">
        <v>113</v>
      </c>
      <c r="G19" s="11"/>
      <c r="H19" s="7" t="str">
        <f t="shared" si="1"/>
        <v/>
      </c>
      <c r="I19" s="7" t="str">
        <f t="shared" si="5"/>
        <v>一般会計</v>
      </c>
      <c r="K19" s="7"/>
      <c r="L19" s="7"/>
      <c r="O19" s="7"/>
      <c r="P19" s="7"/>
      <c r="Q19" s="13"/>
      <c r="T19" s="7"/>
      <c r="U19" s="24" t="s">
        <v>504</v>
      </c>
      <c r="W19" s="24" t="s">
        <v>146</v>
      </c>
      <c r="Y19" s="24" t="s">
        <v>262</v>
      </c>
      <c r="Z19" s="24" t="s">
        <v>390</v>
      </c>
      <c r="AA19" s="46" t="s">
        <v>356</v>
      </c>
      <c r="AB19" s="46" t="s">
        <v>484</v>
      </c>
      <c r="AC19" s="23"/>
      <c r="AD19" s="23"/>
      <c r="AE19" s="23"/>
      <c r="AF19" s="22"/>
      <c r="AK19" s="33" t="str">
        <f t="shared" si="7"/>
        <v>R</v>
      </c>
    </row>
    <row r="20" spans="1:37" ht="13.5" customHeight="1" x14ac:dyDescent="0.15">
      <c r="A20" s="8" t="s">
        <v>188</v>
      </c>
      <c r="B20" s="9"/>
      <c r="C20" s="7" t="str">
        <f t="shared" si="9"/>
        <v/>
      </c>
      <c r="D20" s="7" t="str">
        <f t="shared" si="8"/>
        <v>科学技術・イノベーション</v>
      </c>
      <c r="F20" s="12" t="s">
        <v>186</v>
      </c>
      <c r="G20" s="11"/>
      <c r="H20" s="7" t="str">
        <f t="shared" si="1"/>
        <v/>
      </c>
      <c r="I20" s="7" t="str">
        <f t="shared" si="5"/>
        <v>一般会計</v>
      </c>
      <c r="K20" s="7"/>
      <c r="L20" s="7"/>
      <c r="O20" s="7"/>
      <c r="P20" s="7"/>
      <c r="Q20" s="13"/>
      <c r="T20" s="7"/>
      <c r="U20" s="24" t="s">
        <v>505</v>
      </c>
      <c r="W20" s="24" t="s">
        <v>147</v>
      </c>
      <c r="Y20" s="24" t="s">
        <v>263</v>
      </c>
      <c r="Z20" s="24" t="s">
        <v>391</v>
      </c>
      <c r="AA20" s="46" t="s">
        <v>357</v>
      </c>
      <c r="AB20" s="46" t="s">
        <v>485</v>
      </c>
      <c r="AC20" s="23"/>
      <c r="AD20" s="23"/>
      <c r="AE20" s="23"/>
      <c r="AF20" s="22"/>
      <c r="AK20" s="33" t="str">
        <f t="shared" si="7"/>
        <v>S</v>
      </c>
    </row>
    <row r="21" spans="1:37" ht="13.5" customHeight="1" x14ac:dyDescent="0.15">
      <c r="A21" s="8" t="s">
        <v>189</v>
      </c>
      <c r="B21" s="9"/>
      <c r="C21" s="7" t="str">
        <f t="shared" si="9"/>
        <v/>
      </c>
      <c r="D21" s="7" t="str">
        <f t="shared" si="8"/>
        <v>科学技術・イノベーション</v>
      </c>
      <c r="F21" s="12" t="s">
        <v>114</v>
      </c>
      <c r="G21" s="11"/>
      <c r="H21" s="7" t="str">
        <f t="shared" si="1"/>
        <v/>
      </c>
      <c r="I21" s="7" t="str">
        <f t="shared" si="5"/>
        <v>一般会計</v>
      </c>
      <c r="K21" s="7"/>
      <c r="L21" s="7"/>
      <c r="O21" s="7"/>
      <c r="P21" s="7"/>
      <c r="Q21" s="13"/>
      <c r="T21" s="7"/>
      <c r="U21" s="24" t="s">
        <v>506</v>
      </c>
      <c r="W21" s="24" t="s">
        <v>148</v>
      </c>
      <c r="Y21" s="24" t="s">
        <v>264</v>
      </c>
      <c r="Z21" s="24" t="s">
        <v>392</v>
      </c>
      <c r="AA21" s="46" t="s">
        <v>358</v>
      </c>
      <c r="AB21" s="46" t="s">
        <v>486</v>
      </c>
      <c r="AC21" s="23"/>
      <c r="AD21" s="23"/>
      <c r="AE21" s="23"/>
      <c r="AF21" s="22"/>
      <c r="AK21" s="33" t="str">
        <f t="shared" si="7"/>
        <v>T</v>
      </c>
    </row>
    <row r="22" spans="1:37" ht="13.5" customHeight="1" x14ac:dyDescent="0.15">
      <c r="A22" s="8" t="s">
        <v>190</v>
      </c>
      <c r="B22" s="9"/>
      <c r="C22" s="7" t="str">
        <f t="shared" si="9"/>
        <v/>
      </c>
      <c r="D22" s="7" t="str">
        <f>IF(C22="",D21,IF(D21&lt;&gt;"",CONCATENATE(D21,"、",C22),C22))</f>
        <v>科学技術・イノベーション</v>
      </c>
      <c r="F22" s="12" t="s">
        <v>115</v>
      </c>
      <c r="G22" s="11"/>
      <c r="H22" s="7" t="str">
        <f t="shared" si="1"/>
        <v/>
      </c>
      <c r="I22" s="7" t="str">
        <f t="shared" si="5"/>
        <v>一般会計</v>
      </c>
      <c r="K22" s="7"/>
      <c r="L22" s="7"/>
      <c r="O22" s="7"/>
      <c r="P22" s="7"/>
      <c r="Q22" s="13"/>
      <c r="T22" s="7"/>
      <c r="U22" s="24" t="s">
        <v>554</v>
      </c>
      <c r="W22" s="24" t="s">
        <v>149</v>
      </c>
      <c r="Y22" s="24" t="s">
        <v>265</v>
      </c>
      <c r="Z22" s="24" t="s">
        <v>393</v>
      </c>
      <c r="AA22" s="46" t="s">
        <v>359</v>
      </c>
      <c r="AB22" s="46" t="s">
        <v>487</v>
      </c>
      <c r="AC22" s="23"/>
      <c r="AD22" s="23"/>
      <c r="AE22" s="23"/>
      <c r="AF22" s="22"/>
      <c r="AK22" s="33" t="str">
        <f t="shared" si="7"/>
        <v>U</v>
      </c>
    </row>
    <row r="23" spans="1:37" ht="13.5" customHeight="1" x14ac:dyDescent="0.15">
      <c r="A23" s="44" t="s">
        <v>237</v>
      </c>
      <c r="B23" s="9"/>
      <c r="C23" s="7" t="str">
        <f t="shared" si="9"/>
        <v/>
      </c>
      <c r="D23" s="7" t="str">
        <f>IF(C23="",D22,IF(D22&lt;&gt;"",CONCATENATE(D22,"、",C23),C23))</f>
        <v>科学技術・イノベーション</v>
      </c>
      <c r="F23" s="12" t="s">
        <v>116</v>
      </c>
      <c r="G23" s="11"/>
      <c r="H23" s="7" t="str">
        <f t="shared" si="1"/>
        <v/>
      </c>
      <c r="I23" s="7" t="str">
        <f t="shared" si="5"/>
        <v>一般会計</v>
      </c>
      <c r="K23" s="7"/>
      <c r="L23" s="7"/>
      <c r="O23" s="7"/>
      <c r="P23" s="7"/>
      <c r="Q23" s="13"/>
      <c r="T23" s="7"/>
      <c r="U23" s="24" t="s">
        <v>507</v>
      </c>
      <c r="W23" s="24" t="s">
        <v>150</v>
      </c>
      <c r="Y23" s="24" t="s">
        <v>266</v>
      </c>
      <c r="Z23" s="24" t="s">
        <v>394</v>
      </c>
      <c r="AA23" s="46" t="s">
        <v>360</v>
      </c>
      <c r="AB23" s="46" t="s">
        <v>488</v>
      </c>
      <c r="AC23" s="23"/>
      <c r="AD23" s="23"/>
      <c r="AE23" s="23"/>
      <c r="AF23" s="22"/>
      <c r="AK23" s="33" t="str">
        <f t="shared" si="7"/>
        <v>V</v>
      </c>
    </row>
    <row r="24" spans="1:37" ht="13.5" customHeight="1" x14ac:dyDescent="0.15">
      <c r="A24" s="55"/>
      <c r="B24" s="42"/>
      <c r="F24" s="12" t="s">
        <v>240</v>
      </c>
      <c r="G24" s="11"/>
      <c r="H24" s="7" t="str">
        <f t="shared" si="1"/>
        <v/>
      </c>
      <c r="I24" s="7" t="str">
        <f t="shared" si="5"/>
        <v>一般会計</v>
      </c>
      <c r="K24" s="7"/>
      <c r="L24" s="7"/>
      <c r="O24" s="7"/>
      <c r="P24" s="7"/>
      <c r="Q24" s="13"/>
      <c r="T24" s="7"/>
      <c r="U24" s="24" t="s">
        <v>508</v>
      </c>
      <c r="W24" s="24" t="s">
        <v>151</v>
      </c>
      <c r="Y24" s="24" t="s">
        <v>267</v>
      </c>
      <c r="Z24" s="24" t="s">
        <v>395</v>
      </c>
      <c r="AA24" s="46" t="s">
        <v>361</v>
      </c>
      <c r="AB24" s="46" t="s">
        <v>489</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509</v>
      </c>
      <c r="W25" s="36"/>
      <c r="Y25" s="24" t="s">
        <v>268</v>
      </c>
      <c r="Z25" s="24" t="s">
        <v>396</v>
      </c>
      <c r="AA25" s="46" t="s">
        <v>362</v>
      </c>
      <c r="AB25" s="46" t="s">
        <v>490</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510</v>
      </c>
      <c r="Y26" s="24" t="s">
        <v>269</v>
      </c>
      <c r="Z26" s="24" t="s">
        <v>397</v>
      </c>
      <c r="AA26" s="46" t="s">
        <v>363</v>
      </c>
      <c r="AB26" s="46" t="s">
        <v>491</v>
      </c>
      <c r="AC26" s="23"/>
      <c r="AD26" s="23"/>
      <c r="AE26" s="23"/>
      <c r="AF26" s="22"/>
      <c r="AK26" s="33" t="str">
        <f t="shared" si="7"/>
        <v>Y</v>
      </c>
    </row>
    <row r="27" spans="1:37" ht="13.5" customHeight="1" x14ac:dyDescent="0.15">
      <c r="A27" s="7" t="str">
        <f>IF(D23="", "-", D23)</f>
        <v>科学技術・イノベーション</v>
      </c>
      <c r="B27" s="7"/>
      <c r="F27" s="12" t="s">
        <v>119</v>
      </c>
      <c r="G27" s="11"/>
      <c r="H27" s="7" t="str">
        <f t="shared" si="1"/>
        <v/>
      </c>
      <c r="I27" s="7" t="str">
        <f t="shared" si="5"/>
        <v>一般会計</v>
      </c>
      <c r="K27" s="7"/>
      <c r="L27" s="7"/>
      <c r="O27" s="7"/>
      <c r="P27" s="7"/>
      <c r="Q27" s="13"/>
      <c r="T27" s="7"/>
      <c r="U27" s="24" t="s">
        <v>511</v>
      </c>
      <c r="Y27" s="24" t="s">
        <v>270</v>
      </c>
      <c r="Z27" s="24" t="s">
        <v>398</v>
      </c>
      <c r="AA27" s="46" t="s">
        <v>364</v>
      </c>
      <c r="AB27" s="46" t="s">
        <v>492</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512</v>
      </c>
      <c r="Y28" s="24" t="s">
        <v>271</v>
      </c>
      <c r="Z28" s="24" t="s">
        <v>399</v>
      </c>
      <c r="AA28" s="46" t="s">
        <v>365</v>
      </c>
      <c r="AB28" s="46" t="s">
        <v>493</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513</v>
      </c>
      <c r="Y29" s="24" t="s">
        <v>272</v>
      </c>
      <c r="Z29" s="24" t="s">
        <v>400</v>
      </c>
      <c r="AA29" s="46" t="s">
        <v>366</v>
      </c>
      <c r="AB29" s="46" t="s">
        <v>494</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514</v>
      </c>
      <c r="Y30" s="24" t="s">
        <v>273</v>
      </c>
      <c r="Z30" s="24" t="s">
        <v>401</v>
      </c>
      <c r="AA30" s="46" t="s">
        <v>367</v>
      </c>
      <c r="AB30" s="46" t="s">
        <v>495</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515</v>
      </c>
      <c r="Y31" s="24" t="s">
        <v>274</v>
      </c>
      <c r="Z31" s="24" t="s">
        <v>402</v>
      </c>
      <c r="AA31" s="46" t="s">
        <v>368</v>
      </c>
      <c r="AB31" s="46" t="s">
        <v>496</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516</v>
      </c>
      <c r="Y32" s="24" t="s">
        <v>275</v>
      </c>
      <c r="Z32" s="24" t="s">
        <v>403</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517</v>
      </c>
      <c r="Y33" s="24" t="s">
        <v>276</v>
      </c>
      <c r="Z33" s="24" t="s">
        <v>404</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518</v>
      </c>
      <c r="Y34" s="24" t="s">
        <v>277</v>
      </c>
      <c r="Z34" s="24" t="s">
        <v>405</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519</v>
      </c>
      <c r="Y35" s="24" t="s">
        <v>278</v>
      </c>
      <c r="Z35" s="24" t="s">
        <v>406</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279</v>
      </c>
      <c r="Z36" s="24" t="s">
        <v>407</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280</v>
      </c>
      <c r="Z37" s="24" t="s">
        <v>408</v>
      </c>
      <c r="AF37" s="22"/>
      <c r="AK37" s="33" t="str">
        <f t="shared" si="7"/>
        <v>j</v>
      </c>
    </row>
    <row r="38" spans="1:37" x14ac:dyDescent="0.15">
      <c r="A38" s="7"/>
      <c r="B38" s="7"/>
      <c r="F38" s="7"/>
      <c r="G38" s="13"/>
      <c r="K38" s="7"/>
      <c r="L38" s="7"/>
      <c r="O38" s="7"/>
      <c r="P38" s="7"/>
      <c r="Q38" s="13"/>
      <c r="T38" s="7"/>
      <c r="Y38" s="24" t="s">
        <v>281</v>
      </c>
      <c r="Z38" s="24" t="s">
        <v>409</v>
      </c>
      <c r="AF38" s="22"/>
      <c r="AK38" s="33" t="str">
        <f t="shared" si="7"/>
        <v>k</v>
      </c>
    </row>
    <row r="39" spans="1:37" x14ac:dyDescent="0.15">
      <c r="A39" s="7"/>
      <c r="B39" s="7"/>
      <c r="F39" s="7" t="str">
        <f>I37</f>
        <v>一般会計</v>
      </c>
      <c r="G39" s="13"/>
      <c r="K39" s="7"/>
      <c r="L39" s="7"/>
      <c r="O39" s="7"/>
      <c r="P39" s="7"/>
      <c r="Q39" s="13"/>
      <c r="T39" s="7"/>
      <c r="U39" s="24" t="s">
        <v>521</v>
      </c>
      <c r="Y39" s="24" t="s">
        <v>282</v>
      </c>
      <c r="Z39" s="24" t="s">
        <v>410</v>
      </c>
      <c r="AF39" s="22"/>
      <c r="AK39" s="33" t="str">
        <f t="shared" si="7"/>
        <v>l</v>
      </c>
    </row>
    <row r="40" spans="1:37" x14ac:dyDescent="0.15">
      <c r="A40" s="7"/>
      <c r="B40" s="7"/>
      <c r="F40" s="7"/>
      <c r="G40" s="13"/>
      <c r="K40" s="7"/>
      <c r="L40" s="7"/>
      <c r="O40" s="7"/>
      <c r="P40" s="7"/>
      <c r="Q40" s="13"/>
      <c r="T40" s="7"/>
      <c r="U40" s="24"/>
      <c r="Y40" s="24" t="s">
        <v>283</v>
      </c>
      <c r="Z40" s="24" t="s">
        <v>411</v>
      </c>
      <c r="AF40" s="22"/>
      <c r="AK40" s="33" t="str">
        <f t="shared" si="7"/>
        <v>m</v>
      </c>
    </row>
    <row r="41" spans="1:37" x14ac:dyDescent="0.15">
      <c r="A41" s="7"/>
      <c r="B41" s="7"/>
      <c r="F41" s="7"/>
      <c r="G41" s="13"/>
      <c r="K41" s="7"/>
      <c r="L41" s="7"/>
      <c r="O41" s="7"/>
      <c r="P41" s="7"/>
      <c r="Q41" s="13"/>
      <c r="T41" s="7"/>
      <c r="U41" s="24" t="s">
        <v>223</v>
      </c>
      <c r="Y41" s="24" t="s">
        <v>284</v>
      </c>
      <c r="Z41" s="24" t="s">
        <v>412</v>
      </c>
      <c r="AF41" s="22"/>
      <c r="AK41" s="33" t="str">
        <f t="shared" si="7"/>
        <v>n</v>
      </c>
    </row>
    <row r="42" spans="1:37" x14ac:dyDescent="0.15">
      <c r="A42" s="7"/>
      <c r="B42" s="7"/>
      <c r="F42" s="7"/>
      <c r="G42" s="13"/>
      <c r="K42" s="7"/>
      <c r="L42" s="7"/>
      <c r="O42" s="7"/>
      <c r="P42" s="7"/>
      <c r="Q42" s="13"/>
      <c r="T42" s="7"/>
      <c r="U42" s="24" t="s">
        <v>233</v>
      </c>
      <c r="Y42" s="24" t="s">
        <v>285</v>
      </c>
      <c r="Z42" s="24" t="s">
        <v>413</v>
      </c>
      <c r="AF42" s="22"/>
      <c r="AK42" s="33" t="str">
        <f t="shared" si="7"/>
        <v>o</v>
      </c>
    </row>
    <row r="43" spans="1:37" x14ac:dyDescent="0.15">
      <c r="A43" s="7"/>
      <c r="B43" s="7"/>
      <c r="F43" s="7"/>
      <c r="G43" s="13"/>
      <c r="K43" s="7"/>
      <c r="L43" s="7"/>
      <c r="O43" s="7"/>
      <c r="P43" s="7"/>
      <c r="Q43" s="13"/>
      <c r="T43" s="7"/>
      <c r="Y43" s="24" t="s">
        <v>286</v>
      </c>
      <c r="Z43" s="24" t="s">
        <v>414</v>
      </c>
      <c r="AF43" s="22"/>
      <c r="AK43" s="33" t="str">
        <f t="shared" si="7"/>
        <v>p</v>
      </c>
    </row>
    <row r="44" spans="1:37" x14ac:dyDescent="0.15">
      <c r="A44" s="7"/>
      <c r="B44" s="7"/>
      <c r="F44" s="7"/>
      <c r="G44" s="13"/>
      <c r="K44" s="7"/>
      <c r="L44" s="7"/>
      <c r="O44" s="7"/>
      <c r="P44" s="7"/>
      <c r="Q44" s="13"/>
      <c r="T44" s="7"/>
      <c r="Y44" s="24" t="s">
        <v>287</v>
      </c>
      <c r="Z44" s="24" t="s">
        <v>415</v>
      </c>
      <c r="AF44" s="22"/>
      <c r="AK44" s="33" t="str">
        <f t="shared" si="7"/>
        <v>q</v>
      </c>
    </row>
    <row r="45" spans="1:37" x14ac:dyDescent="0.15">
      <c r="A45" s="7"/>
      <c r="B45" s="7"/>
      <c r="F45" s="7"/>
      <c r="G45" s="13"/>
      <c r="K45" s="7"/>
      <c r="L45" s="7"/>
      <c r="O45" s="7"/>
      <c r="P45" s="7"/>
      <c r="Q45" s="13"/>
      <c r="T45" s="7"/>
      <c r="U45" s="21" t="s">
        <v>153</v>
      </c>
      <c r="Y45" s="24" t="s">
        <v>288</v>
      </c>
      <c r="Z45" s="24" t="s">
        <v>416</v>
      </c>
      <c r="AF45" s="22"/>
      <c r="AK45" s="33" t="str">
        <f t="shared" si="7"/>
        <v>r</v>
      </c>
    </row>
    <row r="46" spans="1:37" x14ac:dyDescent="0.15">
      <c r="A46" s="7"/>
      <c r="B46" s="7"/>
      <c r="F46" s="7"/>
      <c r="G46" s="13"/>
      <c r="K46" s="7"/>
      <c r="L46" s="7"/>
      <c r="O46" s="7"/>
      <c r="P46" s="7"/>
      <c r="Q46" s="13"/>
      <c r="T46" s="7"/>
      <c r="U46" s="53" t="s">
        <v>553</v>
      </c>
      <c r="Y46" s="24" t="s">
        <v>289</v>
      </c>
      <c r="Z46" s="24" t="s">
        <v>417</v>
      </c>
      <c r="AF46" s="22"/>
      <c r="AK46" s="33" t="str">
        <f t="shared" si="7"/>
        <v>s</v>
      </c>
    </row>
    <row r="47" spans="1:37" x14ac:dyDescent="0.15">
      <c r="A47" s="7"/>
      <c r="B47" s="7"/>
      <c r="F47" s="7"/>
      <c r="G47" s="13"/>
      <c r="K47" s="7"/>
      <c r="L47" s="7"/>
      <c r="O47" s="7"/>
      <c r="P47" s="7"/>
      <c r="Q47" s="13"/>
      <c r="T47" s="7"/>
      <c r="Y47" s="24" t="s">
        <v>290</v>
      </c>
      <c r="Z47" s="24" t="s">
        <v>418</v>
      </c>
      <c r="AF47" s="22"/>
      <c r="AK47" s="33" t="str">
        <f t="shared" si="7"/>
        <v>t</v>
      </c>
    </row>
    <row r="48" spans="1:37" x14ac:dyDescent="0.15">
      <c r="A48" s="7"/>
      <c r="B48" s="7"/>
      <c r="F48" s="7"/>
      <c r="G48" s="13"/>
      <c r="K48" s="7"/>
      <c r="L48" s="7"/>
      <c r="O48" s="7"/>
      <c r="P48" s="7"/>
      <c r="Q48" s="13"/>
      <c r="T48" s="7"/>
      <c r="U48" s="53">
        <v>2021</v>
      </c>
      <c r="Y48" s="24" t="s">
        <v>291</v>
      </c>
      <c r="Z48" s="24" t="s">
        <v>419</v>
      </c>
      <c r="AF48" s="22"/>
      <c r="AK48" s="33" t="str">
        <f t="shared" si="7"/>
        <v>u</v>
      </c>
    </row>
    <row r="49" spans="1:37" x14ac:dyDescent="0.15">
      <c r="A49" s="7"/>
      <c r="B49" s="7"/>
      <c r="F49" s="7"/>
      <c r="G49" s="13"/>
      <c r="K49" s="7"/>
      <c r="L49" s="7"/>
      <c r="O49" s="7"/>
      <c r="P49" s="7"/>
      <c r="Q49" s="13"/>
      <c r="T49" s="7"/>
      <c r="U49" s="53">
        <v>2022</v>
      </c>
      <c r="Y49" s="24" t="s">
        <v>292</v>
      </c>
      <c r="Z49" s="24" t="s">
        <v>420</v>
      </c>
      <c r="AF49" s="22"/>
      <c r="AK49" s="33" t="str">
        <f t="shared" si="7"/>
        <v>v</v>
      </c>
    </row>
    <row r="50" spans="1:37" x14ac:dyDescent="0.15">
      <c r="A50" s="7"/>
      <c r="B50" s="7"/>
      <c r="F50" s="7"/>
      <c r="G50" s="13"/>
      <c r="K50" s="7"/>
      <c r="L50" s="7"/>
      <c r="O50" s="7"/>
      <c r="P50" s="7"/>
      <c r="Q50" s="13"/>
      <c r="T50" s="7"/>
      <c r="U50" s="53">
        <v>2023</v>
      </c>
      <c r="Y50" s="24" t="s">
        <v>293</v>
      </c>
      <c r="Z50" s="24" t="s">
        <v>421</v>
      </c>
      <c r="AF50" s="22"/>
    </row>
    <row r="51" spans="1:37" x14ac:dyDescent="0.15">
      <c r="A51" s="7"/>
      <c r="B51" s="7"/>
      <c r="F51" s="7"/>
      <c r="G51" s="13"/>
      <c r="K51" s="7"/>
      <c r="L51" s="7"/>
      <c r="O51" s="7"/>
      <c r="P51" s="7"/>
      <c r="Q51" s="13"/>
      <c r="T51" s="7"/>
      <c r="U51" s="53">
        <v>2024</v>
      </c>
      <c r="Y51" s="24" t="s">
        <v>294</v>
      </c>
      <c r="Z51" s="24" t="s">
        <v>422</v>
      </c>
      <c r="AF51" s="22"/>
    </row>
    <row r="52" spans="1:37" x14ac:dyDescent="0.15">
      <c r="A52" s="7"/>
      <c r="B52" s="7"/>
      <c r="F52" s="7"/>
      <c r="G52" s="13"/>
      <c r="K52" s="7"/>
      <c r="L52" s="7"/>
      <c r="O52" s="7"/>
      <c r="P52" s="7"/>
      <c r="Q52" s="13"/>
      <c r="T52" s="7"/>
      <c r="U52" s="53">
        <v>2025</v>
      </c>
      <c r="Y52" s="24" t="s">
        <v>295</v>
      </c>
      <c r="Z52" s="24" t="s">
        <v>423</v>
      </c>
      <c r="AF52" s="22"/>
    </row>
    <row r="53" spans="1:37" x14ac:dyDescent="0.15">
      <c r="A53" s="7"/>
      <c r="B53" s="7"/>
      <c r="F53" s="7"/>
      <c r="G53" s="13"/>
      <c r="K53" s="7"/>
      <c r="L53" s="7"/>
      <c r="O53" s="7"/>
      <c r="P53" s="7"/>
      <c r="Q53" s="13"/>
      <c r="T53" s="7"/>
      <c r="U53" s="53">
        <v>2026</v>
      </c>
      <c r="Y53" s="24" t="s">
        <v>296</v>
      </c>
      <c r="Z53" s="24" t="s">
        <v>424</v>
      </c>
      <c r="AF53" s="22"/>
    </row>
    <row r="54" spans="1:37" x14ac:dyDescent="0.15">
      <c r="A54" s="7"/>
      <c r="B54" s="7"/>
      <c r="F54" s="7"/>
      <c r="G54" s="13"/>
      <c r="K54" s="7"/>
      <c r="L54" s="7"/>
      <c r="O54" s="7"/>
      <c r="P54" s="14"/>
      <c r="Q54" s="13"/>
      <c r="T54" s="7"/>
      <c r="Y54" s="24" t="s">
        <v>297</v>
      </c>
      <c r="Z54" s="24" t="s">
        <v>425</v>
      </c>
      <c r="AF54" s="22"/>
    </row>
    <row r="55" spans="1:37" x14ac:dyDescent="0.15">
      <c r="A55" s="7"/>
      <c r="B55" s="7"/>
      <c r="F55" s="7"/>
      <c r="G55" s="13"/>
      <c r="K55" s="7"/>
      <c r="L55" s="7"/>
      <c r="O55" s="7"/>
      <c r="P55" s="7"/>
      <c r="Q55" s="13"/>
      <c r="T55" s="7"/>
      <c r="Y55" s="24" t="s">
        <v>298</v>
      </c>
      <c r="Z55" s="24" t="s">
        <v>426</v>
      </c>
      <c r="AF55" s="22"/>
    </row>
    <row r="56" spans="1:37" x14ac:dyDescent="0.15">
      <c r="A56" s="7"/>
      <c r="B56" s="7"/>
      <c r="F56" s="7"/>
      <c r="G56" s="13"/>
      <c r="K56" s="7"/>
      <c r="L56" s="7"/>
      <c r="O56" s="7"/>
      <c r="P56" s="7"/>
      <c r="Q56" s="13"/>
      <c r="T56" s="7"/>
      <c r="U56" s="53">
        <v>20</v>
      </c>
      <c r="Y56" s="24" t="s">
        <v>299</v>
      </c>
      <c r="Z56" s="24" t="s">
        <v>427</v>
      </c>
      <c r="AF56" s="22"/>
    </row>
    <row r="57" spans="1:37" x14ac:dyDescent="0.15">
      <c r="A57" s="7"/>
      <c r="B57" s="7"/>
      <c r="F57" s="7"/>
      <c r="G57" s="13"/>
      <c r="K57" s="7"/>
      <c r="L57" s="7"/>
      <c r="O57" s="7"/>
      <c r="P57" s="7"/>
      <c r="Q57" s="13"/>
      <c r="T57" s="7"/>
      <c r="U57" s="24" t="s">
        <v>497</v>
      </c>
      <c r="Y57" s="24" t="s">
        <v>300</v>
      </c>
      <c r="Z57" s="24" t="s">
        <v>428</v>
      </c>
      <c r="AF57" s="22"/>
    </row>
    <row r="58" spans="1:37" x14ac:dyDescent="0.15">
      <c r="A58" s="7"/>
      <c r="B58" s="7"/>
      <c r="F58" s="7"/>
      <c r="G58" s="13"/>
      <c r="K58" s="7"/>
      <c r="L58" s="7"/>
      <c r="O58" s="7"/>
      <c r="P58" s="7"/>
      <c r="Q58" s="13"/>
      <c r="T58" s="7"/>
      <c r="U58" s="24" t="s">
        <v>498</v>
      </c>
      <c r="Y58" s="24" t="s">
        <v>301</v>
      </c>
      <c r="Z58" s="24" t="s">
        <v>429</v>
      </c>
      <c r="AF58" s="22"/>
    </row>
    <row r="59" spans="1:37" x14ac:dyDescent="0.15">
      <c r="A59" s="7"/>
      <c r="B59" s="7"/>
      <c r="F59" s="7"/>
      <c r="G59" s="13"/>
      <c r="K59" s="7"/>
      <c r="L59" s="7"/>
      <c r="O59" s="7"/>
      <c r="P59" s="7"/>
      <c r="Q59" s="13"/>
      <c r="T59" s="7"/>
      <c r="Y59" s="24" t="s">
        <v>302</v>
      </c>
      <c r="Z59" s="24" t="s">
        <v>430</v>
      </c>
      <c r="AF59" s="22"/>
    </row>
    <row r="60" spans="1:37" x14ac:dyDescent="0.15">
      <c r="A60" s="7"/>
      <c r="B60" s="7"/>
      <c r="F60" s="7"/>
      <c r="G60" s="13"/>
      <c r="K60" s="7"/>
      <c r="L60" s="7"/>
      <c r="O60" s="7"/>
      <c r="P60" s="7"/>
      <c r="Q60" s="13"/>
      <c r="T60" s="7"/>
      <c r="Y60" s="24" t="s">
        <v>303</v>
      </c>
      <c r="Z60" s="24" t="s">
        <v>431</v>
      </c>
      <c r="AF60" s="22"/>
    </row>
    <row r="61" spans="1:37" x14ac:dyDescent="0.15">
      <c r="A61" s="7"/>
      <c r="B61" s="7"/>
      <c r="F61" s="7"/>
      <c r="G61" s="13"/>
      <c r="K61" s="7"/>
      <c r="L61" s="7"/>
      <c r="O61" s="7"/>
      <c r="P61" s="7"/>
      <c r="Q61" s="13"/>
      <c r="T61" s="7"/>
      <c r="Y61" s="24" t="s">
        <v>304</v>
      </c>
      <c r="Z61" s="24" t="s">
        <v>432</v>
      </c>
      <c r="AF61" s="22"/>
    </row>
    <row r="62" spans="1:37" x14ac:dyDescent="0.15">
      <c r="A62" s="7"/>
      <c r="B62" s="7"/>
      <c r="F62" s="7"/>
      <c r="G62" s="13"/>
      <c r="K62" s="7"/>
      <c r="L62" s="7"/>
      <c r="O62" s="7"/>
      <c r="P62" s="7"/>
      <c r="Q62" s="13"/>
      <c r="T62" s="7"/>
      <c r="Y62" s="24" t="s">
        <v>305</v>
      </c>
      <c r="Z62" s="24" t="s">
        <v>433</v>
      </c>
      <c r="AF62" s="22"/>
    </row>
    <row r="63" spans="1:37" x14ac:dyDescent="0.15">
      <c r="A63" s="7"/>
      <c r="B63" s="7"/>
      <c r="F63" s="7"/>
      <c r="G63" s="13"/>
      <c r="K63" s="7"/>
      <c r="L63" s="7"/>
      <c r="O63" s="7"/>
      <c r="P63" s="7"/>
      <c r="Q63" s="13"/>
      <c r="T63" s="7"/>
      <c r="Y63" s="24" t="s">
        <v>306</v>
      </c>
      <c r="Z63" s="24" t="s">
        <v>434</v>
      </c>
      <c r="AF63" s="22"/>
    </row>
    <row r="64" spans="1:37" x14ac:dyDescent="0.15">
      <c r="A64" s="7"/>
      <c r="B64" s="7"/>
      <c r="F64" s="7"/>
      <c r="G64" s="13"/>
      <c r="K64" s="7"/>
      <c r="L64" s="7"/>
      <c r="O64" s="7"/>
      <c r="P64" s="7"/>
      <c r="Q64" s="13"/>
      <c r="T64" s="7"/>
      <c r="Y64" s="24" t="s">
        <v>307</v>
      </c>
      <c r="Z64" s="24" t="s">
        <v>435</v>
      </c>
      <c r="AF64" s="22"/>
    </row>
    <row r="65" spans="1:32" x14ac:dyDescent="0.15">
      <c r="A65" s="7"/>
      <c r="B65" s="7"/>
      <c r="F65" s="7"/>
      <c r="G65" s="13"/>
      <c r="K65" s="7"/>
      <c r="L65" s="7"/>
      <c r="O65" s="7"/>
      <c r="P65" s="7"/>
      <c r="Q65" s="13"/>
      <c r="T65" s="7"/>
      <c r="Y65" s="24" t="s">
        <v>308</v>
      </c>
      <c r="Z65" s="24" t="s">
        <v>436</v>
      </c>
      <c r="AF65" s="22"/>
    </row>
    <row r="66" spans="1:32" x14ac:dyDescent="0.15">
      <c r="A66" s="7"/>
      <c r="B66" s="7"/>
      <c r="F66" s="7"/>
      <c r="G66" s="13"/>
      <c r="K66" s="7"/>
      <c r="L66" s="7"/>
      <c r="O66" s="7"/>
      <c r="P66" s="7"/>
      <c r="Q66" s="13"/>
      <c r="T66" s="7"/>
      <c r="Y66" s="24" t="s">
        <v>59</v>
      </c>
      <c r="Z66" s="24" t="s">
        <v>437</v>
      </c>
      <c r="AF66" s="22"/>
    </row>
    <row r="67" spans="1:32" x14ac:dyDescent="0.15">
      <c r="A67" s="7"/>
      <c r="B67" s="7"/>
      <c r="F67" s="7"/>
      <c r="G67" s="13"/>
      <c r="K67" s="7"/>
      <c r="L67" s="7"/>
      <c r="O67" s="7"/>
      <c r="P67" s="7"/>
      <c r="Q67" s="13"/>
      <c r="T67" s="7"/>
      <c r="Y67" s="24" t="s">
        <v>309</v>
      </c>
      <c r="Z67" s="24" t="s">
        <v>438</v>
      </c>
      <c r="AF67" s="22"/>
    </row>
    <row r="68" spans="1:32" x14ac:dyDescent="0.15">
      <c r="A68" s="7"/>
      <c r="B68" s="7"/>
      <c r="F68" s="7"/>
      <c r="G68" s="13"/>
      <c r="K68" s="7"/>
      <c r="L68" s="7"/>
      <c r="O68" s="7"/>
      <c r="P68" s="7"/>
      <c r="Q68" s="13"/>
      <c r="T68" s="7"/>
      <c r="Y68" s="24" t="s">
        <v>310</v>
      </c>
      <c r="Z68" s="24" t="s">
        <v>439</v>
      </c>
      <c r="AF68" s="22"/>
    </row>
    <row r="69" spans="1:32" x14ac:dyDescent="0.15">
      <c r="A69" s="7"/>
      <c r="B69" s="7"/>
      <c r="F69" s="7"/>
      <c r="G69" s="13"/>
      <c r="K69" s="7"/>
      <c r="L69" s="7"/>
      <c r="O69" s="7"/>
      <c r="P69" s="7"/>
      <c r="Q69" s="13"/>
      <c r="T69" s="7"/>
      <c r="Y69" s="24" t="s">
        <v>311</v>
      </c>
      <c r="Z69" s="24" t="s">
        <v>440</v>
      </c>
      <c r="AF69" s="22"/>
    </row>
    <row r="70" spans="1:32" x14ac:dyDescent="0.15">
      <c r="A70" s="7"/>
      <c r="B70" s="7"/>
      <c r="Y70" s="24" t="s">
        <v>312</v>
      </c>
      <c r="Z70" s="24" t="s">
        <v>441</v>
      </c>
    </row>
    <row r="71" spans="1:32" x14ac:dyDescent="0.15">
      <c r="Y71" s="24" t="s">
        <v>313</v>
      </c>
      <c r="Z71" s="24" t="s">
        <v>442</v>
      </c>
    </row>
    <row r="72" spans="1:32" x14ac:dyDescent="0.15">
      <c r="Y72" s="24" t="s">
        <v>314</v>
      </c>
      <c r="Z72" s="24" t="s">
        <v>443</v>
      </c>
    </row>
    <row r="73" spans="1:32" x14ac:dyDescent="0.15">
      <c r="Y73" s="24" t="s">
        <v>315</v>
      </c>
      <c r="Z73" s="24" t="s">
        <v>444</v>
      </c>
    </row>
    <row r="74" spans="1:32" x14ac:dyDescent="0.15">
      <c r="Y74" s="24" t="s">
        <v>316</v>
      </c>
      <c r="Z74" s="24" t="s">
        <v>445</v>
      </c>
    </row>
    <row r="75" spans="1:32" x14ac:dyDescent="0.15">
      <c r="Y75" s="24" t="s">
        <v>317</v>
      </c>
      <c r="Z75" s="24" t="s">
        <v>446</v>
      </c>
    </row>
    <row r="76" spans="1:32" x14ac:dyDescent="0.15">
      <c r="Y76" s="24" t="s">
        <v>318</v>
      </c>
      <c r="Z76" s="24" t="s">
        <v>447</v>
      </c>
    </row>
    <row r="77" spans="1:32" x14ac:dyDescent="0.15">
      <c r="Y77" s="24" t="s">
        <v>319</v>
      </c>
      <c r="Z77" s="24" t="s">
        <v>448</v>
      </c>
    </row>
    <row r="78" spans="1:32" x14ac:dyDescent="0.15">
      <c r="Y78" s="24" t="s">
        <v>320</v>
      </c>
      <c r="Z78" s="24" t="s">
        <v>449</v>
      </c>
    </row>
    <row r="79" spans="1:32" x14ac:dyDescent="0.15">
      <c r="Y79" s="24" t="s">
        <v>321</v>
      </c>
      <c r="Z79" s="24" t="s">
        <v>450</v>
      </c>
    </row>
    <row r="80" spans="1:32" x14ac:dyDescent="0.15">
      <c r="Y80" s="24" t="s">
        <v>322</v>
      </c>
      <c r="Z80" s="24" t="s">
        <v>451</v>
      </c>
    </row>
    <row r="81" spans="25:26" x14ac:dyDescent="0.15">
      <c r="Y81" s="24" t="s">
        <v>323</v>
      </c>
      <c r="Z81" s="24" t="s">
        <v>452</v>
      </c>
    </row>
    <row r="82" spans="25:26" x14ac:dyDescent="0.15">
      <c r="Y82" s="24" t="s">
        <v>324</v>
      </c>
      <c r="Z82" s="24" t="s">
        <v>453</v>
      </c>
    </row>
    <row r="83" spans="25:26" x14ac:dyDescent="0.15">
      <c r="Y83" s="24" t="s">
        <v>325</v>
      </c>
      <c r="Z83" s="24" t="s">
        <v>454</v>
      </c>
    </row>
    <row r="84" spans="25:26" x14ac:dyDescent="0.15">
      <c r="Y84" s="24" t="s">
        <v>326</v>
      </c>
      <c r="Z84" s="24" t="s">
        <v>455</v>
      </c>
    </row>
    <row r="85" spans="25:26" x14ac:dyDescent="0.15">
      <c r="Y85" s="24" t="s">
        <v>327</v>
      </c>
      <c r="Z85" s="24" t="s">
        <v>456</v>
      </c>
    </row>
    <row r="86" spans="25:26" x14ac:dyDescent="0.15">
      <c r="Y86" s="24" t="s">
        <v>328</v>
      </c>
      <c r="Z86" s="24" t="s">
        <v>457</v>
      </c>
    </row>
    <row r="87" spans="25:26" x14ac:dyDescent="0.15">
      <c r="Y87" s="24" t="s">
        <v>329</v>
      </c>
      <c r="Z87" s="24" t="s">
        <v>458</v>
      </c>
    </row>
    <row r="88" spans="25:26" x14ac:dyDescent="0.15">
      <c r="Y88" s="24" t="s">
        <v>330</v>
      </c>
      <c r="Z88" s="24" t="s">
        <v>459</v>
      </c>
    </row>
    <row r="89" spans="25:26" x14ac:dyDescent="0.15">
      <c r="Y89" s="24" t="s">
        <v>331</v>
      </c>
      <c r="Z89" s="24" t="s">
        <v>460</v>
      </c>
    </row>
    <row r="90" spans="25:26" x14ac:dyDescent="0.15">
      <c r="Y90" s="24" t="s">
        <v>332</v>
      </c>
      <c r="Z90" s="24" t="s">
        <v>461</v>
      </c>
    </row>
    <row r="91" spans="25:26" x14ac:dyDescent="0.15">
      <c r="Y91" s="24" t="s">
        <v>333</v>
      </c>
      <c r="Z91" s="24" t="s">
        <v>462</v>
      </c>
    </row>
    <row r="92" spans="25:26" x14ac:dyDescent="0.15">
      <c r="Y92" s="24" t="s">
        <v>334</v>
      </c>
      <c r="Z92" s="24" t="s">
        <v>463</v>
      </c>
    </row>
    <row r="93" spans="25:26" x14ac:dyDescent="0.15">
      <c r="Y93" s="24" t="s">
        <v>335</v>
      </c>
      <c r="Z93" s="24" t="s">
        <v>464</v>
      </c>
    </row>
    <row r="94" spans="25:26" x14ac:dyDescent="0.15">
      <c r="Y94" s="24" t="s">
        <v>336</v>
      </c>
      <c r="Z94" s="24" t="s">
        <v>465</v>
      </c>
    </row>
    <row r="95" spans="25:26" x14ac:dyDescent="0.15">
      <c r="Y95" s="24" t="s">
        <v>337</v>
      </c>
      <c r="Z95" s="24" t="s">
        <v>466</v>
      </c>
    </row>
    <row r="96" spans="25:26" x14ac:dyDescent="0.15">
      <c r="Y96" s="24" t="s">
        <v>241</v>
      </c>
      <c r="Z96" s="24" t="s">
        <v>467</v>
      </c>
    </row>
    <row r="97" spans="25:26" x14ac:dyDescent="0.15">
      <c r="Y97" s="24" t="s">
        <v>338</v>
      </c>
      <c r="Z97" s="24" t="s">
        <v>468</v>
      </c>
    </row>
    <row r="98" spans="25:26" x14ac:dyDescent="0.15">
      <c r="Y98" s="24" t="s">
        <v>339</v>
      </c>
      <c r="Z98" s="24" t="s">
        <v>469</v>
      </c>
    </row>
    <row r="99" spans="25:26" x14ac:dyDescent="0.15">
      <c r="Y99" s="24" t="s">
        <v>369</v>
      </c>
      <c r="Z99" s="24" t="s">
        <v>470</v>
      </c>
    </row>
    <row r="100" spans="25:26" x14ac:dyDescent="0.15">
      <c r="Y100" s="24" t="s">
        <v>557</v>
      </c>
      <c r="Z100"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2022-09-02T06:45:38Z</dcterms:created>
  <dcterms:modified xsi:type="dcterms:W3CDTF">2022-09-02T06:49:18Z</dcterms:modified>
</cp:coreProperties>
</file>