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行政事業レビューシート!$A$2:$BG$144</definedName>
    <definedName name="_xlnm.Print_Area" localSheetId="0">行政事業レビューシート!$A$1:$AY$144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1" i="11" l="1"/>
  <c r="AY66" i="11" s="1"/>
  <c r="AY58" i="11"/>
  <c r="AY59" i="11" s="1"/>
  <c r="AY55" i="11"/>
  <c r="AY57" i="11" s="1"/>
  <c r="AY54" i="11"/>
  <c r="AY60" i="11" l="1"/>
  <c r="AY56" i="11"/>
  <c r="AY65" i="11"/>
  <c r="AY63" i="11"/>
  <c r="AY67" i="11"/>
  <c r="AY64" i="11"/>
  <c r="AY62" i="11"/>
  <c r="AY78" i="11"/>
  <c r="AY68" i="11" l="1"/>
  <c r="AY77" i="11" s="1"/>
  <c r="AY44" i="11"/>
  <c r="AY52" i="11" s="1"/>
  <c r="AY49" i="11" l="1"/>
  <c r="AY72" i="11"/>
  <c r="AY76" i="11"/>
  <c r="AY70" i="11"/>
  <c r="AY74" i="11"/>
  <c r="AY69" i="11"/>
  <c r="AY71" i="11"/>
  <c r="AY73" i="11"/>
  <c r="AY75" i="11"/>
  <c r="AY53" i="11"/>
  <c r="AY46" i="11"/>
  <c r="AY50" i="11"/>
  <c r="AY45" i="11"/>
  <c r="AY47" i="11"/>
  <c r="AY51" i="11"/>
  <c r="AY48" i="11"/>
  <c r="AW131" i="11" l="1"/>
  <c r="AT131" i="11"/>
  <c r="AQ131" i="11"/>
  <c r="AL131" i="11"/>
  <c r="AI131" i="11"/>
  <c r="AF131" i="11"/>
  <c r="Z131" i="11"/>
  <c r="W131" i="11"/>
  <c r="T131" i="11"/>
  <c r="N131" i="11"/>
  <c r="AW130" i="11"/>
  <c r="AT130" i="11"/>
  <c r="AQ130" i="11"/>
  <c r="AL130" i="11"/>
  <c r="AI130" i="11"/>
  <c r="AF130" i="11"/>
  <c r="Z130" i="11"/>
  <c r="W130" i="11"/>
  <c r="T130" i="11"/>
  <c r="N130" i="11"/>
  <c r="K130" i="11"/>
  <c r="H130" i="11"/>
  <c r="W29" i="11" l="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<sst xmlns="http://schemas.openxmlformats.org/spreadsheetml/2006/main" count="889" uniqueCount="594">
  <si>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</si>
  <si>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</si>
  <si>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</si>
  <si>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</si>
  <si>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</si>
  <si>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</si>
  <si>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</si>
  <si>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</si>
  <si>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</si>
  <si>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</si>
  <si>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</si>
  <si>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</si>
  <si>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</si>
  <si>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</si>
  <si>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</si>
  <si>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</si>
  <si>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</si>
  <si>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</si>
  <si>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</si>
  <si>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</si>
  <si>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</si>
  <si>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</si>
  <si>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</si>
  <si>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</si>
  <si>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</si>
  <si>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</si>
  <si>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</si>
  <si>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</si>
  <si>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</si>
  <si>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</si>
  <si>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</si>
  <si>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</si>
  <si>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</si>
  <si>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</si>
  <si>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</si>
  <si>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</si>
  <si>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</si>
  <si>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</si>
  <si>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</si>
  <si>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</si>
  <si>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</si>
  <si>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</si>
  <si>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</si>
  <si>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</si>
  <si>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</si>
  <si>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</si>
  <si>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</si>
  <si>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</si>
  <si>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</si>
  <si>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</si>
  <si>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</si>
  <si>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</si>
  <si>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</si>
  <si>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</si>
  <si>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</si>
  <si>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</si>
  <si>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</si>
  <si>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</si>
  <si>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</si>
  <si>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</si>
  <si>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</si>
  <si>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</si>
  <si>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</si>
  <si>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</si>
  <si>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</si>
  <si>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</si>
  <si>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</si>
  <si>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</si>
  <si>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</si>
  <si>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</si>
  <si>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</si>
  <si>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</si>
  <si>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</si>
  <si>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</si>
  <si>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</si>
  <si>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</si>
  <si>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</si>
  <si>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</si>
  <si>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</si>
  <si>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</si>
  <si>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</si>
  <si>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</si>
  <si>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</si>
  <si>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</si>
  <si>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</si>
  <si>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</si>
  <si>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</si>
  <si>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</si>
  <si>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</si>
  <si>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</si>
  <si>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</si>
  <si>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</si>
  <si>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</si>
  <si>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</si>
  <si>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</si>
  <si>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</si>
  <si>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</si>
  <si>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</si>
  <si>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</si>
  <si>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</si>
  <si>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</si>
  <si>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</si>
  <si>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</si>
  <si>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</si>
  <si>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</si>
  <si>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</si>
  <si>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</si>
  <si>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</si>
  <si>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</si>
  <si>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</si>
  <si>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</si>
  <si>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</si>
  <si>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</si>
  <si>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</si>
  <si>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</si>
  <si>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</si>
  <si>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</si>
  <si>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</si>
  <si>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</si>
  <si>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</si>
  <si>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</si>
  <si>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</si>
  <si>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</si>
  <si>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</si>
  <si>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</si>
  <si>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</si>
  <si>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</si>
  <si>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</si>
  <si>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</si>
  <si>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</si>
  <si>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</si>
  <si>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</si>
  <si>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</si>
  <si>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</si>
  <si>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</si>
  <si>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</si>
  <si>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</si>
  <si>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</si>
  <si>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</si>
  <si>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</si>
  <si>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</si>
  <si>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</si>
  <si>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</si>
  <si>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</si>
  <si>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</si>
  <si>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</si>
  <si>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</si>
  <si>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</si>
  <si>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</si>
  <si>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</si>
  <si>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</si>
  <si>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</si>
  <si>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</si>
  <si>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</si>
  <si>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</si>
  <si>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</si>
  <si>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</si>
  <si>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</si>
  <si>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</si>
  <si>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</si>
  <si>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</si>
  <si>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</si>
  <si>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</si>
  <si>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</si>
  <si>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</si>
  <si>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</si>
  <si>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</si>
  <si>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</si>
  <si>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</si>
  <si>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</si>
  <si>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</si>
  <si>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</si>
  <si>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</si>
  <si>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</si>
  <si>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</si>
  <si>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</si>
  <si>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</si>
  <si>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</si>
  <si>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</si>
  <si>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</si>
  <si>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</si>
  <si>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</si>
  <si>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</si>
  <si>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</si>
  <si>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</si>
  <si>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</si>
  <si>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</si>
  <si>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</si>
  <si>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</si>
  <si>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</si>
  <si>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</si>
  <si>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</si>
  <si>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</si>
  <si>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</si>
  <si>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</si>
  <si>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</si>
  <si>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</si>
  <si>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</si>
  <si>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</si>
  <si>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</si>
  <si>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</si>
  <si>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</si>
  <si>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</si>
  <si>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</si>
  <si>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</si>
  <si>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</si>
  <si>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</si>
  <si>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</si>
  <si>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</si>
  <si>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</si>
  <si>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</si>
  <si>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</si>
  <si>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</si>
  <si>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</si>
  <si>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</si>
  <si>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</si>
  <si>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</si>
  <si>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</si>
  <si>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</si>
  <si>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</si>
  <si>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</si>
  <si>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</si>
  <si>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</si>
  <si>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</si>
  <si>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</si>
  <si>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</si>
  <si>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</si>
  <si>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</si>
  <si>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</si>
  <si>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</si>
  <si>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</si>
  <si>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</si>
  <si>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</si>
  <si>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</si>
  <si>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</si>
  <si>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</si>
  <si>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</si>
  <si>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</si>
  <si>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</si>
  <si>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</si>
  <si>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</si>
  <si>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</si>
  <si>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</si>
  <si>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</si>
  <si>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</si>
  <si>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</si>
  <si>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</si>
  <si>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</si>
  <si>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</si>
  <si>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</si>
  <si>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</si>
  <si>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</si>
  <si>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</si>
  <si>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</si>
  <si>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</si>
  <si>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</si>
  <si>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</si>
  <si>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</si>
  <si>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</si>
  <si>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</si>
  <si>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</si>
  <si>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</si>
  <si>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</si>
  <si>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</si>
  <si>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</si>
  <si>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</si>
  <si>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</si>
  <si>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</si>
  <si>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</si>
  <si>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</si>
  <si>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</si>
  <si>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</si>
  <si>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</si>
  <si>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</si>
  <si>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</si>
  <si>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</si>
  <si>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</si>
  <si>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</si>
  <si>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</si>
  <si>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</si>
  <si>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</si>
  <si>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</si>
  <si>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</si>
  <si>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</si>
  <si>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</si>
  <si>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</si>
  <si>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</si>
  <si>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</si>
  <si>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</si>
  <si>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</si>
  <si>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</si>
  <si>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</si>
  <si>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</si>
  <si>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</si>
  <si>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</si>
  <si>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</si>
  <si>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</si>
  <si>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</si>
  <si>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</si>
  <si>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</si>
  <si>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</si>
  <si>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</si>
  <si>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</si>
  <si>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</si>
  <si>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</si>
  <si>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</si>
  <si>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</si>
  <si>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</si>
  <si>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</si>
  <si>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</si>
  <si>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</si>
  <si>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</si>
  <si>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</si>
  <si>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</si>
  <si>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</si>
  <si>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</si>
  <si>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</si>
  <si>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</si>
  <si>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</si>
  <si>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</si>
  <si>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</si>
  <si>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</si>
  <si>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</si>
  <si>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</si>
  <si>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</si>
  <si>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</si>
  <si>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</si>
  <si>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</si>
  <si>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</si>
  <si>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</si>
  <si>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</si>
  <si>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</si>
  <si>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</si>
  <si>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</si>
  <si>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</si>
  <si>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</si>
  <si>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</si>
  <si>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</si>
  <si>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</si>
  <si>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</si>
  <si>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</si>
  <si>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</si>
  <si>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</si>
  <si>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</si>
  <si>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</si>
  <si>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</si>
  <si>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</si>
  <si>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</si>
  <si>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</si>
  <si>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</si>
  <si>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</si>
  <si>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</si>
  <si>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</si>
  <si>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</si>
  <si>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</si>
  <si>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</si>
  <si>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</si>
  <si>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</si>
  <si>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</si>
  <si>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</si>
  <si>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</si>
  <si>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</si>
  <si>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</si>
  <si>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</si>
  <si>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</si>
  <si>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</si>
  <si>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</si>
  <si>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</si>
  <si>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</si>
  <si>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</si>
  <si>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</si>
  <si>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</si>
  <si>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</si>
  <si>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</si>
  <si>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</si>
  <si>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</si>
  <si>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</si>
  <si>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</si>
  <si>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</si>
  <si>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</si>
  <si>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</si>
  <si>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</si>
  <si>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</si>
  <si>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</si>
  <si>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</si>
  <si>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</si>
  <si>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</si>
  <si>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</si>
  <si>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</si>
  <si>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</si>
  <si>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</si>
  <si>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</si>
  <si>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</si>
  <si>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</si>
  <si>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</si>
  <si>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</si>
  <si>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</si>
  <si>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</si>
  <si>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</si>
  <si>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</si>
  <si>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</si>
  <si>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</si>
  <si>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</si>
  <si>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</si>
  <si>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</si>
  <si>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</si>
  <si>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</si>
  <si>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</si>
  <si>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</si>
  <si>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</si>
  <si>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</si>
  <si>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</si>
  <si>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</si>
  <si>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</si>
  <si>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</si>
  <si>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</si>
  <si>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</si>
  <si>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</si>
  <si>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</si>
  <si>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</si>
  <si>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</si>
  <si>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</si>
  <si>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</si>
  <si>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</si>
  <si>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</si>
  <si>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</si>
  <si>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</si>
  <si>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</si>
  <si>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</si>
  <si>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</si>
  <si>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</si>
  <si>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</si>
  <si>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</si>
  <si>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</si>
  <si>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</si>
  <si>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</si>
  <si>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</si>
  <si>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</si>
  <si>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</si>
  <si>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</si>
  <si>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</si>
  <si>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</si>
  <si>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</si>
  <si>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</si>
  <si>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</si>
  <si>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</si>
  <si>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</si>
  <si>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</si>
  <si>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</si>
  <si>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</si>
  <si>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</si>
  <si>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</si>
  <si>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</si>
  <si>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</si>
  <si>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</si>
  <si>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</si>
  <si>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</si>
  <si>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</si>
  <si>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</si>
  <si>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</si>
  <si>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</si>
  <si>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</si>
  <si>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</si>
  <si>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</si>
  <si>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</si>
  <si>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</si>
  <si>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</si>
  <si>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</si>
  <si>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</si>
  <si>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</si>
  <si>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</si>
  <si>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</si>
  <si>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</si>
  <si>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</si>
  <si>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</si>
  <si>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</si>
  <si>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</si>
  <si>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</si>
  <si>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</si>
  <si>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</si>
  <si>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</si>
  <si>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</si>
  <si>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</si>
  <si>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</si>
  <si>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</si>
  <si>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</si>
  <si>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</si>
  <si>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</si>
  <si>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</si>
  <si>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</si>
  <si>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</si>
  <si>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</si>
  <si>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</si>
  <si>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</si>
  <si>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</si>
  <si>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</si>
  <si>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</si>
  <si>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</si>
  <si>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</si>
  <si>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</si>
  <si>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</si>
  <si>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</si>
  <si>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</si>
  <si>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</si>
  <si>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</si>
  <si>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</si>
  <si>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</si>
  <si>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</si>
  <si>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</si>
  <si>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</si>
  <si>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</si>
  <si>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</si>
  <si>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</si>
  <si>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</si>
  <si>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</si>
  <si>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</si>
  <si>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</si>
  <si>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</si>
  <si>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</si>
  <si>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</si>
  <si>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</si>
  <si>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</si>
  <si>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</si>
  <si>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</si>
  <si>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</si>
  <si>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</si>
  <si>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</si>
  <si>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</si>
  <si>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</si>
  <si>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</si>
  <si>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</si>
  <si>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</si>
  <si>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</si>
  <si>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</si>
  <si>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</si>
  <si>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</si>
  <si>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</si>
  <si>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</si>
  <si>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</si>
  <si>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</si>
  <si>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</si>
  <si>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</si>
  <si>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</si>
  <si>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</si>
  <si>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</si>
  <si>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</si>
  <si>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</si>
  <si>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</si>
  <si>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</si>
  <si>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</si>
  <si>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</si>
  <si>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</si>
  <si>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</si>
  <si>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</si>
  <si>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</si>
  <si>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</si>
  <si>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</si>
  <si>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</si>
  <si>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</si>
  <si>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</si>
  <si>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内閣府</t>
    <rPh sb="0" eb="2">
      <t>ナイカク</t>
    </rPh>
    <rPh sb="2" eb="3">
      <t>フ</t>
    </rPh>
    <phoneticPr fontId="5"/>
  </si>
  <si>
    <t>○</t>
  </si>
  <si>
    <t>神谷 隆</t>
    <rPh sb="0" eb="2">
      <t>カミヤ</t>
    </rPh>
    <rPh sb="3" eb="4">
      <t>タカシ</t>
    </rPh>
    <phoneticPr fontId="5"/>
  </si>
  <si>
    <t>経済安全保障推進室</t>
    <rPh sb="0" eb="2">
      <t>ケイザイ</t>
    </rPh>
    <rPh sb="2" eb="4">
      <t>アンゼン</t>
    </rPh>
    <rPh sb="4" eb="6">
      <t>ホショウ</t>
    </rPh>
    <rPh sb="6" eb="8">
      <t>スイシン</t>
    </rPh>
    <rPh sb="8" eb="9">
      <t>シツ</t>
    </rPh>
    <phoneticPr fontId="5"/>
  </si>
  <si>
    <t>経済安全保障の確保の推進に必要な経費（仮称）</t>
    <rPh sb="0" eb="2">
      <t>ケイザイ</t>
    </rPh>
    <rPh sb="2" eb="4">
      <t>アンゼン</t>
    </rPh>
    <rPh sb="4" eb="6">
      <t>ホショウ</t>
    </rPh>
    <rPh sb="7" eb="9">
      <t>カクホ</t>
    </rPh>
    <rPh sb="10" eb="12">
      <t>スイシン</t>
    </rPh>
    <rPh sb="13" eb="15">
      <t>ヒツヨウ</t>
    </rPh>
    <rPh sb="16" eb="18">
      <t>ケイヒ</t>
    </rPh>
    <rPh sb="19" eb="21">
      <t>カショウ</t>
    </rPh>
    <phoneticPr fontId="5"/>
  </si>
  <si>
    <t>経済施策を一体的に講ずることによる安全保障の確保の推進に関する法律（令和4年法律第43号）</t>
    <rPh sb="0" eb="2">
      <t>ケイザイ</t>
    </rPh>
    <rPh sb="2" eb="4">
      <t>シサク</t>
    </rPh>
    <rPh sb="5" eb="8">
      <t>イッタイテキ</t>
    </rPh>
    <rPh sb="9" eb="10">
      <t>コウ</t>
    </rPh>
    <rPh sb="17" eb="19">
      <t>アンゼン</t>
    </rPh>
    <rPh sb="19" eb="21">
      <t>ホショウ</t>
    </rPh>
    <rPh sb="22" eb="24">
      <t>カクホ</t>
    </rPh>
    <rPh sb="25" eb="27">
      <t>スイシン</t>
    </rPh>
    <rPh sb="28" eb="29">
      <t>カン</t>
    </rPh>
    <rPh sb="31" eb="33">
      <t>ホウリツ</t>
    </rPh>
    <rPh sb="34" eb="36">
      <t>レイワ</t>
    </rPh>
    <rPh sb="37" eb="38">
      <t>ネン</t>
    </rPh>
    <rPh sb="38" eb="40">
      <t>ホウリツ</t>
    </rPh>
    <rPh sb="40" eb="41">
      <t>ダイ</t>
    </rPh>
    <rPh sb="43" eb="44">
      <t>ゴウ</t>
    </rPh>
    <phoneticPr fontId="5"/>
  </si>
  <si>
    <t>府</t>
  </si>
  <si>
    <t>-</t>
    <phoneticPr fontId="5"/>
  </si>
  <si>
    <t>諸謝金</t>
    <rPh sb="0" eb="3">
      <t>ショシャキン</t>
    </rPh>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</si>
  <si>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</si>
  <si>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</si>
  <si>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庁費</t>
    <rPh sb="0" eb="2">
      <t>チョウヒ</t>
    </rPh>
    <phoneticPr fontId="5"/>
  </si>
  <si>
    <t>非常勤職員手当</t>
    <rPh sb="0" eb="3">
      <t>ヒジョウキン</t>
    </rPh>
    <rPh sb="3" eb="5">
      <t>ショクイン</t>
    </rPh>
    <rPh sb="5" eb="7">
      <t>テアテ</t>
    </rPh>
    <phoneticPr fontId="5"/>
  </si>
  <si>
    <t>その他</t>
    <rPh sb="2" eb="3">
      <t>タ</t>
    </rPh>
    <phoneticPr fontId="5"/>
  </si>
  <si>
    <t>‐</t>
  </si>
  <si>
    <t>本法律や基本方針・基本指針等に関する国民・事業者等への周知・広報、経済安全保障に関する調査、本法律の着実な施行のための所要の体制整備等を行う。</t>
    <rPh sb="0" eb="1">
      <t>ホン</t>
    </rPh>
    <rPh sb="1" eb="3">
      <t>ホウリツ</t>
    </rPh>
    <rPh sb="4" eb="6">
      <t>キホン</t>
    </rPh>
    <rPh sb="6" eb="8">
      <t>ホウシン</t>
    </rPh>
    <rPh sb="9" eb="11">
      <t>キホン</t>
    </rPh>
    <rPh sb="11" eb="13">
      <t>シシン</t>
    </rPh>
    <rPh sb="13" eb="14">
      <t>トウ</t>
    </rPh>
    <rPh sb="15" eb="16">
      <t>カン</t>
    </rPh>
    <rPh sb="18" eb="20">
      <t>コクミン</t>
    </rPh>
    <rPh sb="21" eb="24">
      <t>ジギョウシャ</t>
    </rPh>
    <rPh sb="24" eb="25">
      <t>トウ</t>
    </rPh>
    <rPh sb="27" eb="29">
      <t>シュウチ</t>
    </rPh>
    <rPh sb="30" eb="32">
      <t>コウホウ</t>
    </rPh>
    <rPh sb="33" eb="35">
      <t>ケイザイ</t>
    </rPh>
    <rPh sb="35" eb="37">
      <t>アンゼン</t>
    </rPh>
    <rPh sb="37" eb="39">
      <t>ホショウ</t>
    </rPh>
    <rPh sb="40" eb="41">
      <t>カン</t>
    </rPh>
    <rPh sb="43" eb="45">
      <t>チョウサ</t>
    </rPh>
    <rPh sb="46" eb="47">
      <t>ホン</t>
    </rPh>
    <rPh sb="47" eb="49">
      <t>ホウリツ</t>
    </rPh>
    <rPh sb="50" eb="52">
      <t>チャクジツ</t>
    </rPh>
    <rPh sb="53" eb="55">
      <t>セコウ</t>
    </rPh>
    <rPh sb="59" eb="61">
      <t>ショヨウ</t>
    </rPh>
    <rPh sb="62" eb="64">
      <t>タイセイ</t>
    </rPh>
    <rPh sb="64" eb="66">
      <t>セイビ</t>
    </rPh>
    <rPh sb="66" eb="67">
      <t>トウ</t>
    </rPh>
    <rPh sb="68" eb="69">
      <t>オコナ</t>
    </rPh>
    <phoneticPr fontId="5"/>
  </si>
  <si>
    <t>本法律上、国は、経済施策を一体的に講ずることによる安全保障の確保の推進に関する基本的な方針に即して、安全保障の確保に関する経済施策を総合的かつ効果的に推進する責務を有していることから、地方自治体、民間等に委ねることはできない。</t>
    <rPh sb="0" eb="1">
      <t>ホン</t>
    </rPh>
    <rPh sb="1" eb="3">
      <t>ホウリツ</t>
    </rPh>
    <rPh sb="3" eb="4">
      <t>ジョウ</t>
    </rPh>
    <rPh sb="5" eb="6">
      <t>クニ</t>
    </rPh>
    <rPh sb="8" eb="10">
      <t>ケイザイ</t>
    </rPh>
    <rPh sb="10" eb="12">
      <t>シサク</t>
    </rPh>
    <rPh sb="13" eb="16">
      <t>イッタイテキ</t>
    </rPh>
    <rPh sb="17" eb="18">
      <t>コウ</t>
    </rPh>
    <rPh sb="25" eb="27">
      <t>アンゼン</t>
    </rPh>
    <rPh sb="27" eb="29">
      <t>ホショウ</t>
    </rPh>
    <rPh sb="30" eb="32">
      <t>カクホ</t>
    </rPh>
    <rPh sb="33" eb="35">
      <t>スイシン</t>
    </rPh>
    <rPh sb="36" eb="37">
      <t>カン</t>
    </rPh>
    <rPh sb="39" eb="42">
      <t>キホンテキ</t>
    </rPh>
    <rPh sb="43" eb="45">
      <t>ホウシン</t>
    </rPh>
    <rPh sb="46" eb="47">
      <t>ソク</t>
    </rPh>
    <rPh sb="50" eb="52">
      <t>アンゼン</t>
    </rPh>
    <rPh sb="52" eb="54">
      <t>ホショウ</t>
    </rPh>
    <rPh sb="55" eb="57">
      <t>カクホ</t>
    </rPh>
    <rPh sb="58" eb="59">
      <t>カン</t>
    </rPh>
    <rPh sb="61" eb="63">
      <t>ケイザイ</t>
    </rPh>
    <rPh sb="63" eb="65">
      <t>シサク</t>
    </rPh>
    <rPh sb="66" eb="69">
      <t>ソウゴウテキ</t>
    </rPh>
    <rPh sb="71" eb="74">
      <t>コウカテキ</t>
    </rPh>
    <rPh sb="75" eb="77">
      <t>スイシン</t>
    </rPh>
    <rPh sb="79" eb="81">
      <t>セキム</t>
    </rPh>
    <rPh sb="82" eb="83">
      <t>ユウ</t>
    </rPh>
    <rPh sb="92" eb="94">
      <t>チホウ</t>
    </rPh>
    <rPh sb="94" eb="97">
      <t>ジチタイ</t>
    </rPh>
    <rPh sb="98" eb="100">
      <t>ミンカン</t>
    </rPh>
    <rPh sb="100" eb="101">
      <t>トウ</t>
    </rPh>
    <rPh sb="102" eb="103">
      <t>ユダ</t>
    </rPh>
    <phoneticPr fontId="5"/>
  </si>
  <si>
    <t>本法律を着実に施行するために行う事業であることから、政策目的の手段として必要かつ適切な事業であり、優先度は高い。</t>
    <rPh sb="14" eb="15">
      <t>オコナ</t>
    </rPh>
    <rPh sb="16" eb="18">
      <t>ジギョウ</t>
    </rPh>
    <rPh sb="26" eb="28">
      <t>セイサク</t>
    </rPh>
    <rPh sb="28" eb="30">
      <t>モクテキ</t>
    </rPh>
    <rPh sb="31" eb="33">
      <t>シュダン</t>
    </rPh>
    <rPh sb="36" eb="38">
      <t>ヒツヨウ</t>
    </rPh>
    <rPh sb="40" eb="42">
      <t>テキセツ</t>
    </rPh>
    <rPh sb="43" eb="45">
      <t>ジギョウ</t>
    </rPh>
    <rPh sb="49" eb="52">
      <t>ユウセンド</t>
    </rPh>
    <rPh sb="53" eb="54">
      <t>タカ</t>
    </rPh>
    <phoneticPr fontId="5"/>
  </si>
  <si>
    <t>※特定重要物資の安定供給の確保（サプライチェーンの強靭化）を図るための支援に必要な経費については、予算編成過程で検討する。</t>
    <rPh sb="49" eb="51">
      <t>ヨサン</t>
    </rPh>
    <rPh sb="51" eb="53">
      <t>ヘンセイ</t>
    </rPh>
    <rPh sb="53" eb="55">
      <t>カテイ</t>
    </rPh>
    <rPh sb="56" eb="58">
      <t>ケントウ</t>
    </rPh>
    <phoneticPr fontId="5"/>
  </si>
  <si>
    <t>-</t>
    <phoneticPr fontId="5"/>
  </si>
  <si>
    <t>経済活動に関して行われる国家及び国民の安全を害する行為を未然に防止する重要性が増大していることに鑑み、安全保障の確保に関する経済施策を総合的かつ効果的に推進する。</t>
    <phoneticPr fontId="5"/>
  </si>
  <si>
    <t>予算編成過程で検討</t>
    <rPh sb="0" eb="2">
      <t>ヨサン</t>
    </rPh>
    <rPh sb="2" eb="4">
      <t>ヘンセイ</t>
    </rPh>
    <rPh sb="4" eb="6">
      <t>カテイ</t>
    </rPh>
    <rPh sb="7" eb="9">
      <t>ケントウ</t>
    </rPh>
    <phoneticPr fontId="5"/>
  </si>
  <si>
    <t>国際情勢の複雑化、社会経済構造の変化等に伴い、安全保障を確保するためには、経済活動に関して行われる国家及び国民の安全を害する行為を未然に防止する重要性が増大していることに鑑み、安全保障の確保に関する経済施策を総合的かつ効果的に推進するため、令和4年5月11日、「経済施策を一体的に講ずることによる安全保障の確保の推進に関する法律」が成立したところ（同月18日公布）、本法律の着実な施行を図ることを目的とする。</t>
    <rPh sb="183" eb="184">
      <t>ホン</t>
    </rPh>
    <rPh sb="184" eb="186">
      <t>ホウリツ</t>
    </rPh>
    <rPh sb="187" eb="189">
      <t>チャクジツ</t>
    </rPh>
    <rPh sb="190" eb="192">
      <t>セコウ</t>
    </rPh>
    <rPh sb="193" eb="194">
      <t>ハカ</t>
    </rPh>
    <rPh sb="198" eb="200">
      <t>モクテキ</t>
    </rPh>
    <phoneticPr fontId="5"/>
  </si>
  <si>
    <t>経済安全保障推進法は、国際情勢の複雑化、社会経済構造の変化等に伴い、安全保障を確保するためには、経済活動に関して行われる国家及び国民の安全を害する行為を未然に防止する重要性が増大していることに鑑み、安全保障の確保に関する経済施策を総合的かつ効果的に推進するため、令和４年５月に成立したものである。本事業は、本法律を着実に施行するために実施するものであることから、国民や社会のニーズを的確に反映している。</t>
    <rPh sb="0" eb="2">
      <t>ケイザイ</t>
    </rPh>
    <rPh sb="2" eb="4">
      <t>アンゼン</t>
    </rPh>
    <rPh sb="4" eb="6">
      <t>ホショウ</t>
    </rPh>
    <rPh sb="6" eb="8">
      <t>スイシン</t>
    </rPh>
    <rPh sb="8" eb="9">
      <t>ホウ</t>
    </rPh>
    <rPh sb="138" eb="140">
      <t>セイリツ</t>
    </rPh>
    <rPh sb="148" eb="149">
      <t>ホン</t>
    </rPh>
    <rPh sb="149" eb="151">
      <t>ジギョウ</t>
    </rPh>
    <rPh sb="153" eb="154">
      <t>ホン</t>
    </rPh>
    <rPh sb="154" eb="156">
      <t>ホウリツ</t>
    </rPh>
    <rPh sb="157" eb="159">
      <t>チャクジツ</t>
    </rPh>
    <rPh sb="160" eb="162">
      <t>セコウ</t>
    </rPh>
    <rPh sb="167" eb="169">
      <t>ジッシ</t>
    </rPh>
    <rPh sb="181" eb="183">
      <t>コクミン</t>
    </rPh>
    <rPh sb="184" eb="186">
      <t>シャカイ</t>
    </rPh>
    <rPh sb="191" eb="193">
      <t>テキカク</t>
    </rPh>
    <rPh sb="194" eb="196">
      <t>ハンエイ</t>
    </rPh>
    <phoneticPr fontId="5"/>
  </si>
  <si>
    <t>本事業は、経済安全保障推進法に基づき安全保障の確保に関する経済施策を総合的かつ効果的に推進するために行うものであることから、定量的な成果目標及び成果実績を設定することは困難である。</t>
    <rPh sb="0" eb="1">
      <t>ホン</t>
    </rPh>
    <rPh sb="1" eb="3">
      <t>ジギョウ</t>
    </rPh>
    <rPh sb="5" eb="7">
      <t>ケイザイ</t>
    </rPh>
    <rPh sb="7" eb="9">
      <t>アンゼン</t>
    </rPh>
    <rPh sb="9" eb="11">
      <t>ホショウ</t>
    </rPh>
    <rPh sb="11" eb="13">
      <t>スイシン</t>
    </rPh>
    <rPh sb="13" eb="14">
      <t>ホウ</t>
    </rPh>
    <rPh sb="15" eb="16">
      <t>モト</t>
    </rPh>
    <rPh sb="50" eb="51">
      <t>オコナ</t>
    </rPh>
    <rPh sb="62" eb="65">
      <t>テイリョウテキ</t>
    </rPh>
    <rPh sb="66" eb="68">
      <t>セイカ</t>
    </rPh>
    <rPh sb="68" eb="70">
      <t>モクヒョウ</t>
    </rPh>
    <rPh sb="70" eb="71">
      <t>オヨ</t>
    </rPh>
    <rPh sb="72" eb="74">
      <t>セイカ</t>
    </rPh>
    <rPh sb="74" eb="76">
      <t>ジッセキ</t>
    </rPh>
    <rPh sb="77" eb="79">
      <t>セッテイ</t>
    </rPh>
    <rPh sb="84" eb="86">
      <t>コンナン</t>
    </rPh>
    <phoneticPr fontId="5"/>
  </si>
  <si>
    <t>・令和5年度新規事業
・特定重要物資の安定供給の確保を図るための支援に必要な経費については、「令和5年度予算の概算要求に当たっての基本的な方針について」（令和4年7月29日閣議了解）において、エネルギーや食料を含めた経済安全保障の徹底等の重要政策については、必要に応じて、事項のみの要求も含め、適切に要求・要望を行うこととされていることを踏まえ、予算編成過程で検討する。</t>
    <rPh sb="1" eb="3">
      <t>レイワ</t>
    </rPh>
    <rPh sb="4" eb="6">
      <t>ネンド</t>
    </rPh>
    <rPh sb="6" eb="8">
      <t>シンキ</t>
    </rPh>
    <rPh sb="8" eb="10">
      <t>ジギョウ</t>
    </rPh>
    <rPh sb="35" eb="37">
      <t>ヒツヨウ</t>
    </rPh>
    <rPh sb="38" eb="40">
      <t>ケイヒ</t>
    </rPh>
    <rPh sb="47" eb="49">
      <t>レイワ</t>
    </rPh>
    <rPh sb="50" eb="52">
      <t>ネンド</t>
    </rPh>
    <rPh sb="52" eb="54">
      <t>ヨサン</t>
    </rPh>
    <rPh sb="55" eb="57">
      <t>ガイサン</t>
    </rPh>
    <rPh sb="57" eb="59">
      <t>ヨウキュウ</t>
    </rPh>
    <rPh sb="60" eb="61">
      <t>ア</t>
    </rPh>
    <rPh sb="65" eb="68">
      <t>キホンテキ</t>
    </rPh>
    <rPh sb="69" eb="71">
      <t>ホウシン</t>
    </rPh>
    <rPh sb="77" eb="79">
      <t>レイワ</t>
    </rPh>
    <rPh sb="80" eb="81">
      <t>ネン</t>
    </rPh>
    <rPh sb="82" eb="83">
      <t>ガツ</t>
    </rPh>
    <rPh sb="85" eb="86">
      <t>ニチ</t>
    </rPh>
    <rPh sb="86" eb="88">
      <t>カクギ</t>
    </rPh>
    <rPh sb="88" eb="90">
      <t>リョウカイ</t>
    </rPh>
    <rPh sb="102" eb="104">
      <t>ショクリョウ</t>
    </rPh>
    <rPh sb="105" eb="106">
      <t>フク</t>
    </rPh>
    <rPh sb="108" eb="110">
      <t>ケイザイ</t>
    </rPh>
    <rPh sb="110" eb="112">
      <t>アンゼン</t>
    </rPh>
    <rPh sb="112" eb="114">
      <t>ホショウ</t>
    </rPh>
    <rPh sb="115" eb="117">
      <t>テッテイ</t>
    </rPh>
    <rPh sb="117" eb="118">
      <t>トウ</t>
    </rPh>
    <rPh sb="119" eb="121">
      <t>ジュウヨウ</t>
    </rPh>
    <rPh sb="121" eb="123">
      <t>セイサク</t>
    </rPh>
    <rPh sb="129" eb="131">
      <t>ヒツヨウ</t>
    </rPh>
    <rPh sb="132" eb="133">
      <t>オウ</t>
    </rPh>
    <rPh sb="136" eb="138">
      <t>ジコウ</t>
    </rPh>
    <rPh sb="141" eb="143">
      <t>ヨウキュウ</t>
    </rPh>
    <rPh sb="144" eb="145">
      <t>フク</t>
    </rPh>
    <rPh sb="147" eb="149">
      <t>テキセツ</t>
    </rPh>
    <rPh sb="150" eb="152">
      <t>ヨウキュウ</t>
    </rPh>
    <rPh sb="153" eb="155">
      <t>ヨウボウ</t>
    </rPh>
    <rPh sb="156" eb="157">
      <t>オコナ</t>
    </rPh>
    <rPh sb="169" eb="170">
      <t>フ</t>
    </rPh>
    <rPh sb="173" eb="175">
      <t>ヨサン</t>
    </rPh>
    <rPh sb="175" eb="177">
      <t>ヘンセイ</t>
    </rPh>
    <rPh sb="177" eb="179">
      <t>カテイ</t>
    </rPh>
    <rPh sb="180" eb="182">
      <t>ケントウ</t>
    </rPh>
    <phoneticPr fontId="5"/>
  </si>
  <si>
    <t>本法律に基づき、①特定重要物資の安定的な供給の確保に関する制度、②基幹インフラ役務の安定的な提供の確保に関する制度、③先端的な重要技術の開発支援に関する制度及び④特許出願の非公開に関する制度、並びに安全保障の確保に関する経済施策を総合的かつ効果的に推進するため、本法律の着実な施行のための所要の体制整備等を行うとともに、国民の生存や国民生活・経済活動に甚大な影響のある特定重要物資の安定供給の確保を図るための支援を行う。</t>
    <rPh sb="0" eb="1">
      <t>ホン</t>
    </rPh>
    <rPh sb="1" eb="3">
      <t>ホウリツ</t>
    </rPh>
    <rPh sb="4" eb="5">
      <t>モト</t>
    </rPh>
    <rPh sb="131" eb="132">
      <t>ホン</t>
    </rPh>
    <rPh sb="132" eb="134">
      <t>ホウリツ</t>
    </rPh>
    <rPh sb="135" eb="137">
      <t>チャクジツ</t>
    </rPh>
    <rPh sb="138" eb="140">
      <t>セコウ</t>
    </rPh>
    <rPh sb="144" eb="146">
      <t>ショヨウ</t>
    </rPh>
    <rPh sb="147" eb="149">
      <t>タイセイ</t>
    </rPh>
    <rPh sb="149" eb="151">
      <t>セイビ</t>
    </rPh>
    <rPh sb="151" eb="152">
      <t>トウ</t>
    </rPh>
    <rPh sb="153" eb="154">
      <t>オコナ</t>
    </rPh>
    <rPh sb="160" eb="162">
      <t>コクミン</t>
    </rPh>
    <rPh sb="163" eb="165">
      <t>セイゾン</t>
    </rPh>
    <rPh sb="166" eb="168">
      <t>コクミン</t>
    </rPh>
    <rPh sb="168" eb="170">
      <t>セイカツ</t>
    </rPh>
    <rPh sb="171" eb="173">
      <t>ケイザイ</t>
    </rPh>
    <rPh sb="173" eb="175">
      <t>カツドウ</t>
    </rPh>
    <rPh sb="176" eb="178">
      <t>ジンダイ</t>
    </rPh>
    <rPh sb="179" eb="181">
      <t>エイキョウ</t>
    </rPh>
    <rPh sb="184" eb="186">
      <t>トクテイ</t>
    </rPh>
    <rPh sb="186" eb="188">
      <t>ジュウヨウ</t>
    </rPh>
    <rPh sb="188" eb="190">
      <t>ブッシ</t>
    </rPh>
    <rPh sb="191" eb="193">
      <t>アンテイ</t>
    </rPh>
    <rPh sb="193" eb="195">
      <t>キョウキュウ</t>
    </rPh>
    <rPh sb="196" eb="198">
      <t>カクホ</t>
    </rPh>
    <rPh sb="199" eb="200">
      <t>ハカ</t>
    </rPh>
    <rPh sb="204" eb="206">
      <t>シエン</t>
    </rPh>
    <rPh sb="207" eb="208">
      <t>オコナ</t>
    </rPh>
    <phoneticPr fontId="5"/>
  </si>
  <si>
    <t>経済財政運営と改革の基本方針2022（令和4年6月7日閣議決定）
新しい資本主義のグランドデザイン及び実行計画（令和4年6月7日閣議決定）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6" eb="27">
      <t>ニチ</t>
    </rPh>
    <rPh sb="27" eb="29">
      <t>カクギ</t>
    </rPh>
    <rPh sb="29" eb="31">
      <t>ケッテイ</t>
    </rPh>
    <rPh sb="33" eb="34">
      <t>アタラ</t>
    </rPh>
    <rPh sb="36" eb="38">
      <t>シホン</t>
    </rPh>
    <rPh sb="38" eb="40">
      <t>シュギ</t>
    </rPh>
    <rPh sb="49" eb="50">
      <t>オヨ</t>
    </rPh>
    <rPh sb="51" eb="53">
      <t>ジッコウ</t>
    </rPh>
    <rPh sb="53" eb="55">
      <t>ケイカク</t>
    </rPh>
    <rPh sb="56" eb="58">
      <t>レイワ</t>
    </rPh>
    <rPh sb="59" eb="60">
      <t>ネン</t>
    </rPh>
    <rPh sb="61" eb="62">
      <t>ガツ</t>
    </rPh>
    <rPh sb="63" eb="64">
      <t>ニチ</t>
    </rPh>
    <rPh sb="64" eb="66">
      <t>カクギ</t>
    </rPh>
    <rPh sb="66" eb="68">
      <t>ケッテイ</t>
    </rPh>
    <phoneticPr fontId="5"/>
  </si>
  <si>
    <t>本</t>
    <rPh sb="0" eb="1">
      <t>ホン</t>
    </rPh>
    <phoneticPr fontId="5"/>
  </si>
  <si>
    <t>経済施策を一体的に講ずることによる安全保障の確保の推進に関する基本方針及び4施策に係る基本指針を策定し、適切に周知する。</t>
    <rPh sb="0" eb="2">
      <t>ケイザイ</t>
    </rPh>
    <rPh sb="2" eb="4">
      <t>シサク</t>
    </rPh>
    <rPh sb="5" eb="8">
      <t>イッタイテキ</t>
    </rPh>
    <rPh sb="9" eb="10">
      <t>コウ</t>
    </rPh>
    <rPh sb="17" eb="19">
      <t>アンゼン</t>
    </rPh>
    <rPh sb="19" eb="21">
      <t>ホショウ</t>
    </rPh>
    <rPh sb="22" eb="24">
      <t>カクホ</t>
    </rPh>
    <rPh sb="25" eb="27">
      <t>スイシン</t>
    </rPh>
    <rPh sb="28" eb="29">
      <t>カン</t>
    </rPh>
    <rPh sb="31" eb="33">
      <t>キホン</t>
    </rPh>
    <rPh sb="33" eb="35">
      <t>ホウシン</t>
    </rPh>
    <rPh sb="35" eb="36">
      <t>オヨ</t>
    </rPh>
    <rPh sb="38" eb="40">
      <t>シサク</t>
    </rPh>
    <rPh sb="41" eb="42">
      <t>カカ</t>
    </rPh>
    <rPh sb="43" eb="45">
      <t>キホン</t>
    </rPh>
    <rPh sb="45" eb="47">
      <t>シシン</t>
    </rPh>
    <rPh sb="48" eb="50">
      <t>サクテイ</t>
    </rPh>
    <rPh sb="52" eb="54">
      <t>テキセツ</t>
    </rPh>
    <rPh sb="55" eb="57">
      <t>シュウチ</t>
    </rPh>
    <phoneticPr fontId="5"/>
  </si>
  <si>
    <t>基本方針及び4施策に係る基本指針を着実に策定。</t>
    <rPh sb="0" eb="2">
      <t>キホン</t>
    </rPh>
    <rPh sb="2" eb="4">
      <t>ホウシン</t>
    </rPh>
    <rPh sb="4" eb="5">
      <t>オヨ</t>
    </rPh>
    <rPh sb="7" eb="9">
      <t>シサク</t>
    </rPh>
    <rPh sb="10" eb="11">
      <t>カカ</t>
    </rPh>
    <rPh sb="12" eb="14">
      <t>キホン</t>
    </rPh>
    <rPh sb="14" eb="16">
      <t>シシン</t>
    </rPh>
    <rPh sb="17" eb="19">
      <t>チャクジツ</t>
    </rPh>
    <rPh sb="20" eb="22">
      <t>サクテイ</t>
    </rPh>
    <phoneticPr fontId="5"/>
  </si>
  <si>
    <t>経済施策を一体的に講ずることによる安全保障の確保の推進に関する基本方針及び4施策に係る基本指針を策定し、適切に周知する。</t>
    <phoneticPr fontId="5"/>
  </si>
  <si>
    <t>基本方針及び4施策に係る基本指針を着実に策定。</t>
    <phoneticPr fontId="5"/>
  </si>
  <si>
    <t>関係省等と連携して具体のスキーム等を検討しているところであり、今後の予算編成過程を通じて検討</t>
    <rPh sb="0" eb="2">
      <t>カンケイ</t>
    </rPh>
    <rPh sb="2" eb="3">
      <t>ショウ</t>
    </rPh>
    <rPh sb="3" eb="4">
      <t>トウ</t>
    </rPh>
    <rPh sb="5" eb="7">
      <t>レンケイ</t>
    </rPh>
    <rPh sb="9" eb="11">
      <t>グタイ</t>
    </rPh>
    <rPh sb="16" eb="17">
      <t>トウ</t>
    </rPh>
    <rPh sb="18" eb="20">
      <t>ケントウ</t>
    </rPh>
    <rPh sb="31" eb="33">
      <t>コンゴ</t>
    </rPh>
    <rPh sb="34" eb="36">
      <t>ヨサン</t>
    </rPh>
    <rPh sb="36" eb="38">
      <t>ヘンセイ</t>
    </rPh>
    <rPh sb="38" eb="40">
      <t>カテイ</t>
    </rPh>
    <rPh sb="41" eb="42">
      <t>ツウ</t>
    </rPh>
    <rPh sb="44" eb="4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</si>
</sst>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9" fillId="6" borderId="44"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0" borderId="73" xfId="0" applyFont="1" applyFill="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4"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7"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18145</xdr:colOff>
      <xdr:row>135</xdr:row>
      <xdr:rowOff>27211</xdr:rowOff>
    </xdr:from>
    <xdr:to>
      <xdr:col>22</xdr:col>
      <xdr:colOff>27216</xdr:colOff>
      <xdr:row>137</xdr:row>
      <xdr:rowOff>1</xdr:rowOff>
    </xdr:to>
    <xdr:sp macro="" textlink="">
      <xdr:nvSpPr>
        <xdr:cNvPr id="2" name="テキスト ボックス 1"/>
        <xdr:cNvSpPr txBox="1"/>
      </xdr:nvSpPr>
      <xdr:spPr>
        <a:xfrm>
          <a:off x="2376716" y="53439782"/>
          <a:ext cx="1641929" cy="68036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内閣府</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499</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35</xdr:col>
      <xdr:colOff>9</xdr:colOff>
      <xdr:row>135</xdr:row>
      <xdr:rowOff>18142</xdr:rowOff>
    </xdr:from>
    <xdr:to>
      <xdr:col>44</xdr:col>
      <xdr:colOff>9081</xdr:colOff>
      <xdr:row>137</xdr:row>
      <xdr:rowOff>11791</xdr:rowOff>
    </xdr:to>
    <xdr:sp macro="" textlink="">
      <xdr:nvSpPr>
        <xdr:cNvPr id="3" name="テキスト ボックス 2"/>
        <xdr:cNvSpPr txBox="1"/>
      </xdr:nvSpPr>
      <xdr:spPr>
        <a:xfrm>
          <a:off x="6350009" y="53430713"/>
          <a:ext cx="1641929" cy="701221"/>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民間事業者等</a:t>
          </a:r>
          <a:endParaRPr kumimoji="1" lang="en-US" altLang="ja-JP" sz="1400">
            <a:latin typeface="+mn-ea"/>
            <a:ea typeface="+mn-ea"/>
          </a:endParaRPr>
        </a:p>
      </xdr:txBody>
    </xdr:sp>
    <xdr:clientData/>
  </xdr:twoCellAnchor>
  <xdr:twoCellAnchor>
    <xdr:from>
      <xdr:col>23</xdr:col>
      <xdr:colOff>63502</xdr:colOff>
      <xdr:row>136</xdr:row>
      <xdr:rowOff>0</xdr:rowOff>
    </xdr:from>
    <xdr:to>
      <xdr:col>33</xdr:col>
      <xdr:colOff>172359</xdr:colOff>
      <xdr:row>136</xdr:row>
      <xdr:rowOff>0</xdr:rowOff>
    </xdr:to>
    <xdr:cxnSp macro="">
      <xdr:nvCxnSpPr>
        <xdr:cNvPr id="5" name="直線矢印コネクタ 4"/>
        <xdr:cNvCxnSpPr/>
      </xdr:nvCxnSpPr>
      <xdr:spPr>
        <a:xfrm>
          <a:off x="4236359" y="53766357"/>
          <a:ext cx="192314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163287</xdr:colOff>
      <xdr:row>137</xdr:row>
      <xdr:rowOff>63501</xdr:rowOff>
    </xdr:from>
    <xdr:to>
      <xdr:col>45</xdr:col>
      <xdr:colOff>45357</xdr:colOff>
      <xdr:row>140</xdr:row>
      <xdr:rowOff>172358</xdr:rowOff>
    </xdr:to>
    <xdr:sp macro="" textlink="">
      <xdr:nvSpPr>
        <xdr:cNvPr id="7" name="大かっこ 6"/>
        <xdr:cNvSpPr/>
      </xdr:nvSpPr>
      <xdr:spPr>
        <a:xfrm>
          <a:off x="6150430" y="50890715"/>
          <a:ext cx="2059213" cy="1170214"/>
        </a:xfrm>
        <a:prstGeom prst="bracketPair">
          <a:avLst>
            <a:gd name="adj" fmla="val 151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経済施策を一体的に講ずることによる安全保障の確保の推進に関する基本方針及び</a:t>
          </a:r>
          <a:r>
            <a:rPr kumimoji="1" lang="en-US" altLang="ja-JP" sz="1100"/>
            <a:t>4</a:t>
          </a:r>
          <a:r>
            <a:rPr kumimoji="1" lang="ja-JP" altLang="en-US" sz="1100"/>
            <a:t>施策に係る基本指針を策定し、適切に周知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4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98">
        <v>2022</v>
      </c>
      <c r="AE2" s="598"/>
      <c r="AF2" s="598"/>
      <c r="AG2" s="598"/>
      <c r="AH2" s="598"/>
      <c r="AI2" s="50" t="s">
        <v>240</v>
      </c>
      <c r="AJ2" s="598" t="s">
        <v>566</v>
      </c>
      <c r="AK2" s="598"/>
      <c r="AL2" s="598"/>
      <c r="AM2" s="598"/>
      <c r="AN2" s="50" t="s">
        <v>240</v>
      </c>
      <c r="AO2" s="598" t="s">
        <v>556</v>
      </c>
      <c r="AP2" s="598"/>
      <c r="AQ2" s="598"/>
      <c r="AR2" s="51" t="s">
        <v>240</v>
      </c>
      <c r="AS2" s="599">
        <v>8</v>
      </c>
      <c r="AT2" s="599"/>
      <c r="AU2" s="599"/>
      <c r="AV2" s="50" t="str">
        <f>IF(AW2="","","-")</f>
        <v/>
      </c>
      <c r="AW2" s="600"/>
      <c r="AX2" s="600"/>
    </row>
    <row r="3" spans="1:50" ht="21" customHeight="1" thickBot="1" x14ac:dyDescent="0.2">
      <c r="A3" s="601" t="s">
        <v>549</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15" t="s">
        <v>52</v>
      </c>
      <c r="AJ3" s="603" t="s">
        <v>559</v>
      </c>
      <c r="AK3" s="603"/>
      <c r="AL3" s="603"/>
      <c r="AM3" s="603"/>
      <c r="AN3" s="603"/>
      <c r="AO3" s="603"/>
      <c r="AP3" s="603"/>
      <c r="AQ3" s="603"/>
      <c r="AR3" s="603"/>
      <c r="AS3" s="603"/>
      <c r="AT3" s="603"/>
      <c r="AU3" s="603"/>
      <c r="AV3" s="603"/>
      <c r="AW3" s="603"/>
      <c r="AX3" s="16" t="s">
        <v>53</v>
      </c>
    </row>
    <row r="4" spans="1:50" ht="24.75" customHeight="1" x14ac:dyDescent="0.15">
      <c r="A4" s="573" t="s">
        <v>19</v>
      </c>
      <c r="B4" s="574"/>
      <c r="C4" s="574"/>
      <c r="D4" s="574"/>
      <c r="E4" s="574"/>
      <c r="F4" s="574"/>
      <c r="G4" s="575" t="s">
        <v>564</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560</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15">
      <c r="A5" s="585" t="s">
        <v>55</v>
      </c>
      <c r="B5" s="586"/>
      <c r="C5" s="586"/>
      <c r="D5" s="586"/>
      <c r="E5" s="586"/>
      <c r="F5" s="587"/>
      <c r="G5" s="588" t="s">
        <v>558</v>
      </c>
      <c r="H5" s="589"/>
      <c r="I5" s="589"/>
      <c r="J5" s="589"/>
      <c r="K5" s="589"/>
      <c r="L5" s="589"/>
      <c r="M5" s="590" t="s">
        <v>54</v>
      </c>
      <c r="N5" s="591"/>
      <c r="O5" s="591"/>
      <c r="P5" s="591"/>
      <c r="Q5" s="591"/>
      <c r="R5" s="592"/>
      <c r="S5" s="593" t="s">
        <v>58</v>
      </c>
      <c r="T5" s="589"/>
      <c r="U5" s="589"/>
      <c r="V5" s="589"/>
      <c r="W5" s="589"/>
      <c r="X5" s="594"/>
      <c r="Y5" s="595" t="s">
        <v>3</v>
      </c>
      <c r="Z5" s="596"/>
      <c r="AA5" s="596"/>
      <c r="AB5" s="596"/>
      <c r="AC5" s="596"/>
      <c r="AD5" s="597"/>
      <c r="AE5" s="618" t="s">
        <v>563</v>
      </c>
      <c r="AF5" s="618"/>
      <c r="AG5" s="618"/>
      <c r="AH5" s="618"/>
      <c r="AI5" s="618"/>
      <c r="AJ5" s="618"/>
      <c r="AK5" s="618"/>
      <c r="AL5" s="618"/>
      <c r="AM5" s="618"/>
      <c r="AN5" s="618"/>
      <c r="AO5" s="618"/>
      <c r="AP5" s="619"/>
      <c r="AQ5" s="620" t="s">
        <v>562</v>
      </c>
      <c r="AR5" s="621"/>
      <c r="AS5" s="621"/>
      <c r="AT5" s="621"/>
      <c r="AU5" s="621"/>
      <c r="AV5" s="621"/>
      <c r="AW5" s="621"/>
      <c r="AX5" s="622"/>
    </row>
    <row r="6" spans="1:50" ht="39"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50" ht="63" customHeight="1" x14ac:dyDescent="0.15">
      <c r="A7" s="604" t="s">
        <v>16</v>
      </c>
      <c r="B7" s="605"/>
      <c r="C7" s="605"/>
      <c r="D7" s="605"/>
      <c r="E7" s="605"/>
      <c r="F7" s="606"/>
      <c r="G7" s="628" t="s">
        <v>565</v>
      </c>
      <c r="H7" s="629"/>
      <c r="I7" s="629"/>
      <c r="J7" s="629"/>
      <c r="K7" s="629"/>
      <c r="L7" s="629"/>
      <c r="M7" s="629"/>
      <c r="N7" s="629"/>
      <c r="O7" s="629"/>
      <c r="P7" s="629"/>
      <c r="Q7" s="629"/>
      <c r="R7" s="629"/>
      <c r="S7" s="629"/>
      <c r="T7" s="629"/>
      <c r="U7" s="629"/>
      <c r="V7" s="629"/>
      <c r="W7" s="629"/>
      <c r="X7" s="630"/>
      <c r="Y7" s="631" t="s">
        <v>225</v>
      </c>
      <c r="Z7" s="454"/>
      <c r="AA7" s="454"/>
      <c r="AB7" s="454"/>
      <c r="AC7" s="454"/>
      <c r="AD7" s="632"/>
      <c r="AE7" s="560" t="s">
        <v>587</v>
      </c>
      <c r="AF7" s="561"/>
      <c r="AG7" s="561"/>
      <c r="AH7" s="561"/>
      <c r="AI7" s="561"/>
      <c r="AJ7" s="561"/>
      <c r="AK7" s="561"/>
      <c r="AL7" s="561"/>
      <c r="AM7" s="561"/>
      <c r="AN7" s="561"/>
      <c r="AO7" s="561"/>
      <c r="AP7" s="561"/>
      <c r="AQ7" s="561"/>
      <c r="AR7" s="561"/>
      <c r="AS7" s="561"/>
      <c r="AT7" s="561"/>
      <c r="AU7" s="561"/>
      <c r="AV7" s="561"/>
      <c r="AW7" s="561"/>
      <c r="AX7" s="562"/>
    </row>
    <row r="8" spans="1:50" ht="53.25" customHeight="1" x14ac:dyDescent="0.15">
      <c r="A8" s="604" t="s">
        <v>169</v>
      </c>
      <c r="B8" s="605"/>
      <c r="C8" s="605"/>
      <c r="D8" s="605"/>
      <c r="E8" s="605"/>
      <c r="F8" s="606"/>
      <c r="G8" s="607" t="str">
        <f>入力規則等!A27</f>
        <v>-</v>
      </c>
      <c r="H8" s="608"/>
      <c r="I8" s="608"/>
      <c r="J8" s="608"/>
      <c r="K8" s="608"/>
      <c r="L8" s="608"/>
      <c r="M8" s="608"/>
      <c r="N8" s="608"/>
      <c r="O8" s="608"/>
      <c r="P8" s="608"/>
      <c r="Q8" s="608"/>
      <c r="R8" s="608"/>
      <c r="S8" s="608"/>
      <c r="T8" s="608"/>
      <c r="U8" s="608"/>
      <c r="V8" s="608"/>
      <c r="W8" s="608"/>
      <c r="X8" s="609"/>
      <c r="Y8" s="610" t="s">
        <v>170</v>
      </c>
      <c r="Z8" s="611"/>
      <c r="AA8" s="611"/>
      <c r="AB8" s="611"/>
      <c r="AC8" s="611"/>
      <c r="AD8" s="612"/>
      <c r="AE8" s="613" t="str">
        <f>入力規則等!K13</f>
        <v>その他の事項経費</v>
      </c>
      <c r="AF8" s="608"/>
      <c r="AG8" s="608"/>
      <c r="AH8" s="608"/>
      <c r="AI8" s="608"/>
      <c r="AJ8" s="608"/>
      <c r="AK8" s="608"/>
      <c r="AL8" s="608"/>
      <c r="AM8" s="608"/>
      <c r="AN8" s="608"/>
      <c r="AO8" s="608"/>
      <c r="AP8" s="608"/>
      <c r="AQ8" s="608"/>
      <c r="AR8" s="608"/>
      <c r="AS8" s="608"/>
      <c r="AT8" s="608"/>
      <c r="AU8" s="608"/>
      <c r="AV8" s="608"/>
      <c r="AW8" s="608"/>
      <c r="AX8" s="614"/>
    </row>
    <row r="9" spans="1:50" ht="61.5" customHeight="1" x14ac:dyDescent="0.15">
      <c r="A9" s="533" t="s">
        <v>17</v>
      </c>
      <c r="B9" s="534"/>
      <c r="C9" s="534"/>
      <c r="D9" s="534"/>
      <c r="E9" s="534"/>
      <c r="F9" s="534"/>
      <c r="G9" s="615" t="s">
        <v>582</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61.5" customHeight="1" x14ac:dyDescent="0.15">
      <c r="A10" s="521" t="s">
        <v>20</v>
      </c>
      <c r="B10" s="522"/>
      <c r="C10" s="522"/>
      <c r="D10" s="522"/>
      <c r="E10" s="522"/>
      <c r="F10" s="522"/>
      <c r="G10" s="523" t="s">
        <v>586</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50" ht="34.15" customHeight="1" x14ac:dyDescent="0.15">
      <c r="A11" s="521" t="s">
        <v>5</v>
      </c>
      <c r="B11" s="522"/>
      <c r="C11" s="522"/>
      <c r="D11" s="522"/>
      <c r="E11" s="522"/>
      <c r="F11" s="526"/>
      <c r="G11" s="527" t="str">
        <f>入力規則等!P10</f>
        <v>直接実施、委託・請負</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530" t="s">
        <v>18</v>
      </c>
      <c r="B12" s="531"/>
      <c r="C12" s="531"/>
      <c r="D12" s="531"/>
      <c r="E12" s="531"/>
      <c r="F12" s="532"/>
      <c r="G12" s="536"/>
      <c r="H12" s="537"/>
      <c r="I12" s="537"/>
      <c r="J12" s="537"/>
      <c r="K12" s="537"/>
      <c r="L12" s="537"/>
      <c r="M12" s="537"/>
      <c r="N12" s="537"/>
      <c r="O12" s="537"/>
      <c r="P12" s="134" t="s">
        <v>372</v>
      </c>
      <c r="Q12" s="135"/>
      <c r="R12" s="135"/>
      <c r="S12" s="135"/>
      <c r="T12" s="135"/>
      <c r="U12" s="135"/>
      <c r="V12" s="136"/>
      <c r="W12" s="134" t="s">
        <v>524</v>
      </c>
      <c r="X12" s="135"/>
      <c r="Y12" s="135"/>
      <c r="Z12" s="135"/>
      <c r="AA12" s="135"/>
      <c r="AB12" s="135"/>
      <c r="AC12" s="136"/>
      <c r="AD12" s="134" t="s">
        <v>526</v>
      </c>
      <c r="AE12" s="135"/>
      <c r="AF12" s="135"/>
      <c r="AG12" s="135"/>
      <c r="AH12" s="135"/>
      <c r="AI12" s="135"/>
      <c r="AJ12" s="136"/>
      <c r="AK12" s="134" t="s">
        <v>540</v>
      </c>
      <c r="AL12" s="135"/>
      <c r="AM12" s="135"/>
      <c r="AN12" s="135"/>
      <c r="AO12" s="135"/>
      <c r="AP12" s="135"/>
      <c r="AQ12" s="136"/>
      <c r="AR12" s="134" t="s">
        <v>541</v>
      </c>
      <c r="AS12" s="135"/>
      <c r="AT12" s="135"/>
      <c r="AU12" s="135"/>
      <c r="AV12" s="135"/>
      <c r="AW12" s="135"/>
      <c r="AX12" s="566"/>
    </row>
    <row r="13" spans="1:50" ht="21" customHeight="1" x14ac:dyDescent="0.15">
      <c r="A13" s="181"/>
      <c r="B13" s="182"/>
      <c r="C13" s="182"/>
      <c r="D13" s="182"/>
      <c r="E13" s="182"/>
      <c r="F13" s="183"/>
      <c r="G13" s="550" t="s">
        <v>6</v>
      </c>
      <c r="H13" s="551"/>
      <c r="I13" s="567" t="s">
        <v>7</v>
      </c>
      <c r="J13" s="568"/>
      <c r="K13" s="568"/>
      <c r="L13" s="568"/>
      <c r="M13" s="568"/>
      <c r="N13" s="568"/>
      <c r="O13" s="569"/>
      <c r="P13" s="466" t="s">
        <v>567</v>
      </c>
      <c r="Q13" s="467"/>
      <c r="R13" s="467"/>
      <c r="S13" s="467"/>
      <c r="T13" s="467"/>
      <c r="U13" s="467"/>
      <c r="V13" s="468"/>
      <c r="W13" s="466" t="s">
        <v>567</v>
      </c>
      <c r="X13" s="467"/>
      <c r="Y13" s="467"/>
      <c r="Z13" s="467"/>
      <c r="AA13" s="467"/>
      <c r="AB13" s="467"/>
      <c r="AC13" s="468"/>
      <c r="AD13" s="466" t="s">
        <v>567</v>
      </c>
      <c r="AE13" s="467"/>
      <c r="AF13" s="467"/>
      <c r="AG13" s="467"/>
      <c r="AH13" s="467"/>
      <c r="AI13" s="467"/>
      <c r="AJ13" s="468"/>
      <c r="AK13" s="466" t="s">
        <v>567</v>
      </c>
      <c r="AL13" s="467"/>
      <c r="AM13" s="467"/>
      <c r="AN13" s="467"/>
      <c r="AO13" s="467"/>
      <c r="AP13" s="467"/>
      <c r="AQ13" s="468"/>
      <c r="AR13" s="498">
        <v>499</v>
      </c>
      <c r="AS13" s="499"/>
      <c r="AT13" s="499"/>
      <c r="AU13" s="499"/>
      <c r="AV13" s="499"/>
      <c r="AW13" s="499"/>
      <c r="AX13" s="570"/>
    </row>
    <row r="14" spans="1:50" ht="21" customHeight="1" x14ac:dyDescent="0.15">
      <c r="A14" s="181"/>
      <c r="B14" s="182"/>
      <c r="C14" s="182"/>
      <c r="D14" s="182"/>
      <c r="E14" s="182"/>
      <c r="F14" s="183"/>
      <c r="G14" s="552"/>
      <c r="H14" s="553"/>
      <c r="I14" s="545" t="s">
        <v>8</v>
      </c>
      <c r="J14" s="546"/>
      <c r="K14" s="546"/>
      <c r="L14" s="546"/>
      <c r="M14" s="546"/>
      <c r="N14" s="546"/>
      <c r="O14" s="547"/>
      <c r="P14" s="466" t="s">
        <v>567</v>
      </c>
      <c r="Q14" s="467"/>
      <c r="R14" s="467"/>
      <c r="S14" s="467"/>
      <c r="T14" s="467"/>
      <c r="U14" s="467"/>
      <c r="V14" s="468"/>
      <c r="W14" s="466" t="s">
        <v>567</v>
      </c>
      <c r="X14" s="467"/>
      <c r="Y14" s="467"/>
      <c r="Z14" s="467"/>
      <c r="AA14" s="467"/>
      <c r="AB14" s="467"/>
      <c r="AC14" s="468"/>
      <c r="AD14" s="466" t="s">
        <v>567</v>
      </c>
      <c r="AE14" s="467"/>
      <c r="AF14" s="467"/>
      <c r="AG14" s="467"/>
      <c r="AH14" s="467"/>
      <c r="AI14" s="467"/>
      <c r="AJ14" s="468"/>
      <c r="AK14" s="466" t="s">
        <v>567</v>
      </c>
      <c r="AL14" s="467"/>
      <c r="AM14" s="467"/>
      <c r="AN14" s="467"/>
      <c r="AO14" s="467"/>
      <c r="AP14" s="467"/>
      <c r="AQ14" s="468"/>
      <c r="AR14" s="556"/>
      <c r="AS14" s="556"/>
      <c r="AT14" s="556"/>
      <c r="AU14" s="556"/>
      <c r="AV14" s="556"/>
      <c r="AW14" s="556"/>
      <c r="AX14" s="557"/>
    </row>
    <row r="15" spans="1:50" ht="21" customHeight="1" x14ac:dyDescent="0.15">
      <c r="A15" s="181"/>
      <c r="B15" s="182"/>
      <c r="C15" s="182"/>
      <c r="D15" s="182"/>
      <c r="E15" s="182"/>
      <c r="F15" s="183"/>
      <c r="G15" s="552"/>
      <c r="H15" s="553"/>
      <c r="I15" s="545" t="s">
        <v>40</v>
      </c>
      <c r="J15" s="558"/>
      <c r="K15" s="558"/>
      <c r="L15" s="558"/>
      <c r="M15" s="558"/>
      <c r="N15" s="558"/>
      <c r="O15" s="559"/>
      <c r="P15" s="466" t="s">
        <v>567</v>
      </c>
      <c r="Q15" s="467"/>
      <c r="R15" s="467"/>
      <c r="S15" s="467"/>
      <c r="T15" s="467"/>
      <c r="U15" s="467"/>
      <c r="V15" s="468"/>
      <c r="W15" s="466" t="s">
        <v>567</v>
      </c>
      <c r="X15" s="467"/>
      <c r="Y15" s="467"/>
      <c r="Z15" s="467"/>
      <c r="AA15" s="467"/>
      <c r="AB15" s="467"/>
      <c r="AC15" s="468"/>
      <c r="AD15" s="466" t="s">
        <v>567</v>
      </c>
      <c r="AE15" s="467"/>
      <c r="AF15" s="467"/>
      <c r="AG15" s="467"/>
      <c r="AH15" s="467"/>
      <c r="AI15" s="467"/>
      <c r="AJ15" s="468"/>
      <c r="AK15" s="466" t="s">
        <v>567</v>
      </c>
      <c r="AL15" s="467"/>
      <c r="AM15" s="467"/>
      <c r="AN15" s="467"/>
      <c r="AO15" s="467"/>
      <c r="AP15" s="467"/>
      <c r="AQ15" s="468"/>
      <c r="AR15" s="466" t="s">
        <v>567</v>
      </c>
      <c r="AS15" s="467"/>
      <c r="AT15" s="467"/>
      <c r="AU15" s="467"/>
      <c r="AV15" s="467"/>
      <c r="AW15" s="467"/>
      <c r="AX15" s="571"/>
    </row>
    <row r="16" spans="1:50" ht="21" customHeight="1" x14ac:dyDescent="0.15">
      <c r="A16" s="181"/>
      <c r="B16" s="182"/>
      <c r="C16" s="182"/>
      <c r="D16" s="182"/>
      <c r="E16" s="182"/>
      <c r="F16" s="183"/>
      <c r="G16" s="552"/>
      <c r="H16" s="553"/>
      <c r="I16" s="545" t="s">
        <v>41</v>
      </c>
      <c r="J16" s="558"/>
      <c r="K16" s="558"/>
      <c r="L16" s="558"/>
      <c r="M16" s="558"/>
      <c r="N16" s="558"/>
      <c r="O16" s="559"/>
      <c r="P16" s="466" t="s">
        <v>567</v>
      </c>
      <c r="Q16" s="467"/>
      <c r="R16" s="467"/>
      <c r="S16" s="467"/>
      <c r="T16" s="467"/>
      <c r="U16" s="467"/>
      <c r="V16" s="468"/>
      <c r="W16" s="466" t="s">
        <v>567</v>
      </c>
      <c r="X16" s="467"/>
      <c r="Y16" s="467"/>
      <c r="Z16" s="467"/>
      <c r="AA16" s="467"/>
      <c r="AB16" s="467"/>
      <c r="AC16" s="468"/>
      <c r="AD16" s="466" t="s">
        <v>567</v>
      </c>
      <c r="AE16" s="467"/>
      <c r="AF16" s="467"/>
      <c r="AG16" s="467"/>
      <c r="AH16" s="467"/>
      <c r="AI16" s="467"/>
      <c r="AJ16" s="468"/>
      <c r="AK16" s="466" t="s">
        <v>567</v>
      </c>
      <c r="AL16" s="467"/>
      <c r="AM16" s="467"/>
      <c r="AN16" s="467"/>
      <c r="AO16" s="467"/>
      <c r="AP16" s="467"/>
      <c r="AQ16" s="468"/>
      <c r="AR16" s="563"/>
      <c r="AS16" s="564"/>
      <c r="AT16" s="564"/>
      <c r="AU16" s="564"/>
      <c r="AV16" s="564"/>
      <c r="AW16" s="564"/>
      <c r="AX16" s="565"/>
    </row>
    <row r="17" spans="1:50" ht="24.75" customHeight="1" x14ac:dyDescent="0.15">
      <c r="A17" s="181"/>
      <c r="B17" s="182"/>
      <c r="C17" s="182"/>
      <c r="D17" s="182"/>
      <c r="E17" s="182"/>
      <c r="F17" s="183"/>
      <c r="G17" s="552"/>
      <c r="H17" s="553"/>
      <c r="I17" s="545" t="s">
        <v>39</v>
      </c>
      <c r="J17" s="546"/>
      <c r="K17" s="546"/>
      <c r="L17" s="546"/>
      <c r="M17" s="546"/>
      <c r="N17" s="546"/>
      <c r="O17" s="547"/>
      <c r="P17" s="466" t="s">
        <v>567</v>
      </c>
      <c r="Q17" s="467"/>
      <c r="R17" s="467"/>
      <c r="S17" s="467"/>
      <c r="T17" s="467"/>
      <c r="U17" s="467"/>
      <c r="V17" s="468"/>
      <c r="W17" s="466" t="s">
        <v>567</v>
      </c>
      <c r="X17" s="467"/>
      <c r="Y17" s="467"/>
      <c r="Z17" s="467"/>
      <c r="AA17" s="467"/>
      <c r="AB17" s="467"/>
      <c r="AC17" s="468"/>
      <c r="AD17" s="466" t="s">
        <v>567</v>
      </c>
      <c r="AE17" s="467"/>
      <c r="AF17" s="467"/>
      <c r="AG17" s="467"/>
      <c r="AH17" s="467"/>
      <c r="AI17" s="467"/>
      <c r="AJ17" s="468"/>
      <c r="AK17" s="466" t="s">
        <v>567</v>
      </c>
      <c r="AL17" s="467"/>
      <c r="AM17" s="467"/>
      <c r="AN17" s="467"/>
      <c r="AO17" s="467"/>
      <c r="AP17" s="467"/>
      <c r="AQ17" s="468"/>
      <c r="AR17" s="548"/>
      <c r="AS17" s="548"/>
      <c r="AT17" s="548"/>
      <c r="AU17" s="548"/>
      <c r="AV17" s="548"/>
      <c r="AW17" s="548"/>
      <c r="AX17" s="549"/>
    </row>
    <row r="18" spans="1:50" ht="24.75" customHeight="1" x14ac:dyDescent="0.15">
      <c r="A18" s="181"/>
      <c r="B18" s="182"/>
      <c r="C18" s="182"/>
      <c r="D18" s="182"/>
      <c r="E18" s="182"/>
      <c r="F18" s="183"/>
      <c r="G18" s="554"/>
      <c r="H18" s="555"/>
      <c r="I18" s="538" t="s">
        <v>15</v>
      </c>
      <c r="J18" s="539"/>
      <c r="K18" s="539"/>
      <c r="L18" s="539"/>
      <c r="M18" s="539"/>
      <c r="N18" s="539"/>
      <c r="O18" s="540"/>
      <c r="P18" s="541">
        <f>SUM(P13:V17)</f>
        <v>0</v>
      </c>
      <c r="Q18" s="542"/>
      <c r="R18" s="542"/>
      <c r="S18" s="542"/>
      <c r="T18" s="542"/>
      <c r="U18" s="542"/>
      <c r="V18" s="543"/>
      <c r="W18" s="541">
        <f>SUM(W13:AC17)</f>
        <v>0</v>
      </c>
      <c r="X18" s="542"/>
      <c r="Y18" s="542"/>
      <c r="Z18" s="542"/>
      <c r="AA18" s="542"/>
      <c r="AB18" s="542"/>
      <c r="AC18" s="543"/>
      <c r="AD18" s="541">
        <f>SUM(AD13:AJ17)</f>
        <v>0</v>
      </c>
      <c r="AE18" s="542"/>
      <c r="AF18" s="542"/>
      <c r="AG18" s="542"/>
      <c r="AH18" s="542"/>
      <c r="AI18" s="542"/>
      <c r="AJ18" s="543"/>
      <c r="AK18" s="541">
        <f>SUM(AK13:AQ17)</f>
        <v>0</v>
      </c>
      <c r="AL18" s="542"/>
      <c r="AM18" s="542"/>
      <c r="AN18" s="542"/>
      <c r="AO18" s="542"/>
      <c r="AP18" s="542"/>
      <c r="AQ18" s="543"/>
      <c r="AR18" s="541">
        <f>SUM(AR13:AX17)</f>
        <v>499</v>
      </c>
      <c r="AS18" s="542"/>
      <c r="AT18" s="542"/>
      <c r="AU18" s="542"/>
      <c r="AV18" s="542"/>
      <c r="AW18" s="542"/>
      <c r="AX18" s="544"/>
    </row>
    <row r="19" spans="1:50" ht="24.75" customHeight="1" x14ac:dyDescent="0.15">
      <c r="A19" s="181"/>
      <c r="B19" s="182"/>
      <c r="C19" s="182"/>
      <c r="D19" s="182"/>
      <c r="E19" s="182"/>
      <c r="F19" s="183"/>
      <c r="G19" s="513" t="s">
        <v>9</v>
      </c>
      <c r="H19" s="514"/>
      <c r="I19" s="514"/>
      <c r="J19" s="514"/>
      <c r="K19" s="514"/>
      <c r="L19" s="514"/>
      <c r="M19" s="514"/>
      <c r="N19" s="514"/>
      <c r="O19" s="514"/>
      <c r="P19" s="466" t="s">
        <v>567</v>
      </c>
      <c r="Q19" s="467"/>
      <c r="R19" s="467"/>
      <c r="S19" s="467"/>
      <c r="T19" s="467"/>
      <c r="U19" s="467"/>
      <c r="V19" s="468"/>
      <c r="W19" s="466" t="s">
        <v>567</v>
      </c>
      <c r="X19" s="467"/>
      <c r="Y19" s="467"/>
      <c r="Z19" s="467"/>
      <c r="AA19" s="467"/>
      <c r="AB19" s="467"/>
      <c r="AC19" s="468"/>
      <c r="AD19" s="466" t="s">
        <v>567</v>
      </c>
      <c r="AE19" s="467"/>
      <c r="AF19" s="467"/>
      <c r="AG19" s="467"/>
      <c r="AH19" s="467"/>
      <c r="AI19" s="467"/>
      <c r="AJ19" s="468"/>
      <c r="AK19" s="510"/>
      <c r="AL19" s="510"/>
      <c r="AM19" s="510"/>
      <c r="AN19" s="510"/>
      <c r="AO19" s="510"/>
      <c r="AP19" s="510"/>
      <c r="AQ19" s="510"/>
      <c r="AR19" s="510"/>
      <c r="AS19" s="510"/>
      <c r="AT19" s="510"/>
      <c r="AU19" s="510"/>
      <c r="AV19" s="510"/>
      <c r="AW19" s="510"/>
      <c r="AX19" s="512"/>
    </row>
    <row r="20" spans="1:50" ht="24.75" customHeight="1" x14ac:dyDescent="0.15">
      <c r="A20" s="181"/>
      <c r="B20" s="182"/>
      <c r="C20" s="182"/>
      <c r="D20" s="182"/>
      <c r="E20" s="182"/>
      <c r="F20" s="183"/>
      <c r="G20" s="513" t="s">
        <v>10</v>
      </c>
      <c r="H20" s="514"/>
      <c r="I20" s="514"/>
      <c r="J20" s="514"/>
      <c r="K20" s="514"/>
      <c r="L20" s="514"/>
      <c r="M20" s="514"/>
      <c r="N20" s="514"/>
      <c r="O20" s="514"/>
      <c r="P20" s="509" t="str">
        <f>IF(P18=0, "-", SUM(P19)/P18)</f>
        <v>-</v>
      </c>
      <c r="Q20" s="509"/>
      <c r="R20" s="509"/>
      <c r="S20" s="509"/>
      <c r="T20" s="509"/>
      <c r="U20" s="509"/>
      <c r="V20" s="509"/>
      <c r="W20" s="509" t="str">
        <f>IF(W18=0, "-", SUM(W19)/W18)</f>
        <v>-</v>
      </c>
      <c r="X20" s="509"/>
      <c r="Y20" s="509"/>
      <c r="Z20" s="509"/>
      <c r="AA20" s="509"/>
      <c r="AB20" s="509"/>
      <c r="AC20" s="509"/>
      <c r="AD20" s="509" t="str">
        <f>IF(AD18=0, "-", SUM(AD19)/AD18)</f>
        <v>-</v>
      </c>
      <c r="AE20" s="509"/>
      <c r="AF20" s="509"/>
      <c r="AG20" s="509"/>
      <c r="AH20" s="509"/>
      <c r="AI20" s="509"/>
      <c r="AJ20" s="509"/>
      <c r="AK20" s="510"/>
      <c r="AL20" s="510"/>
      <c r="AM20" s="510"/>
      <c r="AN20" s="510"/>
      <c r="AO20" s="510"/>
      <c r="AP20" s="510"/>
      <c r="AQ20" s="511"/>
      <c r="AR20" s="511"/>
      <c r="AS20" s="511"/>
      <c r="AT20" s="511"/>
      <c r="AU20" s="510"/>
      <c r="AV20" s="510"/>
      <c r="AW20" s="510"/>
      <c r="AX20" s="512"/>
    </row>
    <row r="21" spans="1:50" ht="25.5" customHeight="1" x14ac:dyDescent="0.15">
      <c r="A21" s="533"/>
      <c r="B21" s="534"/>
      <c r="C21" s="534"/>
      <c r="D21" s="534"/>
      <c r="E21" s="534"/>
      <c r="F21" s="535"/>
      <c r="G21" s="507" t="s">
        <v>203</v>
      </c>
      <c r="H21" s="508"/>
      <c r="I21" s="508"/>
      <c r="J21" s="508"/>
      <c r="K21" s="508"/>
      <c r="L21" s="508"/>
      <c r="M21" s="508"/>
      <c r="N21" s="508"/>
      <c r="O21" s="508"/>
      <c r="P21" s="509" t="e">
        <f>IF(P19=0, "-", SUM(P19)/SUM(P13,P14))</f>
        <v>#DIV/0!</v>
      </c>
      <c r="Q21" s="509"/>
      <c r="R21" s="509"/>
      <c r="S21" s="509"/>
      <c r="T21" s="509"/>
      <c r="U21" s="509"/>
      <c r="V21" s="509"/>
      <c r="W21" s="509" t="e">
        <f>IF(W19=0, "-", SUM(W19)/SUM(W13,W14))</f>
        <v>#DIV/0!</v>
      </c>
      <c r="X21" s="509"/>
      <c r="Y21" s="509"/>
      <c r="Z21" s="509"/>
      <c r="AA21" s="509"/>
      <c r="AB21" s="509"/>
      <c r="AC21" s="509"/>
      <c r="AD21" s="509" t="e">
        <f>IF(AD19=0, "-", SUM(AD19)/SUM(AD13,AD14))</f>
        <v>#DIV/0!</v>
      </c>
      <c r="AE21" s="509"/>
      <c r="AF21" s="509"/>
      <c r="AG21" s="509"/>
      <c r="AH21" s="509"/>
      <c r="AI21" s="509"/>
      <c r="AJ21" s="509"/>
      <c r="AK21" s="510"/>
      <c r="AL21" s="510"/>
      <c r="AM21" s="510"/>
      <c r="AN21" s="510"/>
      <c r="AO21" s="510"/>
      <c r="AP21" s="510"/>
      <c r="AQ21" s="511"/>
      <c r="AR21" s="511"/>
      <c r="AS21" s="511"/>
      <c r="AT21" s="511"/>
      <c r="AU21" s="510"/>
      <c r="AV21" s="510"/>
      <c r="AW21" s="510"/>
      <c r="AX21" s="512"/>
    </row>
    <row r="22" spans="1:50" ht="18.75" customHeight="1" x14ac:dyDescent="0.15">
      <c r="A22" s="472" t="s">
        <v>544</v>
      </c>
      <c r="B22" s="473"/>
      <c r="C22" s="473"/>
      <c r="D22" s="473"/>
      <c r="E22" s="473"/>
      <c r="F22" s="474"/>
      <c r="G22" s="478" t="s">
        <v>197</v>
      </c>
      <c r="H22" s="364"/>
      <c r="I22" s="364"/>
      <c r="J22" s="364"/>
      <c r="K22" s="364"/>
      <c r="L22" s="364"/>
      <c r="M22" s="364"/>
      <c r="N22" s="364"/>
      <c r="O22" s="365"/>
      <c r="P22" s="479" t="s">
        <v>542</v>
      </c>
      <c r="Q22" s="364"/>
      <c r="R22" s="364"/>
      <c r="S22" s="364"/>
      <c r="T22" s="364"/>
      <c r="U22" s="364"/>
      <c r="V22" s="365"/>
      <c r="W22" s="479" t="s">
        <v>543</v>
      </c>
      <c r="X22" s="364"/>
      <c r="Y22" s="364"/>
      <c r="Z22" s="364"/>
      <c r="AA22" s="364"/>
      <c r="AB22" s="364"/>
      <c r="AC22" s="365"/>
      <c r="AD22" s="479" t="s">
        <v>196</v>
      </c>
      <c r="AE22" s="364"/>
      <c r="AF22" s="364"/>
      <c r="AG22" s="364"/>
      <c r="AH22" s="364"/>
      <c r="AI22" s="364"/>
      <c r="AJ22" s="364"/>
      <c r="AK22" s="364"/>
      <c r="AL22" s="364"/>
      <c r="AM22" s="364"/>
      <c r="AN22" s="364"/>
      <c r="AO22" s="364"/>
      <c r="AP22" s="364"/>
      <c r="AQ22" s="364"/>
      <c r="AR22" s="364"/>
      <c r="AS22" s="364"/>
      <c r="AT22" s="364"/>
      <c r="AU22" s="364"/>
      <c r="AV22" s="364"/>
      <c r="AW22" s="364"/>
      <c r="AX22" s="494"/>
    </row>
    <row r="23" spans="1:50" ht="23.65" customHeight="1" x14ac:dyDescent="0.15">
      <c r="A23" s="475"/>
      <c r="B23" s="476"/>
      <c r="C23" s="476"/>
      <c r="D23" s="476"/>
      <c r="E23" s="476"/>
      <c r="F23" s="477"/>
      <c r="G23" s="495" t="s">
        <v>568</v>
      </c>
      <c r="H23" s="496"/>
      <c r="I23" s="496"/>
      <c r="J23" s="496"/>
      <c r="K23" s="496"/>
      <c r="L23" s="496"/>
      <c r="M23" s="496"/>
      <c r="N23" s="496"/>
      <c r="O23" s="497"/>
      <c r="P23" s="498" t="s">
        <v>567</v>
      </c>
      <c r="Q23" s="499"/>
      <c r="R23" s="499"/>
      <c r="S23" s="499"/>
      <c r="T23" s="499"/>
      <c r="U23" s="499"/>
      <c r="V23" s="500"/>
      <c r="W23" s="498">
        <v>248</v>
      </c>
      <c r="X23" s="499"/>
      <c r="Y23" s="499"/>
      <c r="Z23" s="499"/>
      <c r="AA23" s="499"/>
      <c r="AB23" s="499"/>
      <c r="AC23" s="500"/>
      <c r="AD23" s="501" t="s">
        <v>585</v>
      </c>
      <c r="AE23" s="502"/>
      <c r="AF23" s="502"/>
      <c r="AG23" s="502"/>
      <c r="AH23" s="502"/>
      <c r="AI23" s="502"/>
      <c r="AJ23" s="502"/>
      <c r="AK23" s="502"/>
      <c r="AL23" s="502"/>
      <c r="AM23" s="502"/>
      <c r="AN23" s="502"/>
      <c r="AO23" s="502"/>
      <c r="AP23" s="502"/>
      <c r="AQ23" s="502"/>
      <c r="AR23" s="502"/>
      <c r="AS23" s="502"/>
      <c r="AT23" s="502"/>
      <c r="AU23" s="502"/>
      <c r="AV23" s="502"/>
      <c r="AW23" s="502"/>
      <c r="AX23" s="503"/>
    </row>
    <row r="24" spans="1:50" ht="23.65" customHeight="1" x14ac:dyDescent="0.15">
      <c r="A24" s="475"/>
      <c r="B24" s="476"/>
      <c r="C24" s="476"/>
      <c r="D24" s="476"/>
      <c r="E24" s="476"/>
      <c r="F24" s="477"/>
      <c r="G24" s="469" t="s">
        <v>569</v>
      </c>
      <c r="H24" s="470"/>
      <c r="I24" s="470"/>
      <c r="J24" s="470"/>
      <c r="K24" s="470"/>
      <c r="L24" s="470"/>
      <c r="M24" s="470"/>
      <c r="N24" s="470"/>
      <c r="O24" s="471"/>
      <c r="P24" s="466" t="s">
        <v>567</v>
      </c>
      <c r="Q24" s="467"/>
      <c r="R24" s="467"/>
      <c r="S24" s="467"/>
      <c r="T24" s="467"/>
      <c r="U24" s="467"/>
      <c r="V24" s="468"/>
      <c r="W24" s="466">
        <v>128</v>
      </c>
      <c r="X24" s="467"/>
      <c r="Y24" s="467"/>
      <c r="Z24" s="467"/>
      <c r="AA24" s="467"/>
      <c r="AB24" s="467"/>
      <c r="AC24" s="468"/>
      <c r="AD24" s="504"/>
      <c r="AE24" s="505"/>
      <c r="AF24" s="505"/>
      <c r="AG24" s="505"/>
      <c r="AH24" s="505"/>
      <c r="AI24" s="505"/>
      <c r="AJ24" s="505"/>
      <c r="AK24" s="505"/>
      <c r="AL24" s="505"/>
      <c r="AM24" s="505"/>
      <c r="AN24" s="505"/>
      <c r="AO24" s="505"/>
      <c r="AP24" s="505"/>
      <c r="AQ24" s="505"/>
      <c r="AR24" s="505"/>
      <c r="AS24" s="505"/>
      <c r="AT24" s="505"/>
      <c r="AU24" s="505"/>
      <c r="AV24" s="505"/>
      <c r="AW24" s="505"/>
      <c r="AX24" s="506"/>
    </row>
    <row r="25" spans="1:50" ht="23.65" customHeight="1" x14ac:dyDescent="0.15">
      <c r="A25" s="475"/>
      <c r="B25" s="476"/>
      <c r="C25" s="476"/>
      <c r="D25" s="476"/>
      <c r="E25" s="476"/>
      <c r="F25" s="477"/>
      <c r="G25" s="469" t="s">
        <v>570</v>
      </c>
      <c r="H25" s="470"/>
      <c r="I25" s="470"/>
      <c r="J25" s="470"/>
      <c r="K25" s="470"/>
      <c r="L25" s="470"/>
      <c r="M25" s="470"/>
      <c r="N25" s="470"/>
      <c r="O25" s="471"/>
      <c r="P25" s="466" t="s">
        <v>567</v>
      </c>
      <c r="Q25" s="467"/>
      <c r="R25" s="467"/>
      <c r="S25" s="467"/>
      <c r="T25" s="467"/>
      <c r="U25" s="467"/>
      <c r="V25" s="468"/>
      <c r="W25" s="466">
        <v>79</v>
      </c>
      <c r="X25" s="467"/>
      <c r="Y25" s="467"/>
      <c r="Z25" s="467"/>
      <c r="AA25" s="467"/>
      <c r="AB25" s="467"/>
      <c r="AC25" s="468"/>
      <c r="AD25" s="504"/>
      <c r="AE25" s="505"/>
      <c r="AF25" s="505"/>
      <c r="AG25" s="505"/>
      <c r="AH25" s="505"/>
      <c r="AI25" s="505"/>
      <c r="AJ25" s="505"/>
      <c r="AK25" s="505"/>
      <c r="AL25" s="505"/>
      <c r="AM25" s="505"/>
      <c r="AN25" s="505"/>
      <c r="AO25" s="505"/>
      <c r="AP25" s="505"/>
      <c r="AQ25" s="505"/>
      <c r="AR25" s="505"/>
      <c r="AS25" s="505"/>
      <c r="AT25" s="505"/>
      <c r="AU25" s="505"/>
      <c r="AV25" s="505"/>
      <c r="AW25" s="505"/>
      <c r="AX25" s="506"/>
    </row>
    <row r="26" spans="1:50" ht="23.65" customHeight="1" x14ac:dyDescent="0.15">
      <c r="A26" s="475"/>
      <c r="B26" s="476"/>
      <c r="C26" s="476"/>
      <c r="D26" s="476"/>
      <c r="E26" s="476"/>
      <c r="F26" s="477"/>
      <c r="G26" s="469" t="s">
        <v>571</v>
      </c>
      <c r="H26" s="470"/>
      <c r="I26" s="470"/>
      <c r="J26" s="470"/>
      <c r="K26" s="470"/>
      <c r="L26" s="470"/>
      <c r="M26" s="470"/>
      <c r="N26" s="470"/>
      <c r="O26" s="471"/>
      <c r="P26" s="466" t="s">
        <v>567</v>
      </c>
      <c r="Q26" s="467"/>
      <c r="R26" s="467"/>
      <c r="S26" s="467"/>
      <c r="T26" s="467"/>
      <c r="U26" s="467"/>
      <c r="V26" s="468"/>
      <c r="W26" s="466">
        <v>25</v>
      </c>
      <c r="X26" s="467"/>
      <c r="Y26" s="467"/>
      <c r="Z26" s="467"/>
      <c r="AA26" s="467"/>
      <c r="AB26" s="467"/>
      <c r="AC26" s="468"/>
      <c r="AD26" s="504"/>
      <c r="AE26" s="505"/>
      <c r="AF26" s="505"/>
      <c r="AG26" s="505"/>
      <c r="AH26" s="505"/>
      <c r="AI26" s="505"/>
      <c r="AJ26" s="505"/>
      <c r="AK26" s="505"/>
      <c r="AL26" s="505"/>
      <c r="AM26" s="505"/>
      <c r="AN26" s="505"/>
      <c r="AO26" s="505"/>
      <c r="AP26" s="505"/>
      <c r="AQ26" s="505"/>
      <c r="AR26" s="505"/>
      <c r="AS26" s="505"/>
      <c r="AT26" s="505"/>
      <c r="AU26" s="505"/>
      <c r="AV26" s="505"/>
      <c r="AW26" s="505"/>
      <c r="AX26" s="506"/>
    </row>
    <row r="27" spans="1:50" ht="23.65" customHeight="1" x14ac:dyDescent="0.15">
      <c r="A27" s="475"/>
      <c r="B27" s="476"/>
      <c r="C27" s="476"/>
      <c r="D27" s="476"/>
      <c r="E27" s="476"/>
      <c r="F27" s="477"/>
      <c r="G27" s="469" t="s">
        <v>572</v>
      </c>
      <c r="H27" s="470"/>
      <c r="I27" s="470"/>
      <c r="J27" s="470"/>
      <c r="K27" s="470"/>
      <c r="L27" s="470"/>
      <c r="M27" s="470"/>
      <c r="N27" s="470"/>
      <c r="O27" s="471"/>
      <c r="P27" s="466" t="s">
        <v>567</v>
      </c>
      <c r="Q27" s="467"/>
      <c r="R27" s="467"/>
      <c r="S27" s="467"/>
      <c r="T27" s="467"/>
      <c r="U27" s="467"/>
      <c r="V27" s="468"/>
      <c r="W27" s="466">
        <v>15</v>
      </c>
      <c r="X27" s="467"/>
      <c r="Y27" s="467"/>
      <c r="Z27" s="467"/>
      <c r="AA27" s="467"/>
      <c r="AB27" s="467"/>
      <c r="AC27" s="468"/>
      <c r="AD27" s="504"/>
      <c r="AE27" s="505"/>
      <c r="AF27" s="505"/>
      <c r="AG27" s="505"/>
      <c r="AH27" s="505"/>
      <c r="AI27" s="505"/>
      <c r="AJ27" s="505"/>
      <c r="AK27" s="505"/>
      <c r="AL27" s="505"/>
      <c r="AM27" s="505"/>
      <c r="AN27" s="505"/>
      <c r="AO27" s="505"/>
      <c r="AP27" s="505"/>
      <c r="AQ27" s="505"/>
      <c r="AR27" s="505"/>
      <c r="AS27" s="505"/>
      <c r="AT27" s="505"/>
      <c r="AU27" s="505"/>
      <c r="AV27" s="505"/>
      <c r="AW27" s="505"/>
      <c r="AX27" s="506"/>
    </row>
    <row r="28" spans="1:50" ht="23.65" customHeight="1" x14ac:dyDescent="0.15">
      <c r="A28" s="475"/>
      <c r="B28" s="476"/>
      <c r="C28" s="476"/>
      <c r="D28" s="476"/>
      <c r="E28" s="476"/>
      <c r="F28" s="477"/>
      <c r="G28" s="515" t="s">
        <v>573</v>
      </c>
      <c r="H28" s="516"/>
      <c r="I28" s="516"/>
      <c r="J28" s="516"/>
      <c r="K28" s="516"/>
      <c r="L28" s="516"/>
      <c r="M28" s="516"/>
      <c r="N28" s="516"/>
      <c r="O28" s="517"/>
      <c r="P28" s="518" t="s">
        <v>567</v>
      </c>
      <c r="Q28" s="519"/>
      <c r="R28" s="519"/>
      <c r="S28" s="519"/>
      <c r="T28" s="519"/>
      <c r="U28" s="519"/>
      <c r="V28" s="520"/>
      <c r="W28" s="518">
        <v>4</v>
      </c>
      <c r="X28" s="519"/>
      <c r="Y28" s="519"/>
      <c r="Z28" s="519"/>
      <c r="AA28" s="519"/>
      <c r="AB28" s="519"/>
      <c r="AC28" s="520"/>
      <c r="AD28" s="504"/>
      <c r="AE28" s="505"/>
      <c r="AF28" s="505"/>
      <c r="AG28" s="505"/>
      <c r="AH28" s="505"/>
      <c r="AI28" s="505"/>
      <c r="AJ28" s="505"/>
      <c r="AK28" s="505"/>
      <c r="AL28" s="505"/>
      <c r="AM28" s="505"/>
      <c r="AN28" s="505"/>
      <c r="AO28" s="505"/>
      <c r="AP28" s="505"/>
      <c r="AQ28" s="505"/>
      <c r="AR28" s="505"/>
      <c r="AS28" s="505"/>
      <c r="AT28" s="505"/>
      <c r="AU28" s="505"/>
      <c r="AV28" s="505"/>
      <c r="AW28" s="505"/>
      <c r="AX28" s="506"/>
    </row>
    <row r="29" spans="1:50" ht="23.65" customHeight="1" thickBot="1" x14ac:dyDescent="0.2">
      <c r="A29" s="475"/>
      <c r="B29" s="476"/>
      <c r="C29" s="476"/>
      <c r="D29" s="476"/>
      <c r="E29" s="476"/>
      <c r="F29" s="477"/>
      <c r="G29" s="179" t="s">
        <v>15</v>
      </c>
      <c r="H29" s="482"/>
      <c r="I29" s="482"/>
      <c r="J29" s="482"/>
      <c r="K29" s="482"/>
      <c r="L29" s="482"/>
      <c r="M29" s="482"/>
      <c r="N29" s="482"/>
      <c r="O29" s="483"/>
      <c r="P29" s="484" t="str">
        <f>AK13</f>
        <v>-</v>
      </c>
      <c r="Q29" s="485"/>
      <c r="R29" s="485"/>
      <c r="S29" s="485"/>
      <c r="T29" s="485"/>
      <c r="U29" s="485"/>
      <c r="V29" s="486"/>
      <c r="W29" s="487">
        <f>AR13</f>
        <v>499</v>
      </c>
      <c r="X29" s="488"/>
      <c r="Y29" s="488"/>
      <c r="Z29" s="488"/>
      <c r="AA29" s="488"/>
      <c r="AB29" s="488"/>
      <c r="AC29" s="489"/>
      <c r="AD29" s="505"/>
      <c r="AE29" s="505"/>
      <c r="AF29" s="505"/>
      <c r="AG29" s="505"/>
      <c r="AH29" s="505"/>
      <c r="AI29" s="505"/>
      <c r="AJ29" s="505"/>
      <c r="AK29" s="505"/>
      <c r="AL29" s="505"/>
      <c r="AM29" s="505"/>
      <c r="AN29" s="505"/>
      <c r="AO29" s="505"/>
      <c r="AP29" s="505"/>
      <c r="AQ29" s="505"/>
      <c r="AR29" s="505"/>
      <c r="AS29" s="505"/>
      <c r="AT29" s="505"/>
      <c r="AU29" s="505"/>
      <c r="AV29" s="505"/>
      <c r="AW29" s="505"/>
      <c r="AX29" s="506"/>
    </row>
    <row r="30" spans="1:50" ht="42" customHeight="1" x14ac:dyDescent="0.15">
      <c r="A30" s="490" t="s">
        <v>533</v>
      </c>
      <c r="B30" s="491"/>
      <c r="C30" s="491"/>
      <c r="D30" s="491"/>
      <c r="E30" s="491"/>
      <c r="F30" s="492"/>
      <c r="G30" s="493" t="s">
        <v>575</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1"/>
    </row>
    <row r="31" spans="1:50" ht="31.5" customHeight="1" x14ac:dyDescent="0.15">
      <c r="A31" s="420" t="s">
        <v>534</v>
      </c>
      <c r="B31" s="127"/>
      <c r="C31" s="127"/>
      <c r="D31" s="127"/>
      <c r="E31" s="127"/>
      <c r="F31" s="128"/>
      <c r="G31" s="456" t="s">
        <v>528</v>
      </c>
      <c r="H31" s="457"/>
      <c r="I31" s="457"/>
      <c r="J31" s="457"/>
      <c r="K31" s="457"/>
      <c r="L31" s="457"/>
      <c r="M31" s="457"/>
      <c r="N31" s="457"/>
      <c r="O31" s="457"/>
      <c r="P31" s="458" t="s">
        <v>527</v>
      </c>
      <c r="Q31" s="457"/>
      <c r="R31" s="457"/>
      <c r="S31" s="457"/>
      <c r="T31" s="457"/>
      <c r="U31" s="457"/>
      <c r="V31" s="457"/>
      <c r="W31" s="457"/>
      <c r="X31" s="459"/>
      <c r="Y31" s="460"/>
      <c r="Z31" s="461"/>
      <c r="AA31" s="462"/>
      <c r="AB31" s="400" t="s">
        <v>11</v>
      </c>
      <c r="AC31" s="400"/>
      <c r="AD31" s="400"/>
      <c r="AE31" s="90" t="s">
        <v>372</v>
      </c>
      <c r="AF31" s="463"/>
      <c r="AG31" s="463"/>
      <c r="AH31" s="464"/>
      <c r="AI31" s="90" t="s">
        <v>524</v>
      </c>
      <c r="AJ31" s="463"/>
      <c r="AK31" s="463"/>
      <c r="AL31" s="464"/>
      <c r="AM31" s="90" t="s">
        <v>340</v>
      </c>
      <c r="AN31" s="463"/>
      <c r="AO31" s="463"/>
      <c r="AP31" s="464"/>
      <c r="AQ31" s="397" t="s">
        <v>371</v>
      </c>
      <c r="AR31" s="398"/>
      <c r="AS31" s="398"/>
      <c r="AT31" s="399"/>
      <c r="AU31" s="397" t="s">
        <v>545</v>
      </c>
      <c r="AV31" s="398"/>
      <c r="AW31" s="398"/>
      <c r="AX31" s="407"/>
    </row>
    <row r="32" spans="1:50" ht="40.5" customHeight="1" x14ac:dyDescent="0.15">
      <c r="A32" s="420"/>
      <c r="B32" s="127"/>
      <c r="C32" s="127"/>
      <c r="D32" s="127"/>
      <c r="E32" s="127"/>
      <c r="F32" s="128"/>
      <c r="G32" s="465" t="s">
        <v>589</v>
      </c>
      <c r="H32" s="408"/>
      <c r="I32" s="408"/>
      <c r="J32" s="408"/>
      <c r="K32" s="408"/>
      <c r="L32" s="408"/>
      <c r="M32" s="408"/>
      <c r="N32" s="408"/>
      <c r="O32" s="408"/>
      <c r="P32" s="253" t="s">
        <v>590</v>
      </c>
      <c r="Q32" s="411"/>
      <c r="R32" s="411"/>
      <c r="S32" s="411"/>
      <c r="T32" s="411"/>
      <c r="U32" s="411"/>
      <c r="V32" s="411"/>
      <c r="W32" s="411"/>
      <c r="X32" s="412"/>
      <c r="Y32" s="416" t="s">
        <v>44</v>
      </c>
      <c r="Z32" s="417"/>
      <c r="AA32" s="418"/>
      <c r="AB32" s="122" t="s">
        <v>588</v>
      </c>
      <c r="AC32" s="419"/>
      <c r="AD32" s="419"/>
      <c r="AE32" s="434" t="s">
        <v>567</v>
      </c>
      <c r="AF32" s="390"/>
      <c r="AG32" s="390"/>
      <c r="AH32" s="390"/>
      <c r="AI32" s="434" t="s">
        <v>567</v>
      </c>
      <c r="AJ32" s="390"/>
      <c r="AK32" s="390"/>
      <c r="AL32" s="390"/>
      <c r="AM32" s="434" t="s">
        <v>567</v>
      </c>
      <c r="AN32" s="390"/>
      <c r="AO32" s="390"/>
      <c r="AP32" s="390"/>
      <c r="AQ32" s="434" t="s">
        <v>567</v>
      </c>
      <c r="AR32" s="390"/>
      <c r="AS32" s="390"/>
      <c r="AT32" s="390"/>
      <c r="AU32" s="67" t="s">
        <v>567</v>
      </c>
      <c r="AV32" s="392"/>
      <c r="AW32" s="392"/>
      <c r="AX32" s="393"/>
    </row>
    <row r="33" spans="1:51" ht="40.5" customHeight="1" x14ac:dyDescent="0.15">
      <c r="A33" s="147"/>
      <c r="B33" s="132"/>
      <c r="C33" s="132"/>
      <c r="D33" s="132"/>
      <c r="E33" s="132"/>
      <c r="F33" s="133"/>
      <c r="G33" s="409"/>
      <c r="H33" s="410"/>
      <c r="I33" s="410"/>
      <c r="J33" s="410"/>
      <c r="K33" s="410"/>
      <c r="L33" s="410"/>
      <c r="M33" s="410"/>
      <c r="N33" s="410"/>
      <c r="O33" s="410"/>
      <c r="P33" s="413"/>
      <c r="Q33" s="414"/>
      <c r="R33" s="414"/>
      <c r="S33" s="414"/>
      <c r="T33" s="414"/>
      <c r="U33" s="414"/>
      <c r="V33" s="414"/>
      <c r="W33" s="414"/>
      <c r="X33" s="415"/>
      <c r="Y33" s="394" t="s">
        <v>45</v>
      </c>
      <c r="Z33" s="395"/>
      <c r="AA33" s="396"/>
      <c r="AB33" s="122" t="s">
        <v>588</v>
      </c>
      <c r="AC33" s="419"/>
      <c r="AD33" s="419"/>
      <c r="AE33" s="434" t="s">
        <v>567</v>
      </c>
      <c r="AF33" s="390"/>
      <c r="AG33" s="390"/>
      <c r="AH33" s="390"/>
      <c r="AI33" s="434" t="s">
        <v>567</v>
      </c>
      <c r="AJ33" s="390"/>
      <c r="AK33" s="390"/>
      <c r="AL33" s="390"/>
      <c r="AM33" s="434" t="s">
        <v>567</v>
      </c>
      <c r="AN33" s="390"/>
      <c r="AO33" s="390"/>
      <c r="AP33" s="390"/>
      <c r="AQ33" s="434">
        <v>3</v>
      </c>
      <c r="AR33" s="390"/>
      <c r="AS33" s="390"/>
      <c r="AT33" s="390"/>
      <c r="AU33" s="391">
        <v>2</v>
      </c>
      <c r="AV33" s="392"/>
      <c r="AW33" s="392"/>
      <c r="AX33" s="393"/>
    </row>
    <row r="34" spans="1:51" ht="23.25" customHeight="1" x14ac:dyDescent="0.15">
      <c r="A34" s="447" t="s">
        <v>535</v>
      </c>
      <c r="B34" s="448"/>
      <c r="C34" s="448"/>
      <c r="D34" s="448"/>
      <c r="E34" s="448"/>
      <c r="F34" s="449"/>
      <c r="G34" s="135" t="s">
        <v>536</v>
      </c>
      <c r="H34" s="135"/>
      <c r="I34" s="135"/>
      <c r="J34" s="135"/>
      <c r="K34" s="135"/>
      <c r="L34" s="135"/>
      <c r="M34" s="135"/>
      <c r="N34" s="135"/>
      <c r="O34" s="135"/>
      <c r="P34" s="135"/>
      <c r="Q34" s="135"/>
      <c r="R34" s="135"/>
      <c r="S34" s="135"/>
      <c r="T34" s="135"/>
      <c r="U34" s="135"/>
      <c r="V34" s="135"/>
      <c r="W34" s="135"/>
      <c r="X34" s="136"/>
      <c r="Y34" s="404"/>
      <c r="Z34" s="405"/>
      <c r="AA34" s="406"/>
      <c r="AB34" s="134" t="s">
        <v>11</v>
      </c>
      <c r="AC34" s="135"/>
      <c r="AD34" s="136"/>
      <c r="AE34" s="134" t="s">
        <v>372</v>
      </c>
      <c r="AF34" s="135"/>
      <c r="AG34" s="135"/>
      <c r="AH34" s="136"/>
      <c r="AI34" s="134" t="s">
        <v>524</v>
      </c>
      <c r="AJ34" s="135"/>
      <c r="AK34" s="135"/>
      <c r="AL34" s="136"/>
      <c r="AM34" s="134" t="s">
        <v>340</v>
      </c>
      <c r="AN34" s="135"/>
      <c r="AO34" s="135"/>
      <c r="AP34" s="136"/>
      <c r="AQ34" s="401" t="s">
        <v>546</v>
      </c>
      <c r="AR34" s="402"/>
      <c r="AS34" s="402"/>
      <c r="AT34" s="402"/>
      <c r="AU34" s="402"/>
      <c r="AV34" s="402"/>
      <c r="AW34" s="402"/>
      <c r="AX34" s="403"/>
    </row>
    <row r="35" spans="1:51" ht="23.25" customHeight="1" x14ac:dyDescent="0.15">
      <c r="A35" s="450"/>
      <c r="B35" s="451"/>
      <c r="C35" s="451"/>
      <c r="D35" s="451"/>
      <c r="E35" s="451"/>
      <c r="F35" s="452"/>
      <c r="G35" s="424" t="s">
        <v>240</v>
      </c>
      <c r="H35" s="425"/>
      <c r="I35" s="425"/>
      <c r="J35" s="425"/>
      <c r="K35" s="425"/>
      <c r="L35" s="425"/>
      <c r="M35" s="425"/>
      <c r="N35" s="425"/>
      <c r="O35" s="425"/>
      <c r="P35" s="425"/>
      <c r="Q35" s="425"/>
      <c r="R35" s="425"/>
      <c r="S35" s="425"/>
      <c r="T35" s="425"/>
      <c r="U35" s="425"/>
      <c r="V35" s="425"/>
      <c r="W35" s="425"/>
      <c r="X35" s="425"/>
      <c r="Y35" s="428" t="s">
        <v>535</v>
      </c>
      <c r="Z35" s="429"/>
      <c r="AA35" s="430"/>
      <c r="AB35" s="431" t="s">
        <v>240</v>
      </c>
      <c r="AC35" s="432"/>
      <c r="AD35" s="433"/>
      <c r="AE35" s="434" t="s">
        <v>567</v>
      </c>
      <c r="AF35" s="434"/>
      <c r="AG35" s="434"/>
      <c r="AH35" s="434"/>
      <c r="AI35" s="434" t="s">
        <v>567</v>
      </c>
      <c r="AJ35" s="434"/>
      <c r="AK35" s="434"/>
      <c r="AL35" s="434"/>
      <c r="AM35" s="434" t="s">
        <v>567</v>
      </c>
      <c r="AN35" s="434"/>
      <c r="AO35" s="434"/>
      <c r="AP35" s="434"/>
      <c r="AQ35" s="67" t="s">
        <v>567</v>
      </c>
      <c r="AR35" s="61"/>
      <c r="AS35" s="61"/>
      <c r="AT35" s="61"/>
      <c r="AU35" s="61"/>
      <c r="AV35" s="61"/>
      <c r="AW35" s="61"/>
      <c r="AX35" s="62"/>
    </row>
    <row r="36" spans="1:51" ht="22.5" customHeight="1" x14ac:dyDescent="0.15">
      <c r="A36" s="453"/>
      <c r="B36" s="454"/>
      <c r="C36" s="454"/>
      <c r="D36" s="454"/>
      <c r="E36" s="454"/>
      <c r="F36" s="455"/>
      <c r="G36" s="426"/>
      <c r="H36" s="427"/>
      <c r="I36" s="427"/>
      <c r="J36" s="427"/>
      <c r="K36" s="427"/>
      <c r="L36" s="427"/>
      <c r="M36" s="427"/>
      <c r="N36" s="427"/>
      <c r="O36" s="427"/>
      <c r="P36" s="427"/>
      <c r="Q36" s="427"/>
      <c r="R36" s="427"/>
      <c r="S36" s="427"/>
      <c r="T36" s="427"/>
      <c r="U36" s="427"/>
      <c r="V36" s="427"/>
      <c r="W36" s="427"/>
      <c r="X36" s="427"/>
      <c r="Y36" s="174" t="s">
        <v>537</v>
      </c>
      <c r="Z36" s="421"/>
      <c r="AA36" s="422"/>
      <c r="AB36" s="386" t="s">
        <v>240</v>
      </c>
      <c r="AC36" s="387"/>
      <c r="AD36" s="388"/>
      <c r="AE36" s="389" t="s">
        <v>567</v>
      </c>
      <c r="AF36" s="389"/>
      <c r="AG36" s="389"/>
      <c r="AH36" s="389"/>
      <c r="AI36" s="389" t="s">
        <v>567</v>
      </c>
      <c r="AJ36" s="389"/>
      <c r="AK36" s="389"/>
      <c r="AL36" s="389"/>
      <c r="AM36" s="389" t="s">
        <v>567</v>
      </c>
      <c r="AN36" s="389"/>
      <c r="AO36" s="389"/>
      <c r="AP36" s="389"/>
      <c r="AQ36" s="389" t="s">
        <v>567</v>
      </c>
      <c r="AR36" s="389"/>
      <c r="AS36" s="389"/>
      <c r="AT36" s="389"/>
      <c r="AU36" s="389"/>
      <c r="AV36" s="389"/>
      <c r="AW36" s="389"/>
      <c r="AX36" s="423"/>
    </row>
    <row r="37" spans="1:51" ht="18.75" customHeight="1" x14ac:dyDescent="0.15">
      <c r="A37" s="435" t="s">
        <v>201</v>
      </c>
      <c r="B37" s="436"/>
      <c r="C37" s="436"/>
      <c r="D37" s="436"/>
      <c r="E37" s="436"/>
      <c r="F37" s="437"/>
      <c r="G37" s="376" t="s">
        <v>132</v>
      </c>
      <c r="H37" s="155"/>
      <c r="I37" s="155"/>
      <c r="J37" s="155"/>
      <c r="K37" s="155"/>
      <c r="L37" s="155"/>
      <c r="M37" s="155"/>
      <c r="N37" s="155"/>
      <c r="O37" s="156"/>
      <c r="P37" s="157" t="s">
        <v>48</v>
      </c>
      <c r="Q37" s="155"/>
      <c r="R37" s="155"/>
      <c r="S37" s="155"/>
      <c r="T37" s="155"/>
      <c r="U37" s="155"/>
      <c r="V37" s="155"/>
      <c r="W37" s="155"/>
      <c r="X37" s="156"/>
      <c r="Y37" s="377"/>
      <c r="Z37" s="378"/>
      <c r="AA37" s="379"/>
      <c r="AB37" s="383" t="s">
        <v>11</v>
      </c>
      <c r="AC37" s="384"/>
      <c r="AD37" s="385"/>
      <c r="AE37" s="383" t="s">
        <v>372</v>
      </c>
      <c r="AF37" s="384"/>
      <c r="AG37" s="384"/>
      <c r="AH37" s="385"/>
      <c r="AI37" s="445" t="s">
        <v>524</v>
      </c>
      <c r="AJ37" s="445"/>
      <c r="AK37" s="445"/>
      <c r="AL37" s="383"/>
      <c r="AM37" s="445" t="s">
        <v>340</v>
      </c>
      <c r="AN37" s="445"/>
      <c r="AO37" s="445"/>
      <c r="AP37" s="383"/>
      <c r="AQ37" s="171" t="s">
        <v>160</v>
      </c>
      <c r="AR37" s="172"/>
      <c r="AS37" s="172"/>
      <c r="AT37" s="173"/>
      <c r="AU37" s="155" t="s">
        <v>121</v>
      </c>
      <c r="AV37" s="155"/>
      <c r="AW37" s="155"/>
      <c r="AX37" s="158"/>
    </row>
    <row r="38" spans="1:51" ht="18.75" customHeight="1" x14ac:dyDescent="0.15">
      <c r="A38" s="438"/>
      <c r="B38" s="439"/>
      <c r="C38" s="439"/>
      <c r="D38" s="439"/>
      <c r="E38" s="439"/>
      <c r="F38" s="440"/>
      <c r="G38" s="130"/>
      <c r="H38" s="82"/>
      <c r="I38" s="82"/>
      <c r="J38" s="82"/>
      <c r="K38" s="82"/>
      <c r="L38" s="82"/>
      <c r="M38" s="82"/>
      <c r="N38" s="82"/>
      <c r="O38" s="83"/>
      <c r="P38" s="81"/>
      <c r="Q38" s="82"/>
      <c r="R38" s="82"/>
      <c r="S38" s="82"/>
      <c r="T38" s="82"/>
      <c r="U38" s="82"/>
      <c r="V38" s="82"/>
      <c r="W38" s="82"/>
      <c r="X38" s="83"/>
      <c r="Y38" s="380"/>
      <c r="Z38" s="381"/>
      <c r="AA38" s="382"/>
      <c r="AB38" s="90"/>
      <c r="AC38" s="91"/>
      <c r="AD38" s="92"/>
      <c r="AE38" s="90"/>
      <c r="AF38" s="91"/>
      <c r="AG38" s="91"/>
      <c r="AH38" s="92"/>
      <c r="AI38" s="446"/>
      <c r="AJ38" s="446"/>
      <c r="AK38" s="446"/>
      <c r="AL38" s="90"/>
      <c r="AM38" s="446"/>
      <c r="AN38" s="446"/>
      <c r="AO38" s="446"/>
      <c r="AP38" s="90"/>
      <c r="AQ38" s="362" t="s">
        <v>579</v>
      </c>
      <c r="AR38" s="363"/>
      <c r="AS38" s="101" t="s">
        <v>161</v>
      </c>
      <c r="AT38" s="102"/>
      <c r="AU38" s="100" t="s">
        <v>579</v>
      </c>
      <c r="AV38" s="100"/>
      <c r="AW38" s="82" t="s">
        <v>159</v>
      </c>
      <c r="AX38" s="103"/>
    </row>
    <row r="39" spans="1:51" ht="23.25" customHeight="1" x14ac:dyDescent="0.15">
      <c r="A39" s="441"/>
      <c r="B39" s="439"/>
      <c r="C39" s="439"/>
      <c r="D39" s="439"/>
      <c r="E39" s="439"/>
      <c r="F39" s="440"/>
      <c r="G39" s="137" t="s">
        <v>567</v>
      </c>
      <c r="H39" s="138"/>
      <c r="I39" s="138"/>
      <c r="J39" s="138"/>
      <c r="K39" s="138"/>
      <c r="L39" s="138"/>
      <c r="M39" s="138"/>
      <c r="N39" s="138"/>
      <c r="O39" s="139"/>
      <c r="P39" s="105" t="s">
        <v>567</v>
      </c>
      <c r="Q39" s="105"/>
      <c r="R39" s="105"/>
      <c r="S39" s="105"/>
      <c r="T39" s="105"/>
      <c r="U39" s="105"/>
      <c r="V39" s="105"/>
      <c r="W39" s="105"/>
      <c r="X39" s="106"/>
      <c r="Y39" s="174" t="s">
        <v>12</v>
      </c>
      <c r="Z39" s="175"/>
      <c r="AA39" s="176"/>
      <c r="AB39" s="122" t="s">
        <v>567</v>
      </c>
      <c r="AC39" s="122"/>
      <c r="AD39" s="122"/>
      <c r="AE39" s="67" t="s">
        <v>567</v>
      </c>
      <c r="AF39" s="61"/>
      <c r="AG39" s="61"/>
      <c r="AH39" s="61"/>
      <c r="AI39" s="67" t="s">
        <v>567</v>
      </c>
      <c r="AJ39" s="61"/>
      <c r="AK39" s="61"/>
      <c r="AL39" s="61"/>
      <c r="AM39" s="67" t="s">
        <v>567</v>
      </c>
      <c r="AN39" s="61"/>
      <c r="AO39" s="61"/>
      <c r="AP39" s="61"/>
      <c r="AQ39" s="68" t="s">
        <v>567</v>
      </c>
      <c r="AR39" s="69"/>
      <c r="AS39" s="69"/>
      <c r="AT39" s="70"/>
      <c r="AU39" s="61" t="s">
        <v>567</v>
      </c>
      <c r="AV39" s="61"/>
      <c r="AW39" s="61"/>
      <c r="AX39" s="62"/>
    </row>
    <row r="40" spans="1:51" ht="23.25" customHeight="1" x14ac:dyDescent="0.15">
      <c r="A40" s="442"/>
      <c r="B40" s="443"/>
      <c r="C40" s="443"/>
      <c r="D40" s="443"/>
      <c r="E40" s="443"/>
      <c r="F40" s="444"/>
      <c r="G40" s="140"/>
      <c r="H40" s="141"/>
      <c r="I40" s="141"/>
      <c r="J40" s="141"/>
      <c r="K40" s="141"/>
      <c r="L40" s="141"/>
      <c r="M40" s="141"/>
      <c r="N40" s="141"/>
      <c r="O40" s="142"/>
      <c r="P40" s="108"/>
      <c r="Q40" s="108"/>
      <c r="R40" s="108"/>
      <c r="S40" s="108"/>
      <c r="T40" s="108"/>
      <c r="U40" s="108"/>
      <c r="V40" s="108"/>
      <c r="W40" s="108"/>
      <c r="X40" s="109"/>
      <c r="Y40" s="134" t="s">
        <v>43</v>
      </c>
      <c r="Z40" s="135"/>
      <c r="AA40" s="136"/>
      <c r="AB40" s="66" t="s">
        <v>567</v>
      </c>
      <c r="AC40" s="66"/>
      <c r="AD40" s="66"/>
      <c r="AE40" s="67" t="s">
        <v>567</v>
      </c>
      <c r="AF40" s="61"/>
      <c r="AG40" s="61"/>
      <c r="AH40" s="61"/>
      <c r="AI40" s="67" t="s">
        <v>567</v>
      </c>
      <c r="AJ40" s="61"/>
      <c r="AK40" s="61"/>
      <c r="AL40" s="61"/>
      <c r="AM40" s="67" t="s">
        <v>567</v>
      </c>
      <c r="AN40" s="61"/>
      <c r="AO40" s="61"/>
      <c r="AP40" s="61"/>
      <c r="AQ40" s="68" t="s">
        <v>567</v>
      </c>
      <c r="AR40" s="69"/>
      <c r="AS40" s="69"/>
      <c r="AT40" s="70"/>
      <c r="AU40" s="61" t="s">
        <v>567</v>
      </c>
      <c r="AV40" s="61"/>
      <c r="AW40" s="61"/>
      <c r="AX40" s="62"/>
    </row>
    <row r="41" spans="1:51" ht="23.25" customHeight="1" x14ac:dyDescent="0.15">
      <c r="A41" s="441"/>
      <c r="B41" s="439"/>
      <c r="C41" s="439"/>
      <c r="D41" s="439"/>
      <c r="E41" s="439"/>
      <c r="F41" s="440"/>
      <c r="G41" s="143"/>
      <c r="H41" s="144"/>
      <c r="I41" s="144"/>
      <c r="J41" s="144"/>
      <c r="K41" s="144"/>
      <c r="L41" s="144"/>
      <c r="M41" s="144"/>
      <c r="N41" s="144"/>
      <c r="O41" s="145"/>
      <c r="P41" s="111"/>
      <c r="Q41" s="111"/>
      <c r="R41" s="111"/>
      <c r="S41" s="111"/>
      <c r="T41" s="111"/>
      <c r="U41" s="111"/>
      <c r="V41" s="111"/>
      <c r="W41" s="111"/>
      <c r="X41" s="112"/>
      <c r="Y41" s="134" t="s">
        <v>13</v>
      </c>
      <c r="Z41" s="135"/>
      <c r="AA41" s="136"/>
      <c r="AB41" s="366" t="s">
        <v>14</v>
      </c>
      <c r="AC41" s="366"/>
      <c r="AD41" s="366"/>
      <c r="AE41" s="67" t="s">
        <v>567</v>
      </c>
      <c r="AF41" s="61"/>
      <c r="AG41" s="61"/>
      <c r="AH41" s="61"/>
      <c r="AI41" s="67" t="s">
        <v>567</v>
      </c>
      <c r="AJ41" s="61"/>
      <c r="AK41" s="61"/>
      <c r="AL41" s="61"/>
      <c r="AM41" s="67" t="s">
        <v>567</v>
      </c>
      <c r="AN41" s="61"/>
      <c r="AO41" s="61"/>
      <c r="AP41" s="61"/>
      <c r="AQ41" s="68" t="s">
        <v>567</v>
      </c>
      <c r="AR41" s="69"/>
      <c r="AS41" s="69"/>
      <c r="AT41" s="70"/>
      <c r="AU41" s="61" t="s">
        <v>567</v>
      </c>
      <c r="AV41" s="61"/>
      <c r="AW41" s="61"/>
      <c r="AX41" s="62"/>
    </row>
    <row r="42" spans="1:51" ht="25.15" customHeight="1" x14ac:dyDescent="0.15">
      <c r="A42" s="146" t="s">
        <v>218</v>
      </c>
      <c r="B42" s="124"/>
      <c r="C42" s="124"/>
      <c r="D42" s="124"/>
      <c r="E42" s="124"/>
      <c r="F42" s="125"/>
      <c r="G42" s="148" t="s">
        <v>567</v>
      </c>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1" ht="25.15" customHeight="1" x14ac:dyDescent="0.15">
      <c r="A43" s="147"/>
      <c r="B43" s="132"/>
      <c r="C43" s="132"/>
      <c r="D43" s="132"/>
      <c r="E43" s="132"/>
      <c r="F43" s="133"/>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1" ht="18.75" customHeight="1" x14ac:dyDescent="0.15">
      <c r="A44" s="177" t="s">
        <v>529</v>
      </c>
      <c r="B44" s="126" t="s">
        <v>530</v>
      </c>
      <c r="C44" s="127"/>
      <c r="D44" s="127"/>
      <c r="E44" s="127"/>
      <c r="F44" s="128"/>
      <c r="G44" s="155" t="s">
        <v>531</v>
      </c>
      <c r="H44" s="155"/>
      <c r="I44" s="155"/>
      <c r="J44" s="155"/>
      <c r="K44" s="155"/>
      <c r="L44" s="155"/>
      <c r="M44" s="155"/>
      <c r="N44" s="155"/>
      <c r="O44" s="155"/>
      <c r="P44" s="155"/>
      <c r="Q44" s="155"/>
      <c r="R44" s="155"/>
      <c r="S44" s="155"/>
      <c r="T44" s="155"/>
      <c r="U44" s="155"/>
      <c r="V44" s="155"/>
      <c r="W44" s="155"/>
      <c r="X44" s="155"/>
      <c r="Y44" s="155"/>
      <c r="Z44" s="155"/>
      <c r="AA44" s="156"/>
      <c r="AB44" s="157" t="s">
        <v>547</v>
      </c>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8"/>
      <c r="AY44">
        <f>COUNTA($G$46)</f>
        <v>1</v>
      </c>
    </row>
    <row r="45" spans="1:51" ht="22.5" customHeight="1" x14ac:dyDescent="0.15">
      <c r="A45" s="154"/>
      <c r="B45" s="126"/>
      <c r="C45" s="127"/>
      <c r="D45" s="127"/>
      <c r="E45" s="127"/>
      <c r="F45" s="128"/>
      <c r="G45" s="82"/>
      <c r="H45" s="82"/>
      <c r="I45" s="82"/>
      <c r="J45" s="82"/>
      <c r="K45" s="82"/>
      <c r="L45" s="82"/>
      <c r="M45" s="82"/>
      <c r="N45" s="82"/>
      <c r="O45" s="82"/>
      <c r="P45" s="82"/>
      <c r="Q45" s="82"/>
      <c r="R45" s="82"/>
      <c r="S45" s="82"/>
      <c r="T45" s="82"/>
      <c r="U45" s="82"/>
      <c r="V45" s="82"/>
      <c r="W45" s="82"/>
      <c r="X45" s="82"/>
      <c r="Y45" s="82"/>
      <c r="Z45" s="82"/>
      <c r="AA45" s="83"/>
      <c r="AB45" s="81"/>
      <c r="AC45" s="82"/>
      <c r="AD45" s="82"/>
      <c r="AE45" s="82"/>
      <c r="AF45" s="82"/>
      <c r="AG45" s="82"/>
      <c r="AH45" s="82"/>
      <c r="AI45" s="82"/>
      <c r="AJ45" s="82"/>
      <c r="AK45" s="82"/>
      <c r="AL45" s="82"/>
      <c r="AM45" s="82"/>
      <c r="AN45" s="82"/>
      <c r="AO45" s="82"/>
      <c r="AP45" s="82"/>
      <c r="AQ45" s="82"/>
      <c r="AR45" s="82"/>
      <c r="AS45" s="82"/>
      <c r="AT45" s="82"/>
      <c r="AU45" s="82"/>
      <c r="AV45" s="82"/>
      <c r="AW45" s="82"/>
      <c r="AX45" s="103"/>
      <c r="AY45">
        <f t="shared" ref="AY45:AY53" si="0">$AY$44</f>
        <v>1</v>
      </c>
    </row>
    <row r="46" spans="1:51" ht="22.5" customHeight="1" x14ac:dyDescent="0.15">
      <c r="A46" s="154"/>
      <c r="B46" s="126"/>
      <c r="C46" s="127"/>
      <c r="D46" s="127"/>
      <c r="E46" s="127"/>
      <c r="F46" s="128"/>
      <c r="G46" s="159" t="s">
        <v>584</v>
      </c>
      <c r="H46" s="159"/>
      <c r="I46" s="159"/>
      <c r="J46" s="159"/>
      <c r="K46" s="159"/>
      <c r="L46" s="159"/>
      <c r="M46" s="159"/>
      <c r="N46" s="159"/>
      <c r="O46" s="159"/>
      <c r="P46" s="159"/>
      <c r="Q46" s="159"/>
      <c r="R46" s="159"/>
      <c r="S46" s="159"/>
      <c r="T46" s="159"/>
      <c r="U46" s="159"/>
      <c r="V46" s="159"/>
      <c r="W46" s="159"/>
      <c r="X46" s="159"/>
      <c r="Y46" s="159"/>
      <c r="Z46" s="159"/>
      <c r="AA46" s="160"/>
      <c r="AB46" s="165" t="s">
        <v>580</v>
      </c>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66"/>
      <c r="AY46">
        <f t="shared" si="0"/>
        <v>1</v>
      </c>
    </row>
    <row r="47" spans="1:51" ht="22.5" customHeight="1" x14ac:dyDescent="0.15">
      <c r="A47" s="154"/>
      <c r="B47" s="126"/>
      <c r="C47" s="127"/>
      <c r="D47" s="127"/>
      <c r="E47" s="127"/>
      <c r="F47" s="128"/>
      <c r="G47" s="161"/>
      <c r="H47" s="161"/>
      <c r="I47" s="161"/>
      <c r="J47" s="161"/>
      <c r="K47" s="161"/>
      <c r="L47" s="161"/>
      <c r="M47" s="161"/>
      <c r="N47" s="161"/>
      <c r="O47" s="161"/>
      <c r="P47" s="161"/>
      <c r="Q47" s="161"/>
      <c r="R47" s="161"/>
      <c r="S47" s="161"/>
      <c r="T47" s="161"/>
      <c r="U47" s="161"/>
      <c r="V47" s="161"/>
      <c r="W47" s="161"/>
      <c r="X47" s="161"/>
      <c r="Y47" s="161"/>
      <c r="Z47" s="161"/>
      <c r="AA47" s="162"/>
      <c r="AB47" s="167"/>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8"/>
      <c r="AY47">
        <f t="shared" si="0"/>
        <v>1</v>
      </c>
    </row>
    <row r="48" spans="1:51" ht="19.5" customHeight="1" x14ac:dyDescent="0.15">
      <c r="A48" s="154"/>
      <c r="B48" s="131"/>
      <c r="C48" s="132"/>
      <c r="D48" s="132"/>
      <c r="E48" s="132"/>
      <c r="F48" s="133"/>
      <c r="G48" s="163"/>
      <c r="H48" s="163"/>
      <c r="I48" s="163"/>
      <c r="J48" s="163"/>
      <c r="K48" s="163"/>
      <c r="L48" s="163"/>
      <c r="M48" s="163"/>
      <c r="N48" s="163"/>
      <c r="O48" s="163"/>
      <c r="P48" s="163"/>
      <c r="Q48" s="163"/>
      <c r="R48" s="163"/>
      <c r="S48" s="163"/>
      <c r="T48" s="163"/>
      <c r="U48" s="163"/>
      <c r="V48" s="163"/>
      <c r="W48" s="163"/>
      <c r="X48" s="163"/>
      <c r="Y48" s="163"/>
      <c r="Z48" s="163"/>
      <c r="AA48" s="164"/>
      <c r="AB48" s="169"/>
      <c r="AC48" s="163"/>
      <c r="AD48" s="163"/>
      <c r="AE48" s="161"/>
      <c r="AF48" s="161"/>
      <c r="AG48" s="161"/>
      <c r="AH48" s="161"/>
      <c r="AI48" s="161"/>
      <c r="AJ48" s="161"/>
      <c r="AK48" s="161"/>
      <c r="AL48" s="161"/>
      <c r="AM48" s="161"/>
      <c r="AN48" s="161"/>
      <c r="AO48" s="161"/>
      <c r="AP48" s="161"/>
      <c r="AQ48" s="161"/>
      <c r="AR48" s="161"/>
      <c r="AS48" s="161"/>
      <c r="AT48" s="161"/>
      <c r="AU48" s="163"/>
      <c r="AV48" s="163"/>
      <c r="AW48" s="163"/>
      <c r="AX48" s="170"/>
      <c r="AY48">
        <f t="shared" si="0"/>
        <v>1</v>
      </c>
    </row>
    <row r="49" spans="1:59" ht="18.75" customHeight="1" x14ac:dyDescent="0.15">
      <c r="A49" s="154"/>
      <c r="B49" s="123" t="s">
        <v>131</v>
      </c>
      <c r="C49" s="124"/>
      <c r="D49" s="124"/>
      <c r="E49" s="124"/>
      <c r="F49" s="125"/>
      <c r="G49" s="129" t="s">
        <v>49</v>
      </c>
      <c r="H49" s="79"/>
      <c r="I49" s="79"/>
      <c r="J49" s="79"/>
      <c r="K49" s="79"/>
      <c r="L49" s="79"/>
      <c r="M49" s="79"/>
      <c r="N49" s="79"/>
      <c r="O49" s="80"/>
      <c r="P49" s="78" t="s">
        <v>51</v>
      </c>
      <c r="Q49" s="79"/>
      <c r="R49" s="79"/>
      <c r="S49" s="79"/>
      <c r="T49" s="79"/>
      <c r="U49" s="79"/>
      <c r="V49" s="79"/>
      <c r="W49" s="79"/>
      <c r="X49" s="80"/>
      <c r="Y49" s="84"/>
      <c r="Z49" s="85"/>
      <c r="AA49" s="86"/>
      <c r="AB49" s="87" t="s">
        <v>11</v>
      </c>
      <c r="AC49" s="88"/>
      <c r="AD49" s="89"/>
      <c r="AE49" s="93" t="s">
        <v>372</v>
      </c>
      <c r="AF49" s="93"/>
      <c r="AG49" s="93"/>
      <c r="AH49" s="93"/>
      <c r="AI49" s="93" t="s">
        <v>524</v>
      </c>
      <c r="AJ49" s="93"/>
      <c r="AK49" s="93"/>
      <c r="AL49" s="93"/>
      <c r="AM49" s="93" t="s">
        <v>340</v>
      </c>
      <c r="AN49" s="93"/>
      <c r="AO49" s="93"/>
      <c r="AP49" s="93"/>
      <c r="AQ49" s="94" t="s">
        <v>160</v>
      </c>
      <c r="AR49" s="95"/>
      <c r="AS49" s="95"/>
      <c r="AT49" s="96"/>
      <c r="AU49" s="97" t="s">
        <v>121</v>
      </c>
      <c r="AV49" s="97"/>
      <c r="AW49" s="97"/>
      <c r="AX49" s="98"/>
      <c r="AY49">
        <f t="shared" si="0"/>
        <v>1</v>
      </c>
      <c r="AZ49" s="4"/>
      <c r="BA49" s="4"/>
      <c r="BB49" s="4"/>
    </row>
    <row r="50" spans="1:59" ht="18.75" customHeight="1" x14ac:dyDescent="0.15">
      <c r="A50" s="154"/>
      <c r="B50" s="126"/>
      <c r="C50" s="127"/>
      <c r="D50" s="127"/>
      <c r="E50" s="127"/>
      <c r="F50" s="128"/>
      <c r="G50" s="130"/>
      <c r="H50" s="82"/>
      <c r="I50" s="82"/>
      <c r="J50" s="82"/>
      <c r="K50" s="82"/>
      <c r="L50" s="82"/>
      <c r="M50" s="82"/>
      <c r="N50" s="82"/>
      <c r="O50" s="83"/>
      <c r="P50" s="81"/>
      <c r="Q50" s="82"/>
      <c r="R50" s="82"/>
      <c r="S50" s="82"/>
      <c r="T50" s="82"/>
      <c r="U50" s="82"/>
      <c r="V50" s="82"/>
      <c r="W50" s="82"/>
      <c r="X50" s="83"/>
      <c r="Y50" s="84"/>
      <c r="Z50" s="85"/>
      <c r="AA50" s="86"/>
      <c r="AB50" s="90"/>
      <c r="AC50" s="91"/>
      <c r="AD50" s="92"/>
      <c r="AE50" s="93"/>
      <c r="AF50" s="93"/>
      <c r="AG50" s="93"/>
      <c r="AH50" s="93"/>
      <c r="AI50" s="93"/>
      <c r="AJ50" s="93"/>
      <c r="AK50" s="93"/>
      <c r="AL50" s="93"/>
      <c r="AM50" s="93"/>
      <c r="AN50" s="93"/>
      <c r="AO50" s="93"/>
      <c r="AP50" s="93"/>
      <c r="AQ50" s="99">
        <v>4</v>
      </c>
      <c r="AR50" s="100"/>
      <c r="AS50" s="101" t="s">
        <v>161</v>
      </c>
      <c r="AT50" s="102"/>
      <c r="AU50" s="100">
        <v>5</v>
      </c>
      <c r="AV50" s="100"/>
      <c r="AW50" s="82" t="s">
        <v>159</v>
      </c>
      <c r="AX50" s="103"/>
      <c r="AY50">
        <f t="shared" si="0"/>
        <v>1</v>
      </c>
      <c r="AZ50" s="4"/>
      <c r="BA50" s="4"/>
      <c r="BB50" s="4"/>
      <c r="BC50" s="4"/>
      <c r="BD50" s="4"/>
      <c r="BE50" s="4"/>
      <c r="BF50" s="4"/>
      <c r="BG50" s="4"/>
    </row>
    <row r="51" spans="1:59" ht="25.9" customHeight="1" x14ac:dyDescent="0.15">
      <c r="A51" s="154"/>
      <c r="B51" s="126"/>
      <c r="C51" s="127"/>
      <c r="D51" s="127"/>
      <c r="E51" s="127"/>
      <c r="F51" s="128"/>
      <c r="G51" s="104" t="s">
        <v>591</v>
      </c>
      <c r="H51" s="105"/>
      <c r="I51" s="105"/>
      <c r="J51" s="105"/>
      <c r="K51" s="105"/>
      <c r="L51" s="105"/>
      <c r="M51" s="105"/>
      <c r="N51" s="105"/>
      <c r="O51" s="106"/>
      <c r="P51" s="105" t="s">
        <v>592</v>
      </c>
      <c r="Q51" s="113"/>
      <c r="R51" s="113"/>
      <c r="S51" s="113"/>
      <c r="T51" s="113"/>
      <c r="U51" s="113"/>
      <c r="V51" s="113"/>
      <c r="W51" s="113"/>
      <c r="X51" s="114"/>
      <c r="Y51" s="119" t="s">
        <v>50</v>
      </c>
      <c r="Z51" s="120"/>
      <c r="AA51" s="121"/>
      <c r="AB51" s="122" t="s">
        <v>588</v>
      </c>
      <c r="AC51" s="122"/>
      <c r="AD51" s="122"/>
      <c r="AE51" s="67" t="s">
        <v>579</v>
      </c>
      <c r="AF51" s="61"/>
      <c r="AG51" s="61"/>
      <c r="AH51" s="61"/>
      <c r="AI51" s="67" t="s">
        <v>579</v>
      </c>
      <c r="AJ51" s="61"/>
      <c r="AK51" s="61"/>
      <c r="AL51" s="61"/>
      <c r="AM51" s="67" t="s">
        <v>579</v>
      </c>
      <c r="AN51" s="61"/>
      <c r="AO51" s="61"/>
      <c r="AP51" s="61"/>
      <c r="AQ51" s="68" t="s">
        <v>579</v>
      </c>
      <c r="AR51" s="69"/>
      <c r="AS51" s="69"/>
      <c r="AT51" s="70"/>
      <c r="AU51" s="61" t="s">
        <v>579</v>
      </c>
      <c r="AV51" s="61"/>
      <c r="AW51" s="61"/>
      <c r="AX51" s="62"/>
      <c r="AY51">
        <f t="shared" si="0"/>
        <v>1</v>
      </c>
    </row>
    <row r="52" spans="1:59" ht="25.9" customHeight="1" x14ac:dyDescent="0.15">
      <c r="A52" s="154"/>
      <c r="B52" s="126"/>
      <c r="C52" s="127"/>
      <c r="D52" s="127"/>
      <c r="E52" s="127"/>
      <c r="F52" s="128"/>
      <c r="G52" s="107"/>
      <c r="H52" s="108"/>
      <c r="I52" s="108"/>
      <c r="J52" s="108"/>
      <c r="K52" s="108"/>
      <c r="L52" s="108"/>
      <c r="M52" s="108"/>
      <c r="N52" s="108"/>
      <c r="O52" s="109"/>
      <c r="P52" s="115"/>
      <c r="Q52" s="115"/>
      <c r="R52" s="115"/>
      <c r="S52" s="115"/>
      <c r="T52" s="115"/>
      <c r="U52" s="115"/>
      <c r="V52" s="115"/>
      <c r="W52" s="115"/>
      <c r="X52" s="116"/>
      <c r="Y52" s="63" t="s">
        <v>43</v>
      </c>
      <c r="Z52" s="64"/>
      <c r="AA52" s="65"/>
      <c r="AB52" s="66" t="s">
        <v>588</v>
      </c>
      <c r="AC52" s="66"/>
      <c r="AD52" s="66"/>
      <c r="AE52" s="67" t="s">
        <v>579</v>
      </c>
      <c r="AF52" s="61"/>
      <c r="AG52" s="61"/>
      <c r="AH52" s="61"/>
      <c r="AI52" s="67" t="s">
        <v>579</v>
      </c>
      <c r="AJ52" s="61"/>
      <c r="AK52" s="61"/>
      <c r="AL52" s="61"/>
      <c r="AM52" s="67" t="s">
        <v>579</v>
      </c>
      <c r="AN52" s="61"/>
      <c r="AO52" s="61"/>
      <c r="AP52" s="61"/>
      <c r="AQ52" s="68">
        <v>3</v>
      </c>
      <c r="AR52" s="69"/>
      <c r="AS52" s="69"/>
      <c r="AT52" s="70"/>
      <c r="AU52" s="61">
        <v>2</v>
      </c>
      <c r="AV52" s="61"/>
      <c r="AW52" s="61"/>
      <c r="AX52" s="62"/>
      <c r="AY52">
        <f t="shared" si="0"/>
        <v>1</v>
      </c>
      <c r="AZ52" s="4"/>
      <c r="BA52" s="4"/>
      <c r="BB52" s="4"/>
    </row>
    <row r="53" spans="1:59" ht="25.9" customHeight="1" thickBot="1" x14ac:dyDescent="0.2">
      <c r="A53" s="154"/>
      <c r="B53" s="126"/>
      <c r="C53" s="127"/>
      <c r="D53" s="127"/>
      <c r="E53" s="127"/>
      <c r="F53" s="128"/>
      <c r="G53" s="110"/>
      <c r="H53" s="111"/>
      <c r="I53" s="111"/>
      <c r="J53" s="111"/>
      <c r="K53" s="111"/>
      <c r="L53" s="111"/>
      <c r="M53" s="111"/>
      <c r="N53" s="111"/>
      <c r="O53" s="112"/>
      <c r="P53" s="117"/>
      <c r="Q53" s="117"/>
      <c r="R53" s="117"/>
      <c r="S53" s="117"/>
      <c r="T53" s="117"/>
      <c r="U53" s="117"/>
      <c r="V53" s="117"/>
      <c r="W53" s="117"/>
      <c r="X53" s="118"/>
      <c r="Y53" s="63" t="s">
        <v>13</v>
      </c>
      <c r="Z53" s="64"/>
      <c r="AA53" s="65"/>
      <c r="AB53" s="71" t="s">
        <v>14</v>
      </c>
      <c r="AC53" s="71"/>
      <c r="AD53" s="71"/>
      <c r="AE53" s="72" t="s">
        <v>579</v>
      </c>
      <c r="AF53" s="73"/>
      <c r="AG53" s="73"/>
      <c r="AH53" s="73"/>
      <c r="AI53" s="72" t="s">
        <v>579</v>
      </c>
      <c r="AJ53" s="73"/>
      <c r="AK53" s="73"/>
      <c r="AL53" s="73"/>
      <c r="AM53" s="72" t="s">
        <v>579</v>
      </c>
      <c r="AN53" s="73"/>
      <c r="AO53" s="73"/>
      <c r="AP53" s="73"/>
      <c r="AQ53" s="68" t="s">
        <v>579</v>
      </c>
      <c r="AR53" s="69"/>
      <c r="AS53" s="69"/>
      <c r="AT53" s="70"/>
      <c r="AU53" s="61" t="s">
        <v>579</v>
      </c>
      <c r="AV53" s="61"/>
      <c r="AW53" s="61"/>
      <c r="AX53" s="62"/>
      <c r="AY53">
        <f t="shared" si="0"/>
        <v>1</v>
      </c>
      <c r="AZ53" s="4"/>
      <c r="BA53" s="4"/>
      <c r="BB53" s="4"/>
      <c r="BC53" s="4"/>
      <c r="BD53" s="4"/>
      <c r="BE53" s="4"/>
      <c r="BF53" s="4"/>
      <c r="BG53" s="4"/>
    </row>
    <row r="54" spans="1:59" ht="51.4" customHeight="1" x14ac:dyDescent="0.15">
      <c r="A54" s="490" t="s">
        <v>533</v>
      </c>
      <c r="B54" s="491"/>
      <c r="C54" s="491"/>
      <c r="D54" s="491"/>
      <c r="E54" s="491"/>
      <c r="F54" s="492"/>
      <c r="G54" s="493" t="s">
        <v>593</v>
      </c>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1"/>
      <c r="AY54">
        <f>COUNTA($G$54)</f>
        <v>1</v>
      </c>
    </row>
    <row r="55" spans="1:59" ht="31.5" customHeight="1" x14ac:dyDescent="0.15">
      <c r="A55" s="420" t="s">
        <v>534</v>
      </c>
      <c r="B55" s="127"/>
      <c r="C55" s="127"/>
      <c r="D55" s="127"/>
      <c r="E55" s="127"/>
      <c r="F55" s="128"/>
      <c r="G55" s="456" t="s">
        <v>528</v>
      </c>
      <c r="H55" s="457"/>
      <c r="I55" s="457"/>
      <c r="J55" s="457"/>
      <c r="K55" s="457"/>
      <c r="L55" s="457"/>
      <c r="M55" s="457"/>
      <c r="N55" s="457"/>
      <c r="O55" s="457"/>
      <c r="P55" s="458" t="s">
        <v>527</v>
      </c>
      <c r="Q55" s="457"/>
      <c r="R55" s="457"/>
      <c r="S55" s="457"/>
      <c r="T55" s="457"/>
      <c r="U55" s="457"/>
      <c r="V55" s="457"/>
      <c r="W55" s="457"/>
      <c r="X55" s="459"/>
      <c r="Y55" s="460"/>
      <c r="Z55" s="461"/>
      <c r="AA55" s="462"/>
      <c r="AB55" s="400" t="s">
        <v>11</v>
      </c>
      <c r="AC55" s="400"/>
      <c r="AD55" s="400"/>
      <c r="AE55" s="90" t="s">
        <v>372</v>
      </c>
      <c r="AF55" s="463"/>
      <c r="AG55" s="463"/>
      <c r="AH55" s="464"/>
      <c r="AI55" s="90" t="s">
        <v>524</v>
      </c>
      <c r="AJ55" s="463"/>
      <c r="AK55" s="463"/>
      <c r="AL55" s="464"/>
      <c r="AM55" s="90" t="s">
        <v>340</v>
      </c>
      <c r="AN55" s="463"/>
      <c r="AO55" s="463"/>
      <c r="AP55" s="464"/>
      <c r="AQ55" s="397" t="s">
        <v>371</v>
      </c>
      <c r="AR55" s="398"/>
      <c r="AS55" s="398"/>
      <c r="AT55" s="399"/>
      <c r="AU55" s="397" t="s">
        <v>545</v>
      </c>
      <c r="AV55" s="398"/>
      <c r="AW55" s="398"/>
      <c r="AX55" s="407"/>
      <c r="AY55">
        <f>COUNTA($G$56)</f>
        <v>1</v>
      </c>
    </row>
    <row r="56" spans="1:59" ht="23.25" customHeight="1" x14ac:dyDescent="0.15">
      <c r="A56" s="420"/>
      <c r="B56" s="127"/>
      <c r="C56" s="127"/>
      <c r="D56" s="127"/>
      <c r="E56" s="127"/>
      <c r="F56" s="128"/>
      <c r="G56" s="465" t="s">
        <v>581</v>
      </c>
      <c r="H56" s="408"/>
      <c r="I56" s="408"/>
      <c r="J56" s="408"/>
      <c r="K56" s="408"/>
      <c r="L56" s="408"/>
      <c r="M56" s="408"/>
      <c r="N56" s="408"/>
      <c r="O56" s="408"/>
      <c r="P56" s="253" t="s">
        <v>581</v>
      </c>
      <c r="Q56" s="411"/>
      <c r="R56" s="411"/>
      <c r="S56" s="411"/>
      <c r="T56" s="411"/>
      <c r="U56" s="411"/>
      <c r="V56" s="411"/>
      <c r="W56" s="411"/>
      <c r="X56" s="412"/>
      <c r="Y56" s="416" t="s">
        <v>44</v>
      </c>
      <c r="Z56" s="417"/>
      <c r="AA56" s="418"/>
      <c r="AB56" s="122" t="s">
        <v>579</v>
      </c>
      <c r="AC56" s="419"/>
      <c r="AD56" s="419"/>
      <c r="AE56" s="434" t="s">
        <v>579</v>
      </c>
      <c r="AF56" s="390"/>
      <c r="AG56" s="390"/>
      <c r="AH56" s="390"/>
      <c r="AI56" s="434" t="s">
        <v>579</v>
      </c>
      <c r="AJ56" s="390"/>
      <c r="AK56" s="390"/>
      <c r="AL56" s="390"/>
      <c r="AM56" s="434" t="s">
        <v>579</v>
      </c>
      <c r="AN56" s="390"/>
      <c r="AO56" s="390"/>
      <c r="AP56" s="390"/>
      <c r="AQ56" s="434" t="s">
        <v>579</v>
      </c>
      <c r="AR56" s="390"/>
      <c r="AS56" s="390"/>
      <c r="AT56" s="390"/>
      <c r="AU56" s="67" t="s">
        <v>579</v>
      </c>
      <c r="AV56" s="392"/>
      <c r="AW56" s="392"/>
      <c r="AX56" s="393"/>
      <c r="AY56">
        <f>$AY$55</f>
        <v>1</v>
      </c>
    </row>
    <row r="57" spans="1:59" ht="23.25" customHeight="1" x14ac:dyDescent="0.15">
      <c r="A57" s="147"/>
      <c r="B57" s="132"/>
      <c r="C57" s="132"/>
      <c r="D57" s="132"/>
      <c r="E57" s="132"/>
      <c r="F57" s="133"/>
      <c r="G57" s="409"/>
      <c r="H57" s="410"/>
      <c r="I57" s="410"/>
      <c r="J57" s="410"/>
      <c r="K57" s="410"/>
      <c r="L57" s="410"/>
      <c r="M57" s="410"/>
      <c r="N57" s="410"/>
      <c r="O57" s="410"/>
      <c r="P57" s="413"/>
      <c r="Q57" s="414"/>
      <c r="R57" s="414"/>
      <c r="S57" s="414"/>
      <c r="T57" s="414"/>
      <c r="U57" s="414"/>
      <c r="V57" s="414"/>
      <c r="W57" s="414"/>
      <c r="X57" s="415"/>
      <c r="Y57" s="394" t="s">
        <v>45</v>
      </c>
      <c r="Z57" s="395"/>
      <c r="AA57" s="396"/>
      <c r="AB57" s="122" t="s">
        <v>579</v>
      </c>
      <c r="AC57" s="419"/>
      <c r="AD57" s="419"/>
      <c r="AE57" s="434" t="s">
        <v>579</v>
      </c>
      <c r="AF57" s="390"/>
      <c r="AG57" s="390"/>
      <c r="AH57" s="390"/>
      <c r="AI57" s="434" t="s">
        <v>579</v>
      </c>
      <c r="AJ57" s="390"/>
      <c r="AK57" s="390"/>
      <c r="AL57" s="390"/>
      <c r="AM57" s="434" t="s">
        <v>579</v>
      </c>
      <c r="AN57" s="390"/>
      <c r="AO57" s="390"/>
      <c r="AP57" s="390"/>
      <c r="AQ57" s="434" t="s">
        <v>579</v>
      </c>
      <c r="AR57" s="390"/>
      <c r="AS57" s="390"/>
      <c r="AT57" s="390"/>
      <c r="AU57" s="67" t="s">
        <v>579</v>
      </c>
      <c r="AV57" s="392"/>
      <c r="AW57" s="392"/>
      <c r="AX57" s="393"/>
      <c r="AY57">
        <f>$AY$55</f>
        <v>1</v>
      </c>
    </row>
    <row r="58" spans="1:59" ht="23.25" customHeight="1" x14ac:dyDescent="0.15">
      <c r="A58" s="447" t="s">
        <v>535</v>
      </c>
      <c r="B58" s="448"/>
      <c r="C58" s="448"/>
      <c r="D58" s="448"/>
      <c r="E58" s="448"/>
      <c r="F58" s="449"/>
      <c r="G58" s="135" t="s">
        <v>536</v>
      </c>
      <c r="H58" s="135"/>
      <c r="I58" s="135"/>
      <c r="J58" s="135"/>
      <c r="K58" s="135"/>
      <c r="L58" s="135"/>
      <c r="M58" s="135"/>
      <c r="N58" s="135"/>
      <c r="O58" s="135"/>
      <c r="P58" s="135"/>
      <c r="Q58" s="135"/>
      <c r="R58" s="135"/>
      <c r="S58" s="135"/>
      <c r="T58" s="135"/>
      <c r="U58" s="135"/>
      <c r="V58" s="135"/>
      <c r="W58" s="135"/>
      <c r="X58" s="136"/>
      <c r="Y58" s="404"/>
      <c r="Z58" s="405"/>
      <c r="AA58" s="406"/>
      <c r="AB58" s="134" t="s">
        <v>11</v>
      </c>
      <c r="AC58" s="135"/>
      <c r="AD58" s="136"/>
      <c r="AE58" s="93" t="s">
        <v>372</v>
      </c>
      <c r="AF58" s="93"/>
      <c r="AG58" s="93"/>
      <c r="AH58" s="93"/>
      <c r="AI58" s="93" t="s">
        <v>524</v>
      </c>
      <c r="AJ58" s="93"/>
      <c r="AK58" s="93"/>
      <c r="AL58" s="93"/>
      <c r="AM58" s="93" t="s">
        <v>340</v>
      </c>
      <c r="AN58" s="93"/>
      <c r="AO58" s="93"/>
      <c r="AP58" s="93"/>
      <c r="AQ58" s="401" t="s">
        <v>546</v>
      </c>
      <c r="AR58" s="402"/>
      <c r="AS58" s="402"/>
      <c r="AT58" s="402"/>
      <c r="AU58" s="402"/>
      <c r="AV58" s="402"/>
      <c r="AW58" s="402"/>
      <c r="AX58" s="403"/>
      <c r="AY58">
        <f>IF(SUBSTITUTE(SUBSTITUTE($G$59,"／",""),"　","")="",0,1)</f>
        <v>1</v>
      </c>
    </row>
    <row r="59" spans="1:59" ht="23.25" customHeight="1" x14ac:dyDescent="0.15">
      <c r="A59" s="450"/>
      <c r="B59" s="451"/>
      <c r="C59" s="451"/>
      <c r="D59" s="451"/>
      <c r="E59" s="451"/>
      <c r="F59" s="452"/>
      <c r="G59" s="424" t="s">
        <v>581</v>
      </c>
      <c r="H59" s="425"/>
      <c r="I59" s="425"/>
      <c r="J59" s="425"/>
      <c r="K59" s="425"/>
      <c r="L59" s="425"/>
      <c r="M59" s="425"/>
      <c r="N59" s="425"/>
      <c r="O59" s="425"/>
      <c r="P59" s="425"/>
      <c r="Q59" s="425"/>
      <c r="R59" s="425"/>
      <c r="S59" s="425"/>
      <c r="T59" s="425"/>
      <c r="U59" s="425"/>
      <c r="V59" s="425"/>
      <c r="W59" s="425"/>
      <c r="X59" s="425"/>
      <c r="Y59" s="428" t="s">
        <v>535</v>
      </c>
      <c r="Z59" s="429"/>
      <c r="AA59" s="430"/>
      <c r="AB59" s="431" t="s">
        <v>579</v>
      </c>
      <c r="AC59" s="432"/>
      <c r="AD59" s="433"/>
      <c r="AE59" s="434" t="s">
        <v>579</v>
      </c>
      <c r="AF59" s="434"/>
      <c r="AG59" s="434"/>
      <c r="AH59" s="434"/>
      <c r="AI59" s="434" t="s">
        <v>579</v>
      </c>
      <c r="AJ59" s="434"/>
      <c r="AK59" s="434"/>
      <c r="AL59" s="434"/>
      <c r="AM59" s="434" t="s">
        <v>579</v>
      </c>
      <c r="AN59" s="434"/>
      <c r="AO59" s="434"/>
      <c r="AP59" s="434"/>
      <c r="AQ59" s="67" t="s">
        <v>579</v>
      </c>
      <c r="AR59" s="61"/>
      <c r="AS59" s="61"/>
      <c r="AT59" s="61"/>
      <c r="AU59" s="61"/>
      <c r="AV59" s="61"/>
      <c r="AW59" s="61"/>
      <c r="AX59" s="62"/>
      <c r="AY59">
        <f>$AY$58</f>
        <v>1</v>
      </c>
    </row>
    <row r="60" spans="1:59" ht="21.4" customHeight="1" x14ac:dyDescent="0.15">
      <c r="A60" s="453"/>
      <c r="B60" s="454"/>
      <c r="C60" s="454"/>
      <c r="D60" s="454"/>
      <c r="E60" s="454"/>
      <c r="F60" s="455"/>
      <c r="G60" s="426"/>
      <c r="H60" s="427"/>
      <c r="I60" s="427"/>
      <c r="J60" s="427"/>
      <c r="K60" s="427"/>
      <c r="L60" s="427"/>
      <c r="M60" s="427"/>
      <c r="N60" s="427"/>
      <c r="O60" s="427"/>
      <c r="P60" s="427"/>
      <c r="Q60" s="427"/>
      <c r="R60" s="427"/>
      <c r="S60" s="427"/>
      <c r="T60" s="427"/>
      <c r="U60" s="427"/>
      <c r="V60" s="427"/>
      <c r="W60" s="427"/>
      <c r="X60" s="427"/>
      <c r="Y60" s="174" t="s">
        <v>537</v>
      </c>
      <c r="Z60" s="421"/>
      <c r="AA60" s="422"/>
      <c r="AB60" s="386" t="s">
        <v>240</v>
      </c>
      <c r="AC60" s="387"/>
      <c r="AD60" s="388"/>
      <c r="AE60" s="389" t="s">
        <v>579</v>
      </c>
      <c r="AF60" s="389"/>
      <c r="AG60" s="389"/>
      <c r="AH60" s="389"/>
      <c r="AI60" s="389" t="s">
        <v>579</v>
      </c>
      <c r="AJ60" s="389"/>
      <c r="AK60" s="389"/>
      <c r="AL60" s="389"/>
      <c r="AM60" s="389" t="s">
        <v>579</v>
      </c>
      <c r="AN60" s="389"/>
      <c r="AO60" s="389"/>
      <c r="AP60" s="389"/>
      <c r="AQ60" s="389" t="s">
        <v>579</v>
      </c>
      <c r="AR60" s="389"/>
      <c r="AS60" s="389"/>
      <c r="AT60" s="389"/>
      <c r="AU60" s="389"/>
      <c r="AV60" s="389"/>
      <c r="AW60" s="389"/>
      <c r="AX60" s="423"/>
      <c r="AY60">
        <f>$AY$58</f>
        <v>1</v>
      </c>
    </row>
    <row r="61" spans="1:59" ht="18.75" customHeight="1" x14ac:dyDescent="0.15">
      <c r="A61" s="285" t="s">
        <v>201</v>
      </c>
      <c r="B61" s="367"/>
      <c r="C61" s="367"/>
      <c r="D61" s="367"/>
      <c r="E61" s="367"/>
      <c r="F61" s="368"/>
      <c r="G61" s="376" t="s">
        <v>132</v>
      </c>
      <c r="H61" s="155"/>
      <c r="I61" s="155"/>
      <c r="J61" s="155"/>
      <c r="K61" s="155"/>
      <c r="L61" s="155"/>
      <c r="M61" s="155"/>
      <c r="N61" s="155"/>
      <c r="O61" s="156"/>
      <c r="P61" s="157" t="s">
        <v>48</v>
      </c>
      <c r="Q61" s="155"/>
      <c r="R61" s="155"/>
      <c r="S61" s="155"/>
      <c r="T61" s="155"/>
      <c r="U61" s="155"/>
      <c r="V61" s="155"/>
      <c r="W61" s="155"/>
      <c r="X61" s="156"/>
      <c r="Y61" s="377"/>
      <c r="Z61" s="378"/>
      <c r="AA61" s="379"/>
      <c r="AB61" s="383" t="s">
        <v>11</v>
      </c>
      <c r="AC61" s="384"/>
      <c r="AD61" s="385"/>
      <c r="AE61" s="93" t="s">
        <v>372</v>
      </c>
      <c r="AF61" s="93"/>
      <c r="AG61" s="93"/>
      <c r="AH61" s="93"/>
      <c r="AI61" s="93" t="s">
        <v>524</v>
      </c>
      <c r="AJ61" s="93"/>
      <c r="AK61" s="93"/>
      <c r="AL61" s="93"/>
      <c r="AM61" s="93" t="s">
        <v>340</v>
      </c>
      <c r="AN61" s="93"/>
      <c r="AO61" s="93"/>
      <c r="AP61" s="93"/>
      <c r="AQ61" s="171" t="s">
        <v>160</v>
      </c>
      <c r="AR61" s="172"/>
      <c r="AS61" s="172"/>
      <c r="AT61" s="173"/>
      <c r="AU61" s="155" t="s">
        <v>121</v>
      </c>
      <c r="AV61" s="155"/>
      <c r="AW61" s="155"/>
      <c r="AX61" s="158"/>
      <c r="AY61">
        <f>COUNTA($G$63)</f>
        <v>1</v>
      </c>
    </row>
    <row r="62" spans="1:59" ht="18.75" customHeight="1" x14ac:dyDescent="0.15">
      <c r="A62" s="369"/>
      <c r="B62" s="370"/>
      <c r="C62" s="370"/>
      <c r="D62" s="370"/>
      <c r="E62" s="370"/>
      <c r="F62" s="371"/>
      <c r="G62" s="130"/>
      <c r="H62" s="82"/>
      <c r="I62" s="82"/>
      <c r="J62" s="82"/>
      <c r="K62" s="82"/>
      <c r="L62" s="82"/>
      <c r="M62" s="82"/>
      <c r="N62" s="82"/>
      <c r="O62" s="83"/>
      <c r="P62" s="81"/>
      <c r="Q62" s="82"/>
      <c r="R62" s="82"/>
      <c r="S62" s="82"/>
      <c r="T62" s="82"/>
      <c r="U62" s="82"/>
      <c r="V62" s="82"/>
      <c r="W62" s="82"/>
      <c r="X62" s="83"/>
      <c r="Y62" s="380"/>
      <c r="Z62" s="381"/>
      <c r="AA62" s="382"/>
      <c r="AB62" s="90"/>
      <c r="AC62" s="91"/>
      <c r="AD62" s="92"/>
      <c r="AE62" s="93"/>
      <c r="AF62" s="93"/>
      <c r="AG62" s="93"/>
      <c r="AH62" s="93"/>
      <c r="AI62" s="93"/>
      <c r="AJ62" s="93"/>
      <c r="AK62" s="93"/>
      <c r="AL62" s="93"/>
      <c r="AM62" s="93"/>
      <c r="AN62" s="93"/>
      <c r="AO62" s="93"/>
      <c r="AP62" s="93"/>
      <c r="AQ62" s="362" t="s">
        <v>579</v>
      </c>
      <c r="AR62" s="363"/>
      <c r="AS62" s="101" t="s">
        <v>161</v>
      </c>
      <c r="AT62" s="102"/>
      <c r="AU62" s="100" t="s">
        <v>579</v>
      </c>
      <c r="AV62" s="100"/>
      <c r="AW62" s="82" t="s">
        <v>159</v>
      </c>
      <c r="AX62" s="103"/>
      <c r="AY62">
        <f t="shared" ref="AY62:AY67" si="1">$AY$61</f>
        <v>1</v>
      </c>
    </row>
    <row r="63" spans="1:59" ht="23.25" customHeight="1" x14ac:dyDescent="0.15">
      <c r="A63" s="372"/>
      <c r="B63" s="370"/>
      <c r="C63" s="370"/>
      <c r="D63" s="370"/>
      <c r="E63" s="370"/>
      <c r="F63" s="371"/>
      <c r="G63" s="137" t="s">
        <v>581</v>
      </c>
      <c r="H63" s="138"/>
      <c r="I63" s="138"/>
      <c r="J63" s="138"/>
      <c r="K63" s="138"/>
      <c r="L63" s="138"/>
      <c r="M63" s="138"/>
      <c r="N63" s="138"/>
      <c r="O63" s="139"/>
      <c r="P63" s="105" t="s">
        <v>581</v>
      </c>
      <c r="Q63" s="105"/>
      <c r="R63" s="105"/>
      <c r="S63" s="105"/>
      <c r="T63" s="105"/>
      <c r="U63" s="105"/>
      <c r="V63" s="105"/>
      <c r="W63" s="105"/>
      <c r="X63" s="106"/>
      <c r="Y63" s="174" t="s">
        <v>12</v>
      </c>
      <c r="Z63" s="175"/>
      <c r="AA63" s="176"/>
      <c r="AB63" s="122" t="s">
        <v>579</v>
      </c>
      <c r="AC63" s="122"/>
      <c r="AD63" s="122"/>
      <c r="AE63" s="67" t="s">
        <v>579</v>
      </c>
      <c r="AF63" s="61"/>
      <c r="AG63" s="61"/>
      <c r="AH63" s="61"/>
      <c r="AI63" s="67" t="s">
        <v>579</v>
      </c>
      <c r="AJ63" s="61"/>
      <c r="AK63" s="61"/>
      <c r="AL63" s="61"/>
      <c r="AM63" s="67" t="s">
        <v>579</v>
      </c>
      <c r="AN63" s="61"/>
      <c r="AO63" s="61"/>
      <c r="AP63" s="61"/>
      <c r="AQ63" s="68" t="s">
        <v>579</v>
      </c>
      <c r="AR63" s="69"/>
      <c r="AS63" s="69"/>
      <c r="AT63" s="70"/>
      <c r="AU63" s="61" t="s">
        <v>579</v>
      </c>
      <c r="AV63" s="61"/>
      <c r="AW63" s="61"/>
      <c r="AX63" s="62"/>
      <c r="AY63">
        <f t="shared" si="1"/>
        <v>1</v>
      </c>
    </row>
    <row r="64" spans="1:59" ht="23.25" customHeight="1" x14ac:dyDescent="0.15">
      <c r="A64" s="373"/>
      <c r="B64" s="374"/>
      <c r="C64" s="374"/>
      <c r="D64" s="374"/>
      <c r="E64" s="374"/>
      <c r="F64" s="375"/>
      <c r="G64" s="140"/>
      <c r="H64" s="141"/>
      <c r="I64" s="141"/>
      <c r="J64" s="141"/>
      <c r="K64" s="141"/>
      <c r="L64" s="141"/>
      <c r="M64" s="141"/>
      <c r="N64" s="141"/>
      <c r="O64" s="142"/>
      <c r="P64" s="108"/>
      <c r="Q64" s="108"/>
      <c r="R64" s="108"/>
      <c r="S64" s="108"/>
      <c r="T64" s="108"/>
      <c r="U64" s="108"/>
      <c r="V64" s="108"/>
      <c r="W64" s="108"/>
      <c r="X64" s="109"/>
      <c r="Y64" s="134" t="s">
        <v>43</v>
      </c>
      <c r="Z64" s="135"/>
      <c r="AA64" s="136"/>
      <c r="AB64" s="66" t="s">
        <v>579</v>
      </c>
      <c r="AC64" s="66"/>
      <c r="AD64" s="66"/>
      <c r="AE64" s="67" t="s">
        <v>579</v>
      </c>
      <c r="AF64" s="61"/>
      <c r="AG64" s="61"/>
      <c r="AH64" s="61"/>
      <c r="AI64" s="67" t="s">
        <v>579</v>
      </c>
      <c r="AJ64" s="61"/>
      <c r="AK64" s="61"/>
      <c r="AL64" s="61"/>
      <c r="AM64" s="67" t="s">
        <v>579</v>
      </c>
      <c r="AN64" s="61"/>
      <c r="AO64" s="61"/>
      <c r="AP64" s="61"/>
      <c r="AQ64" s="68" t="s">
        <v>579</v>
      </c>
      <c r="AR64" s="69"/>
      <c r="AS64" s="69"/>
      <c r="AT64" s="70"/>
      <c r="AU64" s="61" t="s">
        <v>579</v>
      </c>
      <c r="AV64" s="61"/>
      <c r="AW64" s="61"/>
      <c r="AX64" s="62"/>
      <c r="AY64">
        <f t="shared" si="1"/>
        <v>1</v>
      </c>
    </row>
    <row r="65" spans="1:59" ht="23.25" customHeight="1" x14ac:dyDescent="0.15">
      <c r="A65" s="372"/>
      <c r="B65" s="370"/>
      <c r="C65" s="370"/>
      <c r="D65" s="370"/>
      <c r="E65" s="370"/>
      <c r="F65" s="371"/>
      <c r="G65" s="143"/>
      <c r="H65" s="144"/>
      <c r="I65" s="144"/>
      <c r="J65" s="144"/>
      <c r="K65" s="144"/>
      <c r="L65" s="144"/>
      <c r="M65" s="144"/>
      <c r="N65" s="144"/>
      <c r="O65" s="145"/>
      <c r="P65" s="111"/>
      <c r="Q65" s="111"/>
      <c r="R65" s="111"/>
      <c r="S65" s="111"/>
      <c r="T65" s="111"/>
      <c r="U65" s="111"/>
      <c r="V65" s="111"/>
      <c r="W65" s="111"/>
      <c r="X65" s="112"/>
      <c r="Y65" s="134" t="s">
        <v>13</v>
      </c>
      <c r="Z65" s="135"/>
      <c r="AA65" s="136"/>
      <c r="AB65" s="366" t="s">
        <v>14</v>
      </c>
      <c r="AC65" s="366"/>
      <c r="AD65" s="366"/>
      <c r="AE65" s="67" t="s">
        <v>579</v>
      </c>
      <c r="AF65" s="61"/>
      <c r="AG65" s="61"/>
      <c r="AH65" s="61"/>
      <c r="AI65" s="67" t="s">
        <v>579</v>
      </c>
      <c r="AJ65" s="61"/>
      <c r="AK65" s="61"/>
      <c r="AL65" s="61"/>
      <c r="AM65" s="67" t="s">
        <v>579</v>
      </c>
      <c r="AN65" s="61"/>
      <c r="AO65" s="61"/>
      <c r="AP65" s="61"/>
      <c r="AQ65" s="68" t="s">
        <v>579</v>
      </c>
      <c r="AR65" s="69"/>
      <c r="AS65" s="69"/>
      <c r="AT65" s="70"/>
      <c r="AU65" s="61" t="s">
        <v>579</v>
      </c>
      <c r="AV65" s="61"/>
      <c r="AW65" s="61"/>
      <c r="AX65" s="62"/>
      <c r="AY65">
        <f t="shared" si="1"/>
        <v>1</v>
      </c>
    </row>
    <row r="66" spans="1:59" ht="23.25" customHeight="1" x14ac:dyDescent="0.15">
      <c r="A66" s="146" t="s">
        <v>218</v>
      </c>
      <c r="B66" s="124"/>
      <c r="C66" s="124"/>
      <c r="D66" s="124"/>
      <c r="E66" s="124"/>
      <c r="F66" s="125"/>
      <c r="G66" s="148" t="s">
        <v>579</v>
      </c>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50"/>
      <c r="AY66">
        <f t="shared" si="1"/>
        <v>1</v>
      </c>
    </row>
    <row r="67" spans="1:59" ht="23.25" customHeight="1" x14ac:dyDescent="0.15">
      <c r="A67" s="147"/>
      <c r="B67" s="132"/>
      <c r="C67" s="132"/>
      <c r="D67" s="132"/>
      <c r="E67" s="132"/>
      <c r="F67" s="133"/>
      <c r="G67" s="151"/>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c r="AY67">
        <f t="shared" si="1"/>
        <v>1</v>
      </c>
    </row>
    <row r="68" spans="1:59" ht="18.75" customHeight="1" x14ac:dyDescent="0.15">
      <c r="A68" s="154" t="s">
        <v>529</v>
      </c>
      <c r="B68" s="126" t="s">
        <v>530</v>
      </c>
      <c r="C68" s="127"/>
      <c r="D68" s="127"/>
      <c r="E68" s="127"/>
      <c r="F68" s="128"/>
      <c r="G68" s="155" t="s">
        <v>531</v>
      </c>
      <c r="H68" s="155"/>
      <c r="I68" s="155"/>
      <c r="J68" s="155"/>
      <c r="K68" s="155"/>
      <c r="L68" s="155"/>
      <c r="M68" s="155"/>
      <c r="N68" s="155"/>
      <c r="O68" s="155"/>
      <c r="P68" s="155"/>
      <c r="Q68" s="155"/>
      <c r="R68" s="155"/>
      <c r="S68" s="155"/>
      <c r="T68" s="155"/>
      <c r="U68" s="155"/>
      <c r="V68" s="155"/>
      <c r="W68" s="155"/>
      <c r="X68" s="155"/>
      <c r="Y68" s="155"/>
      <c r="Z68" s="155"/>
      <c r="AA68" s="156"/>
      <c r="AB68" s="157" t="s">
        <v>547</v>
      </c>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8"/>
      <c r="AY68">
        <f>COUNTA($G$70)</f>
        <v>1</v>
      </c>
    </row>
    <row r="69" spans="1:59" ht="22.5" customHeight="1" x14ac:dyDescent="0.15">
      <c r="A69" s="154"/>
      <c r="B69" s="126"/>
      <c r="C69" s="127"/>
      <c r="D69" s="127"/>
      <c r="E69" s="127"/>
      <c r="F69" s="128"/>
      <c r="G69" s="82"/>
      <c r="H69" s="82"/>
      <c r="I69" s="82"/>
      <c r="J69" s="82"/>
      <c r="K69" s="82"/>
      <c r="L69" s="82"/>
      <c r="M69" s="82"/>
      <c r="N69" s="82"/>
      <c r="O69" s="82"/>
      <c r="P69" s="82"/>
      <c r="Q69" s="82"/>
      <c r="R69" s="82"/>
      <c r="S69" s="82"/>
      <c r="T69" s="82"/>
      <c r="U69" s="82"/>
      <c r="V69" s="82"/>
      <c r="W69" s="82"/>
      <c r="X69" s="82"/>
      <c r="Y69" s="82"/>
      <c r="Z69" s="82"/>
      <c r="AA69" s="83"/>
      <c r="AB69" s="81"/>
      <c r="AC69" s="82"/>
      <c r="AD69" s="82"/>
      <c r="AE69" s="82"/>
      <c r="AF69" s="82"/>
      <c r="AG69" s="82"/>
      <c r="AH69" s="82"/>
      <c r="AI69" s="82"/>
      <c r="AJ69" s="82"/>
      <c r="AK69" s="82"/>
      <c r="AL69" s="82"/>
      <c r="AM69" s="82"/>
      <c r="AN69" s="82"/>
      <c r="AO69" s="82"/>
      <c r="AP69" s="82"/>
      <c r="AQ69" s="82"/>
      <c r="AR69" s="82"/>
      <c r="AS69" s="82"/>
      <c r="AT69" s="82"/>
      <c r="AU69" s="82"/>
      <c r="AV69" s="82"/>
      <c r="AW69" s="82"/>
      <c r="AX69" s="103"/>
      <c r="AY69">
        <f t="shared" ref="AY69:AY77" si="2">$AY$68</f>
        <v>1</v>
      </c>
    </row>
    <row r="70" spans="1:59" ht="18.399999999999999" customHeight="1" x14ac:dyDescent="0.15">
      <c r="A70" s="154"/>
      <c r="B70" s="126"/>
      <c r="C70" s="127"/>
      <c r="D70" s="127"/>
      <c r="E70" s="127"/>
      <c r="F70" s="128"/>
      <c r="G70" s="159" t="s">
        <v>581</v>
      </c>
      <c r="H70" s="159"/>
      <c r="I70" s="159"/>
      <c r="J70" s="159"/>
      <c r="K70" s="159"/>
      <c r="L70" s="159"/>
      <c r="M70" s="159"/>
      <c r="N70" s="159"/>
      <c r="O70" s="159"/>
      <c r="P70" s="159"/>
      <c r="Q70" s="159"/>
      <c r="R70" s="159"/>
      <c r="S70" s="159"/>
      <c r="T70" s="159"/>
      <c r="U70" s="159"/>
      <c r="V70" s="159"/>
      <c r="W70" s="159"/>
      <c r="X70" s="159"/>
      <c r="Y70" s="159"/>
      <c r="Z70" s="159"/>
      <c r="AA70" s="160"/>
      <c r="AB70" s="165" t="s">
        <v>581</v>
      </c>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6"/>
      <c r="AY70">
        <f t="shared" si="2"/>
        <v>1</v>
      </c>
    </row>
    <row r="71" spans="1:59" ht="18.399999999999999" customHeight="1" x14ac:dyDescent="0.15">
      <c r="A71" s="154"/>
      <c r="B71" s="126"/>
      <c r="C71" s="127"/>
      <c r="D71" s="127"/>
      <c r="E71" s="127"/>
      <c r="F71" s="128"/>
      <c r="G71" s="161"/>
      <c r="H71" s="161"/>
      <c r="I71" s="161"/>
      <c r="J71" s="161"/>
      <c r="K71" s="161"/>
      <c r="L71" s="161"/>
      <c r="M71" s="161"/>
      <c r="N71" s="161"/>
      <c r="O71" s="161"/>
      <c r="P71" s="161"/>
      <c r="Q71" s="161"/>
      <c r="R71" s="161"/>
      <c r="S71" s="161"/>
      <c r="T71" s="161"/>
      <c r="U71" s="161"/>
      <c r="V71" s="161"/>
      <c r="W71" s="161"/>
      <c r="X71" s="161"/>
      <c r="Y71" s="161"/>
      <c r="Z71" s="161"/>
      <c r="AA71" s="162"/>
      <c r="AB71" s="167"/>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8"/>
      <c r="AY71">
        <f t="shared" si="2"/>
        <v>1</v>
      </c>
    </row>
    <row r="72" spans="1:59" ht="18.399999999999999" customHeight="1" x14ac:dyDescent="0.15">
      <c r="A72" s="154"/>
      <c r="B72" s="131"/>
      <c r="C72" s="132"/>
      <c r="D72" s="132"/>
      <c r="E72" s="132"/>
      <c r="F72" s="133"/>
      <c r="G72" s="163"/>
      <c r="H72" s="163"/>
      <c r="I72" s="163"/>
      <c r="J72" s="163"/>
      <c r="K72" s="163"/>
      <c r="L72" s="163"/>
      <c r="M72" s="163"/>
      <c r="N72" s="163"/>
      <c r="O72" s="163"/>
      <c r="P72" s="163"/>
      <c r="Q72" s="163"/>
      <c r="R72" s="163"/>
      <c r="S72" s="163"/>
      <c r="T72" s="163"/>
      <c r="U72" s="163"/>
      <c r="V72" s="163"/>
      <c r="W72" s="163"/>
      <c r="X72" s="163"/>
      <c r="Y72" s="163"/>
      <c r="Z72" s="163"/>
      <c r="AA72" s="164"/>
      <c r="AB72" s="169"/>
      <c r="AC72" s="163"/>
      <c r="AD72" s="163"/>
      <c r="AE72" s="161"/>
      <c r="AF72" s="161"/>
      <c r="AG72" s="161"/>
      <c r="AH72" s="161"/>
      <c r="AI72" s="161"/>
      <c r="AJ72" s="161"/>
      <c r="AK72" s="161"/>
      <c r="AL72" s="161"/>
      <c r="AM72" s="161"/>
      <c r="AN72" s="161"/>
      <c r="AO72" s="161"/>
      <c r="AP72" s="161"/>
      <c r="AQ72" s="161"/>
      <c r="AR72" s="161"/>
      <c r="AS72" s="161"/>
      <c r="AT72" s="161"/>
      <c r="AU72" s="163"/>
      <c r="AV72" s="163"/>
      <c r="AW72" s="163"/>
      <c r="AX72" s="170"/>
      <c r="AY72">
        <f t="shared" si="2"/>
        <v>1</v>
      </c>
    </row>
    <row r="73" spans="1:59" ht="18.75" customHeight="1" x14ac:dyDescent="0.15">
      <c r="A73" s="154"/>
      <c r="B73" s="123" t="s">
        <v>131</v>
      </c>
      <c r="C73" s="124"/>
      <c r="D73" s="124"/>
      <c r="E73" s="124"/>
      <c r="F73" s="125"/>
      <c r="G73" s="129" t="s">
        <v>49</v>
      </c>
      <c r="H73" s="79"/>
      <c r="I73" s="79"/>
      <c r="J73" s="79"/>
      <c r="K73" s="79"/>
      <c r="L73" s="79"/>
      <c r="M73" s="79"/>
      <c r="N73" s="79"/>
      <c r="O73" s="80"/>
      <c r="P73" s="78" t="s">
        <v>51</v>
      </c>
      <c r="Q73" s="79"/>
      <c r="R73" s="79"/>
      <c r="S73" s="79"/>
      <c r="T73" s="79"/>
      <c r="U73" s="79"/>
      <c r="V73" s="79"/>
      <c r="W73" s="79"/>
      <c r="X73" s="80"/>
      <c r="Y73" s="84"/>
      <c r="Z73" s="85"/>
      <c r="AA73" s="86"/>
      <c r="AB73" s="87" t="s">
        <v>11</v>
      </c>
      <c r="AC73" s="88"/>
      <c r="AD73" s="89"/>
      <c r="AE73" s="93" t="s">
        <v>372</v>
      </c>
      <c r="AF73" s="93"/>
      <c r="AG73" s="93"/>
      <c r="AH73" s="93"/>
      <c r="AI73" s="93" t="s">
        <v>524</v>
      </c>
      <c r="AJ73" s="93"/>
      <c r="AK73" s="93"/>
      <c r="AL73" s="93"/>
      <c r="AM73" s="93" t="s">
        <v>340</v>
      </c>
      <c r="AN73" s="93"/>
      <c r="AO73" s="93"/>
      <c r="AP73" s="93"/>
      <c r="AQ73" s="94" t="s">
        <v>160</v>
      </c>
      <c r="AR73" s="95"/>
      <c r="AS73" s="95"/>
      <c r="AT73" s="96"/>
      <c r="AU73" s="97" t="s">
        <v>121</v>
      </c>
      <c r="AV73" s="97"/>
      <c r="AW73" s="97"/>
      <c r="AX73" s="98"/>
      <c r="AY73">
        <f t="shared" si="2"/>
        <v>1</v>
      </c>
      <c r="AZ73" s="4"/>
      <c r="BA73" s="4"/>
      <c r="BB73" s="4"/>
    </row>
    <row r="74" spans="1:59" ht="18.75" customHeight="1" x14ac:dyDescent="0.15">
      <c r="A74" s="154"/>
      <c r="B74" s="126"/>
      <c r="C74" s="127"/>
      <c r="D74" s="127"/>
      <c r="E74" s="127"/>
      <c r="F74" s="128"/>
      <c r="G74" s="130"/>
      <c r="H74" s="82"/>
      <c r="I74" s="82"/>
      <c r="J74" s="82"/>
      <c r="K74" s="82"/>
      <c r="L74" s="82"/>
      <c r="M74" s="82"/>
      <c r="N74" s="82"/>
      <c r="O74" s="83"/>
      <c r="P74" s="81"/>
      <c r="Q74" s="82"/>
      <c r="R74" s="82"/>
      <c r="S74" s="82"/>
      <c r="T74" s="82"/>
      <c r="U74" s="82"/>
      <c r="V74" s="82"/>
      <c r="W74" s="82"/>
      <c r="X74" s="83"/>
      <c r="Y74" s="84"/>
      <c r="Z74" s="85"/>
      <c r="AA74" s="86"/>
      <c r="AB74" s="90"/>
      <c r="AC74" s="91"/>
      <c r="AD74" s="92"/>
      <c r="AE74" s="93"/>
      <c r="AF74" s="93"/>
      <c r="AG74" s="93"/>
      <c r="AH74" s="93"/>
      <c r="AI74" s="93"/>
      <c r="AJ74" s="93"/>
      <c r="AK74" s="93"/>
      <c r="AL74" s="93"/>
      <c r="AM74" s="93"/>
      <c r="AN74" s="93"/>
      <c r="AO74" s="93"/>
      <c r="AP74" s="93"/>
      <c r="AQ74" s="99" t="s">
        <v>579</v>
      </c>
      <c r="AR74" s="100"/>
      <c r="AS74" s="101" t="s">
        <v>161</v>
      </c>
      <c r="AT74" s="102"/>
      <c r="AU74" s="100" t="s">
        <v>579</v>
      </c>
      <c r="AV74" s="100"/>
      <c r="AW74" s="82" t="s">
        <v>159</v>
      </c>
      <c r="AX74" s="103"/>
      <c r="AY74">
        <f t="shared" si="2"/>
        <v>1</v>
      </c>
      <c r="AZ74" s="4"/>
      <c r="BA74" s="4"/>
      <c r="BB74" s="4"/>
      <c r="BC74" s="4"/>
      <c r="BD74" s="4"/>
      <c r="BE74" s="4"/>
      <c r="BF74" s="4"/>
      <c r="BG74" s="4"/>
    </row>
    <row r="75" spans="1:59" ht="23.25" customHeight="1" x14ac:dyDescent="0.15">
      <c r="A75" s="154"/>
      <c r="B75" s="126"/>
      <c r="C75" s="127"/>
      <c r="D75" s="127"/>
      <c r="E75" s="127"/>
      <c r="F75" s="128"/>
      <c r="G75" s="104" t="s">
        <v>581</v>
      </c>
      <c r="H75" s="105"/>
      <c r="I75" s="105"/>
      <c r="J75" s="105"/>
      <c r="K75" s="105"/>
      <c r="L75" s="105"/>
      <c r="M75" s="105"/>
      <c r="N75" s="105"/>
      <c r="O75" s="106"/>
      <c r="P75" s="105" t="s">
        <v>581</v>
      </c>
      <c r="Q75" s="113"/>
      <c r="R75" s="113"/>
      <c r="S75" s="113"/>
      <c r="T75" s="113"/>
      <c r="U75" s="113"/>
      <c r="V75" s="113"/>
      <c r="W75" s="113"/>
      <c r="X75" s="114"/>
      <c r="Y75" s="119" t="s">
        <v>50</v>
      </c>
      <c r="Z75" s="120"/>
      <c r="AA75" s="121"/>
      <c r="AB75" s="122" t="s">
        <v>579</v>
      </c>
      <c r="AC75" s="122"/>
      <c r="AD75" s="122"/>
      <c r="AE75" s="67" t="s">
        <v>579</v>
      </c>
      <c r="AF75" s="61"/>
      <c r="AG75" s="61"/>
      <c r="AH75" s="61"/>
      <c r="AI75" s="67" t="s">
        <v>579</v>
      </c>
      <c r="AJ75" s="61"/>
      <c r="AK75" s="61"/>
      <c r="AL75" s="61"/>
      <c r="AM75" s="67" t="s">
        <v>579</v>
      </c>
      <c r="AN75" s="61"/>
      <c r="AO75" s="61"/>
      <c r="AP75" s="61"/>
      <c r="AQ75" s="68" t="s">
        <v>579</v>
      </c>
      <c r="AR75" s="69"/>
      <c r="AS75" s="69"/>
      <c r="AT75" s="70"/>
      <c r="AU75" s="61" t="s">
        <v>579</v>
      </c>
      <c r="AV75" s="61"/>
      <c r="AW75" s="61"/>
      <c r="AX75" s="62"/>
      <c r="AY75">
        <f t="shared" si="2"/>
        <v>1</v>
      </c>
    </row>
    <row r="76" spans="1:59" ht="23.25" customHeight="1" x14ac:dyDescent="0.15">
      <c r="A76" s="154"/>
      <c r="B76" s="126"/>
      <c r="C76" s="127"/>
      <c r="D76" s="127"/>
      <c r="E76" s="127"/>
      <c r="F76" s="128"/>
      <c r="G76" s="107"/>
      <c r="H76" s="108"/>
      <c r="I76" s="108"/>
      <c r="J76" s="108"/>
      <c r="K76" s="108"/>
      <c r="L76" s="108"/>
      <c r="M76" s="108"/>
      <c r="N76" s="108"/>
      <c r="O76" s="109"/>
      <c r="P76" s="115"/>
      <c r="Q76" s="115"/>
      <c r="R76" s="115"/>
      <c r="S76" s="115"/>
      <c r="T76" s="115"/>
      <c r="U76" s="115"/>
      <c r="V76" s="115"/>
      <c r="W76" s="115"/>
      <c r="X76" s="116"/>
      <c r="Y76" s="63" t="s">
        <v>43</v>
      </c>
      <c r="Z76" s="64"/>
      <c r="AA76" s="65"/>
      <c r="AB76" s="66" t="s">
        <v>579</v>
      </c>
      <c r="AC76" s="66"/>
      <c r="AD76" s="66"/>
      <c r="AE76" s="67" t="s">
        <v>579</v>
      </c>
      <c r="AF76" s="61"/>
      <c r="AG76" s="61"/>
      <c r="AH76" s="61"/>
      <c r="AI76" s="67" t="s">
        <v>579</v>
      </c>
      <c r="AJ76" s="61"/>
      <c r="AK76" s="61"/>
      <c r="AL76" s="61"/>
      <c r="AM76" s="67" t="s">
        <v>579</v>
      </c>
      <c r="AN76" s="61"/>
      <c r="AO76" s="61"/>
      <c r="AP76" s="61"/>
      <c r="AQ76" s="68" t="s">
        <v>579</v>
      </c>
      <c r="AR76" s="69"/>
      <c r="AS76" s="69"/>
      <c r="AT76" s="70"/>
      <c r="AU76" s="61" t="s">
        <v>579</v>
      </c>
      <c r="AV76" s="61"/>
      <c r="AW76" s="61"/>
      <c r="AX76" s="62"/>
      <c r="AY76">
        <f t="shared" si="2"/>
        <v>1</v>
      </c>
      <c r="AZ76" s="4"/>
      <c r="BA76" s="4"/>
      <c r="BB76" s="4"/>
    </row>
    <row r="77" spans="1:59" ht="23.25" customHeight="1" x14ac:dyDescent="0.15">
      <c r="A77" s="154"/>
      <c r="B77" s="126"/>
      <c r="C77" s="127"/>
      <c r="D77" s="127"/>
      <c r="E77" s="127"/>
      <c r="F77" s="128"/>
      <c r="G77" s="110"/>
      <c r="H77" s="111"/>
      <c r="I77" s="111"/>
      <c r="J77" s="111"/>
      <c r="K77" s="111"/>
      <c r="L77" s="111"/>
      <c r="M77" s="111"/>
      <c r="N77" s="111"/>
      <c r="O77" s="112"/>
      <c r="P77" s="117"/>
      <c r="Q77" s="117"/>
      <c r="R77" s="117"/>
      <c r="S77" s="117"/>
      <c r="T77" s="117"/>
      <c r="U77" s="117"/>
      <c r="V77" s="117"/>
      <c r="W77" s="117"/>
      <c r="X77" s="118"/>
      <c r="Y77" s="63" t="s">
        <v>13</v>
      </c>
      <c r="Z77" s="64"/>
      <c r="AA77" s="65"/>
      <c r="AB77" s="71" t="s">
        <v>14</v>
      </c>
      <c r="AC77" s="71"/>
      <c r="AD77" s="71"/>
      <c r="AE77" s="72" t="s">
        <v>579</v>
      </c>
      <c r="AF77" s="73"/>
      <c r="AG77" s="73"/>
      <c r="AH77" s="73"/>
      <c r="AI77" s="72" t="s">
        <v>579</v>
      </c>
      <c r="AJ77" s="73"/>
      <c r="AK77" s="73"/>
      <c r="AL77" s="73"/>
      <c r="AM77" s="72" t="s">
        <v>579</v>
      </c>
      <c r="AN77" s="73"/>
      <c r="AO77" s="73"/>
      <c r="AP77" s="73"/>
      <c r="AQ77" s="68" t="s">
        <v>579</v>
      </c>
      <c r="AR77" s="69"/>
      <c r="AS77" s="69"/>
      <c r="AT77" s="70"/>
      <c r="AU77" s="61" t="s">
        <v>579</v>
      </c>
      <c r="AV77" s="61"/>
      <c r="AW77" s="61"/>
      <c r="AX77" s="62"/>
      <c r="AY77">
        <f t="shared" si="2"/>
        <v>1</v>
      </c>
      <c r="AZ77" s="4"/>
      <c r="BA77" s="4"/>
      <c r="BB77" s="4"/>
      <c r="BC77" s="4"/>
      <c r="BD77" s="4"/>
      <c r="BE77" s="4"/>
      <c r="BF77" s="4"/>
      <c r="BG77" s="4"/>
    </row>
    <row r="78" spans="1:59" ht="18.75" customHeight="1" thickBot="1" x14ac:dyDescent="0.2">
      <c r="A78" s="285" t="s">
        <v>532</v>
      </c>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7" t="s">
        <v>198</v>
      </c>
      <c r="AP78" s="288"/>
      <c r="AQ78" s="288"/>
      <c r="AR78" s="55"/>
      <c r="AS78" s="287"/>
      <c r="AT78" s="288"/>
      <c r="AU78" s="288"/>
      <c r="AV78" s="288"/>
      <c r="AW78" s="288"/>
      <c r="AX78" s="289"/>
      <c r="AY78">
        <f>COUNTIF($AR$78,"☑")</f>
        <v>0</v>
      </c>
    </row>
    <row r="79" spans="1:59" ht="45" customHeight="1" x14ac:dyDescent="0.15">
      <c r="A79" s="274" t="s">
        <v>239</v>
      </c>
      <c r="B79" s="275"/>
      <c r="C79" s="278" t="s">
        <v>162</v>
      </c>
      <c r="D79" s="275"/>
      <c r="E79" s="280" t="s">
        <v>175</v>
      </c>
      <c r="F79" s="281"/>
      <c r="G79" s="282" t="s">
        <v>567</v>
      </c>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row>
    <row r="80" spans="1:59" ht="32.25" customHeight="1" x14ac:dyDescent="0.15">
      <c r="A80" s="276"/>
      <c r="B80" s="277"/>
      <c r="C80" s="279"/>
      <c r="D80" s="277"/>
      <c r="E80" s="123" t="s">
        <v>174</v>
      </c>
      <c r="F80" s="125"/>
      <c r="G80" s="104" t="s">
        <v>567</v>
      </c>
      <c r="H80" s="105"/>
      <c r="I80" s="105"/>
      <c r="J80" s="105"/>
      <c r="K80" s="105"/>
      <c r="L80" s="105"/>
      <c r="M80" s="105"/>
      <c r="N80" s="105"/>
      <c r="O80" s="105"/>
      <c r="P80" s="105"/>
      <c r="Q80" s="105"/>
      <c r="R80" s="105"/>
      <c r="S80" s="105"/>
      <c r="T80" s="105"/>
      <c r="U80" s="105"/>
      <c r="V80" s="106"/>
      <c r="W80" s="348" t="s">
        <v>538</v>
      </c>
      <c r="X80" s="349"/>
      <c r="Y80" s="349"/>
      <c r="Z80" s="349"/>
      <c r="AA80" s="350"/>
      <c r="AB80" s="351" t="s">
        <v>567</v>
      </c>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3"/>
    </row>
    <row r="81" spans="1:51" ht="21" customHeight="1" x14ac:dyDescent="0.15">
      <c r="A81" s="276"/>
      <c r="B81" s="277"/>
      <c r="C81" s="279"/>
      <c r="D81" s="277"/>
      <c r="E81" s="131"/>
      <c r="F81" s="133"/>
      <c r="G81" s="110"/>
      <c r="H81" s="111"/>
      <c r="I81" s="111"/>
      <c r="J81" s="111"/>
      <c r="K81" s="111"/>
      <c r="L81" s="111"/>
      <c r="M81" s="111"/>
      <c r="N81" s="111"/>
      <c r="O81" s="111"/>
      <c r="P81" s="111"/>
      <c r="Q81" s="111"/>
      <c r="R81" s="111"/>
      <c r="S81" s="111"/>
      <c r="T81" s="111"/>
      <c r="U81" s="111"/>
      <c r="V81" s="112"/>
      <c r="W81" s="354" t="s">
        <v>539</v>
      </c>
      <c r="X81" s="355"/>
      <c r="Y81" s="355"/>
      <c r="Z81" s="355"/>
      <c r="AA81" s="356"/>
      <c r="AB81" s="351" t="s">
        <v>567</v>
      </c>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3"/>
    </row>
    <row r="82" spans="1:51" ht="34.5" customHeight="1" x14ac:dyDescent="0.15">
      <c r="A82" s="276"/>
      <c r="B82" s="277"/>
      <c r="C82" s="357" t="s">
        <v>551</v>
      </c>
      <c r="D82" s="358"/>
      <c r="E82" s="123" t="s">
        <v>235</v>
      </c>
      <c r="F82" s="125"/>
      <c r="G82" s="338" t="s">
        <v>165</v>
      </c>
      <c r="H82" s="339"/>
      <c r="I82" s="339"/>
      <c r="J82" s="359" t="s">
        <v>567</v>
      </c>
      <c r="K82" s="360"/>
      <c r="L82" s="360"/>
      <c r="M82" s="360"/>
      <c r="N82" s="360"/>
      <c r="O82" s="360"/>
      <c r="P82" s="360"/>
      <c r="Q82" s="360"/>
      <c r="R82" s="360"/>
      <c r="S82" s="360"/>
      <c r="T82" s="361"/>
      <c r="U82" s="336" t="s">
        <v>567</v>
      </c>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c r="AU82" s="336"/>
      <c r="AV82" s="336"/>
      <c r="AW82" s="336"/>
      <c r="AX82" s="337"/>
      <c r="AY82" s="45"/>
    </row>
    <row r="83" spans="1:51" ht="34.5" customHeight="1" x14ac:dyDescent="0.15">
      <c r="A83" s="276"/>
      <c r="B83" s="277"/>
      <c r="C83" s="279"/>
      <c r="D83" s="277"/>
      <c r="E83" s="126"/>
      <c r="F83" s="128"/>
      <c r="G83" s="338" t="s">
        <v>552</v>
      </c>
      <c r="H83" s="339"/>
      <c r="I83" s="339"/>
      <c r="J83" s="339"/>
      <c r="K83" s="339"/>
      <c r="L83" s="339"/>
      <c r="M83" s="339"/>
      <c r="N83" s="339"/>
      <c r="O83" s="339"/>
      <c r="P83" s="339"/>
      <c r="Q83" s="339"/>
      <c r="R83" s="339"/>
      <c r="S83" s="339"/>
      <c r="T83" s="339"/>
      <c r="U83" s="335" t="s">
        <v>567</v>
      </c>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7"/>
      <c r="AY83" s="45"/>
    </row>
    <row r="84" spans="1:51" ht="34.5" customHeight="1" thickBot="1" x14ac:dyDescent="0.2">
      <c r="A84" s="276"/>
      <c r="B84" s="277"/>
      <c r="C84" s="279"/>
      <c r="D84" s="277"/>
      <c r="E84" s="131"/>
      <c r="F84" s="133"/>
      <c r="G84" s="338" t="s">
        <v>539</v>
      </c>
      <c r="H84" s="339"/>
      <c r="I84" s="339"/>
      <c r="J84" s="339"/>
      <c r="K84" s="339"/>
      <c r="L84" s="339"/>
      <c r="M84" s="339"/>
      <c r="N84" s="339"/>
      <c r="O84" s="339"/>
      <c r="P84" s="339"/>
      <c r="Q84" s="339"/>
      <c r="R84" s="339"/>
      <c r="S84" s="339"/>
      <c r="T84" s="339"/>
      <c r="U84" s="572" t="s">
        <v>567</v>
      </c>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2"/>
      <c r="AY84" s="45"/>
    </row>
    <row r="85" spans="1:51" ht="27" customHeight="1" x14ac:dyDescent="0.15">
      <c r="A85" s="340" t="s">
        <v>37</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2"/>
    </row>
    <row r="86" spans="1:51" ht="27" customHeight="1" x14ac:dyDescent="0.15">
      <c r="A86" s="2"/>
      <c r="B86" s="3"/>
      <c r="C86" s="343" t="s">
        <v>22</v>
      </c>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5"/>
      <c r="AD86" s="344" t="s">
        <v>26</v>
      </c>
      <c r="AE86" s="344"/>
      <c r="AF86" s="344"/>
      <c r="AG86" s="346" t="s">
        <v>21</v>
      </c>
      <c r="AH86" s="344"/>
      <c r="AI86" s="344"/>
      <c r="AJ86" s="344"/>
      <c r="AK86" s="344"/>
      <c r="AL86" s="344"/>
      <c r="AM86" s="344"/>
      <c r="AN86" s="344"/>
      <c r="AO86" s="344"/>
      <c r="AP86" s="344"/>
      <c r="AQ86" s="344"/>
      <c r="AR86" s="344"/>
      <c r="AS86" s="344"/>
      <c r="AT86" s="344"/>
      <c r="AU86" s="344"/>
      <c r="AV86" s="344"/>
      <c r="AW86" s="344"/>
      <c r="AX86" s="347"/>
    </row>
    <row r="87" spans="1:51" ht="111.4" customHeight="1" x14ac:dyDescent="0.15">
      <c r="A87" s="310" t="s">
        <v>126</v>
      </c>
      <c r="B87" s="311"/>
      <c r="C87" s="316" t="s">
        <v>127</v>
      </c>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8"/>
      <c r="AD87" s="319" t="s">
        <v>561</v>
      </c>
      <c r="AE87" s="320"/>
      <c r="AF87" s="320"/>
      <c r="AG87" s="321" t="s">
        <v>583</v>
      </c>
      <c r="AH87" s="322"/>
      <c r="AI87" s="322"/>
      <c r="AJ87" s="322"/>
      <c r="AK87" s="322"/>
      <c r="AL87" s="322"/>
      <c r="AM87" s="322"/>
      <c r="AN87" s="322"/>
      <c r="AO87" s="322"/>
      <c r="AP87" s="322"/>
      <c r="AQ87" s="322"/>
      <c r="AR87" s="322"/>
      <c r="AS87" s="322"/>
      <c r="AT87" s="322"/>
      <c r="AU87" s="322"/>
      <c r="AV87" s="322"/>
      <c r="AW87" s="322"/>
      <c r="AX87" s="323"/>
    </row>
    <row r="88" spans="1:51" ht="73.150000000000006" customHeight="1" x14ac:dyDescent="0.15">
      <c r="A88" s="312"/>
      <c r="B88" s="313"/>
      <c r="C88" s="324" t="s">
        <v>27</v>
      </c>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231"/>
      <c r="AD88" s="232" t="s">
        <v>561</v>
      </c>
      <c r="AE88" s="233"/>
      <c r="AF88" s="233"/>
      <c r="AG88" s="227" t="s">
        <v>576</v>
      </c>
      <c r="AH88" s="228"/>
      <c r="AI88" s="228"/>
      <c r="AJ88" s="228"/>
      <c r="AK88" s="228"/>
      <c r="AL88" s="228"/>
      <c r="AM88" s="228"/>
      <c r="AN88" s="228"/>
      <c r="AO88" s="228"/>
      <c r="AP88" s="228"/>
      <c r="AQ88" s="228"/>
      <c r="AR88" s="228"/>
      <c r="AS88" s="228"/>
      <c r="AT88" s="228"/>
      <c r="AU88" s="228"/>
      <c r="AV88" s="228"/>
      <c r="AW88" s="228"/>
      <c r="AX88" s="229"/>
    </row>
    <row r="89" spans="1:51" ht="54.4" customHeight="1" x14ac:dyDescent="0.15">
      <c r="A89" s="314"/>
      <c r="B89" s="315"/>
      <c r="C89" s="326" t="s">
        <v>128</v>
      </c>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8"/>
      <c r="AD89" s="269" t="s">
        <v>561</v>
      </c>
      <c r="AE89" s="270"/>
      <c r="AF89" s="270"/>
      <c r="AG89" s="255" t="s">
        <v>577</v>
      </c>
      <c r="AH89" s="108"/>
      <c r="AI89" s="108"/>
      <c r="AJ89" s="108"/>
      <c r="AK89" s="108"/>
      <c r="AL89" s="108"/>
      <c r="AM89" s="108"/>
      <c r="AN89" s="108"/>
      <c r="AO89" s="108"/>
      <c r="AP89" s="108"/>
      <c r="AQ89" s="108"/>
      <c r="AR89" s="108"/>
      <c r="AS89" s="108"/>
      <c r="AT89" s="108"/>
      <c r="AU89" s="108"/>
      <c r="AV89" s="108"/>
      <c r="AW89" s="108"/>
      <c r="AX89" s="256"/>
    </row>
    <row r="90" spans="1:51" ht="27" customHeight="1" x14ac:dyDescent="0.15">
      <c r="A90" s="207" t="s">
        <v>29</v>
      </c>
      <c r="B90" s="290"/>
      <c r="C90" s="292" t="s">
        <v>31</v>
      </c>
      <c r="D90" s="249"/>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4"/>
      <c r="AD90" s="250" t="s">
        <v>574</v>
      </c>
      <c r="AE90" s="251"/>
      <c r="AF90" s="251"/>
      <c r="AG90" s="253"/>
      <c r="AH90" s="105"/>
      <c r="AI90" s="105"/>
      <c r="AJ90" s="105"/>
      <c r="AK90" s="105"/>
      <c r="AL90" s="105"/>
      <c r="AM90" s="105"/>
      <c r="AN90" s="105"/>
      <c r="AO90" s="105"/>
      <c r="AP90" s="105"/>
      <c r="AQ90" s="105"/>
      <c r="AR90" s="105"/>
      <c r="AS90" s="105"/>
      <c r="AT90" s="105"/>
      <c r="AU90" s="105"/>
      <c r="AV90" s="105"/>
      <c r="AW90" s="105"/>
      <c r="AX90" s="254"/>
    </row>
    <row r="91" spans="1:51" ht="35.25" customHeight="1" x14ac:dyDescent="0.15">
      <c r="A91" s="209"/>
      <c r="B91" s="291"/>
      <c r="C91" s="295"/>
      <c r="D91" s="296"/>
      <c r="E91" s="299" t="s">
        <v>219</v>
      </c>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1"/>
      <c r="AD91" s="232"/>
      <c r="AE91" s="233"/>
      <c r="AF91" s="302"/>
      <c r="AG91" s="255"/>
      <c r="AH91" s="108"/>
      <c r="AI91" s="108"/>
      <c r="AJ91" s="108"/>
      <c r="AK91" s="108"/>
      <c r="AL91" s="108"/>
      <c r="AM91" s="108"/>
      <c r="AN91" s="108"/>
      <c r="AO91" s="108"/>
      <c r="AP91" s="108"/>
      <c r="AQ91" s="108"/>
      <c r="AR91" s="108"/>
      <c r="AS91" s="108"/>
      <c r="AT91" s="108"/>
      <c r="AU91" s="108"/>
      <c r="AV91" s="108"/>
      <c r="AW91" s="108"/>
      <c r="AX91" s="256"/>
    </row>
    <row r="92" spans="1:51" ht="26.25" customHeight="1" x14ac:dyDescent="0.15">
      <c r="A92" s="209"/>
      <c r="B92" s="291"/>
      <c r="C92" s="297"/>
      <c r="D92" s="298"/>
      <c r="E92" s="303" t="s">
        <v>191</v>
      </c>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5"/>
      <c r="AD92" s="306"/>
      <c r="AE92" s="307"/>
      <c r="AF92" s="307"/>
      <c r="AG92" s="255"/>
      <c r="AH92" s="108"/>
      <c r="AI92" s="108"/>
      <c r="AJ92" s="108"/>
      <c r="AK92" s="108"/>
      <c r="AL92" s="108"/>
      <c r="AM92" s="108"/>
      <c r="AN92" s="108"/>
      <c r="AO92" s="108"/>
      <c r="AP92" s="108"/>
      <c r="AQ92" s="108"/>
      <c r="AR92" s="108"/>
      <c r="AS92" s="108"/>
      <c r="AT92" s="108"/>
      <c r="AU92" s="108"/>
      <c r="AV92" s="108"/>
      <c r="AW92" s="108"/>
      <c r="AX92" s="256"/>
    </row>
    <row r="93" spans="1:51" ht="26.25" customHeight="1" x14ac:dyDescent="0.15">
      <c r="A93" s="209"/>
      <c r="B93" s="210"/>
      <c r="C93" s="308" t="s">
        <v>32</v>
      </c>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216" t="s">
        <v>574</v>
      </c>
      <c r="AE93" s="217"/>
      <c r="AF93" s="217"/>
      <c r="AG93" s="219"/>
      <c r="AH93" s="220"/>
      <c r="AI93" s="220"/>
      <c r="AJ93" s="220"/>
      <c r="AK93" s="220"/>
      <c r="AL93" s="220"/>
      <c r="AM93" s="220"/>
      <c r="AN93" s="220"/>
      <c r="AO93" s="220"/>
      <c r="AP93" s="220"/>
      <c r="AQ93" s="220"/>
      <c r="AR93" s="220"/>
      <c r="AS93" s="220"/>
      <c r="AT93" s="220"/>
      <c r="AU93" s="220"/>
      <c r="AV93" s="220"/>
      <c r="AW93" s="220"/>
      <c r="AX93" s="221"/>
    </row>
    <row r="94" spans="1:51" ht="26.25" customHeight="1" x14ac:dyDescent="0.15">
      <c r="A94" s="209"/>
      <c r="B94" s="210"/>
      <c r="C94" s="230" t="s">
        <v>129</v>
      </c>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2" t="s">
        <v>574</v>
      </c>
      <c r="AE94" s="233"/>
      <c r="AF94" s="233"/>
      <c r="AG94" s="227"/>
      <c r="AH94" s="228"/>
      <c r="AI94" s="228"/>
      <c r="AJ94" s="228"/>
      <c r="AK94" s="228"/>
      <c r="AL94" s="228"/>
      <c r="AM94" s="228"/>
      <c r="AN94" s="228"/>
      <c r="AO94" s="228"/>
      <c r="AP94" s="228"/>
      <c r="AQ94" s="228"/>
      <c r="AR94" s="228"/>
      <c r="AS94" s="228"/>
      <c r="AT94" s="228"/>
      <c r="AU94" s="228"/>
      <c r="AV94" s="228"/>
      <c r="AW94" s="228"/>
      <c r="AX94" s="229"/>
    </row>
    <row r="95" spans="1:51" ht="26.25" customHeight="1" x14ac:dyDescent="0.15">
      <c r="A95" s="209"/>
      <c r="B95" s="210"/>
      <c r="C95" s="230" t="s">
        <v>28</v>
      </c>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2" t="s">
        <v>574</v>
      </c>
      <c r="AE95" s="233"/>
      <c r="AF95" s="233"/>
      <c r="AG95" s="227"/>
      <c r="AH95" s="228"/>
      <c r="AI95" s="228"/>
      <c r="AJ95" s="228"/>
      <c r="AK95" s="228"/>
      <c r="AL95" s="228"/>
      <c r="AM95" s="228"/>
      <c r="AN95" s="228"/>
      <c r="AO95" s="228"/>
      <c r="AP95" s="228"/>
      <c r="AQ95" s="228"/>
      <c r="AR95" s="228"/>
      <c r="AS95" s="228"/>
      <c r="AT95" s="228"/>
      <c r="AU95" s="228"/>
      <c r="AV95" s="228"/>
      <c r="AW95" s="228"/>
      <c r="AX95" s="229"/>
    </row>
    <row r="96" spans="1:51" ht="26.25" customHeight="1" x14ac:dyDescent="0.15">
      <c r="A96" s="209"/>
      <c r="B96" s="210"/>
      <c r="C96" s="230" t="s">
        <v>33</v>
      </c>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68"/>
      <c r="AD96" s="232" t="s">
        <v>574</v>
      </c>
      <c r="AE96" s="233"/>
      <c r="AF96" s="233"/>
      <c r="AG96" s="227"/>
      <c r="AH96" s="228"/>
      <c r="AI96" s="228"/>
      <c r="AJ96" s="228"/>
      <c r="AK96" s="228"/>
      <c r="AL96" s="228"/>
      <c r="AM96" s="228"/>
      <c r="AN96" s="228"/>
      <c r="AO96" s="228"/>
      <c r="AP96" s="228"/>
      <c r="AQ96" s="228"/>
      <c r="AR96" s="228"/>
      <c r="AS96" s="228"/>
      <c r="AT96" s="228"/>
      <c r="AU96" s="228"/>
      <c r="AV96" s="228"/>
      <c r="AW96" s="228"/>
      <c r="AX96" s="229"/>
    </row>
    <row r="97" spans="1:50" ht="26.25" customHeight="1" x14ac:dyDescent="0.15">
      <c r="A97" s="209"/>
      <c r="B97" s="210"/>
      <c r="C97" s="230" t="s">
        <v>199</v>
      </c>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68"/>
      <c r="AD97" s="269" t="s">
        <v>574</v>
      </c>
      <c r="AE97" s="270"/>
      <c r="AF97" s="270"/>
      <c r="AG97" s="271"/>
      <c r="AH97" s="272"/>
      <c r="AI97" s="272"/>
      <c r="AJ97" s="272"/>
      <c r="AK97" s="272"/>
      <c r="AL97" s="272"/>
      <c r="AM97" s="272"/>
      <c r="AN97" s="272"/>
      <c r="AO97" s="272"/>
      <c r="AP97" s="272"/>
      <c r="AQ97" s="272"/>
      <c r="AR97" s="272"/>
      <c r="AS97" s="272"/>
      <c r="AT97" s="272"/>
      <c r="AU97" s="272"/>
      <c r="AV97" s="272"/>
      <c r="AW97" s="272"/>
      <c r="AX97" s="273"/>
    </row>
    <row r="98" spans="1:50" ht="26.25" customHeight="1" x14ac:dyDescent="0.15">
      <c r="A98" s="209"/>
      <c r="B98" s="210"/>
      <c r="C98" s="329" t="s">
        <v>200</v>
      </c>
      <c r="D98" s="330"/>
      <c r="E98" s="330"/>
      <c r="F98" s="330"/>
      <c r="G98" s="330"/>
      <c r="H98" s="330"/>
      <c r="I98" s="330"/>
      <c r="J98" s="330"/>
      <c r="K98" s="330"/>
      <c r="L98" s="330"/>
      <c r="M98" s="330"/>
      <c r="N98" s="330"/>
      <c r="O98" s="330"/>
      <c r="P98" s="330"/>
      <c r="Q98" s="330"/>
      <c r="R98" s="330"/>
      <c r="S98" s="330"/>
      <c r="T98" s="330"/>
      <c r="U98" s="330"/>
      <c r="V98" s="330"/>
      <c r="W98" s="330"/>
      <c r="X98" s="330"/>
      <c r="Y98" s="330"/>
      <c r="Z98" s="330"/>
      <c r="AA98" s="330"/>
      <c r="AB98" s="330"/>
      <c r="AC98" s="331"/>
      <c r="AD98" s="232" t="s">
        <v>574</v>
      </c>
      <c r="AE98" s="233"/>
      <c r="AF98" s="302"/>
      <c r="AG98" s="227"/>
      <c r="AH98" s="228"/>
      <c r="AI98" s="228"/>
      <c r="AJ98" s="228"/>
      <c r="AK98" s="228"/>
      <c r="AL98" s="228"/>
      <c r="AM98" s="228"/>
      <c r="AN98" s="228"/>
      <c r="AO98" s="228"/>
      <c r="AP98" s="228"/>
      <c r="AQ98" s="228"/>
      <c r="AR98" s="228"/>
      <c r="AS98" s="228"/>
      <c r="AT98" s="228"/>
      <c r="AU98" s="228"/>
      <c r="AV98" s="228"/>
      <c r="AW98" s="228"/>
      <c r="AX98" s="229"/>
    </row>
    <row r="99" spans="1:50" ht="26.25" customHeight="1" x14ac:dyDescent="0.15">
      <c r="A99" s="211"/>
      <c r="B99" s="212"/>
      <c r="C99" s="332" t="s">
        <v>192</v>
      </c>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4"/>
      <c r="AD99" s="262" t="s">
        <v>574</v>
      </c>
      <c r="AE99" s="263"/>
      <c r="AF99" s="264"/>
      <c r="AG99" s="265"/>
      <c r="AH99" s="266"/>
      <c r="AI99" s="266"/>
      <c r="AJ99" s="266"/>
      <c r="AK99" s="266"/>
      <c r="AL99" s="266"/>
      <c r="AM99" s="266"/>
      <c r="AN99" s="266"/>
      <c r="AO99" s="266"/>
      <c r="AP99" s="266"/>
      <c r="AQ99" s="266"/>
      <c r="AR99" s="266"/>
      <c r="AS99" s="266"/>
      <c r="AT99" s="266"/>
      <c r="AU99" s="266"/>
      <c r="AV99" s="266"/>
      <c r="AW99" s="266"/>
      <c r="AX99" s="267"/>
    </row>
    <row r="100" spans="1:50" ht="27" customHeight="1" x14ac:dyDescent="0.15">
      <c r="A100" s="207" t="s">
        <v>30</v>
      </c>
      <c r="B100" s="208"/>
      <c r="C100" s="213" t="s">
        <v>193</v>
      </c>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5"/>
      <c r="AD100" s="216" t="s">
        <v>574</v>
      </c>
      <c r="AE100" s="217"/>
      <c r="AF100" s="218"/>
      <c r="AG100" s="219"/>
      <c r="AH100" s="220"/>
      <c r="AI100" s="220"/>
      <c r="AJ100" s="220"/>
      <c r="AK100" s="220"/>
      <c r="AL100" s="220"/>
      <c r="AM100" s="220"/>
      <c r="AN100" s="220"/>
      <c r="AO100" s="220"/>
      <c r="AP100" s="220"/>
      <c r="AQ100" s="220"/>
      <c r="AR100" s="220"/>
      <c r="AS100" s="220"/>
      <c r="AT100" s="220"/>
      <c r="AU100" s="220"/>
      <c r="AV100" s="220"/>
      <c r="AW100" s="220"/>
      <c r="AX100" s="221"/>
    </row>
    <row r="101" spans="1:50" ht="35.25" customHeight="1" x14ac:dyDescent="0.15">
      <c r="A101" s="209"/>
      <c r="B101" s="210"/>
      <c r="C101" s="222" t="s">
        <v>35</v>
      </c>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4"/>
      <c r="AD101" s="225" t="s">
        <v>574</v>
      </c>
      <c r="AE101" s="226"/>
      <c r="AF101" s="226"/>
      <c r="AG101" s="227"/>
      <c r="AH101" s="228"/>
      <c r="AI101" s="228"/>
      <c r="AJ101" s="228"/>
      <c r="AK101" s="228"/>
      <c r="AL101" s="228"/>
      <c r="AM101" s="228"/>
      <c r="AN101" s="228"/>
      <c r="AO101" s="228"/>
      <c r="AP101" s="228"/>
      <c r="AQ101" s="228"/>
      <c r="AR101" s="228"/>
      <c r="AS101" s="228"/>
      <c r="AT101" s="228"/>
      <c r="AU101" s="228"/>
      <c r="AV101" s="228"/>
      <c r="AW101" s="228"/>
      <c r="AX101" s="229"/>
    </row>
    <row r="102" spans="1:50" ht="27" customHeight="1" x14ac:dyDescent="0.15">
      <c r="A102" s="209"/>
      <c r="B102" s="210"/>
      <c r="C102" s="230" t="s">
        <v>163</v>
      </c>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2" t="s">
        <v>574</v>
      </c>
      <c r="AE102" s="233"/>
      <c r="AF102" s="233"/>
      <c r="AG102" s="227"/>
      <c r="AH102" s="228"/>
      <c r="AI102" s="228"/>
      <c r="AJ102" s="228"/>
      <c r="AK102" s="228"/>
      <c r="AL102" s="228"/>
      <c r="AM102" s="228"/>
      <c r="AN102" s="228"/>
      <c r="AO102" s="228"/>
      <c r="AP102" s="228"/>
      <c r="AQ102" s="228"/>
      <c r="AR102" s="228"/>
      <c r="AS102" s="228"/>
      <c r="AT102" s="228"/>
      <c r="AU102" s="228"/>
      <c r="AV102" s="228"/>
      <c r="AW102" s="228"/>
      <c r="AX102" s="229"/>
    </row>
    <row r="103" spans="1:50" ht="27" customHeight="1" x14ac:dyDescent="0.15">
      <c r="A103" s="211"/>
      <c r="B103" s="212"/>
      <c r="C103" s="230" t="s">
        <v>34</v>
      </c>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2" t="s">
        <v>574</v>
      </c>
      <c r="AE103" s="233"/>
      <c r="AF103" s="233"/>
      <c r="AG103" s="257"/>
      <c r="AH103" s="111"/>
      <c r="AI103" s="111"/>
      <c r="AJ103" s="111"/>
      <c r="AK103" s="111"/>
      <c r="AL103" s="111"/>
      <c r="AM103" s="111"/>
      <c r="AN103" s="111"/>
      <c r="AO103" s="111"/>
      <c r="AP103" s="111"/>
      <c r="AQ103" s="111"/>
      <c r="AR103" s="111"/>
      <c r="AS103" s="111"/>
      <c r="AT103" s="111"/>
      <c r="AU103" s="111"/>
      <c r="AV103" s="111"/>
      <c r="AW103" s="111"/>
      <c r="AX103" s="258"/>
    </row>
    <row r="104" spans="1:50" ht="41.25" customHeight="1" x14ac:dyDescent="0.15">
      <c r="A104" s="241" t="s">
        <v>47</v>
      </c>
      <c r="B104" s="242"/>
      <c r="C104" s="247" t="s">
        <v>130</v>
      </c>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9"/>
      <c r="AD104" s="250" t="s">
        <v>574</v>
      </c>
      <c r="AE104" s="251"/>
      <c r="AF104" s="252"/>
      <c r="AG104" s="253"/>
      <c r="AH104" s="105"/>
      <c r="AI104" s="105"/>
      <c r="AJ104" s="105"/>
      <c r="AK104" s="105"/>
      <c r="AL104" s="105"/>
      <c r="AM104" s="105"/>
      <c r="AN104" s="105"/>
      <c r="AO104" s="105"/>
      <c r="AP104" s="105"/>
      <c r="AQ104" s="105"/>
      <c r="AR104" s="105"/>
      <c r="AS104" s="105"/>
      <c r="AT104" s="105"/>
      <c r="AU104" s="105"/>
      <c r="AV104" s="105"/>
      <c r="AW104" s="105"/>
      <c r="AX104" s="254"/>
    </row>
    <row r="105" spans="1:50" ht="19.7" customHeight="1" x14ac:dyDescent="0.15">
      <c r="A105" s="243"/>
      <c r="B105" s="244"/>
      <c r="C105" s="651" t="s">
        <v>0</v>
      </c>
      <c r="D105" s="652"/>
      <c r="E105" s="652"/>
      <c r="F105" s="652"/>
      <c r="G105" s="652"/>
      <c r="H105" s="652"/>
      <c r="I105" s="652"/>
      <c r="J105" s="652"/>
      <c r="K105" s="652"/>
      <c r="L105" s="652"/>
      <c r="M105" s="652"/>
      <c r="N105" s="652"/>
      <c r="O105" s="648" t="s">
        <v>557</v>
      </c>
      <c r="P105" s="649"/>
      <c r="Q105" s="649"/>
      <c r="R105" s="649"/>
      <c r="S105" s="649"/>
      <c r="T105" s="649"/>
      <c r="U105" s="649"/>
      <c r="V105" s="649"/>
      <c r="W105" s="649"/>
      <c r="X105" s="649"/>
      <c r="Y105" s="649"/>
      <c r="Z105" s="649"/>
      <c r="AA105" s="649"/>
      <c r="AB105" s="649"/>
      <c r="AC105" s="649"/>
      <c r="AD105" s="649"/>
      <c r="AE105" s="649"/>
      <c r="AF105" s="650"/>
      <c r="AG105" s="255"/>
      <c r="AH105" s="108"/>
      <c r="AI105" s="108"/>
      <c r="AJ105" s="108"/>
      <c r="AK105" s="108"/>
      <c r="AL105" s="108"/>
      <c r="AM105" s="108"/>
      <c r="AN105" s="108"/>
      <c r="AO105" s="108"/>
      <c r="AP105" s="108"/>
      <c r="AQ105" s="108"/>
      <c r="AR105" s="108"/>
      <c r="AS105" s="108"/>
      <c r="AT105" s="108"/>
      <c r="AU105" s="108"/>
      <c r="AV105" s="108"/>
      <c r="AW105" s="108"/>
      <c r="AX105" s="256"/>
    </row>
    <row r="106" spans="1:50" ht="24.75" customHeight="1" x14ac:dyDescent="0.15">
      <c r="A106" s="243"/>
      <c r="B106" s="244"/>
      <c r="C106" s="635"/>
      <c r="D106" s="636"/>
      <c r="E106" s="236"/>
      <c r="F106" s="236"/>
      <c r="G106" s="236"/>
      <c r="H106" s="237"/>
      <c r="I106" s="237"/>
      <c r="J106" s="637"/>
      <c r="K106" s="637"/>
      <c r="L106" s="637"/>
      <c r="M106" s="237"/>
      <c r="N106" s="638"/>
      <c r="O106" s="639"/>
      <c r="P106" s="640"/>
      <c r="Q106" s="640"/>
      <c r="R106" s="640"/>
      <c r="S106" s="640"/>
      <c r="T106" s="640"/>
      <c r="U106" s="640"/>
      <c r="V106" s="640"/>
      <c r="W106" s="640"/>
      <c r="X106" s="640"/>
      <c r="Y106" s="640"/>
      <c r="Z106" s="640"/>
      <c r="AA106" s="640"/>
      <c r="AB106" s="640"/>
      <c r="AC106" s="640"/>
      <c r="AD106" s="640"/>
      <c r="AE106" s="640"/>
      <c r="AF106" s="641"/>
      <c r="AG106" s="255"/>
      <c r="AH106" s="108"/>
      <c r="AI106" s="108"/>
      <c r="AJ106" s="108"/>
      <c r="AK106" s="108"/>
      <c r="AL106" s="108"/>
      <c r="AM106" s="108"/>
      <c r="AN106" s="108"/>
      <c r="AO106" s="108"/>
      <c r="AP106" s="108"/>
      <c r="AQ106" s="108"/>
      <c r="AR106" s="108"/>
      <c r="AS106" s="108"/>
      <c r="AT106" s="108"/>
      <c r="AU106" s="108"/>
      <c r="AV106" s="108"/>
      <c r="AW106" s="108"/>
      <c r="AX106" s="256"/>
    </row>
    <row r="107" spans="1:50" ht="24.75" customHeight="1" x14ac:dyDescent="0.15">
      <c r="A107" s="243"/>
      <c r="B107" s="244"/>
      <c r="C107" s="234"/>
      <c r="D107" s="235"/>
      <c r="E107" s="236"/>
      <c r="F107" s="236"/>
      <c r="G107" s="236"/>
      <c r="H107" s="237"/>
      <c r="I107" s="237"/>
      <c r="J107" s="238"/>
      <c r="K107" s="238"/>
      <c r="L107" s="238"/>
      <c r="M107" s="239"/>
      <c r="N107" s="240"/>
      <c r="O107" s="642"/>
      <c r="P107" s="643"/>
      <c r="Q107" s="643"/>
      <c r="R107" s="643"/>
      <c r="S107" s="643"/>
      <c r="T107" s="643"/>
      <c r="U107" s="643"/>
      <c r="V107" s="643"/>
      <c r="W107" s="643"/>
      <c r="X107" s="643"/>
      <c r="Y107" s="643"/>
      <c r="Z107" s="643"/>
      <c r="AA107" s="643"/>
      <c r="AB107" s="643"/>
      <c r="AC107" s="643"/>
      <c r="AD107" s="643"/>
      <c r="AE107" s="643"/>
      <c r="AF107" s="644"/>
      <c r="AG107" s="255"/>
      <c r="AH107" s="108"/>
      <c r="AI107" s="108"/>
      <c r="AJ107" s="108"/>
      <c r="AK107" s="108"/>
      <c r="AL107" s="108"/>
      <c r="AM107" s="108"/>
      <c r="AN107" s="108"/>
      <c r="AO107" s="108"/>
      <c r="AP107" s="108"/>
      <c r="AQ107" s="108"/>
      <c r="AR107" s="108"/>
      <c r="AS107" s="108"/>
      <c r="AT107" s="108"/>
      <c r="AU107" s="108"/>
      <c r="AV107" s="108"/>
      <c r="AW107" s="108"/>
      <c r="AX107" s="256"/>
    </row>
    <row r="108" spans="1:50" ht="24.75" customHeight="1" x14ac:dyDescent="0.15">
      <c r="A108" s="243"/>
      <c r="B108" s="244"/>
      <c r="C108" s="234"/>
      <c r="D108" s="235"/>
      <c r="E108" s="236"/>
      <c r="F108" s="236"/>
      <c r="G108" s="236"/>
      <c r="H108" s="237"/>
      <c r="I108" s="237"/>
      <c r="J108" s="238"/>
      <c r="K108" s="238"/>
      <c r="L108" s="238"/>
      <c r="M108" s="239"/>
      <c r="N108" s="240"/>
      <c r="O108" s="642"/>
      <c r="P108" s="643"/>
      <c r="Q108" s="643"/>
      <c r="R108" s="643"/>
      <c r="S108" s="643"/>
      <c r="T108" s="643"/>
      <c r="U108" s="643"/>
      <c r="V108" s="643"/>
      <c r="W108" s="643"/>
      <c r="X108" s="643"/>
      <c r="Y108" s="643"/>
      <c r="Z108" s="643"/>
      <c r="AA108" s="643"/>
      <c r="AB108" s="643"/>
      <c r="AC108" s="643"/>
      <c r="AD108" s="643"/>
      <c r="AE108" s="643"/>
      <c r="AF108" s="644"/>
      <c r="AG108" s="255"/>
      <c r="AH108" s="108"/>
      <c r="AI108" s="108"/>
      <c r="AJ108" s="108"/>
      <c r="AK108" s="108"/>
      <c r="AL108" s="108"/>
      <c r="AM108" s="108"/>
      <c r="AN108" s="108"/>
      <c r="AO108" s="108"/>
      <c r="AP108" s="108"/>
      <c r="AQ108" s="108"/>
      <c r="AR108" s="108"/>
      <c r="AS108" s="108"/>
      <c r="AT108" s="108"/>
      <c r="AU108" s="108"/>
      <c r="AV108" s="108"/>
      <c r="AW108" s="108"/>
      <c r="AX108" s="256"/>
    </row>
    <row r="109" spans="1:50" ht="24.75" customHeight="1" x14ac:dyDescent="0.15">
      <c r="A109" s="243"/>
      <c r="B109" s="244"/>
      <c r="C109" s="234"/>
      <c r="D109" s="235"/>
      <c r="E109" s="236"/>
      <c r="F109" s="236"/>
      <c r="G109" s="236"/>
      <c r="H109" s="237"/>
      <c r="I109" s="237"/>
      <c r="J109" s="238"/>
      <c r="K109" s="238"/>
      <c r="L109" s="238"/>
      <c r="M109" s="239"/>
      <c r="N109" s="240"/>
      <c r="O109" s="642"/>
      <c r="P109" s="643"/>
      <c r="Q109" s="643"/>
      <c r="R109" s="643"/>
      <c r="S109" s="643"/>
      <c r="T109" s="643"/>
      <c r="U109" s="643"/>
      <c r="V109" s="643"/>
      <c r="W109" s="643"/>
      <c r="X109" s="643"/>
      <c r="Y109" s="643"/>
      <c r="Z109" s="643"/>
      <c r="AA109" s="643"/>
      <c r="AB109" s="643"/>
      <c r="AC109" s="643"/>
      <c r="AD109" s="643"/>
      <c r="AE109" s="643"/>
      <c r="AF109" s="644"/>
      <c r="AG109" s="255"/>
      <c r="AH109" s="108"/>
      <c r="AI109" s="108"/>
      <c r="AJ109" s="108"/>
      <c r="AK109" s="108"/>
      <c r="AL109" s="108"/>
      <c r="AM109" s="108"/>
      <c r="AN109" s="108"/>
      <c r="AO109" s="108"/>
      <c r="AP109" s="108"/>
      <c r="AQ109" s="108"/>
      <c r="AR109" s="108"/>
      <c r="AS109" s="108"/>
      <c r="AT109" s="108"/>
      <c r="AU109" s="108"/>
      <c r="AV109" s="108"/>
      <c r="AW109" s="108"/>
      <c r="AX109" s="256"/>
    </row>
    <row r="110" spans="1:50" ht="24.75" customHeight="1" x14ac:dyDescent="0.15">
      <c r="A110" s="245"/>
      <c r="B110" s="246"/>
      <c r="C110" s="259"/>
      <c r="D110" s="260"/>
      <c r="E110" s="236"/>
      <c r="F110" s="236"/>
      <c r="G110" s="236"/>
      <c r="H110" s="237"/>
      <c r="I110" s="237"/>
      <c r="J110" s="261"/>
      <c r="K110" s="261"/>
      <c r="L110" s="261"/>
      <c r="M110" s="633"/>
      <c r="N110" s="634"/>
      <c r="O110" s="645"/>
      <c r="P110" s="646"/>
      <c r="Q110" s="646"/>
      <c r="R110" s="646"/>
      <c r="S110" s="646"/>
      <c r="T110" s="646"/>
      <c r="U110" s="646"/>
      <c r="V110" s="646"/>
      <c r="W110" s="646"/>
      <c r="X110" s="646"/>
      <c r="Y110" s="646"/>
      <c r="Z110" s="646"/>
      <c r="AA110" s="646"/>
      <c r="AB110" s="646"/>
      <c r="AC110" s="646"/>
      <c r="AD110" s="646"/>
      <c r="AE110" s="646"/>
      <c r="AF110" s="647"/>
      <c r="AG110" s="257"/>
      <c r="AH110" s="111"/>
      <c r="AI110" s="111"/>
      <c r="AJ110" s="111"/>
      <c r="AK110" s="111"/>
      <c r="AL110" s="111"/>
      <c r="AM110" s="111"/>
      <c r="AN110" s="111"/>
      <c r="AO110" s="111"/>
      <c r="AP110" s="111"/>
      <c r="AQ110" s="111"/>
      <c r="AR110" s="111"/>
      <c r="AS110" s="111"/>
      <c r="AT110" s="111"/>
      <c r="AU110" s="111"/>
      <c r="AV110" s="111"/>
      <c r="AW110" s="111"/>
      <c r="AX110" s="258"/>
    </row>
    <row r="111" spans="1:50" ht="67.5" customHeight="1" x14ac:dyDescent="0.15">
      <c r="A111" s="207" t="s">
        <v>38</v>
      </c>
      <c r="B111" s="663"/>
      <c r="C111" s="179" t="s">
        <v>42</v>
      </c>
      <c r="D111" s="482"/>
      <c r="E111" s="482"/>
      <c r="F111" s="483"/>
      <c r="G111" s="666"/>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7"/>
    </row>
    <row r="112" spans="1:50" ht="67.5" customHeight="1" thickBot="1" x14ac:dyDescent="0.2">
      <c r="A112" s="664"/>
      <c r="B112" s="665"/>
      <c r="C112" s="668" t="s">
        <v>46</v>
      </c>
      <c r="D112" s="669"/>
      <c r="E112" s="669"/>
      <c r="F112" s="670"/>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671"/>
      <c r="AK112" s="671"/>
      <c r="AL112" s="671"/>
      <c r="AM112" s="671"/>
      <c r="AN112" s="671"/>
      <c r="AO112" s="671"/>
      <c r="AP112" s="671"/>
      <c r="AQ112" s="671"/>
      <c r="AR112" s="671"/>
      <c r="AS112" s="671"/>
      <c r="AT112" s="671"/>
      <c r="AU112" s="671"/>
      <c r="AV112" s="671"/>
      <c r="AW112" s="671"/>
      <c r="AX112" s="672"/>
    </row>
    <row r="113" spans="1:51" ht="24" customHeight="1" x14ac:dyDescent="0.15">
      <c r="A113" s="653" t="s">
        <v>23</v>
      </c>
      <c r="B113" s="654"/>
      <c r="C113" s="654"/>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654"/>
      <c r="AK113" s="654"/>
      <c r="AL113" s="654"/>
      <c r="AM113" s="654"/>
      <c r="AN113" s="654"/>
      <c r="AO113" s="654"/>
      <c r="AP113" s="654"/>
      <c r="AQ113" s="654"/>
      <c r="AR113" s="654"/>
      <c r="AS113" s="654"/>
      <c r="AT113" s="654"/>
      <c r="AU113" s="654"/>
      <c r="AV113" s="654"/>
      <c r="AW113" s="654"/>
      <c r="AX113" s="655"/>
    </row>
    <row r="114" spans="1:51" ht="67.5" customHeight="1" thickBot="1" x14ac:dyDescent="0.2">
      <c r="A114" s="656"/>
      <c r="B114" s="657"/>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657"/>
      <c r="AM114" s="657"/>
      <c r="AN114" s="657"/>
      <c r="AO114" s="657"/>
      <c r="AP114" s="657"/>
      <c r="AQ114" s="657"/>
      <c r="AR114" s="657"/>
      <c r="AS114" s="657"/>
      <c r="AT114" s="657"/>
      <c r="AU114" s="657"/>
      <c r="AV114" s="657"/>
      <c r="AW114" s="657"/>
      <c r="AX114" s="658"/>
    </row>
    <row r="115" spans="1:51" ht="24.75" customHeight="1" x14ac:dyDescent="0.15">
      <c r="A115" s="659" t="s">
        <v>24</v>
      </c>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1"/>
    </row>
    <row r="116" spans="1:51" ht="67.5" customHeight="1" thickBot="1" x14ac:dyDescent="0.2">
      <c r="A116" s="191"/>
      <c r="B116" s="192"/>
      <c r="C116" s="192"/>
      <c r="D116" s="192"/>
      <c r="E116" s="193"/>
      <c r="F116" s="662"/>
      <c r="G116" s="657"/>
      <c r="H116" s="657"/>
      <c r="I116" s="657"/>
      <c r="J116" s="657"/>
      <c r="K116" s="657"/>
      <c r="L116" s="657"/>
      <c r="M116" s="657"/>
      <c r="N116" s="657"/>
      <c r="O116" s="657"/>
      <c r="P116" s="657"/>
      <c r="Q116" s="657"/>
      <c r="R116" s="657"/>
      <c r="S116" s="657"/>
      <c r="T116" s="657"/>
      <c r="U116" s="657"/>
      <c r="V116" s="657"/>
      <c r="W116" s="657"/>
      <c r="X116" s="657"/>
      <c r="Y116" s="657"/>
      <c r="Z116" s="657"/>
      <c r="AA116" s="657"/>
      <c r="AB116" s="657"/>
      <c r="AC116" s="657"/>
      <c r="AD116" s="657"/>
      <c r="AE116" s="657"/>
      <c r="AF116" s="657"/>
      <c r="AG116" s="657"/>
      <c r="AH116" s="657"/>
      <c r="AI116" s="657"/>
      <c r="AJ116" s="657"/>
      <c r="AK116" s="657"/>
      <c r="AL116" s="657"/>
      <c r="AM116" s="657"/>
      <c r="AN116" s="657"/>
      <c r="AO116" s="657"/>
      <c r="AP116" s="657"/>
      <c r="AQ116" s="657"/>
      <c r="AR116" s="657"/>
      <c r="AS116" s="657"/>
      <c r="AT116" s="657"/>
      <c r="AU116" s="657"/>
      <c r="AV116" s="657"/>
      <c r="AW116" s="657"/>
      <c r="AX116" s="658"/>
    </row>
    <row r="117" spans="1:51" ht="24.75" customHeight="1" x14ac:dyDescent="0.15">
      <c r="A117" s="659" t="s">
        <v>36</v>
      </c>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1"/>
    </row>
    <row r="118" spans="1:51" ht="66" customHeight="1" thickBot="1" x14ac:dyDescent="0.2">
      <c r="A118" s="191"/>
      <c r="B118" s="192"/>
      <c r="C118" s="192"/>
      <c r="D118" s="192"/>
      <c r="E118" s="193"/>
      <c r="F118" s="194"/>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6"/>
    </row>
    <row r="119" spans="1:51" ht="24.75" customHeight="1" x14ac:dyDescent="0.15">
      <c r="A119" s="197" t="s">
        <v>25</v>
      </c>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9"/>
    </row>
    <row r="120" spans="1:51" ht="67.5" customHeight="1" thickBot="1" x14ac:dyDescent="0.2">
      <c r="A120" s="200"/>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2"/>
    </row>
    <row r="121" spans="1:51" ht="24.75" customHeight="1" x14ac:dyDescent="0.15">
      <c r="A121" s="203" t="s">
        <v>202</v>
      </c>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5"/>
    </row>
    <row r="122" spans="1:51" ht="24.75" customHeight="1" x14ac:dyDescent="0.15">
      <c r="A122" s="206" t="s">
        <v>233</v>
      </c>
      <c r="B122" s="64"/>
      <c r="C122" s="64"/>
      <c r="D122" s="65"/>
      <c r="E122" s="187"/>
      <c r="F122" s="188"/>
      <c r="G122" s="188"/>
      <c r="H122" s="188"/>
      <c r="I122" s="188"/>
      <c r="J122" s="188"/>
      <c r="K122" s="188"/>
      <c r="L122" s="188"/>
      <c r="M122" s="188"/>
      <c r="N122" s="188"/>
      <c r="O122" s="188"/>
      <c r="P122" s="189"/>
      <c r="Q122" s="187"/>
      <c r="R122" s="188"/>
      <c r="S122" s="188"/>
      <c r="T122" s="188"/>
      <c r="U122" s="188"/>
      <c r="V122" s="188"/>
      <c r="W122" s="188"/>
      <c r="X122" s="188"/>
      <c r="Y122" s="188"/>
      <c r="Z122" s="188"/>
      <c r="AA122" s="188"/>
      <c r="AB122" s="189"/>
      <c r="AC122" s="187"/>
      <c r="AD122" s="188"/>
      <c r="AE122" s="188"/>
      <c r="AF122" s="188"/>
      <c r="AG122" s="188"/>
      <c r="AH122" s="188"/>
      <c r="AI122" s="188"/>
      <c r="AJ122" s="188"/>
      <c r="AK122" s="188"/>
      <c r="AL122" s="188"/>
      <c r="AM122" s="188"/>
      <c r="AN122" s="189"/>
      <c r="AO122" s="187"/>
      <c r="AP122" s="188"/>
      <c r="AQ122" s="188"/>
      <c r="AR122" s="188"/>
      <c r="AS122" s="188"/>
      <c r="AT122" s="188"/>
      <c r="AU122" s="188"/>
      <c r="AV122" s="188"/>
      <c r="AW122" s="188"/>
      <c r="AX122" s="190"/>
      <c r="AY122" s="49"/>
    </row>
    <row r="123" spans="1:51" ht="24.75" customHeight="1" x14ac:dyDescent="0.15">
      <c r="A123" s="178" t="s">
        <v>232</v>
      </c>
      <c r="B123" s="178"/>
      <c r="C123" s="178"/>
      <c r="D123" s="178"/>
      <c r="E123" s="187"/>
      <c r="F123" s="188"/>
      <c r="G123" s="188"/>
      <c r="H123" s="188"/>
      <c r="I123" s="188"/>
      <c r="J123" s="188"/>
      <c r="K123" s="188"/>
      <c r="L123" s="188"/>
      <c r="M123" s="188"/>
      <c r="N123" s="188"/>
      <c r="O123" s="188"/>
      <c r="P123" s="189"/>
      <c r="Q123" s="187"/>
      <c r="R123" s="188"/>
      <c r="S123" s="188"/>
      <c r="T123" s="188"/>
      <c r="U123" s="188"/>
      <c r="V123" s="188"/>
      <c r="W123" s="188"/>
      <c r="X123" s="188"/>
      <c r="Y123" s="188"/>
      <c r="Z123" s="188"/>
      <c r="AA123" s="188"/>
      <c r="AB123" s="189"/>
      <c r="AC123" s="187"/>
      <c r="AD123" s="188"/>
      <c r="AE123" s="188"/>
      <c r="AF123" s="188"/>
      <c r="AG123" s="188"/>
      <c r="AH123" s="188"/>
      <c r="AI123" s="188"/>
      <c r="AJ123" s="188"/>
      <c r="AK123" s="188"/>
      <c r="AL123" s="188"/>
      <c r="AM123" s="188"/>
      <c r="AN123" s="189"/>
      <c r="AO123" s="187"/>
      <c r="AP123" s="188"/>
      <c r="AQ123" s="188"/>
      <c r="AR123" s="188"/>
      <c r="AS123" s="188"/>
      <c r="AT123" s="188"/>
      <c r="AU123" s="188"/>
      <c r="AV123" s="188"/>
      <c r="AW123" s="188"/>
      <c r="AX123" s="190"/>
    </row>
    <row r="124" spans="1:51" ht="24.75" customHeight="1" x14ac:dyDescent="0.15">
      <c r="A124" s="178" t="s">
        <v>231</v>
      </c>
      <c r="B124" s="178"/>
      <c r="C124" s="178"/>
      <c r="D124" s="178"/>
      <c r="E124" s="187"/>
      <c r="F124" s="188"/>
      <c r="G124" s="188"/>
      <c r="H124" s="188"/>
      <c r="I124" s="188"/>
      <c r="J124" s="188"/>
      <c r="K124" s="188"/>
      <c r="L124" s="188"/>
      <c r="M124" s="188"/>
      <c r="N124" s="188"/>
      <c r="O124" s="188"/>
      <c r="P124" s="189"/>
      <c r="Q124" s="187"/>
      <c r="R124" s="188"/>
      <c r="S124" s="188"/>
      <c r="T124" s="188"/>
      <c r="U124" s="188"/>
      <c r="V124" s="188"/>
      <c r="W124" s="188"/>
      <c r="X124" s="188"/>
      <c r="Y124" s="188"/>
      <c r="Z124" s="188"/>
      <c r="AA124" s="188"/>
      <c r="AB124" s="189"/>
      <c r="AC124" s="187"/>
      <c r="AD124" s="188"/>
      <c r="AE124" s="188"/>
      <c r="AF124" s="188"/>
      <c r="AG124" s="188"/>
      <c r="AH124" s="188"/>
      <c r="AI124" s="188"/>
      <c r="AJ124" s="188"/>
      <c r="AK124" s="188"/>
      <c r="AL124" s="188"/>
      <c r="AM124" s="188"/>
      <c r="AN124" s="189"/>
      <c r="AO124" s="187"/>
      <c r="AP124" s="188"/>
      <c r="AQ124" s="188"/>
      <c r="AR124" s="188"/>
      <c r="AS124" s="188"/>
      <c r="AT124" s="188"/>
      <c r="AU124" s="188"/>
      <c r="AV124" s="188"/>
      <c r="AW124" s="188"/>
      <c r="AX124" s="190"/>
    </row>
    <row r="125" spans="1:51" ht="24.75" customHeight="1" x14ac:dyDescent="0.15">
      <c r="A125" s="178" t="s">
        <v>230</v>
      </c>
      <c r="B125" s="178"/>
      <c r="C125" s="178"/>
      <c r="D125" s="178"/>
      <c r="E125" s="187"/>
      <c r="F125" s="188"/>
      <c r="G125" s="188"/>
      <c r="H125" s="188"/>
      <c r="I125" s="188"/>
      <c r="J125" s="188"/>
      <c r="K125" s="188"/>
      <c r="L125" s="188"/>
      <c r="M125" s="188"/>
      <c r="N125" s="188"/>
      <c r="O125" s="188"/>
      <c r="P125" s="189"/>
      <c r="Q125" s="187"/>
      <c r="R125" s="188"/>
      <c r="S125" s="188"/>
      <c r="T125" s="188"/>
      <c r="U125" s="188"/>
      <c r="V125" s="188"/>
      <c r="W125" s="188"/>
      <c r="X125" s="188"/>
      <c r="Y125" s="188"/>
      <c r="Z125" s="188"/>
      <c r="AA125" s="188"/>
      <c r="AB125" s="189"/>
      <c r="AC125" s="187"/>
      <c r="AD125" s="188"/>
      <c r="AE125" s="188"/>
      <c r="AF125" s="188"/>
      <c r="AG125" s="188"/>
      <c r="AH125" s="188"/>
      <c r="AI125" s="188"/>
      <c r="AJ125" s="188"/>
      <c r="AK125" s="188"/>
      <c r="AL125" s="188"/>
      <c r="AM125" s="188"/>
      <c r="AN125" s="189"/>
      <c r="AO125" s="187"/>
      <c r="AP125" s="188"/>
      <c r="AQ125" s="188"/>
      <c r="AR125" s="188"/>
      <c r="AS125" s="188"/>
      <c r="AT125" s="188"/>
      <c r="AU125" s="188"/>
      <c r="AV125" s="188"/>
      <c r="AW125" s="188"/>
      <c r="AX125" s="190"/>
    </row>
    <row r="126" spans="1:51" ht="24.75" customHeight="1" x14ac:dyDescent="0.15">
      <c r="A126" s="178" t="s">
        <v>229</v>
      </c>
      <c r="B126" s="178"/>
      <c r="C126" s="178"/>
      <c r="D126" s="178"/>
      <c r="E126" s="187"/>
      <c r="F126" s="188"/>
      <c r="G126" s="188"/>
      <c r="H126" s="188"/>
      <c r="I126" s="188"/>
      <c r="J126" s="188"/>
      <c r="K126" s="188"/>
      <c r="L126" s="188"/>
      <c r="M126" s="188"/>
      <c r="N126" s="188"/>
      <c r="O126" s="188"/>
      <c r="P126" s="189"/>
      <c r="Q126" s="187"/>
      <c r="R126" s="188"/>
      <c r="S126" s="188"/>
      <c r="T126" s="188"/>
      <c r="U126" s="188"/>
      <c r="V126" s="188"/>
      <c r="W126" s="188"/>
      <c r="X126" s="188"/>
      <c r="Y126" s="188"/>
      <c r="Z126" s="188"/>
      <c r="AA126" s="188"/>
      <c r="AB126" s="189"/>
      <c r="AC126" s="187"/>
      <c r="AD126" s="188"/>
      <c r="AE126" s="188"/>
      <c r="AF126" s="188"/>
      <c r="AG126" s="188"/>
      <c r="AH126" s="188"/>
      <c r="AI126" s="188"/>
      <c r="AJ126" s="188"/>
      <c r="AK126" s="188"/>
      <c r="AL126" s="188"/>
      <c r="AM126" s="188"/>
      <c r="AN126" s="189"/>
      <c r="AO126" s="187"/>
      <c r="AP126" s="188"/>
      <c r="AQ126" s="188"/>
      <c r="AR126" s="188"/>
      <c r="AS126" s="188"/>
      <c r="AT126" s="188"/>
      <c r="AU126" s="188"/>
      <c r="AV126" s="188"/>
      <c r="AW126" s="188"/>
      <c r="AX126" s="190"/>
    </row>
    <row r="127" spans="1:51" ht="24.75" customHeight="1" x14ac:dyDescent="0.15">
      <c r="A127" s="178" t="s">
        <v>228</v>
      </c>
      <c r="B127" s="178"/>
      <c r="C127" s="178"/>
      <c r="D127" s="178"/>
      <c r="E127" s="187"/>
      <c r="F127" s="188"/>
      <c r="G127" s="188"/>
      <c r="H127" s="188"/>
      <c r="I127" s="188"/>
      <c r="J127" s="188"/>
      <c r="K127" s="188"/>
      <c r="L127" s="188"/>
      <c r="M127" s="188"/>
      <c r="N127" s="188"/>
      <c r="O127" s="188"/>
      <c r="P127" s="189"/>
      <c r="Q127" s="187"/>
      <c r="R127" s="188"/>
      <c r="S127" s="188"/>
      <c r="T127" s="188"/>
      <c r="U127" s="188"/>
      <c r="V127" s="188"/>
      <c r="W127" s="188"/>
      <c r="X127" s="188"/>
      <c r="Y127" s="188"/>
      <c r="Z127" s="188"/>
      <c r="AA127" s="188"/>
      <c r="AB127" s="189"/>
      <c r="AC127" s="187"/>
      <c r="AD127" s="188"/>
      <c r="AE127" s="188"/>
      <c r="AF127" s="188"/>
      <c r="AG127" s="188"/>
      <c r="AH127" s="188"/>
      <c r="AI127" s="188"/>
      <c r="AJ127" s="188"/>
      <c r="AK127" s="188"/>
      <c r="AL127" s="188"/>
      <c r="AM127" s="188"/>
      <c r="AN127" s="189"/>
      <c r="AO127" s="187"/>
      <c r="AP127" s="188"/>
      <c r="AQ127" s="188"/>
      <c r="AR127" s="188"/>
      <c r="AS127" s="188"/>
      <c r="AT127" s="188"/>
      <c r="AU127" s="188"/>
      <c r="AV127" s="188"/>
      <c r="AW127" s="188"/>
      <c r="AX127" s="190"/>
    </row>
    <row r="128" spans="1:51" ht="24.75" customHeight="1" x14ac:dyDescent="0.15">
      <c r="A128" s="178" t="s">
        <v>227</v>
      </c>
      <c r="B128" s="178"/>
      <c r="C128" s="178"/>
      <c r="D128" s="178"/>
      <c r="E128" s="187"/>
      <c r="F128" s="188"/>
      <c r="G128" s="188"/>
      <c r="H128" s="188"/>
      <c r="I128" s="188"/>
      <c r="J128" s="188"/>
      <c r="K128" s="188"/>
      <c r="L128" s="188"/>
      <c r="M128" s="188"/>
      <c r="N128" s="188"/>
      <c r="O128" s="188"/>
      <c r="P128" s="189"/>
      <c r="Q128" s="187"/>
      <c r="R128" s="188"/>
      <c r="S128" s="188"/>
      <c r="T128" s="188"/>
      <c r="U128" s="188"/>
      <c r="V128" s="188"/>
      <c r="W128" s="188"/>
      <c r="X128" s="188"/>
      <c r="Y128" s="188"/>
      <c r="Z128" s="188"/>
      <c r="AA128" s="188"/>
      <c r="AB128" s="189"/>
      <c r="AC128" s="187"/>
      <c r="AD128" s="188"/>
      <c r="AE128" s="188"/>
      <c r="AF128" s="188"/>
      <c r="AG128" s="188"/>
      <c r="AH128" s="188"/>
      <c r="AI128" s="188"/>
      <c r="AJ128" s="188"/>
      <c r="AK128" s="188"/>
      <c r="AL128" s="188"/>
      <c r="AM128" s="188"/>
      <c r="AN128" s="189"/>
      <c r="AO128" s="187"/>
      <c r="AP128" s="188"/>
      <c r="AQ128" s="188"/>
      <c r="AR128" s="188"/>
      <c r="AS128" s="188"/>
      <c r="AT128" s="188"/>
      <c r="AU128" s="188"/>
      <c r="AV128" s="188"/>
      <c r="AW128" s="188"/>
      <c r="AX128" s="190"/>
    </row>
    <row r="129" spans="1:50" ht="24.75" customHeight="1" x14ac:dyDescent="0.15">
      <c r="A129" s="178" t="s">
        <v>226</v>
      </c>
      <c r="B129" s="178"/>
      <c r="C129" s="178"/>
      <c r="D129" s="178"/>
      <c r="E129" s="187"/>
      <c r="F129" s="188"/>
      <c r="G129" s="188"/>
      <c r="H129" s="188"/>
      <c r="I129" s="188"/>
      <c r="J129" s="188"/>
      <c r="K129" s="188"/>
      <c r="L129" s="188"/>
      <c r="M129" s="188"/>
      <c r="N129" s="188"/>
      <c r="O129" s="188"/>
      <c r="P129" s="189"/>
      <c r="Q129" s="187"/>
      <c r="R129" s="188"/>
      <c r="S129" s="188"/>
      <c r="T129" s="188"/>
      <c r="U129" s="188"/>
      <c r="V129" s="188"/>
      <c r="W129" s="188"/>
      <c r="X129" s="188"/>
      <c r="Y129" s="188"/>
      <c r="Z129" s="188"/>
      <c r="AA129" s="188"/>
      <c r="AB129" s="189"/>
      <c r="AC129" s="187"/>
      <c r="AD129" s="188"/>
      <c r="AE129" s="188"/>
      <c r="AF129" s="188"/>
      <c r="AG129" s="188"/>
      <c r="AH129" s="188"/>
      <c r="AI129" s="188"/>
      <c r="AJ129" s="188"/>
      <c r="AK129" s="188"/>
      <c r="AL129" s="188"/>
      <c r="AM129" s="188"/>
      <c r="AN129" s="189"/>
      <c r="AO129" s="187"/>
      <c r="AP129" s="188"/>
      <c r="AQ129" s="188"/>
      <c r="AR129" s="188"/>
      <c r="AS129" s="188"/>
      <c r="AT129" s="188"/>
      <c r="AU129" s="188"/>
      <c r="AV129" s="188"/>
      <c r="AW129" s="188"/>
      <c r="AX129" s="190"/>
    </row>
    <row r="130" spans="1:50" ht="24.75" customHeight="1" x14ac:dyDescent="0.15">
      <c r="A130" s="178" t="s">
        <v>372</v>
      </c>
      <c r="B130" s="178"/>
      <c r="C130" s="178"/>
      <c r="D130" s="178"/>
      <c r="E130" s="74"/>
      <c r="F130" s="60"/>
      <c r="G130" s="60"/>
      <c r="H130" s="52" t="str">
        <f>IF(E130="","","-")</f>
        <v/>
      </c>
      <c r="I130" s="60"/>
      <c r="J130" s="60"/>
      <c r="K130" s="52" t="str">
        <f>IF(I130="","","-")</f>
        <v/>
      </c>
      <c r="L130" s="75"/>
      <c r="M130" s="75"/>
      <c r="N130" s="52" t="str">
        <f>IF(O130="","","-")</f>
        <v/>
      </c>
      <c r="O130" s="76"/>
      <c r="P130" s="77"/>
      <c r="Q130" s="74"/>
      <c r="R130" s="60"/>
      <c r="S130" s="60"/>
      <c r="T130" s="52" t="str">
        <f>IF(Q130="","","-")</f>
        <v/>
      </c>
      <c r="U130" s="60"/>
      <c r="V130" s="60"/>
      <c r="W130" s="52" t="str">
        <f>IF(U130="","","-")</f>
        <v/>
      </c>
      <c r="X130" s="75"/>
      <c r="Y130" s="75"/>
      <c r="Z130" s="52" t="str">
        <f>IF(AA130="","","-")</f>
        <v/>
      </c>
      <c r="AA130" s="76"/>
      <c r="AB130" s="77"/>
      <c r="AC130" s="74"/>
      <c r="AD130" s="60"/>
      <c r="AE130" s="60"/>
      <c r="AF130" s="52" t="str">
        <f>IF(AC130="","","-")</f>
        <v/>
      </c>
      <c r="AG130" s="60"/>
      <c r="AH130" s="60"/>
      <c r="AI130" s="52" t="str">
        <f>IF(AG130="","","-")</f>
        <v/>
      </c>
      <c r="AJ130" s="75"/>
      <c r="AK130" s="75"/>
      <c r="AL130" s="52" t="str">
        <f>IF(AM130="","","-")</f>
        <v/>
      </c>
      <c r="AM130" s="76"/>
      <c r="AN130" s="77"/>
      <c r="AO130" s="74"/>
      <c r="AP130" s="60"/>
      <c r="AQ130" s="52" t="str">
        <f>IF(AO130="","","-")</f>
        <v/>
      </c>
      <c r="AR130" s="60"/>
      <c r="AS130" s="60"/>
      <c r="AT130" s="52" t="str">
        <f>IF(AR130="","","-")</f>
        <v/>
      </c>
      <c r="AU130" s="75"/>
      <c r="AV130" s="75"/>
      <c r="AW130" s="52" t="str">
        <f>IF(AX130="","","-")</f>
        <v/>
      </c>
      <c r="AX130" s="54"/>
    </row>
    <row r="131" spans="1:50" ht="24.75" customHeight="1" x14ac:dyDescent="0.15">
      <c r="A131" s="178" t="s">
        <v>548</v>
      </c>
      <c r="B131" s="178"/>
      <c r="C131" s="178"/>
      <c r="D131" s="178"/>
      <c r="E131" s="74"/>
      <c r="F131" s="60"/>
      <c r="G131" s="60"/>
      <c r="H131" s="52"/>
      <c r="I131" s="60"/>
      <c r="J131" s="60"/>
      <c r="K131" s="52"/>
      <c r="L131" s="75"/>
      <c r="M131" s="75"/>
      <c r="N131" s="52" t="str">
        <f>IF(O131="","","-")</f>
        <v/>
      </c>
      <c r="O131" s="76"/>
      <c r="P131" s="77"/>
      <c r="Q131" s="74"/>
      <c r="R131" s="60"/>
      <c r="S131" s="60"/>
      <c r="T131" s="52" t="str">
        <f>IF(Q131="","","-")</f>
        <v/>
      </c>
      <c r="U131" s="60"/>
      <c r="V131" s="60"/>
      <c r="W131" s="52" t="str">
        <f>IF(U131="","","-")</f>
        <v/>
      </c>
      <c r="X131" s="75"/>
      <c r="Y131" s="75"/>
      <c r="Z131" s="52" t="str">
        <f>IF(AA131="","","-")</f>
        <v/>
      </c>
      <c r="AA131" s="76"/>
      <c r="AB131" s="77"/>
      <c r="AC131" s="74"/>
      <c r="AD131" s="60"/>
      <c r="AE131" s="60"/>
      <c r="AF131" s="52" t="str">
        <f>IF(AC131="","","-")</f>
        <v/>
      </c>
      <c r="AG131" s="60"/>
      <c r="AH131" s="60"/>
      <c r="AI131" s="52" t="str">
        <f>IF(AG131="","","-")</f>
        <v/>
      </c>
      <c r="AJ131" s="75"/>
      <c r="AK131" s="75"/>
      <c r="AL131" s="52" t="str">
        <f>IF(AM131="","","-")</f>
        <v/>
      </c>
      <c r="AM131" s="76"/>
      <c r="AN131" s="77"/>
      <c r="AO131" s="74"/>
      <c r="AP131" s="60"/>
      <c r="AQ131" s="52" t="str">
        <f>IF(AO131="","","-")</f>
        <v/>
      </c>
      <c r="AR131" s="60"/>
      <c r="AS131" s="60"/>
      <c r="AT131" s="52" t="str">
        <f>IF(AR131="","","-")</f>
        <v/>
      </c>
      <c r="AU131" s="75"/>
      <c r="AV131" s="75"/>
      <c r="AW131" s="52" t="str">
        <f>IF(AX131="","","-")</f>
        <v/>
      </c>
      <c r="AX131" s="54"/>
    </row>
    <row r="132" spans="1:50" ht="24.75" customHeight="1" x14ac:dyDescent="0.15">
      <c r="A132" s="178" t="s">
        <v>340</v>
      </c>
      <c r="B132" s="178"/>
      <c r="C132" s="178"/>
      <c r="D132" s="178"/>
      <c r="E132" s="58"/>
      <c r="F132" s="59"/>
      <c r="G132" s="60"/>
      <c r="H132" s="60"/>
      <c r="I132" s="60"/>
      <c r="J132" s="59"/>
      <c r="K132" s="59"/>
      <c r="L132" s="75"/>
      <c r="M132" s="75"/>
      <c r="N132" s="75"/>
      <c r="O132" s="59"/>
      <c r="P132" s="59"/>
      <c r="Q132" s="58"/>
      <c r="R132" s="59"/>
      <c r="S132" s="60"/>
      <c r="T132" s="60"/>
      <c r="U132" s="60"/>
      <c r="V132" s="59"/>
      <c r="W132" s="59"/>
      <c r="X132" s="75"/>
      <c r="Y132" s="75"/>
      <c r="Z132" s="75"/>
      <c r="AA132" s="59"/>
      <c r="AB132" s="180"/>
      <c r="AC132" s="58"/>
      <c r="AD132" s="59"/>
      <c r="AE132" s="60"/>
      <c r="AF132" s="60"/>
      <c r="AG132" s="60"/>
      <c r="AH132" s="59"/>
      <c r="AI132" s="59"/>
      <c r="AJ132" s="75"/>
      <c r="AK132" s="75"/>
      <c r="AL132" s="75"/>
      <c r="AM132" s="59"/>
      <c r="AN132" s="180"/>
      <c r="AO132" s="58"/>
      <c r="AP132" s="59"/>
      <c r="AQ132" s="60"/>
      <c r="AR132" s="60"/>
      <c r="AS132" s="60"/>
      <c r="AT132" s="59"/>
      <c r="AU132" s="59"/>
      <c r="AV132" s="75"/>
      <c r="AW132" s="75"/>
      <c r="AX132" s="54"/>
    </row>
    <row r="133" spans="1:50" ht="28.35" customHeight="1" x14ac:dyDescent="0.15">
      <c r="A133" s="181" t="s">
        <v>221</v>
      </c>
      <c r="B133" s="182"/>
      <c r="C133" s="182"/>
      <c r="D133" s="182"/>
      <c r="E133" s="182"/>
      <c r="F133" s="183"/>
      <c r="G133" s="39" t="s">
        <v>550</v>
      </c>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15">
      <c r="A134" s="181"/>
      <c r="B134" s="182"/>
      <c r="C134" s="182"/>
      <c r="D134" s="182"/>
      <c r="E134" s="182"/>
      <c r="F134" s="183"/>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8.35" customHeight="1" x14ac:dyDescent="0.15">
      <c r="A135" s="181"/>
      <c r="B135" s="182"/>
      <c r="C135" s="182"/>
      <c r="D135" s="182"/>
      <c r="E135" s="182"/>
      <c r="F135" s="183"/>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8.35" customHeight="1" x14ac:dyDescent="0.15">
      <c r="A136" s="181"/>
      <c r="B136" s="182"/>
      <c r="C136" s="182"/>
      <c r="D136" s="182"/>
      <c r="E136" s="182"/>
      <c r="F136" s="183"/>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7.75" customHeight="1" x14ac:dyDescent="0.15">
      <c r="A137" s="181"/>
      <c r="B137" s="182"/>
      <c r="C137" s="182"/>
      <c r="D137" s="182"/>
      <c r="E137" s="182"/>
      <c r="F137" s="183"/>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8.35" customHeight="1" x14ac:dyDescent="0.15">
      <c r="A138" s="181"/>
      <c r="B138" s="182"/>
      <c r="C138" s="182"/>
      <c r="D138" s="182"/>
      <c r="E138" s="182"/>
      <c r="F138" s="183"/>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8.35" customHeight="1" x14ac:dyDescent="0.15">
      <c r="A139" s="181"/>
      <c r="B139" s="182"/>
      <c r="C139" s="182"/>
      <c r="D139" s="182"/>
      <c r="E139" s="182"/>
      <c r="F139" s="183"/>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7.75" customHeight="1" x14ac:dyDescent="0.15">
      <c r="A140" s="181"/>
      <c r="B140" s="182"/>
      <c r="C140" s="182"/>
      <c r="D140" s="182"/>
      <c r="E140" s="182"/>
      <c r="F140" s="183"/>
      <c r="G140" s="27"/>
      <c r="H140" s="57"/>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8.35" customHeight="1" x14ac:dyDescent="0.15">
      <c r="A141" s="181"/>
      <c r="B141" s="182"/>
      <c r="C141" s="182"/>
      <c r="D141" s="182"/>
      <c r="E141" s="182"/>
      <c r="F141" s="183"/>
      <c r="G141" s="27"/>
      <c r="H141" s="57"/>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28.35" customHeight="1" x14ac:dyDescent="0.15">
      <c r="A142" s="181"/>
      <c r="B142" s="182"/>
      <c r="C142" s="182"/>
      <c r="D142" s="182"/>
      <c r="E142" s="182"/>
      <c r="F142" s="183"/>
      <c r="G142" s="27"/>
      <c r="H142" s="28" t="s">
        <v>578</v>
      </c>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28.35" customHeight="1" x14ac:dyDescent="0.15">
      <c r="A143" s="181"/>
      <c r="B143" s="182"/>
      <c r="C143" s="182"/>
      <c r="D143" s="182"/>
      <c r="E143" s="182"/>
      <c r="F143" s="183"/>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24.75" customHeight="1" thickBot="1" x14ac:dyDescent="0.2">
      <c r="A144" s="184"/>
      <c r="B144" s="185"/>
      <c r="C144" s="185"/>
      <c r="D144" s="185"/>
      <c r="E144" s="185"/>
      <c r="F144" s="186"/>
      <c r="G144" s="30"/>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2"/>
    </row>
  </sheetData>
  <sheetProtection formatRows="0"/>
  <dataConsolidate link="1"/>
  <mergeCells count="610">
    <mergeCell ref="M110:N110"/>
    <mergeCell ref="C106:D106"/>
    <mergeCell ref="E106:G106"/>
    <mergeCell ref="H106:I106"/>
    <mergeCell ref="J106:L106"/>
    <mergeCell ref="M106:N106"/>
    <mergeCell ref="O106:AF106"/>
    <mergeCell ref="O107:AF107"/>
    <mergeCell ref="O108:AF108"/>
    <mergeCell ref="O109:AF109"/>
    <mergeCell ref="O110:AF110"/>
    <mergeCell ref="O105:AF105"/>
    <mergeCell ref="C105:N105"/>
    <mergeCell ref="X132:Z132"/>
    <mergeCell ref="AJ132:AL132"/>
    <mergeCell ref="C108:D108"/>
    <mergeCell ref="E108:G108"/>
    <mergeCell ref="H108:I108"/>
    <mergeCell ref="A113:AX113"/>
    <mergeCell ref="A114:AX114"/>
    <mergeCell ref="A115:AX115"/>
    <mergeCell ref="A116:E116"/>
    <mergeCell ref="F116:AX116"/>
    <mergeCell ref="A117:AX117"/>
    <mergeCell ref="A111:B112"/>
    <mergeCell ref="C111:F111"/>
    <mergeCell ref="G111:AX111"/>
    <mergeCell ref="C112:F112"/>
    <mergeCell ref="G112:AX112"/>
    <mergeCell ref="A123:D123"/>
    <mergeCell ref="AT132:AU132"/>
    <mergeCell ref="AV132:AW132"/>
    <mergeCell ref="G80:V81"/>
    <mergeCell ref="U84:AX8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G29:O29"/>
    <mergeCell ref="P29:V29"/>
    <mergeCell ref="W29:AC29"/>
    <mergeCell ref="A30:F30"/>
    <mergeCell ref="G30:AX30"/>
    <mergeCell ref="A54:F54"/>
    <mergeCell ref="G54:AX54"/>
    <mergeCell ref="A55:F57"/>
    <mergeCell ref="G55:O55"/>
    <mergeCell ref="P55:X55"/>
    <mergeCell ref="Y55:AA5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55:AD55"/>
    <mergeCell ref="AE55:AH5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58:AP58"/>
    <mergeCell ref="AQ58:AX58"/>
    <mergeCell ref="AM34:AP34"/>
    <mergeCell ref="AQ34:AX34"/>
    <mergeCell ref="Y35:AA35"/>
    <mergeCell ref="AB35:AD35"/>
    <mergeCell ref="A31:F33"/>
    <mergeCell ref="G31:O31"/>
    <mergeCell ref="P31:X31"/>
    <mergeCell ref="Y31:AA31"/>
    <mergeCell ref="AB31:AD31"/>
    <mergeCell ref="AE31:AH31"/>
    <mergeCell ref="Y57:AA57"/>
    <mergeCell ref="AB57:AD57"/>
    <mergeCell ref="AE57:AH57"/>
    <mergeCell ref="AI57:AL57"/>
    <mergeCell ref="AM57:AP57"/>
    <mergeCell ref="AQ57:AT57"/>
    <mergeCell ref="AU57:AX57"/>
    <mergeCell ref="AI55:AL55"/>
    <mergeCell ref="AM55:AP55"/>
    <mergeCell ref="AQ55:AT55"/>
    <mergeCell ref="AU55:AX55"/>
    <mergeCell ref="G56:O57"/>
    <mergeCell ref="P56:X57"/>
    <mergeCell ref="Y56:AA56"/>
    <mergeCell ref="AB56:AD56"/>
    <mergeCell ref="AE56:AH56"/>
    <mergeCell ref="AI56:AL56"/>
    <mergeCell ref="AM36:AP36"/>
    <mergeCell ref="AQ36:AX36"/>
    <mergeCell ref="AQ38:AR38"/>
    <mergeCell ref="AS38:AT38"/>
    <mergeCell ref="AU38:AV38"/>
    <mergeCell ref="A58:F60"/>
    <mergeCell ref="G58:X58"/>
    <mergeCell ref="Y58:AA58"/>
    <mergeCell ref="AB58:AD58"/>
    <mergeCell ref="AE58:AH58"/>
    <mergeCell ref="AI58:AL58"/>
    <mergeCell ref="AB64:AD64"/>
    <mergeCell ref="AE64:AH64"/>
    <mergeCell ref="AI64:AL64"/>
    <mergeCell ref="A34:F36"/>
    <mergeCell ref="G34:X34"/>
    <mergeCell ref="Y34:AA34"/>
    <mergeCell ref="AB34:AD34"/>
    <mergeCell ref="AE34:AH34"/>
    <mergeCell ref="AI34:AL34"/>
    <mergeCell ref="AB36:AD36"/>
    <mergeCell ref="AE36:AH36"/>
    <mergeCell ref="AI36:AL36"/>
    <mergeCell ref="AM56:AP56"/>
    <mergeCell ref="AQ56:AT56"/>
    <mergeCell ref="AU56:AX56"/>
    <mergeCell ref="AQ37:AT37"/>
    <mergeCell ref="AU37:AX37"/>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E61:AH62"/>
    <mergeCell ref="AI61:AL62"/>
    <mergeCell ref="AM61:AP62"/>
    <mergeCell ref="AQ61:AT61"/>
    <mergeCell ref="AU61:AX61"/>
    <mergeCell ref="AQ62:AR62"/>
    <mergeCell ref="AS62:AT62"/>
    <mergeCell ref="AU62:AV62"/>
    <mergeCell ref="AW62:AX62"/>
    <mergeCell ref="AM41:AP41"/>
    <mergeCell ref="AQ41:AT41"/>
    <mergeCell ref="AU41:AX41"/>
    <mergeCell ref="A42:F43"/>
    <mergeCell ref="G42:AX43"/>
    <mergeCell ref="A61:F65"/>
    <mergeCell ref="G61:O62"/>
    <mergeCell ref="P61:X62"/>
    <mergeCell ref="Y61:AA62"/>
    <mergeCell ref="AB61:AD62"/>
    <mergeCell ref="AQ59:AX59"/>
    <mergeCell ref="Y60:AA60"/>
    <mergeCell ref="AB60:AD60"/>
    <mergeCell ref="AE60:AH60"/>
    <mergeCell ref="AI60:AL60"/>
    <mergeCell ref="AM60:AP60"/>
    <mergeCell ref="AQ60:AX60"/>
    <mergeCell ref="G59:X60"/>
    <mergeCell ref="Y59:AA59"/>
    <mergeCell ref="AB59:AD59"/>
    <mergeCell ref="AE59:AH59"/>
    <mergeCell ref="AI59:AL59"/>
    <mergeCell ref="AM59:AP59"/>
    <mergeCell ref="AM63:AP63"/>
    <mergeCell ref="AQ63:AT63"/>
    <mergeCell ref="AU63:AX63"/>
    <mergeCell ref="Y64:AA64"/>
    <mergeCell ref="AM64:AP64"/>
    <mergeCell ref="AQ64:AT64"/>
    <mergeCell ref="AU64:AX64"/>
    <mergeCell ref="G63:O65"/>
    <mergeCell ref="P63:X65"/>
    <mergeCell ref="Y65:AA65"/>
    <mergeCell ref="AB65:AD65"/>
    <mergeCell ref="AE65:AH65"/>
    <mergeCell ref="AI65:AL65"/>
    <mergeCell ref="AM65:AP65"/>
    <mergeCell ref="AQ65:AT65"/>
    <mergeCell ref="AU65:AX65"/>
    <mergeCell ref="A66:F67"/>
    <mergeCell ref="G66:AX67"/>
    <mergeCell ref="G70:AA72"/>
    <mergeCell ref="AB70:AX72"/>
    <mergeCell ref="U83:AX83"/>
    <mergeCell ref="G84:T84"/>
    <mergeCell ref="A85:AX85"/>
    <mergeCell ref="C86:AC86"/>
    <mergeCell ref="AD86:AF86"/>
    <mergeCell ref="AG86:AX86"/>
    <mergeCell ref="W80:AA80"/>
    <mergeCell ref="AB80:AX80"/>
    <mergeCell ref="W81:AA81"/>
    <mergeCell ref="AB81:AX81"/>
    <mergeCell ref="C82:D84"/>
    <mergeCell ref="E82:F84"/>
    <mergeCell ref="G82:I82"/>
    <mergeCell ref="J82:T82"/>
    <mergeCell ref="U82:AX82"/>
    <mergeCell ref="G83:T83"/>
    <mergeCell ref="A79:B84"/>
    <mergeCell ref="C79:D81"/>
    <mergeCell ref="E79:F79"/>
    <mergeCell ref="G79:AX79"/>
    <mergeCell ref="E80:F81"/>
    <mergeCell ref="A78:AN78"/>
    <mergeCell ref="AO78:AQ78"/>
    <mergeCell ref="AS78:AX78"/>
    <mergeCell ref="A90:B99"/>
    <mergeCell ref="C90:AC90"/>
    <mergeCell ref="AD90:AF90"/>
    <mergeCell ref="AG90:AX92"/>
    <mergeCell ref="C91:D92"/>
    <mergeCell ref="E91:AC91"/>
    <mergeCell ref="AD91:AF91"/>
    <mergeCell ref="E92:AC92"/>
    <mergeCell ref="AD92:AF92"/>
    <mergeCell ref="C93:AC93"/>
    <mergeCell ref="A87:B89"/>
    <mergeCell ref="C87:AC87"/>
    <mergeCell ref="AD87:AF87"/>
    <mergeCell ref="AG87:AX87"/>
    <mergeCell ref="C88:AC88"/>
    <mergeCell ref="AD88:AF88"/>
    <mergeCell ref="AG88:AX88"/>
    <mergeCell ref="C89:AC89"/>
    <mergeCell ref="AD89:AF89"/>
    <mergeCell ref="AG89:AX89"/>
    <mergeCell ref="C98:AC98"/>
    <mergeCell ref="AD98:AF98"/>
    <mergeCell ref="AG98:AX98"/>
    <mergeCell ref="C99:AC99"/>
    <mergeCell ref="AD99:AF99"/>
    <mergeCell ref="AG99:AX99"/>
    <mergeCell ref="C96:AC96"/>
    <mergeCell ref="AD96:AF96"/>
    <mergeCell ref="AG96:AX96"/>
    <mergeCell ref="C97:AC97"/>
    <mergeCell ref="AD97:AF97"/>
    <mergeCell ref="AG97:AX97"/>
    <mergeCell ref="AD93:AF93"/>
    <mergeCell ref="AG93:AX93"/>
    <mergeCell ref="C94:AC94"/>
    <mergeCell ref="AD94:AF94"/>
    <mergeCell ref="AG94:AX94"/>
    <mergeCell ref="C95:AC95"/>
    <mergeCell ref="AD95:AF95"/>
    <mergeCell ref="AG95:AX95"/>
    <mergeCell ref="AG103:AX103"/>
    <mergeCell ref="A100:B103"/>
    <mergeCell ref="C100:AC100"/>
    <mergeCell ref="AD100:AF100"/>
    <mergeCell ref="AG100:AX100"/>
    <mergeCell ref="C101:AC101"/>
    <mergeCell ref="AD101:AF101"/>
    <mergeCell ref="AG101:AX101"/>
    <mergeCell ref="C102:AC102"/>
    <mergeCell ref="AD102:AF102"/>
    <mergeCell ref="AG102:AX102"/>
    <mergeCell ref="C103:AC103"/>
    <mergeCell ref="AD103:AF103"/>
    <mergeCell ref="C107:D107"/>
    <mergeCell ref="E107:G107"/>
    <mergeCell ref="H107:I107"/>
    <mergeCell ref="J107:L107"/>
    <mergeCell ref="M107:N107"/>
    <mergeCell ref="A104:B110"/>
    <mergeCell ref="C104:AC104"/>
    <mergeCell ref="AD104:AF104"/>
    <mergeCell ref="AG104:AX110"/>
    <mergeCell ref="J108:L108"/>
    <mergeCell ref="M108:N108"/>
    <mergeCell ref="C109:D109"/>
    <mergeCell ref="E109:G109"/>
    <mergeCell ref="H109:I109"/>
    <mergeCell ref="J109:L109"/>
    <mergeCell ref="M109:N109"/>
    <mergeCell ref="C110:D110"/>
    <mergeCell ref="E110:G110"/>
    <mergeCell ref="H110:I110"/>
    <mergeCell ref="J110:L110"/>
    <mergeCell ref="E123:P123"/>
    <mergeCell ref="Q123:AB123"/>
    <mergeCell ref="AC123:AN123"/>
    <mergeCell ref="AO123:AX123"/>
    <mergeCell ref="A124:D124"/>
    <mergeCell ref="E124:P124"/>
    <mergeCell ref="Q124:AB124"/>
    <mergeCell ref="AC124:AN124"/>
    <mergeCell ref="AO124:AX124"/>
    <mergeCell ref="A118:E118"/>
    <mergeCell ref="F118:AX118"/>
    <mergeCell ref="A119:AX119"/>
    <mergeCell ref="A120:AX120"/>
    <mergeCell ref="A121:AX121"/>
    <mergeCell ref="A122:D122"/>
    <mergeCell ref="E122:P122"/>
    <mergeCell ref="Q122:AB122"/>
    <mergeCell ref="AC122:AN122"/>
    <mergeCell ref="AO122:AX122"/>
    <mergeCell ref="A129:D129"/>
    <mergeCell ref="E129:P129"/>
    <mergeCell ref="Q129:AB129"/>
    <mergeCell ref="AC129:AN129"/>
    <mergeCell ref="AO129:AX129"/>
    <mergeCell ref="A130:D130"/>
    <mergeCell ref="A127:D127"/>
    <mergeCell ref="E127:P127"/>
    <mergeCell ref="Q127:AB127"/>
    <mergeCell ref="AC127:AN127"/>
    <mergeCell ref="AO127:AX127"/>
    <mergeCell ref="A128:D128"/>
    <mergeCell ref="E128:P128"/>
    <mergeCell ref="Q128:AB128"/>
    <mergeCell ref="AC128:AN128"/>
    <mergeCell ref="AO128:AX128"/>
    <mergeCell ref="A125:D125"/>
    <mergeCell ref="E125:P125"/>
    <mergeCell ref="Q125:AB125"/>
    <mergeCell ref="AC125:AN125"/>
    <mergeCell ref="AO125:AX125"/>
    <mergeCell ref="A126:D126"/>
    <mergeCell ref="E126:P126"/>
    <mergeCell ref="Q126:AB126"/>
    <mergeCell ref="AC126:AN126"/>
    <mergeCell ref="AO126:AX126"/>
    <mergeCell ref="AA130:AB130"/>
    <mergeCell ref="AC130:AE130"/>
    <mergeCell ref="AG130:AH130"/>
    <mergeCell ref="AJ130:AK130"/>
    <mergeCell ref="AM130:AN130"/>
    <mergeCell ref="AO130:AP130"/>
    <mergeCell ref="AM132:AN132"/>
    <mergeCell ref="AO132:AP132"/>
    <mergeCell ref="A133:F144"/>
    <mergeCell ref="AA132:AB132"/>
    <mergeCell ref="AM131:AN131"/>
    <mergeCell ref="AO131:AP131"/>
    <mergeCell ref="AR131:AS131"/>
    <mergeCell ref="AU131:AV131"/>
    <mergeCell ref="A132:D132"/>
    <mergeCell ref="O132:P132"/>
    <mergeCell ref="U131:V131"/>
    <mergeCell ref="X131:Y131"/>
    <mergeCell ref="AA131:AB131"/>
    <mergeCell ref="AC131:AE131"/>
    <mergeCell ref="AG131:AH131"/>
    <mergeCell ref="AJ131:AK131"/>
    <mergeCell ref="A131:D131"/>
    <mergeCell ref="E131:G131"/>
    <mergeCell ref="I131:J131"/>
    <mergeCell ref="L131:M131"/>
    <mergeCell ref="O131:P131"/>
    <mergeCell ref="Q131:S131"/>
    <mergeCell ref="L132:N132"/>
    <mergeCell ref="B44:F48"/>
    <mergeCell ref="G44:AA45"/>
    <mergeCell ref="AB44:AX45"/>
    <mergeCell ref="G46:AA48"/>
    <mergeCell ref="AB46:AX48"/>
    <mergeCell ref="A44:A53"/>
    <mergeCell ref="A68:A77"/>
    <mergeCell ref="B68:F72"/>
    <mergeCell ref="G68:AA69"/>
    <mergeCell ref="AB68:AX69"/>
    <mergeCell ref="Y63:AA63"/>
    <mergeCell ref="AB63:AD63"/>
    <mergeCell ref="AE63:AH63"/>
    <mergeCell ref="AI63:AL63"/>
    <mergeCell ref="B73:F77"/>
    <mergeCell ref="G73:O74"/>
    <mergeCell ref="P73:X74"/>
    <mergeCell ref="Y73:AA74"/>
    <mergeCell ref="AB73:AD74"/>
    <mergeCell ref="AE73:AH74"/>
    <mergeCell ref="AI73:AL74"/>
    <mergeCell ref="AM73:AP74"/>
    <mergeCell ref="AQ73:AT73"/>
    <mergeCell ref="AU73:AX73"/>
    <mergeCell ref="AQ74:AR74"/>
    <mergeCell ref="AS74:AT74"/>
    <mergeCell ref="AU74:AV74"/>
    <mergeCell ref="AW74:AX74"/>
    <mergeCell ref="G75:O77"/>
    <mergeCell ref="P75:X7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R130:AS130"/>
    <mergeCell ref="AU130:AV130"/>
    <mergeCell ref="AM52:AP52"/>
    <mergeCell ref="AQ52:AT52"/>
    <mergeCell ref="AU52:AX52"/>
    <mergeCell ref="Y53:AA53"/>
    <mergeCell ref="AB53:AD53"/>
    <mergeCell ref="AE53:AH53"/>
    <mergeCell ref="AI53:AL53"/>
    <mergeCell ref="AM53:AP53"/>
    <mergeCell ref="AQ53:AT53"/>
    <mergeCell ref="AU53:AX53"/>
    <mergeCell ref="E132:F132"/>
    <mergeCell ref="G132:I132"/>
    <mergeCell ref="J132:K132"/>
    <mergeCell ref="Q132:R132"/>
    <mergeCell ref="S132:U132"/>
    <mergeCell ref="V132:W132"/>
    <mergeCell ref="AC132:AD132"/>
    <mergeCell ref="AE132:AG132"/>
    <mergeCell ref="AH132:AI132"/>
    <mergeCell ref="AQ132:AS132"/>
    <mergeCell ref="E130:G130"/>
    <mergeCell ref="I130:J130"/>
    <mergeCell ref="L130:M130"/>
    <mergeCell ref="O130:P130"/>
    <mergeCell ref="Q130:S130"/>
    <mergeCell ref="U130:V130"/>
    <mergeCell ref="X130:Y130"/>
  </mergeCells>
  <phoneticPr fontId="5"/>
  <conditionalFormatting sqref="P14:AQ14">
    <cfRule type="expression" dxfId="213" priority="905">
      <formula>IF(RIGHT(TEXT(P14,"0.#"),1)=".",FALSE,TRUE)</formula>
    </cfRule>
    <cfRule type="expression" dxfId="212" priority="906">
      <formula>IF(RIGHT(TEXT(P14,"0.#"),1)=".",TRUE,FALSE)</formula>
    </cfRule>
  </conditionalFormatting>
  <conditionalFormatting sqref="P18:AX18">
    <cfRule type="expression" dxfId="211" priority="903">
      <formula>IF(RIGHT(TEXT(P18,"0.#"),1)=".",FALSE,TRUE)</formula>
    </cfRule>
    <cfRule type="expression" dxfId="210" priority="904">
      <formula>IF(RIGHT(TEXT(P18,"0.#"),1)=".",TRUE,FALSE)</formula>
    </cfRule>
  </conditionalFormatting>
  <conditionalFormatting sqref="P16:AQ17 P15:AX15 P13:AX13">
    <cfRule type="expression" dxfId="209" priority="897">
      <formula>IF(RIGHT(TEXT(P13,"0.#"),1)=".",FALSE,TRUE)</formula>
    </cfRule>
    <cfRule type="expression" dxfId="208" priority="898">
      <formula>IF(RIGHT(TEXT(P13,"0.#"),1)=".",TRUE,FALSE)</formula>
    </cfRule>
  </conditionalFormatting>
  <conditionalFormatting sqref="P19:AJ19">
    <cfRule type="expression" dxfId="207" priority="895">
      <formula>IF(RIGHT(TEXT(P19,"0.#"),1)=".",FALSE,TRUE)</formula>
    </cfRule>
    <cfRule type="expression" dxfId="206" priority="896">
      <formula>IF(RIGHT(TEXT(P19,"0.#"),1)=".",TRUE,FALSE)</formula>
    </cfRule>
  </conditionalFormatting>
  <conditionalFormatting sqref="AE32 AQ32">
    <cfRule type="expression" dxfId="205" priority="893">
      <formula>IF(RIGHT(TEXT(AE32,"0.#"),1)=".",FALSE,TRUE)</formula>
    </cfRule>
    <cfRule type="expression" dxfId="204" priority="894">
      <formula>IF(RIGHT(TEXT(AE32,"0.#"),1)=".",TRUE,FALSE)</formula>
    </cfRule>
  </conditionalFormatting>
  <conditionalFormatting sqref="AI32">
    <cfRule type="expression" dxfId="203" priority="871">
      <formula>IF(RIGHT(TEXT(AI32,"0.#"),1)=".",FALSE,TRUE)</formula>
    </cfRule>
    <cfRule type="expression" dxfId="202" priority="872">
      <formula>IF(RIGHT(TEXT(AI32,"0.#"),1)=".",TRUE,FALSE)</formula>
    </cfRule>
  </conditionalFormatting>
  <conditionalFormatting sqref="AM32">
    <cfRule type="expression" dxfId="201" priority="869">
      <formula>IF(RIGHT(TEXT(AM32,"0.#"),1)=".",FALSE,TRUE)</formula>
    </cfRule>
    <cfRule type="expression" dxfId="200" priority="870">
      <formula>IF(RIGHT(TEXT(AM32,"0.#"),1)=".",TRUE,FALSE)</formula>
    </cfRule>
  </conditionalFormatting>
  <conditionalFormatting sqref="AE33">
    <cfRule type="expression" dxfId="199" priority="867">
      <formula>IF(RIGHT(TEXT(AE33,"0.#"),1)=".",FALSE,TRUE)</formula>
    </cfRule>
    <cfRule type="expression" dxfId="198" priority="868">
      <formula>IF(RIGHT(TEXT(AE33,"0.#"),1)=".",TRUE,FALSE)</formula>
    </cfRule>
  </conditionalFormatting>
  <conditionalFormatting sqref="AI33">
    <cfRule type="expression" dxfId="197" priority="865">
      <formula>IF(RIGHT(TEXT(AI33,"0.#"),1)=".",FALSE,TRUE)</formula>
    </cfRule>
    <cfRule type="expression" dxfId="196" priority="866">
      <formula>IF(RIGHT(TEXT(AI33,"0.#"),1)=".",TRUE,FALSE)</formula>
    </cfRule>
  </conditionalFormatting>
  <conditionalFormatting sqref="AM33">
    <cfRule type="expression" dxfId="195" priority="863">
      <formula>IF(RIGHT(TEXT(AM33,"0.#"),1)=".",FALSE,TRUE)</formula>
    </cfRule>
    <cfRule type="expression" dxfId="194" priority="864">
      <formula>IF(RIGHT(TEXT(AM33,"0.#"),1)=".",TRUE,FALSE)</formula>
    </cfRule>
  </conditionalFormatting>
  <conditionalFormatting sqref="AQ33">
    <cfRule type="expression" dxfId="193" priority="861">
      <formula>IF(RIGHT(TEXT(AQ33,"0.#"),1)=".",FALSE,TRUE)</formula>
    </cfRule>
    <cfRule type="expression" dxfId="192" priority="862">
      <formula>IF(RIGHT(TEXT(AQ33,"0.#"),1)=".",TRUE,FALSE)</formula>
    </cfRule>
  </conditionalFormatting>
  <conditionalFormatting sqref="W23">
    <cfRule type="expression" dxfId="191" priority="819">
      <formula>IF(RIGHT(TEXT(W23,"0.#"),1)=".",FALSE,TRUE)</formula>
    </cfRule>
    <cfRule type="expression" dxfId="190" priority="820">
      <formula>IF(RIGHT(TEXT(W23,"0.#"),1)=".",TRUE,FALSE)</formula>
    </cfRule>
  </conditionalFormatting>
  <conditionalFormatting sqref="W24:W27">
    <cfRule type="expression" dxfId="189" priority="817">
      <formula>IF(RIGHT(TEXT(W24,"0.#"),1)=".",FALSE,TRUE)</formula>
    </cfRule>
    <cfRule type="expression" dxfId="188" priority="818">
      <formula>IF(RIGHT(TEXT(W24,"0.#"),1)=".",TRUE,FALSE)</formula>
    </cfRule>
  </conditionalFormatting>
  <conditionalFormatting sqref="W28">
    <cfRule type="expression" dxfId="187" priority="815">
      <formula>IF(RIGHT(TEXT(W28,"0.#"),1)=".",FALSE,TRUE)</formula>
    </cfRule>
    <cfRule type="expression" dxfId="186" priority="816">
      <formula>IF(RIGHT(TEXT(W28,"0.#"),1)=".",TRUE,FALSE)</formula>
    </cfRule>
  </conditionalFormatting>
  <conditionalFormatting sqref="P23">
    <cfRule type="expression" dxfId="185" priority="813">
      <formula>IF(RIGHT(TEXT(P23,"0.#"),1)=".",FALSE,TRUE)</formula>
    </cfRule>
    <cfRule type="expression" dxfId="184" priority="814">
      <formula>IF(RIGHT(TEXT(P23,"0.#"),1)=".",TRUE,FALSE)</formula>
    </cfRule>
  </conditionalFormatting>
  <conditionalFormatting sqref="P24:P27">
    <cfRule type="expression" dxfId="183" priority="811">
      <formula>IF(RIGHT(TEXT(P24,"0.#"),1)=".",FALSE,TRUE)</formula>
    </cfRule>
    <cfRule type="expression" dxfId="182" priority="812">
      <formula>IF(RIGHT(TEXT(P24,"0.#"),1)=".",TRUE,FALSE)</formula>
    </cfRule>
  </conditionalFormatting>
  <conditionalFormatting sqref="P28">
    <cfRule type="expression" dxfId="181" priority="809">
      <formula>IF(RIGHT(TEXT(P28,"0.#"),1)=".",FALSE,TRUE)</formula>
    </cfRule>
    <cfRule type="expression" dxfId="180" priority="810">
      <formula>IF(RIGHT(TEXT(P28,"0.#"),1)=".",TRUE,FALSE)</formula>
    </cfRule>
  </conditionalFormatting>
  <conditionalFormatting sqref="AU33">
    <cfRule type="expression" dxfId="179" priority="677">
      <formula>IF(RIGHT(TEXT(AU33,"0.#"),1)=".",FALSE,TRUE)</formula>
    </cfRule>
    <cfRule type="expression" dxfId="178" priority="678">
      <formula>IF(RIGHT(TEXT(AU33,"0.#"),1)=".",TRUE,FALSE)</formula>
    </cfRule>
  </conditionalFormatting>
  <conditionalFormatting sqref="AU32">
    <cfRule type="expression" dxfId="177" priority="679">
      <formula>IF(RIGHT(TEXT(AU32,"0.#"),1)=".",FALSE,TRUE)</formula>
    </cfRule>
    <cfRule type="expression" dxfId="176" priority="680">
      <formula>IF(RIGHT(TEXT(AU32,"0.#"),1)=".",TRUE,FALSE)</formula>
    </cfRule>
  </conditionalFormatting>
  <conditionalFormatting sqref="P29:AC29">
    <cfRule type="expression" dxfId="175" priority="675">
      <formula>IF(RIGHT(TEXT(P29,"0.#"),1)=".",FALSE,TRUE)</formula>
    </cfRule>
    <cfRule type="expression" dxfId="174" priority="676">
      <formula>IF(RIGHT(TEXT(P29,"0.#"),1)=".",TRUE,FALSE)</formula>
    </cfRule>
  </conditionalFormatting>
  <conditionalFormatting sqref="AM41">
    <cfRule type="expression" dxfId="173" priority="657">
      <formula>IF(RIGHT(TEXT(AM41,"0.#"),1)=".",FALSE,TRUE)</formula>
    </cfRule>
    <cfRule type="expression" dxfId="172" priority="658">
      <formula>IF(RIGHT(TEXT(AM41,"0.#"),1)=".",TRUE,FALSE)</formula>
    </cfRule>
  </conditionalFormatting>
  <conditionalFormatting sqref="AM40">
    <cfRule type="expression" dxfId="171" priority="659">
      <formula>IF(RIGHT(TEXT(AM40,"0.#"),1)=".",FALSE,TRUE)</formula>
    </cfRule>
    <cfRule type="expression" dxfId="170" priority="660">
      <formula>IF(RIGHT(TEXT(AM40,"0.#"),1)=".",TRUE,FALSE)</formula>
    </cfRule>
  </conditionalFormatting>
  <conditionalFormatting sqref="AE39">
    <cfRule type="expression" dxfId="169" priority="673">
      <formula>IF(RIGHT(TEXT(AE39,"0.#"),1)=".",FALSE,TRUE)</formula>
    </cfRule>
    <cfRule type="expression" dxfId="168" priority="674">
      <formula>IF(RIGHT(TEXT(AE39,"0.#"),1)=".",TRUE,FALSE)</formula>
    </cfRule>
  </conditionalFormatting>
  <conditionalFormatting sqref="AQ39:AQ41">
    <cfRule type="expression" dxfId="167" priority="655">
      <formula>IF(RIGHT(TEXT(AQ39,"0.#"),1)=".",FALSE,TRUE)</formula>
    </cfRule>
    <cfRule type="expression" dxfId="166" priority="656">
      <formula>IF(RIGHT(TEXT(AQ39,"0.#"),1)=".",TRUE,FALSE)</formula>
    </cfRule>
  </conditionalFormatting>
  <conditionalFormatting sqref="AU39:AU41">
    <cfRule type="expression" dxfId="165" priority="653">
      <formula>IF(RIGHT(TEXT(AU39,"0.#"),1)=".",FALSE,TRUE)</formula>
    </cfRule>
    <cfRule type="expression" dxfId="164" priority="654">
      <formula>IF(RIGHT(TEXT(AU39,"0.#"),1)=".",TRUE,FALSE)</formula>
    </cfRule>
  </conditionalFormatting>
  <conditionalFormatting sqref="AI41">
    <cfRule type="expression" dxfId="163" priority="667">
      <formula>IF(RIGHT(TEXT(AI41,"0.#"),1)=".",FALSE,TRUE)</formula>
    </cfRule>
    <cfRule type="expression" dxfId="162" priority="668">
      <formula>IF(RIGHT(TEXT(AI41,"0.#"),1)=".",TRUE,FALSE)</formula>
    </cfRule>
  </conditionalFormatting>
  <conditionalFormatting sqref="AE40">
    <cfRule type="expression" dxfId="161" priority="671">
      <formula>IF(RIGHT(TEXT(AE40,"0.#"),1)=".",FALSE,TRUE)</formula>
    </cfRule>
    <cfRule type="expression" dxfId="160" priority="672">
      <formula>IF(RIGHT(TEXT(AE40,"0.#"),1)=".",TRUE,FALSE)</formula>
    </cfRule>
  </conditionalFormatting>
  <conditionalFormatting sqref="AE41">
    <cfRule type="expression" dxfId="159" priority="669">
      <formula>IF(RIGHT(TEXT(AE41,"0.#"),1)=".",FALSE,TRUE)</formula>
    </cfRule>
    <cfRule type="expression" dxfId="158" priority="670">
      <formula>IF(RIGHT(TEXT(AE41,"0.#"),1)=".",TRUE,FALSE)</formula>
    </cfRule>
  </conditionalFormatting>
  <conditionalFormatting sqref="AM39">
    <cfRule type="expression" dxfId="157" priority="661">
      <formula>IF(RIGHT(TEXT(AM39,"0.#"),1)=".",FALSE,TRUE)</formula>
    </cfRule>
    <cfRule type="expression" dxfId="156" priority="662">
      <formula>IF(RIGHT(TEXT(AM39,"0.#"),1)=".",TRUE,FALSE)</formula>
    </cfRule>
  </conditionalFormatting>
  <conditionalFormatting sqref="AI39">
    <cfRule type="expression" dxfId="155" priority="663">
      <formula>IF(RIGHT(TEXT(AI39,"0.#"),1)=".",FALSE,TRUE)</formula>
    </cfRule>
    <cfRule type="expression" dxfId="154" priority="664">
      <formula>IF(RIGHT(TEXT(AI39,"0.#"),1)=".",TRUE,FALSE)</formula>
    </cfRule>
  </conditionalFormatting>
  <conditionalFormatting sqref="AI40">
    <cfRule type="expression" dxfId="153" priority="665">
      <formula>IF(RIGHT(TEXT(AI40,"0.#"),1)=".",FALSE,TRUE)</formula>
    </cfRule>
    <cfRule type="expression" dxfId="152" priority="666">
      <formula>IF(RIGHT(TEXT(AI40,"0.#"),1)=".",TRUE,FALSE)</formula>
    </cfRule>
  </conditionalFormatting>
  <conditionalFormatting sqref="AM59">
    <cfRule type="expression" dxfId="151" priority="625">
      <formula>IF(RIGHT(TEXT(AM59,"0.#"),1)=".",FALSE,TRUE)</formula>
    </cfRule>
    <cfRule type="expression" dxfId="150" priority="626">
      <formula>IF(RIGHT(TEXT(AM59,"0.#"),1)=".",TRUE,FALSE)</formula>
    </cfRule>
  </conditionalFormatting>
  <conditionalFormatting sqref="AE60 AM60">
    <cfRule type="expression" dxfId="149" priority="623">
      <formula>IF(RIGHT(TEXT(AE60,"0.#"),1)=".",FALSE,TRUE)</formula>
    </cfRule>
    <cfRule type="expression" dxfId="148" priority="624">
      <formula>IF(RIGHT(TEXT(AE60,"0.#"),1)=".",TRUE,FALSE)</formula>
    </cfRule>
  </conditionalFormatting>
  <conditionalFormatting sqref="AI60">
    <cfRule type="expression" dxfId="147" priority="621">
      <formula>IF(RIGHT(TEXT(AI60,"0.#"),1)=".",FALSE,TRUE)</formula>
    </cfRule>
    <cfRule type="expression" dxfId="146" priority="622">
      <formula>IF(RIGHT(TEXT(AI60,"0.#"),1)=".",TRUE,FALSE)</formula>
    </cfRule>
  </conditionalFormatting>
  <conditionalFormatting sqref="AQ60">
    <cfRule type="expression" dxfId="145" priority="619">
      <formula>IF(RIGHT(TEXT(AQ60,"0.#"),1)=".",FALSE,TRUE)</formula>
    </cfRule>
    <cfRule type="expression" dxfId="144" priority="620">
      <formula>IF(RIGHT(TEXT(AQ60,"0.#"),1)=".",TRUE,FALSE)</formula>
    </cfRule>
  </conditionalFormatting>
  <conditionalFormatting sqref="AE59 AQ59">
    <cfRule type="expression" dxfId="143" priority="629">
      <formula>IF(RIGHT(TEXT(AE59,"0.#"),1)=".",FALSE,TRUE)</formula>
    </cfRule>
    <cfRule type="expression" dxfId="142" priority="630">
      <formula>IF(RIGHT(TEXT(AE59,"0.#"),1)=".",TRUE,FALSE)</formula>
    </cfRule>
  </conditionalFormatting>
  <conditionalFormatting sqref="AI59">
    <cfRule type="expression" dxfId="141" priority="627">
      <formula>IF(RIGHT(TEXT(AI59,"0.#"),1)=".",FALSE,TRUE)</formula>
    </cfRule>
    <cfRule type="expression" dxfId="140" priority="628">
      <formula>IF(RIGHT(TEXT(AI59,"0.#"),1)=".",TRUE,FALSE)</formula>
    </cfRule>
  </conditionalFormatting>
  <conditionalFormatting sqref="AE56 AQ56">
    <cfRule type="expression" dxfId="139" priority="617">
      <formula>IF(RIGHT(TEXT(AE56,"0.#"),1)=".",FALSE,TRUE)</formula>
    </cfRule>
    <cfRule type="expression" dxfId="138" priority="618">
      <formula>IF(RIGHT(TEXT(AE56,"0.#"),1)=".",TRUE,FALSE)</formula>
    </cfRule>
  </conditionalFormatting>
  <conditionalFormatting sqref="AI56">
    <cfRule type="expression" dxfId="137" priority="615">
      <formula>IF(RIGHT(TEXT(AI56,"0.#"),1)=".",FALSE,TRUE)</formula>
    </cfRule>
    <cfRule type="expression" dxfId="136" priority="616">
      <formula>IF(RIGHT(TEXT(AI56,"0.#"),1)=".",TRUE,FALSE)</formula>
    </cfRule>
  </conditionalFormatting>
  <conditionalFormatting sqref="AM56">
    <cfRule type="expression" dxfId="135" priority="613">
      <formula>IF(RIGHT(TEXT(AM56,"0.#"),1)=".",FALSE,TRUE)</formula>
    </cfRule>
    <cfRule type="expression" dxfId="134" priority="614">
      <formula>IF(RIGHT(TEXT(AM56,"0.#"),1)=".",TRUE,FALSE)</formula>
    </cfRule>
  </conditionalFormatting>
  <conditionalFormatting sqref="AE57">
    <cfRule type="expression" dxfId="133" priority="611">
      <formula>IF(RIGHT(TEXT(AE57,"0.#"),1)=".",FALSE,TRUE)</formula>
    </cfRule>
    <cfRule type="expression" dxfId="132" priority="612">
      <formula>IF(RIGHT(TEXT(AE57,"0.#"),1)=".",TRUE,FALSE)</formula>
    </cfRule>
  </conditionalFormatting>
  <conditionalFormatting sqref="AI57">
    <cfRule type="expression" dxfId="131" priority="609">
      <formula>IF(RIGHT(TEXT(AI57,"0.#"),1)=".",FALSE,TRUE)</formula>
    </cfRule>
    <cfRule type="expression" dxfId="130" priority="610">
      <formula>IF(RIGHT(TEXT(AI57,"0.#"),1)=".",TRUE,FALSE)</formula>
    </cfRule>
  </conditionalFormatting>
  <conditionalFormatting sqref="AM57">
    <cfRule type="expression" dxfId="129" priority="607">
      <formula>IF(RIGHT(TEXT(AM57,"0.#"),1)=".",FALSE,TRUE)</formula>
    </cfRule>
    <cfRule type="expression" dxfId="128" priority="608">
      <formula>IF(RIGHT(TEXT(AM57,"0.#"),1)=".",TRUE,FALSE)</formula>
    </cfRule>
  </conditionalFormatting>
  <conditionalFormatting sqref="AQ57">
    <cfRule type="expression" dxfId="127" priority="605">
      <formula>IF(RIGHT(TEXT(AQ57,"0.#"),1)=".",FALSE,TRUE)</formula>
    </cfRule>
    <cfRule type="expression" dxfId="126" priority="606">
      <formula>IF(RIGHT(TEXT(AQ57,"0.#"),1)=".",TRUE,FALSE)</formula>
    </cfRule>
  </conditionalFormatting>
  <conditionalFormatting sqref="AU56">
    <cfRule type="expression" dxfId="125" priority="603">
      <formula>IF(RIGHT(TEXT(AU56,"0.#"),1)=".",FALSE,TRUE)</formula>
    </cfRule>
    <cfRule type="expression" dxfId="124" priority="604">
      <formula>IF(RIGHT(TEXT(AU56,"0.#"),1)=".",TRUE,FALSE)</formula>
    </cfRule>
  </conditionalFormatting>
  <conditionalFormatting sqref="AU57">
    <cfRule type="expression" dxfId="123" priority="601">
      <formula>IF(RIGHT(TEXT(AU57,"0.#"),1)=".",FALSE,TRUE)</formula>
    </cfRule>
    <cfRule type="expression" dxfId="122" priority="602">
      <formula>IF(RIGHT(TEXT(AU57,"0.#"),1)=".",TRUE,FALSE)</formula>
    </cfRule>
  </conditionalFormatting>
  <conditionalFormatting sqref="AM35">
    <cfRule type="expression" dxfId="121" priority="541">
      <formula>IF(RIGHT(TEXT(AM35,"0.#"),1)=".",FALSE,TRUE)</formula>
    </cfRule>
    <cfRule type="expression" dxfId="120" priority="542">
      <formula>IF(RIGHT(TEXT(AM35,"0.#"),1)=".",TRUE,FALSE)</formula>
    </cfRule>
  </conditionalFormatting>
  <conditionalFormatting sqref="AE36 AM36">
    <cfRule type="expression" dxfId="119" priority="539">
      <formula>IF(RIGHT(TEXT(AE36,"0.#"),1)=".",FALSE,TRUE)</formula>
    </cfRule>
    <cfRule type="expression" dxfId="118" priority="540">
      <formula>IF(RIGHT(TEXT(AE36,"0.#"),1)=".",TRUE,FALSE)</formula>
    </cfRule>
  </conditionalFormatting>
  <conditionalFormatting sqref="AI36">
    <cfRule type="expression" dxfId="117" priority="537">
      <formula>IF(RIGHT(TEXT(AI36,"0.#"),1)=".",FALSE,TRUE)</formula>
    </cfRule>
    <cfRule type="expression" dxfId="116" priority="538">
      <formula>IF(RIGHT(TEXT(AI36,"0.#"),1)=".",TRUE,FALSE)</formula>
    </cfRule>
  </conditionalFormatting>
  <conditionalFormatting sqref="AQ36">
    <cfRule type="expression" dxfId="115" priority="535">
      <formula>IF(RIGHT(TEXT(AQ36,"0.#"),1)=".",FALSE,TRUE)</formula>
    </cfRule>
    <cfRule type="expression" dxfId="114" priority="536">
      <formula>IF(RIGHT(TEXT(AQ36,"0.#"),1)=".",TRUE,FALSE)</formula>
    </cfRule>
  </conditionalFormatting>
  <conditionalFormatting sqref="AE35 AQ35">
    <cfRule type="expression" dxfId="113" priority="545">
      <formula>IF(RIGHT(TEXT(AE35,"0.#"),1)=".",FALSE,TRUE)</formula>
    </cfRule>
    <cfRule type="expression" dxfId="112" priority="546">
      <formula>IF(RIGHT(TEXT(AE35,"0.#"),1)=".",TRUE,FALSE)</formula>
    </cfRule>
  </conditionalFormatting>
  <conditionalFormatting sqref="AI35">
    <cfRule type="expression" dxfId="111" priority="543">
      <formula>IF(RIGHT(TEXT(AI35,"0.#"),1)=".",FALSE,TRUE)</formula>
    </cfRule>
    <cfRule type="expression" dxfId="110" priority="544">
      <formula>IF(RIGHT(TEXT(AI35,"0.#"),1)=".",TRUE,FALSE)</formula>
    </cfRule>
  </conditionalFormatting>
  <conditionalFormatting sqref="AE63">
    <cfRule type="expression" dxfId="109" priority="497">
      <formula>IF(RIGHT(TEXT(AE63,"0.#"),1)=".",FALSE,TRUE)</formula>
    </cfRule>
    <cfRule type="expression" dxfId="108" priority="498">
      <formula>IF(RIGHT(TEXT(AE63,"0.#"),1)=".",TRUE,FALSE)</formula>
    </cfRule>
  </conditionalFormatting>
  <conditionalFormatting sqref="AM65">
    <cfRule type="expression" dxfId="107" priority="481">
      <formula>IF(RIGHT(TEXT(AM65,"0.#"),1)=".",FALSE,TRUE)</formula>
    </cfRule>
    <cfRule type="expression" dxfId="106" priority="482">
      <formula>IF(RIGHT(TEXT(AM65,"0.#"),1)=".",TRUE,FALSE)</formula>
    </cfRule>
  </conditionalFormatting>
  <conditionalFormatting sqref="AE64">
    <cfRule type="expression" dxfId="105" priority="495">
      <formula>IF(RIGHT(TEXT(AE64,"0.#"),1)=".",FALSE,TRUE)</formula>
    </cfRule>
    <cfRule type="expression" dxfId="104" priority="496">
      <formula>IF(RIGHT(TEXT(AE64,"0.#"),1)=".",TRUE,FALSE)</formula>
    </cfRule>
  </conditionalFormatting>
  <conditionalFormatting sqref="AE65">
    <cfRule type="expression" dxfId="103" priority="493">
      <formula>IF(RIGHT(TEXT(AE65,"0.#"),1)=".",FALSE,TRUE)</formula>
    </cfRule>
    <cfRule type="expression" dxfId="102" priority="494">
      <formula>IF(RIGHT(TEXT(AE65,"0.#"),1)=".",TRUE,FALSE)</formula>
    </cfRule>
  </conditionalFormatting>
  <conditionalFormatting sqref="AI65">
    <cfRule type="expression" dxfId="101" priority="491">
      <formula>IF(RIGHT(TEXT(AI65,"0.#"),1)=".",FALSE,TRUE)</formula>
    </cfRule>
    <cfRule type="expression" dxfId="100" priority="492">
      <formula>IF(RIGHT(TEXT(AI65,"0.#"),1)=".",TRUE,FALSE)</formula>
    </cfRule>
  </conditionalFormatting>
  <conditionalFormatting sqref="AI64">
    <cfRule type="expression" dxfId="99" priority="489">
      <formula>IF(RIGHT(TEXT(AI64,"0.#"),1)=".",FALSE,TRUE)</formula>
    </cfRule>
    <cfRule type="expression" dxfId="98" priority="490">
      <formula>IF(RIGHT(TEXT(AI64,"0.#"),1)=".",TRUE,FALSE)</formula>
    </cfRule>
  </conditionalFormatting>
  <conditionalFormatting sqref="AI63">
    <cfRule type="expression" dxfId="97" priority="487">
      <formula>IF(RIGHT(TEXT(AI63,"0.#"),1)=".",FALSE,TRUE)</formula>
    </cfRule>
    <cfRule type="expression" dxfId="96" priority="488">
      <formula>IF(RIGHT(TEXT(AI63,"0.#"),1)=".",TRUE,FALSE)</formula>
    </cfRule>
  </conditionalFormatting>
  <conditionalFormatting sqref="AM63">
    <cfRule type="expression" dxfId="95" priority="485">
      <formula>IF(RIGHT(TEXT(AM63,"0.#"),1)=".",FALSE,TRUE)</formula>
    </cfRule>
    <cfRule type="expression" dxfId="94" priority="486">
      <formula>IF(RIGHT(TEXT(AM63,"0.#"),1)=".",TRUE,FALSE)</formula>
    </cfRule>
  </conditionalFormatting>
  <conditionalFormatting sqref="AM64">
    <cfRule type="expression" dxfId="93" priority="483">
      <formula>IF(RIGHT(TEXT(AM64,"0.#"),1)=".",FALSE,TRUE)</formula>
    </cfRule>
    <cfRule type="expression" dxfId="92" priority="484">
      <formula>IF(RIGHT(TEXT(AM64,"0.#"),1)=".",TRUE,FALSE)</formula>
    </cfRule>
  </conditionalFormatting>
  <conditionalFormatting sqref="AQ63:AQ65">
    <cfRule type="expression" dxfId="91" priority="479">
      <formula>IF(RIGHT(TEXT(AQ63,"0.#"),1)=".",FALSE,TRUE)</formula>
    </cfRule>
    <cfRule type="expression" dxfId="90" priority="480">
      <formula>IF(RIGHT(TEXT(AQ63,"0.#"),1)=".",TRUE,FALSE)</formula>
    </cfRule>
  </conditionalFormatting>
  <conditionalFormatting sqref="AU63:AU65">
    <cfRule type="expression" dxfId="89" priority="477">
      <formula>IF(RIGHT(TEXT(AU63,"0.#"),1)=".",FALSE,TRUE)</formula>
    </cfRule>
    <cfRule type="expression" dxfId="88" priority="478">
      <formula>IF(RIGHT(TEXT(AU63,"0.#"),1)=".",TRUE,FALSE)</formula>
    </cfRule>
  </conditionalFormatting>
  <conditionalFormatting sqref="AE75">
    <cfRule type="expression" dxfId="65" priority="197">
      <formula>IF(RIGHT(TEXT(AE75,"0.#"),1)=".",FALSE,TRUE)</formula>
    </cfRule>
    <cfRule type="expression" dxfId="64" priority="198">
      <formula>IF(RIGHT(TEXT(AE75,"0.#"),1)=".",TRUE,FALSE)</formula>
    </cfRule>
  </conditionalFormatting>
  <conditionalFormatting sqref="AE76">
    <cfRule type="expression" dxfId="63" priority="195">
      <formula>IF(RIGHT(TEXT(AE76,"0.#"),1)=".",FALSE,TRUE)</formula>
    </cfRule>
    <cfRule type="expression" dxfId="62" priority="196">
      <formula>IF(RIGHT(TEXT(AE76,"0.#"),1)=".",TRUE,FALSE)</formula>
    </cfRule>
  </conditionalFormatting>
  <conditionalFormatting sqref="AM75">
    <cfRule type="expression" dxfId="61" priority="185">
      <formula>IF(RIGHT(TEXT(AM75,"0.#"),1)=".",FALSE,TRUE)</formula>
    </cfRule>
    <cfRule type="expression" dxfId="60" priority="186">
      <formula>IF(RIGHT(TEXT(AM75,"0.#"),1)=".",TRUE,FALSE)</formula>
    </cfRule>
  </conditionalFormatting>
  <conditionalFormatting sqref="AE77">
    <cfRule type="expression" dxfId="59" priority="193">
      <formula>IF(RIGHT(TEXT(AE77,"0.#"),1)=".",FALSE,TRUE)</formula>
    </cfRule>
    <cfRule type="expression" dxfId="58" priority="194">
      <formula>IF(RIGHT(TEXT(AE77,"0.#"),1)=".",TRUE,FALSE)</formula>
    </cfRule>
  </conditionalFormatting>
  <conditionalFormatting sqref="AI77">
    <cfRule type="expression" dxfId="57" priority="191">
      <formula>IF(RIGHT(TEXT(AI77,"0.#"),1)=".",FALSE,TRUE)</formula>
    </cfRule>
    <cfRule type="expression" dxfId="56" priority="192">
      <formula>IF(RIGHT(TEXT(AI77,"0.#"),1)=".",TRUE,FALSE)</formula>
    </cfRule>
  </conditionalFormatting>
  <conditionalFormatting sqref="AI76">
    <cfRule type="expression" dxfId="55" priority="189">
      <formula>IF(RIGHT(TEXT(AI76,"0.#"),1)=".",FALSE,TRUE)</formula>
    </cfRule>
    <cfRule type="expression" dxfId="54" priority="190">
      <formula>IF(RIGHT(TEXT(AI76,"0.#"),1)=".",TRUE,FALSE)</formula>
    </cfRule>
  </conditionalFormatting>
  <conditionalFormatting sqref="AI75">
    <cfRule type="expression" dxfId="53" priority="187">
      <formula>IF(RIGHT(TEXT(AI75,"0.#"),1)=".",FALSE,TRUE)</formula>
    </cfRule>
    <cfRule type="expression" dxfId="52" priority="188">
      <formula>IF(RIGHT(TEXT(AI75,"0.#"),1)=".",TRUE,FALSE)</formula>
    </cfRule>
  </conditionalFormatting>
  <conditionalFormatting sqref="AM76">
    <cfRule type="expression" dxfId="51" priority="183">
      <formula>IF(RIGHT(TEXT(AM76,"0.#"),1)=".",FALSE,TRUE)</formula>
    </cfRule>
    <cfRule type="expression" dxfId="50" priority="184">
      <formula>IF(RIGHT(TEXT(AM76,"0.#"),1)=".",TRUE,FALSE)</formula>
    </cfRule>
  </conditionalFormatting>
  <conditionalFormatting sqref="AM77">
    <cfRule type="expression" dxfId="49" priority="181">
      <formula>IF(RIGHT(TEXT(AM77,"0.#"),1)=".",FALSE,TRUE)</formula>
    </cfRule>
    <cfRule type="expression" dxfId="48" priority="182">
      <formula>IF(RIGHT(TEXT(AM77,"0.#"),1)=".",TRUE,FALSE)</formula>
    </cfRule>
  </conditionalFormatting>
  <conditionalFormatting sqref="AQ75:AQ77">
    <cfRule type="expression" dxfId="47" priority="179">
      <formula>IF(RIGHT(TEXT(AQ75,"0.#"),1)=".",FALSE,TRUE)</formula>
    </cfRule>
    <cfRule type="expression" dxfId="46" priority="180">
      <formula>IF(RIGHT(TEXT(AQ75,"0.#"),1)=".",TRUE,FALSE)</formula>
    </cfRule>
  </conditionalFormatting>
  <conditionalFormatting sqref="AU75:AU77">
    <cfRule type="expression" dxfId="45" priority="177">
      <formula>IF(RIGHT(TEXT(AU75,"0.#"),1)=".",FALSE,TRUE)</formula>
    </cfRule>
    <cfRule type="expression" dxfId="44" priority="178">
      <formula>IF(RIGHT(TEXT(AU75,"0.#"),1)=".",TRUE,FALSE)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5">
    <dataValidation type="whole" allowBlank="1" showInputMessage="1" showErrorMessage="1" sqref="O130:P131 AX130:AX132 AA130:AB131 AM130:AN131">
      <formula1>0</formula1>
      <formula2>99</formula2>
    </dataValidation>
    <dataValidation type="whole" allowBlank="1" showInputMessage="1" showErrorMessage="1" sqref="AJ130:AK131 X130:Y131 AJ132 L130:L132 M130:M131 X132 AU130:AV131 J106:J11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6:E11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118:E118">
      <formula1>T所見を踏まえた改善点</formula1>
    </dataValidation>
    <dataValidation type="list" allowBlank="1" showInputMessage="1" showErrorMessage="1" error="プルダウンリストから選択してください。" sqref="AD91:AF92">
      <formula1>"有,無"</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sqref="AR78">
      <formula1>"　, ☑"</formula1>
    </dataValidation>
    <dataValidation type="list" allowBlank="1" showInputMessage="1" showErrorMessage="1" sqref="S5:X5">
      <formula1>T終了年度</formula1>
    </dataValidation>
    <dataValidation type="list" allowBlank="1" showInputMessage="1" showErrorMessage="1" sqref="H106:I110">
      <formula1>T事業番号</formula1>
    </dataValidation>
    <dataValidation type="custom" imeMode="disabled" allowBlank="1" showInputMessage="1" showErrorMessage="1" sqref="AY23 AQ50:AR50 P13:AX13 AR15:AX15 P14:AQ18 AR18:AX18 P19:AJ19 P23:AC29 AQ38:AR38 AU38:AX38 AE39:AX41 AE59:AX59 AE32:AX33 AE35:AX35 AQ62:AR62 AU62:AX62 AE63:AX65 AE56:AX57 AU74:AX74 AE75:AX77 AQ74:AR74 AU50:AX50 AE51:AX53">
      <formula1>OR(ISNUMBER(P13), P13="-")</formula1>
    </dataValidation>
    <dataValidation type="list" allowBlank="1" showInputMessage="1" showErrorMessage="1" sqref="Q132:R132 AO132:AP132 AC132:AD132">
      <formula1>$U$47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50" man="1"/>
    <brk id="84" max="50" man="1"/>
    <brk id="112"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U131:V131 I131:J131 AG131:AH131 AR131:AS131</xm:sqref>
        </x14:dataValidation>
        <x14:dataValidation type="list" allowBlank="1" showInputMessage="1" showErrorMessage="1">
          <x14:formula1>
            <xm:f>入力規則等!$U$40:$U$42</xm:f>
          </x14:formula1>
          <xm:sqref>AG130:AH130 U130:V130 I130:J130 AR130:AS130</xm:sqref>
        </x14:dataValidation>
        <x14:dataValidation type="list" allowBlank="1" showInputMessage="1" showErrorMessage="1">
          <x14:formula1>
            <xm:f>入力規則等!$AI$2:$AI$8</xm:f>
          </x14:formula1>
          <xm:sqref>J82:T82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AO130:AP131 Q130:S131 AC130:AE131 E130:G131</xm:sqref>
        </x14:dataValidation>
        <x14:dataValidation type="list" allowBlank="1" showInputMessage="1" showErrorMessage="1">
          <x14:formula1>
            <xm:f>入力規則等!$U$48</xm:f>
          </x14:formula1>
          <xm:sqref>E132:F132</xm:sqref>
        </x14:dataValidation>
        <x14:dataValidation type="list" allowBlank="1" showInputMessage="1" showErrorMessage="1">
          <x14:formula1>
            <xm:f>入力規則等!$U$13:$U$35</xm:f>
          </x14:formula1>
          <xm:sqref>AJ2:AM2 E106:G110 AE132:AG132 G132:I132 AQ132:AS132 S132:U132</xm:sqref>
        </x14:dataValidation>
        <x14:dataValidation type="list" allowBlank="1" showInputMessage="1" showErrorMessage="1">
          <x14:formula1>
            <xm:f>入力規則等!$U$56:$U$58</xm:f>
          </x14:formula1>
          <xm:sqref>J132:K132 AT132:AU132 AH132:AI132 V132:W132</xm:sqref>
        </x14:dataValidation>
        <x14:dataValidation type="list" allowBlank="1" showInputMessage="1" showErrorMessage="1">
          <x14:formula1>
            <xm:f>入力規則等!$U$49</xm:f>
          </x14:formula1>
          <xm:sqref>C106:D110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15" zoomScaleNormal="115"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373</v>
      </c>
      <c r="AA1" s="21" t="s">
        <v>70</v>
      </c>
      <c r="AB1" s="21" t="s">
        <v>374</v>
      </c>
      <c r="AC1" s="21" t="s">
        <v>24</v>
      </c>
      <c r="AD1" s="20"/>
      <c r="AE1" s="21" t="s">
        <v>36</v>
      </c>
      <c r="AF1" s="22"/>
      <c r="AG1" s="33" t="s">
        <v>164</v>
      </c>
      <c r="AI1" s="33" t="s">
        <v>167</v>
      </c>
      <c r="AK1" s="33" t="s">
        <v>171</v>
      </c>
      <c r="AM1" s="38"/>
      <c r="AN1" s="38"/>
      <c r="AP1" s="20" t="s">
        <v>204</v>
      </c>
    </row>
    <row r="2" spans="1:42" ht="13.5" customHeight="1" x14ac:dyDescent="0.15">
      <c r="A2" s="8" t="s">
        <v>73</v>
      </c>
      <c r="B2" s="9"/>
      <c r="C2" s="7" t="str">
        <f>IF(B2="","",A2)</f>
        <v/>
      </c>
      <c r="D2" s="7" t="str">
        <f>IF(C2="","",IF(D1&lt;&gt;"",CONCATENATE(D1,"、",C2),C2))</f>
        <v/>
      </c>
      <c r="F2" s="6" t="s">
        <v>60</v>
      </c>
      <c r="G2" s="11" t="s">
        <v>561</v>
      </c>
      <c r="H2" s="7" t="str">
        <f>IF(G2="","",F2)</f>
        <v>一般会計</v>
      </c>
      <c r="I2" s="7" t="str">
        <f>IF(H2="","",IF(I1&lt;&gt;"",CONCATENATE(I1,"、",H2),H2))</f>
        <v>一般会計</v>
      </c>
      <c r="K2" s="8" t="s">
        <v>90</v>
      </c>
      <c r="L2" s="9"/>
      <c r="M2" s="7" t="str">
        <f>IF(L2="","",K2)</f>
        <v/>
      </c>
      <c r="N2" s="7" t="str">
        <f>IF(M2="","",IF(N1&lt;&gt;"",CONCATENATE(N1,"、",M2),M2))</f>
        <v/>
      </c>
      <c r="O2" s="7"/>
      <c r="P2" s="6" t="s">
        <v>62</v>
      </c>
      <c r="Q2" s="11" t="s">
        <v>561</v>
      </c>
      <c r="R2" s="7" t="str">
        <f>IF(Q2="","",P2)</f>
        <v>直接実施</v>
      </c>
      <c r="S2" s="7" t="str">
        <f>IF(R2="","",IF(S1&lt;&gt;"",CONCATENATE(S1,"、",R2),R2))</f>
        <v>直接実施</v>
      </c>
      <c r="T2" s="7"/>
      <c r="U2" s="53">
        <v>21</v>
      </c>
      <c r="W2" s="24" t="s">
        <v>158</v>
      </c>
      <c r="Y2" s="24" t="s">
        <v>56</v>
      </c>
      <c r="Z2" s="24" t="s">
        <v>56</v>
      </c>
      <c r="AA2" s="46" t="s">
        <v>243</v>
      </c>
      <c r="AB2" s="46" t="s">
        <v>468</v>
      </c>
      <c r="AC2" s="47" t="s">
        <v>122</v>
      </c>
      <c r="AD2" s="20"/>
      <c r="AE2" s="26" t="s">
        <v>154</v>
      </c>
      <c r="AF2" s="22"/>
      <c r="AG2" s="34" t="s">
        <v>210</v>
      </c>
      <c r="AI2" s="33" t="s">
        <v>240</v>
      </c>
      <c r="AK2" s="33" t="s">
        <v>172</v>
      </c>
      <c r="AM2" s="38"/>
      <c r="AN2" s="38"/>
      <c r="AP2" s="34" t="s">
        <v>210</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561</v>
      </c>
      <c r="R3" s="7" t="str">
        <f t="shared" ref="R3:R8" si="3">IF(Q3="","",P3)</f>
        <v>委託・請負</v>
      </c>
      <c r="S3" s="7" t="str">
        <f t="shared" ref="S3:S8" si="4">IF(R3="",S2,IF(S2&lt;&gt;"",CONCATENATE(S2,"、",R3),R3))</f>
        <v>直接実施、委託・請負</v>
      </c>
      <c r="T3" s="7"/>
      <c r="U3" s="24" t="s">
        <v>499</v>
      </c>
      <c r="W3" s="24" t="s">
        <v>133</v>
      </c>
      <c r="Y3" s="24" t="s">
        <v>57</v>
      </c>
      <c r="Z3" s="24" t="s">
        <v>375</v>
      </c>
      <c r="AA3" s="46" t="s">
        <v>341</v>
      </c>
      <c r="AB3" s="46" t="s">
        <v>469</v>
      </c>
      <c r="AC3" s="47" t="s">
        <v>123</v>
      </c>
      <c r="AD3" s="20"/>
      <c r="AE3" s="26" t="s">
        <v>155</v>
      </c>
      <c r="AF3" s="22"/>
      <c r="AG3" s="34" t="s">
        <v>211</v>
      </c>
      <c r="AI3" s="33" t="s">
        <v>166</v>
      </c>
      <c r="AK3" s="33" t="str">
        <f>CHAR(CODE(AK2)+1)</f>
        <v>B</v>
      </c>
      <c r="AM3" s="38"/>
      <c r="AN3" s="38"/>
      <c r="AP3" s="34" t="s">
        <v>211</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直接実施、委託・請負</v>
      </c>
      <c r="T4" s="7"/>
      <c r="U4" s="24" t="s">
        <v>556</v>
      </c>
      <c r="W4" s="24" t="s">
        <v>134</v>
      </c>
      <c r="Y4" s="24" t="s">
        <v>248</v>
      </c>
      <c r="Z4" s="24" t="s">
        <v>376</v>
      </c>
      <c r="AA4" s="46" t="s">
        <v>342</v>
      </c>
      <c r="AB4" s="46" t="s">
        <v>470</v>
      </c>
      <c r="AC4" s="46" t="s">
        <v>124</v>
      </c>
      <c r="AD4" s="20"/>
      <c r="AE4" s="26" t="s">
        <v>156</v>
      </c>
      <c r="AF4" s="22"/>
      <c r="AG4" s="34" t="s">
        <v>212</v>
      </c>
      <c r="AI4" s="33" t="s">
        <v>168</v>
      </c>
      <c r="AK4" s="33" t="str">
        <f t="shared" ref="AK4:AK49" si="7">CHAR(CODE(AK3)+1)</f>
        <v>C</v>
      </c>
      <c r="AM4" s="38"/>
      <c r="AN4" s="38"/>
      <c r="AP4" s="34" t="s">
        <v>212</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直接実施、委託・請負</v>
      </c>
      <c r="T5" s="7"/>
      <c r="W5" s="24" t="s">
        <v>523</v>
      </c>
      <c r="Y5" s="24" t="s">
        <v>249</v>
      </c>
      <c r="Z5" s="24" t="s">
        <v>377</v>
      </c>
      <c r="AA5" s="46" t="s">
        <v>343</v>
      </c>
      <c r="AB5" s="46" t="s">
        <v>471</v>
      </c>
      <c r="AC5" s="46" t="s">
        <v>157</v>
      </c>
      <c r="AD5" s="23"/>
      <c r="AE5" s="26" t="s">
        <v>222</v>
      </c>
      <c r="AF5" s="22"/>
      <c r="AG5" s="34" t="s">
        <v>213</v>
      </c>
      <c r="AI5" s="33" t="s">
        <v>246</v>
      </c>
      <c r="AK5" s="33" t="str">
        <f t="shared" si="7"/>
        <v>D</v>
      </c>
      <c r="AP5" s="34" t="s">
        <v>213</v>
      </c>
    </row>
    <row r="6" spans="1:42" ht="13.5" customHeight="1" x14ac:dyDescent="0.15">
      <c r="A6" s="8" t="s">
        <v>77</v>
      </c>
      <c r="B6" s="9"/>
      <c r="C6" s="7" t="str">
        <f t="shared" si="0"/>
        <v/>
      </c>
      <c r="D6" s="7" t="str">
        <f t="shared" ref="D6:D21" si="8">IF(C6="",D5,IF(D5&lt;&gt;"",CONCATENATE(D5,"、",C6),C6))</f>
        <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直接実施、委託・請負</v>
      </c>
      <c r="T6" s="7"/>
      <c r="U6" s="24" t="s">
        <v>223</v>
      </c>
      <c r="W6" s="24" t="s">
        <v>525</v>
      </c>
      <c r="Y6" s="24" t="s">
        <v>250</v>
      </c>
      <c r="Z6" s="24" t="s">
        <v>378</v>
      </c>
      <c r="AA6" s="46" t="s">
        <v>344</v>
      </c>
      <c r="AB6" s="46" t="s">
        <v>472</v>
      </c>
      <c r="AC6" s="46" t="s">
        <v>125</v>
      </c>
      <c r="AD6" s="23"/>
      <c r="AE6" s="26" t="s">
        <v>220</v>
      </c>
      <c r="AF6" s="22"/>
      <c r="AG6" s="34" t="s">
        <v>214</v>
      </c>
      <c r="AI6" s="33" t="s">
        <v>247</v>
      </c>
      <c r="AK6" s="33" t="str">
        <f>CHAR(CODE(AK5)+1)</f>
        <v>E</v>
      </c>
      <c r="AP6" s="34" t="s">
        <v>214</v>
      </c>
    </row>
    <row r="7" spans="1:42" ht="13.5" customHeight="1" x14ac:dyDescent="0.15">
      <c r="A7" s="8" t="s">
        <v>78</v>
      </c>
      <c r="B7" s="9"/>
      <c r="C7" s="7" t="str">
        <f t="shared" si="0"/>
        <v/>
      </c>
      <c r="D7" s="7" t="str">
        <f t="shared" si="8"/>
        <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直接実施、委託・請負</v>
      </c>
      <c r="T7" s="7"/>
      <c r="U7" s="24"/>
      <c r="W7" s="24" t="s">
        <v>135</v>
      </c>
      <c r="Y7" s="24" t="s">
        <v>251</v>
      </c>
      <c r="Z7" s="24" t="s">
        <v>379</v>
      </c>
      <c r="AA7" s="46" t="s">
        <v>345</v>
      </c>
      <c r="AB7" s="46" t="s">
        <v>473</v>
      </c>
      <c r="AC7" s="23"/>
      <c r="AD7" s="23"/>
      <c r="AE7" s="24" t="s">
        <v>125</v>
      </c>
      <c r="AF7" s="22"/>
      <c r="AG7" s="34" t="s">
        <v>215</v>
      </c>
      <c r="AH7" s="41"/>
      <c r="AI7" s="34" t="s">
        <v>236</v>
      </c>
      <c r="AK7" s="33" t="str">
        <f>CHAR(CODE(AK6)+1)</f>
        <v>F</v>
      </c>
      <c r="AP7" s="34" t="s">
        <v>215</v>
      </c>
    </row>
    <row r="8" spans="1:42" ht="13.5" customHeight="1" x14ac:dyDescent="0.15">
      <c r="A8" s="8" t="s">
        <v>79</v>
      </c>
      <c r="B8" s="9"/>
      <c r="C8" s="7" t="str">
        <f t="shared" si="0"/>
        <v/>
      </c>
      <c r="D8" s="7" t="str">
        <f t="shared" si="8"/>
        <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直接実施、委託・請負</v>
      </c>
      <c r="T8" s="7"/>
      <c r="U8" s="24" t="s">
        <v>244</v>
      </c>
      <c r="W8" s="24" t="s">
        <v>136</v>
      </c>
      <c r="Y8" s="24" t="s">
        <v>252</v>
      </c>
      <c r="Z8" s="24" t="s">
        <v>380</v>
      </c>
      <c r="AA8" s="46" t="s">
        <v>346</v>
      </c>
      <c r="AB8" s="46" t="s">
        <v>474</v>
      </c>
      <c r="AC8" s="23"/>
      <c r="AD8" s="23"/>
      <c r="AE8" s="23"/>
      <c r="AF8" s="22"/>
      <c r="AG8" s="34" t="s">
        <v>216</v>
      </c>
      <c r="AI8" s="33" t="s">
        <v>237</v>
      </c>
      <c r="AK8" s="33" t="str">
        <f t="shared" si="7"/>
        <v>G</v>
      </c>
      <c r="AP8" s="34" t="s">
        <v>216</v>
      </c>
    </row>
    <row r="9" spans="1:42" ht="13.5" customHeight="1" x14ac:dyDescent="0.15">
      <c r="A9" s="8" t="s">
        <v>80</v>
      </c>
      <c r="B9" s="9"/>
      <c r="C9" s="7" t="str">
        <f t="shared" si="0"/>
        <v/>
      </c>
      <c r="D9" s="7" t="str">
        <f t="shared" si="8"/>
        <v/>
      </c>
      <c r="F9" s="12" t="s">
        <v>177</v>
      </c>
      <c r="G9" s="11"/>
      <c r="H9" s="7" t="str">
        <f t="shared" si="1"/>
        <v/>
      </c>
      <c r="I9" s="7" t="str">
        <f t="shared" si="5"/>
        <v>一般会計</v>
      </c>
      <c r="K9" s="8" t="s">
        <v>97</v>
      </c>
      <c r="L9" s="9"/>
      <c r="M9" s="7" t="str">
        <f t="shared" si="2"/>
        <v/>
      </c>
      <c r="N9" s="7" t="str">
        <f t="shared" si="6"/>
        <v/>
      </c>
      <c r="O9" s="7"/>
      <c r="P9" s="7"/>
      <c r="Q9" s="13"/>
      <c r="T9" s="7"/>
      <c r="U9" s="24" t="s">
        <v>245</v>
      </c>
      <c r="W9" s="24" t="s">
        <v>137</v>
      </c>
      <c r="Y9" s="24" t="s">
        <v>253</v>
      </c>
      <c r="Z9" s="24" t="s">
        <v>381</v>
      </c>
      <c r="AA9" s="46" t="s">
        <v>347</v>
      </c>
      <c r="AB9" s="46" t="s">
        <v>475</v>
      </c>
      <c r="AC9" s="23"/>
      <c r="AD9" s="23"/>
      <c r="AE9" s="23"/>
      <c r="AF9" s="22"/>
      <c r="AG9" s="34" t="s">
        <v>217</v>
      </c>
      <c r="AI9" s="37"/>
      <c r="AK9" s="33" t="str">
        <f t="shared" si="7"/>
        <v>H</v>
      </c>
      <c r="AP9" s="34" t="s">
        <v>217</v>
      </c>
    </row>
    <row r="10" spans="1:42" ht="13.5" customHeight="1" x14ac:dyDescent="0.15">
      <c r="A10" s="8" t="s">
        <v>194</v>
      </c>
      <c r="B10" s="9"/>
      <c r="C10" s="7" t="str">
        <f t="shared" si="0"/>
        <v/>
      </c>
      <c r="D10" s="7" t="str">
        <f t="shared" si="8"/>
        <v/>
      </c>
      <c r="F10" s="12" t="s">
        <v>104</v>
      </c>
      <c r="G10" s="11"/>
      <c r="H10" s="7" t="str">
        <f t="shared" si="1"/>
        <v/>
      </c>
      <c r="I10" s="7" t="str">
        <f t="shared" si="5"/>
        <v>一般会計</v>
      </c>
      <c r="K10" s="8" t="s">
        <v>195</v>
      </c>
      <c r="L10" s="9"/>
      <c r="M10" s="7" t="str">
        <f t="shared" si="2"/>
        <v/>
      </c>
      <c r="N10" s="7" t="str">
        <f t="shared" si="6"/>
        <v/>
      </c>
      <c r="O10" s="7"/>
      <c r="P10" s="7" t="str">
        <f>S8</f>
        <v>直接実施、委託・請負</v>
      </c>
      <c r="Q10" s="13"/>
      <c r="T10" s="7"/>
      <c r="W10" s="24" t="s">
        <v>138</v>
      </c>
      <c r="Y10" s="24" t="s">
        <v>254</v>
      </c>
      <c r="Z10" s="24" t="s">
        <v>382</v>
      </c>
      <c r="AA10" s="46" t="s">
        <v>348</v>
      </c>
      <c r="AB10" s="46" t="s">
        <v>476</v>
      </c>
      <c r="AC10" s="23"/>
      <c r="AD10" s="23"/>
      <c r="AE10" s="23"/>
      <c r="AF10" s="22"/>
      <c r="AG10" s="34" t="s">
        <v>206</v>
      </c>
      <c r="AK10" s="33" t="str">
        <f t="shared" si="7"/>
        <v>I</v>
      </c>
      <c r="AP10" s="33" t="s">
        <v>205</v>
      </c>
    </row>
    <row r="11" spans="1:42" ht="13.5" customHeight="1" x14ac:dyDescent="0.15">
      <c r="A11" s="8" t="s">
        <v>81</v>
      </c>
      <c r="B11" s="9"/>
      <c r="C11" s="7" t="str">
        <f t="shared" si="0"/>
        <v/>
      </c>
      <c r="D11" s="7" t="str">
        <f t="shared" si="8"/>
        <v/>
      </c>
      <c r="F11" s="12" t="s">
        <v>105</v>
      </c>
      <c r="G11" s="11"/>
      <c r="H11" s="7" t="str">
        <f t="shared" si="1"/>
        <v/>
      </c>
      <c r="I11" s="7" t="str">
        <f t="shared" si="5"/>
        <v>一般会計</v>
      </c>
      <c r="K11" s="8" t="s">
        <v>98</v>
      </c>
      <c r="L11" s="9" t="s">
        <v>561</v>
      </c>
      <c r="M11" s="7" t="str">
        <f t="shared" si="2"/>
        <v>その他の事項経費</v>
      </c>
      <c r="N11" s="7" t="str">
        <f t="shared" si="6"/>
        <v>その他の事項経費</v>
      </c>
      <c r="O11" s="7"/>
      <c r="P11" s="7"/>
      <c r="Q11" s="13"/>
      <c r="T11" s="7"/>
      <c r="W11" s="24" t="s">
        <v>553</v>
      </c>
      <c r="Y11" s="24" t="s">
        <v>255</v>
      </c>
      <c r="Z11" s="24" t="s">
        <v>383</v>
      </c>
      <c r="AA11" s="46" t="s">
        <v>349</v>
      </c>
      <c r="AB11" s="46" t="s">
        <v>477</v>
      </c>
      <c r="AC11" s="23"/>
      <c r="AD11" s="23"/>
      <c r="AE11" s="23"/>
      <c r="AF11" s="22"/>
      <c r="AG11" s="33" t="s">
        <v>209</v>
      </c>
      <c r="AK11" s="33" t="str">
        <f t="shared" si="7"/>
        <v>J</v>
      </c>
    </row>
    <row r="12" spans="1:42" ht="13.5" customHeight="1" x14ac:dyDescent="0.15">
      <c r="A12" s="8" t="s">
        <v>82</v>
      </c>
      <c r="B12" s="9"/>
      <c r="C12" s="7" t="str">
        <f t="shared" ref="C12:C23" si="9">IF(B12="","",A12)</f>
        <v/>
      </c>
      <c r="D12" s="7" t="str">
        <f t="shared" si="8"/>
        <v/>
      </c>
      <c r="F12" s="12" t="s">
        <v>106</v>
      </c>
      <c r="G12" s="11"/>
      <c r="H12" s="7" t="str">
        <f t="shared" si="1"/>
        <v/>
      </c>
      <c r="I12" s="7" t="str">
        <f t="shared" si="5"/>
        <v>一般会計</v>
      </c>
      <c r="K12" s="7"/>
      <c r="L12" s="7"/>
      <c r="O12" s="7"/>
      <c r="P12" s="7"/>
      <c r="Q12" s="13"/>
      <c r="T12" s="7"/>
      <c r="U12" s="21" t="s">
        <v>500</v>
      </c>
      <c r="W12" s="24" t="s">
        <v>139</v>
      </c>
      <c r="Y12" s="24" t="s">
        <v>256</v>
      </c>
      <c r="Z12" s="24" t="s">
        <v>384</v>
      </c>
      <c r="AA12" s="46" t="s">
        <v>350</v>
      </c>
      <c r="AB12" s="46" t="s">
        <v>478</v>
      </c>
      <c r="AC12" s="23"/>
      <c r="AD12" s="23"/>
      <c r="AE12" s="23"/>
      <c r="AF12" s="22"/>
      <c r="AG12" s="33" t="s">
        <v>207</v>
      </c>
      <c r="AK12" s="33" t="str">
        <f t="shared" si="7"/>
        <v>K</v>
      </c>
    </row>
    <row r="13" spans="1:42" ht="13.5" customHeight="1" x14ac:dyDescent="0.15">
      <c r="A13" s="8" t="s">
        <v>83</v>
      </c>
      <c r="B13" s="9"/>
      <c r="C13" s="7" t="str">
        <f t="shared" si="9"/>
        <v/>
      </c>
      <c r="D13" s="7" t="str">
        <f t="shared" si="8"/>
        <v/>
      </c>
      <c r="F13" s="12" t="s">
        <v>107</v>
      </c>
      <c r="G13" s="11"/>
      <c r="H13" s="7" t="str">
        <f t="shared" si="1"/>
        <v/>
      </c>
      <c r="I13" s="7" t="str">
        <f t="shared" si="5"/>
        <v>一般会計</v>
      </c>
      <c r="K13" s="7" t="str">
        <f>N11</f>
        <v>その他の事項経費</v>
      </c>
      <c r="L13" s="7"/>
      <c r="O13" s="7"/>
      <c r="P13" s="7"/>
      <c r="Q13" s="13"/>
      <c r="T13" s="7"/>
      <c r="U13" s="24" t="s">
        <v>158</v>
      </c>
      <c r="W13" s="24" t="s">
        <v>140</v>
      </c>
      <c r="Y13" s="24" t="s">
        <v>257</v>
      </c>
      <c r="Z13" s="24" t="s">
        <v>385</v>
      </c>
      <c r="AA13" s="46" t="s">
        <v>351</v>
      </c>
      <c r="AB13" s="46" t="s">
        <v>479</v>
      </c>
      <c r="AC13" s="23"/>
      <c r="AD13" s="23"/>
      <c r="AE13" s="23"/>
      <c r="AF13" s="22"/>
      <c r="AG13" s="33" t="s">
        <v>208</v>
      </c>
      <c r="AK13" s="33" t="str">
        <f t="shared" si="7"/>
        <v>L</v>
      </c>
    </row>
    <row r="14" spans="1:42" ht="13.5" customHeight="1" x14ac:dyDescent="0.15">
      <c r="A14" s="8" t="s">
        <v>84</v>
      </c>
      <c r="B14" s="9"/>
      <c r="C14" s="7" t="str">
        <f t="shared" si="9"/>
        <v/>
      </c>
      <c r="D14" s="7" t="str">
        <f t="shared" si="8"/>
        <v/>
      </c>
      <c r="F14" s="12" t="s">
        <v>108</v>
      </c>
      <c r="G14" s="11"/>
      <c r="H14" s="7" t="str">
        <f t="shared" si="1"/>
        <v/>
      </c>
      <c r="I14" s="7" t="str">
        <f t="shared" si="5"/>
        <v>一般会計</v>
      </c>
      <c r="K14" s="7"/>
      <c r="L14" s="7"/>
      <c r="O14" s="7"/>
      <c r="P14" s="7"/>
      <c r="Q14" s="13"/>
      <c r="T14" s="7"/>
      <c r="U14" s="24" t="s">
        <v>501</v>
      </c>
      <c r="W14" s="24" t="s">
        <v>141</v>
      </c>
      <c r="Y14" s="24" t="s">
        <v>258</v>
      </c>
      <c r="Z14" s="24" t="s">
        <v>386</v>
      </c>
      <c r="AA14" s="46" t="s">
        <v>352</v>
      </c>
      <c r="AB14" s="46" t="s">
        <v>480</v>
      </c>
      <c r="AC14" s="23"/>
      <c r="AD14" s="23"/>
      <c r="AE14" s="23"/>
      <c r="AF14" s="22"/>
      <c r="AG14" s="37"/>
      <c r="AK14" s="33" t="str">
        <f t="shared" si="7"/>
        <v>M</v>
      </c>
    </row>
    <row r="15" spans="1:42" ht="13.5" customHeight="1" x14ac:dyDescent="0.15">
      <c r="A15" s="8" t="s">
        <v>85</v>
      </c>
      <c r="B15" s="9"/>
      <c r="C15" s="7" t="str">
        <f t="shared" si="9"/>
        <v/>
      </c>
      <c r="D15" s="7" t="str">
        <f t="shared" si="8"/>
        <v/>
      </c>
      <c r="F15" s="12" t="s">
        <v>109</v>
      </c>
      <c r="G15" s="11"/>
      <c r="H15" s="7" t="str">
        <f t="shared" si="1"/>
        <v/>
      </c>
      <c r="I15" s="7" t="str">
        <f t="shared" si="5"/>
        <v>一般会計</v>
      </c>
      <c r="K15" s="7"/>
      <c r="L15" s="7"/>
      <c r="O15" s="7"/>
      <c r="P15" s="7"/>
      <c r="Q15" s="13"/>
      <c r="T15" s="7"/>
      <c r="U15" s="24" t="s">
        <v>502</v>
      </c>
      <c r="W15" s="24" t="s">
        <v>142</v>
      </c>
      <c r="Y15" s="24" t="s">
        <v>259</v>
      </c>
      <c r="Z15" s="24" t="s">
        <v>387</v>
      </c>
      <c r="AA15" s="46" t="s">
        <v>353</v>
      </c>
      <c r="AB15" s="46" t="s">
        <v>481</v>
      </c>
      <c r="AC15" s="23"/>
      <c r="AD15" s="23"/>
      <c r="AE15" s="23"/>
      <c r="AF15" s="22"/>
      <c r="AG15" s="38"/>
      <c r="AK15" s="33" t="str">
        <f t="shared" si="7"/>
        <v>N</v>
      </c>
    </row>
    <row r="16" spans="1:42" ht="13.5" customHeight="1" x14ac:dyDescent="0.15">
      <c r="A16" s="8" t="s">
        <v>86</v>
      </c>
      <c r="B16" s="9"/>
      <c r="C16" s="7" t="str">
        <f t="shared" si="9"/>
        <v/>
      </c>
      <c r="D16" s="7" t="str">
        <f t="shared" si="8"/>
        <v/>
      </c>
      <c r="F16" s="12" t="s">
        <v>110</v>
      </c>
      <c r="G16" s="11"/>
      <c r="H16" s="7" t="str">
        <f t="shared" si="1"/>
        <v/>
      </c>
      <c r="I16" s="7" t="str">
        <f t="shared" si="5"/>
        <v>一般会計</v>
      </c>
      <c r="K16" s="7"/>
      <c r="L16" s="7"/>
      <c r="O16" s="7"/>
      <c r="P16" s="7"/>
      <c r="Q16" s="13"/>
      <c r="T16" s="7"/>
      <c r="U16" s="24" t="s">
        <v>503</v>
      </c>
      <c r="W16" s="24" t="s">
        <v>143</v>
      </c>
      <c r="Y16" s="24" t="s">
        <v>260</v>
      </c>
      <c r="Z16" s="24" t="s">
        <v>388</v>
      </c>
      <c r="AA16" s="46" t="s">
        <v>354</v>
      </c>
      <c r="AB16" s="46" t="s">
        <v>482</v>
      </c>
      <c r="AC16" s="23"/>
      <c r="AD16" s="23"/>
      <c r="AE16" s="23"/>
      <c r="AF16" s="22"/>
      <c r="AG16" s="38"/>
      <c r="AK16" s="33" t="str">
        <f t="shared" si="7"/>
        <v>O</v>
      </c>
    </row>
    <row r="17" spans="1:37" ht="13.5" customHeight="1" x14ac:dyDescent="0.15">
      <c r="A17" s="8" t="s">
        <v>87</v>
      </c>
      <c r="B17" s="9"/>
      <c r="C17" s="7" t="str">
        <f t="shared" si="9"/>
        <v/>
      </c>
      <c r="D17" s="7" t="str">
        <f t="shared" si="8"/>
        <v/>
      </c>
      <c r="F17" s="12" t="s">
        <v>111</v>
      </c>
      <c r="G17" s="11"/>
      <c r="H17" s="7" t="str">
        <f t="shared" si="1"/>
        <v/>
      </c>
      <c r="I17" s="7" t="str">
        <f t="shared" si="5"/>
        <v>一般会計</v>
      </c>
      <c r="K17" s="7"/>
      <c r="L17" s="7"/>
      <c r="O17" s="7"/>
      <c r="P17" s="7"/>
      <c r="Q17" s="13"/>
      <c r="T17" s="7"/>
      <c r="U17" s="24" t="s">
        <v>521</v>
      </c>
      <c r="W17" s="24" t="s">
        <v>144</v>
      </c>
      <c r="Y17" s="24" t="s">
        <v>261</v>
      </c>
      <c r="Z17" s="24" t="s">
        <v>389</v>
      </c>
      <c r="AA17" s="46" t="s">
        <v>355</v>
      </c>
      <c r="AB17" s="46" t="s">
        <v>483</v>
      </c>
      <c r="AC17" s="23"/>
      <c r="AD17" s="23"/>
      <c r="AE17" s="23"/>
      <c r="AF17" s="22"/>
      <c r="AG17" s="38"/>
      <c r="AK17" s="33" t="str">
        <f t="shared" si="7"/>
        <v>P</v>
      </c>
    </row>
    <row r="18" spans="1:37" ht="13.5" customHeight="1" x14ac:dyDescent="0.15">
      <c r="A18" s="8" t="s">
        <v>88</v>
      </c>
      <c r="B18" s="9"/>
      <c r="C18" s="7" t="str">
        <f t="shared" si="9"/>
        <v/>
      </c>
      <c r="D18" s="7" t="str">
        <f t="shared" si="8"/>
        <v/>
      </c>
      <c r="F18" s="12" t="s">
        <v>112</v>
      </c>
      <c r="G18" s="11"/>
      <c r="H18" s="7" t="str">
        <f t="shared" si="1"/>
        <v/>
      </c>
      <c r="I18" s="7" t="str">
        <f t="shared" si="5"/>
        <v>一般会計</v>
      </c>
      <c r="K18" s="7"/>
      <c r="L18" s="7"/>
      <c r="O18" s="7"/>
      <c r="P18" s="7"/>
      <c r="Q18" s="13"/>
      <c r="T18" s="7"/>
      <c r="U18" s="24" t="s">
        <v>504</v>
      </c>
      <c r="W18" s="24" t="s">
        <v>145</v>
      </c>
      <c r="Y18" s="24" t="s">
        <v>262</v>
      </c>
      <c r="Z18" s="24" t="s">
        <v>390</v>
      </c>
      <c r="AA18" s="46" t="s">
        <v>356</v>
      </c>
      <c r="AB18" s="46" t="s">
        <v>484</v>
      </c>
      <c r="AC18" s="23"/>
      <c r="AD18" s="23"/>
      <c r="AE18" s="23"/>
      <c r="AF18" s="22"/>
      <c r="AK18" s="33" t="str">
        <f t="shared" si="7"/>
        <v>Q</v>
      </c>
    </row>
    <row r="19" spans="1:37" ht="13.5" customHeight="1" x14ac:dyDescent="0.15">
      <c r="A19" s="8" t="s">
        <v>187</v>
      </c>
      <c r="B19" s="9"/>
      <c r="C19" s="7" t="str">
        <f t="shared" si="9"/>
        <v/>
      </c>
      <c r="D19" s="7" t="str">
        <f t="shared" si="8"/>
        <v/>
      </c>
      <c r="F19" s="12" t="s">
        <v>113</v>
      </c>
      <c r="G19" s="11"/>
      <c r="H19" s="7" t="str">
        <f t="shared" si="1"/>
        <v/>
      </c>
      <c r="I19" s="7" t="str">
        <f t="shared" si="5"/>
        <v>一般会計</v>
      </c>
      <c r="K19" s="7"/>
      <c r="L19" s="7"/>
      <c r="O19" s="7"/>
      <c r="P19" s="7"/>
      <c r="Q19" s="13"/>
      <c r="T19" s="7"/>
      <c r="U19" s="24" t="s">
        <v>505</v>
      </c>
      <c r="W19" s="24" t="s">
        <v>146</v>
      </c>
      <c r="Y19" s="24" t="s">
        <v>263</v>
      </c>
      <c r="Z19" s="24" t="s">
        <v>391</v>
      </c>
      <c r="AA19" s="46" t="s">
        <v>357</v>
      </c>
      <c r="AB19" s="46" t="s">
        <v>485</v>
      </c>
      <c r="AC19" s="23"/>
      <c r="AD19" s="23"/>
      <c r="AE19" s="23"/>
      <c r="AF19" s="22"/>
      <c r="AK19" s="33" t="str">
        <f t="shared" si="7"/>
        <v>R</v>
      </c>
    </row>
    <row r="20" spans="1:37" ht="13.5" customHeight="1" x14ac:dyDescent="0.15">
      <c r="A20" s="8" t="s">
        <v>188</v>
      </c>
      <c r="B20" s="9"/>
      <c r="C20" s="7" t="str">
        <f t="shared" si="9"/>
        <v/>
      </c>
      <c r="D20" s="7" t="str">
        <f t="shared" si="8"/>
        <v/>
      </c>
      <c r="F20" s="12" t="s">
        <v>186</v>
      </c>
      <c r="G20" s="11"/>
      <c r="H20" s="7" t="str">
        <f t="shared" si="1"/>
        <v/>
      </c>
      <c r="I20" s="7" t="str">
        <f t="shared" si="5"/>
        <v>一般会計</v>
      </c>
      <c r="K20" s="7"/>
      <c r="L20" s="7"/>
      <c r="O20" s="7"/>
      <c r="P20" s="7"/>
      <c r="Q20" s="13"/>
      <c r="T20" s="7"/>
      <c r="U20" s="24" t="s">
        <v>506</v>
      </c>
      <c r="W20" s="24" t="s">
        <v>147</v>
      </c>
      <c r="Y20" s="24" t="s">
        <v>264</v>
      </c>
      <c r="Z20" s="24" t="s">
        <v>392</v>
      </c>
      <c r="AA20" s="46" t="s">
        <v>358</v>
      </c>
      <c r="AB20" s="46" t="s">
        <v>486</v>
      </c>
      <c r="AC20" s="23"/>
      <c r="AD20" s="23"/>
      <c r="AE20" s="23"/>
      <c r="AF20" s="22"/>
      <c r="AK20" s="33" t="str">
        <f t="shared" si="7"/>
        <v>S</v>
      </c>
    </row>
    <row r="21" spans="1:37" ht="13.5" customHeight="1" x14ac:dyDescent="0.15">
      <c r="A21" s="8" t="s">
        <v>189</v>
      </c>
      <c r="B21" s="9"/>
      <c r="C21" s="7" t="str">
        <f t="shared" si="9"/>
        <v/>
      </c>
      <c r="D21" s="7" t="str">
        <f t="shared" si="8"/>
        <v/>
      </c>
      <c r="F21" s="12" t="s">
        <v>114</v>
      </c>
      <c r="G21" s="11"/>
      <c r="H21" s="7" t="str">
        <f t="shared" si="1"/>
        <v/>
      </c>
      <c r="I21" s="7" t="str">
        <f t="shared" si="5"/>
        <v>一般会計</v>
      </c>
      <c r="K21" s="7"/>
      <c r="L21" s="7"/>
      <c r="O21" s="7"/>
      <c r="P21" s="7"/>
      <c r="Q21" s="13"/>
      <c r="T21" s="7"/>
      <c r="U21" s="24" t="s">
        <v>507</v>
      </c>
      <c r="W21" s="24" t="s">
        <v>148</v>
      </c>
      <c r="Y21" s="24" t="s">
        <v>265</v>
      </c>
      <c r="Z21" s="24" t="s">
        <v>393</v>
      </c>
      <c r="AA21" s="46" t="s">
        <v>359</v>
      </c>
      <c r="AB21" s="46" t="s">
        <v>487</v>
      </c>
      <c r="AC21" s="23"/>
      <c r="AD21" s="23"/>
      <c r="AE21" s="23"/>
      <c r="AF21" s="22"/>
      <c r="AK21" s="33" t="str">
        <f t="shared" si="7"/>
        <v>T</v>
      </c>
    </row>
    <row r="22" spans="1:37" ht="13.5" customHeight="1" x14ac:dyDescent="0.15">
      <c r="A22" s="8" t="s">
        <v>190</v>
      </c>
      <c r="B22" s="9"/>
      <c r="C22" s="7" t="str">
        <f t="shared" si="9"/>
        <v/>
      </c>
      <c r="D22" s="7" t="str">
        <f>IF(C22="",D21,IF(D21&lt;&gt;"",CONCATENATE(D21,"、",C22),C22))</f>
        <v/>
      </c>
      <c r="F22" s="12" t="s">
        <v>115</v>
      </c>
      <c r="G22" s="11"/>
      <c r="H22" s="7" t="str">
        <f t="shared" si="1"/>
        <v/>
      </c>
      <c r="I22" s="7" t="str">
        <f t="shared" si="5"/>
        <v>一般会計</v>
      </c>
      <c r="K22" s="7"/>
      <c r="L22" s="7"/>
      <c r="O22" s="7"/>
      <c r="P22" s="7"/>
      <c r="Q22" s="13"/>
      <c r="T22" s="7"/>
      <c r="U22" s="24" t="s">
        <v>555</v>
      </c>
      <c r="W22" s="24" t="s">
        <v>149</v>
      </c>
      <c r="Y22" s="24" t="s">
        <v>266</v>
      </c>
      <c r="Z22" s="24" t="s">
        <v>394</v>
      </c>
      <c r="AA22" s="46" t="s">
        <v>360</v>
      </c>
      <c r="AB22" s="46" t="s">
        <v>488</v>
      </c>
      <c r="AC22" s="23"/>
      <c r="AD22" s="23"/>
      <c r="AE22" s="23"/>
      <c r="AF22" s="22"/>
      <c r="AK22" s="33" t="str">
        <f t="shared" si="7"/>
        <v>U</v>
      </c>
    </row>
    <row r="23" spans="1:37" ht="13.5" customHeight="1" x14ac:dyDescent="0.15">
      <c r="A23" s="44" t="s">
        <v>238</v>
      </c>
      <c r="B23" s="9"/>
      <c r="C23" s="7" t="str">
        <f t="shared" si="9"/>
        <v/>
      </c>
      <c r="D23" s="7" t="str">
        <f>IF(C23="",D22,IF(D22&lt;&gt;"",CONCATENATE(D22,"、",C23),C23))</f>
        <v/>
      </c>
      <c r="F23" s="12" t="s">
        <v>116</v>
      </c>
      <c r="G23" s="11"/>
      <c r="H23" s="7" t="str">
        <f t="shared" si="1"/>
        <v/>
      </c>
      <c r="I23" s="7" t="str">
        <f t="shared" si="5"/>
        <v>一般会計</v>
      </c>
      <c r="K23" s="7"/>
      <c r="L23" s="7"/>
      <c r="O23" s="7"/>
      <c r="P23" s="7"/>
      <c r="Q23" s="13"/>
      <c r="T23" s="7"/>
      <c r="U23" s="24" t="s">
        <v>508</v>
      </c>
      <c r="W23" s="24" t="s">
        <v>150</v>
      </c>
      <c r="Y23" s="24" t="s">
        <v>267</v>
      </c>
      <c r="Z23" s="24" t="s">
        <v>395</v>
      </c>
      <c r="AA23" s="46" t="s">
        <v>361</v>
      </c>
      <c r="AB23" s="46" t="s">
        <v>489</v>
      </c>
      <c r="AC23" s="23"/>
      <c r="AD23" s="23"/>
      <c r="AE23" s="23"/>
      <c r="AF23" s="22"/>
      <c r="AK23" s="33" t="str">
        <f t="shared" si="7"/>
        <v>V</v>
      </c>
    </row>
    <row r="24" spans="1:37" ht="13.5" customHeight="1" x14ac:dyDescent="0.15">
      <c r="A24" s="56"/>
      <c r="B24" s="42"/>
      <c r="F24" s="12" t="s">
        <v>241</v>
      </c>
      <c r="G24" s="11"/>
      <c r="H24" s="7" t="str">
        <f t="shared" si="1"/>
        <v/>
      </c>
      <c r="I24" s="7" t="str">
        <f t="shared" si="5"/>
        <v>一般会計</v>
      </c>
      <c r="K24" s="7"/>
      <c r="L24" s="7"/>
      <c r="O24" s="7"/>
      <c r="P24" s="7"/>
      <c r="Q24" s="13"/>
      <c r="T24" s="7"/>
      <c r="U24" s="24" t="s">
        <v>509</v>
      </c>
      <c r="W24" s="24" t="s">
        <v>151</v>
      </c>
      <c r="Y24" s="24" t="s">
        <v>268</v>
      </c>
      <c r="Z24" s="24" t="s">
        <v>396</v>
      </c>
      <c r="AA24" s="46" t="s">
        <v>362</v>
      </c>
      <c r="AB24" s="46" t="s">
        <v>490</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510</v>
      </c>
      <c r="W25" s="36"/>
      <c r="Y25" s="24" t="s">
        <v>269</v>
      </c>
      <c r="Z25" s="24" t="s">
        <v>397</v>
      </c>
      <c r="AA25" s="46" t="s">
        <v>363</v>
      </c>
      <c r="AB25" s="46" t="s">
        <v>491</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511</v>
      </c>
      <c r="Y26" s="24" t="s">
        <v>270</v>
      </c>
      <c r="Z26" s="24" t="s">
        <v>398</v>
      </c>
      <c r="AA26" s="46" t="s">
        <v>364</v>
      </c>
      <c r="AB26" s="46" t="s">
        <v>492</v>
      </c>
      <c r="AC26" s="23"/>
      <c r="AD26" s="23"/>
      <c r="AE26" s="23"/>
      <c r="AF26" s="22"/>
      <c r="AK26" s="33" t="str">
        <f t="shared" si="7"/>
        <v>Y</v>
      </c>
    </row>
    <row r="27" spans="1:37" ht="13.5" customHeight="1" x14ac:dyDescent="0.15">
      <c r="A27" s="7" t="str">
        <f>IF(D23="", "-", D23)</f>
        <v>-</v>
      </c>
      <c r="B27" s="7"/>
      <c r="F27" s="12" t="s">
        <v>119</v>
      </c>
      <c r="G27" s="11"/>
      <c r="H27" s="7" t="str">
        <f t="shared" si="1"/>
        <v/>
      </c>
      <c r="I27" s="7" t="str">
        <f t="shared" si="5"/>
        <v>一般会計</v>
      </c>
      <c r="K27" s="7"/>
      <c r="L27" s="7"/>
      <c r="O27" s="7"/>
      <c r="P27" s="7"/>
      <c r="Q27" s="13"/>
      <c r="T27" s="7"/>
      <c r="U27" s="24" t="s">
        <v>512</v>
      </c>
      <c r="Y27" s="24" t="s">
        <v>271</v>
      </c>
      <c r="Z27" s="24" t="s">
        <v>399</v>
      </c>
      <c r="AA27" s="46" t="s">
        <v>365</v>
      </c>
      <c r="AB27" s="46" t="s">
        <v>493</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513</v>
      </c>
      <c r="Y28" s="24" t="s">
        <v>272</v>
      </c>
      <c r="Z28" s="24" t="s">
        <v>400</v>
      </c>
      <c r="AA28" s="46" t="s">
        <v>366</v>
      </c>
      <c r="AB28" s="46" t="s">
        <v>494</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514</v>
      </c>
      <c r="Y29" s="24" t="s">
        <v>273</v>
      </c>
      <c r="Z29" s="24" t="s">
        <v>401</v>
      </c>
      <c r="AA29" s="46" t="s">
        <v>367</v>
      </c>
      <c r="AB29" s="46" t="s">
        <v>495</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515</v>
      </c>
      <c r="Y30" s="24" t="s">
        <v>274</v>
      </c>
      <c r="Z30" s="24" t="s">
        <v>402</v>
      </c>
      <c r="AA30" s="46" t="s">
        <v>368</v>
      </c>
      <c r="AB30" s="46" t="s">
        <v>496</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516</v>
      </c>
      <c r="Y31" s="24" t="s">
        <v>275</v>
      </c>
      <c r="Z31" s="24" t="s">
        <v>403</v>
      </c>
      <c r="AA31" s="46" t="s">
        <v>369</v>
      </c>
      <c r="AB31" s="46" t="s">
        <v>497</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517</v>
      </c>
      <c r="Y32" s="24" t="s">
        <v>276</v>
      </c>
      <c r="Z32" s="24" t="s">
        <v>404</v>
      </c>
      <c r="AA32" s="46" t="s">
        <v>58</v>
      </c>
      <c r="AB32" s="46"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518</v>
      </c>
      <c r="Y33" s="24" t="s">
        <v>277</v>
      </c>
      <c r="Z33" s="24" t="s">
        <v>405</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519</v>
      </c>
      <c r="Y34" s="24" t="s">
        <v>278</v>
      </c>
      <c r="Z34" s="24" t="s">
        <v>406</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520</v>
      </c>
      <c r="Y35" s="24" t="s">
        <v>279</v>
      </c>
      <c r="Z35" s="24" t="s">
        <v>407</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280</v>
      </c>
      <c r="Z36" s="24" t="s">
        <v>408</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281</v>
      </c>
      <c r="Z37" s="24" t="s">
        <v>409</v>
      </c>
      <c r="AF37" s="22"/>
      <c r="AK37" s="33" t="str">
        <f t="shared" si="7"/>
        <v>j</v>
      </c>
    </row>
    <row r="38" spans="1:37" x14ac:dyDescent="0.15">
      <c r="A38" s="7"/>
      <c r="B38" s="7"/>
      <c r="F38" s="7"/>
      <c r="G38" s="13"/>
      <c r="K38" s="7"/>
      <c r="L38" s="7"/>
      <c r="O38" s="7"/>
      <c r="P38" s="7"/>
      <c r="Q38" s="13"/>
      <c r="T38" s="7"/>
      <c r="Y38" s="24" t="s">
        <v>282</v>
      </c>
      <c r="Z38" s="24" t="s">
        <v>410</v>
      </c>
      <c r="AF38" s="22"/>
      <c r="AK38" s="33" t="str">
        <f t="shared" si="7"/>
        <v>k</v>
      </c>
    </row>
    <row r="39" spans="1:37" x14ac:dyDescent="0.15">
      <c r="A39" s="7"/>
      <c r="B39" s="7"/>
      <c r="F39" s="7" t="str">
        <f>I37</f>
        <v>一般会計</v>
      </c>
      <c r="G39" s="13"/>
      <c r="K39" s="7"/>
      <c r="L39" s="7"/>
      <c r="O39" s="7"/>
      <c r="P39" s="7"/>
      <c r="Q39" s="13"/>
      <c r="T39" s="7"/>
      <c r="U39" s="24" t="s">
        <v>522</v>
      </c>
      <c r="Y39" s="24" t="s">
        <v>283</v>
      </c>
      <c r="Z39" s="24" t="s">
        <v>411</v>
      </c>
      <c r="AF39" s="22"/>
      <c r="AK39" s="33" t="str">
        <f t="shared" si="7"/>
        <v>l</v>
      </c>
    </row>
    <row r="40" spans="1:37" x14ac:dyDescent="0.15">
      <c r="A40" s="7"/>
      <c r="B40" s="7"/>
      <c r="F40" s="7"/>
      <c r="G40" s="13"/>
      <c r="K40" s="7"/>
      <c r="L40" s="7"/>
      <c r="O40" s="7"/>
      <c r="P40" s="7"/>
      <c r="Q40" s="13"/>
      <c r="T40" s="7"/>
      <c r="U40" s="24"/>
      <c r="Y40" s="24" t="s">
        <v>284</v>
      </c>
      <c r="Z40" s="24" t="s">
        <v>412</v>
      </c>
      <c r="AF40" s="22"/>
      <c r="AK40" s="33" t="str">
        <f t="shared" si="7"/>
        <v>m</v>
      </c>
    </row>
    <row r="41" spans="1:37" x14ac:dyDescent="0.15">
      <c r="A41" s="7"/>
      <c r="B41" s="7"/>
      <c r="F41" s="7"/>
      <c r="G41" s="13"/>
      <c r="K41" s="7"/>
      <c r="L41" s="7"/>
      <c r="O41" s="7"/>
      <c r="P41" s="7"/>
      <c r="Q41" s="13"/>
      <c r="T41" s="7"/>
      <c r="U41" s="24" t="s">
        <v>224</v>
      </c>
      <c r="Y41" s="24" t="s">
        <v>285</v>
      </c>
      <c r="Z41" s="24" t="s">
        <v>413</v>
      </c>
      <c r="AF41" s="22"/>
      <c r="AK41" s="33" t="str">
        <f t="shared" si="7"/>
        <v>n</v>
      </c>
    </row>
    <row r="42" spans="1:37" x14ac:dyDescent="0.15">
      <c r="A42" s="7"/>
      <c r="B42" s="7"/>
      <c r="F42" s="7"/>
      <c r="G42" s="13"/>
      <c r="K42" s="7"/>
      <c r="L42" s="7"/>
      <c r="O42" s="7"/>
      <c r="P42" s="7"/>
      <c r="Q42" s="13"/>
      <c r="T42" s="7"/>
      <c r="U42" s="24" t="s">
        <v>234</v>
      </c>
      <c r="Y42" s="24" t="s">
        <v>286</v>
      </c>
      <c r="Z42" s="24" t="s">
        <v>414</v>
      </c>
      <c r="AF42" s="22"/>
      <c r="AK42" s="33" t="str">
        <f t="shared" si="7"/>
        <v>o</v>
      </c>
    </row>
    <row r="43" spans="1:37" x14ac:dyDescent="0.15">
      <c r="A43" s="7"/>
      <c r="B43" s="7"/>
      <c r="F43" s="7"/>
      <c r="G43" s="13"/>
      <c r="K43" s="7"/>
      <c r="L43" s="7"/>
      <c r="O43" s="7"/>
      <c r="P43" s="7"/>
      <c r="Q43" s="13"/>
      <c r="T43" s="7"/>
      <c r="Y43" s="24" t="s">
        <v>287</v>
      </c>
      <c r="Z43" s="24" t="s">
        <v>415</v>
      </c>
      <c r="AF43" s="22"/>
      <c r="AK43" s="33" t="str">
        <f t="shared" si="7"/>
        <v>p</v>
      </c>
    </row>
    <row r="44" spans="1:37" x14ac:dyDescent="0.15">
      <c r="A44" s="7"/>
      <c r="B44" s="7"/>
      <c r="F44" s="7"/>
      <c r="G44" s="13"/>
      <c r="K44" s="7"/>
      <c r="L44" s="7"/>
      <c r="O44" s="7"/>
      <c r="P44" s="7"/>
      <c r="Q44" s="13"/>
      <c r="T44" s="7"/>
      <c r="Y44" s="24" t="s">
        <v>288</v>
      </c>
      <c r="Z44" s="24" t="s">
        <v>416</v>
      </c>
      <c r="AF44" s="22"/>
      <c r="AK44" s="33" t="str">
        <f t="shared" si="7"/>
        <v>q</v>
      </c>
    </row>
    <row r="45" spans="1:37" x14ac:dyDescent="0.15">
      <c r="A45" s="7"/>
      <c r="B45" s="7"/>
      <c r="F45" s="7"/>
      <c r="G45" s="13"/>
      <c r="K45" s="7"/>
      <c r="L45" s="7"/>
      <c r="O45" s="7"/>
      <c r="P45" s="7"/>
      <c r="Q45" s="13"/>
      <c r="T45" s="7"/>
      <c r="U45" s="21" t="s">
        <v>153</v>
      </c>
      <c r="Y45" s="24" t="s">
        <v>289</v>
      </c>
      <c r="Z45" s="24" t="s">
        <v>417</v>
      </c>
      <c r="AF45" s="22"/>
      <c r="AK45" s="33" t="str">
        <f t="shared" si="7"/>
        <v>r</v>
      </c>
    </row>
    <row r="46" spans="1:37" x14ac:dyDescent="0.15">
      <c r="A46" s="7"/>
      <c r="B46" s="7"/>
      <c r="F46" s="7"/>
      <c r="G46" s="13"/>
      <c r="K46" s="7"/>
      <c r="L46" s="7"/>
      <c r="O46" s="7"/>
      <c r="P46" s="7"/>
      <c r="Q46" s="13"/>
      <c r="T46" s="7"/>
      <c r="U46" s="53" t="s">
        <v>554</v>
      </c>
      <c r="Y46" s="24" t="s">
        <v>290</v>
      </c>
      <c r="Z46" s="24" t="s">
        <v>418</v>
      </c>
      <c r="AF46" s="22"/>
      <c r="AK46" s="33" t="str">
        <f t="shared" si="7"/>
        <v>s</v>
      </c>
    </row>
    <row r="47" spans="1:37" x14ac:dyDescent="0.15">
      <c r="A47" s="7"/>
      <c r="B47" s="7"/>
      <c r="F47" s="7"/>
      <c r="G47" s="13"/>
      <c r="K47" s="7"/>
      <c r="L47" s="7"/>
      <c r="O47" s="7"/>
      <c r="P47" s="7"/>
      <c r="Q47" s="13"/>
      <c r="T47" s="7"/>
      <c r="Y47" s="24" t="s">
        <v>291</v>
      </c>
      <c r="Z47" s="24" t="s">
        <v>419</v>
      </c>
      <c r="AF47" s="22"/>
      <c r="AK47" s="33" t="str">
        <f t="shared" si="7"/>
        <v>t</v>
      </c>
    </row>
    <row r="48" spans="1:37" x14ac:dyDescent="0.15">
      <c r="A48" s="7"/>
      <c r="B48" s="7"/>
      <c r="F48" s="7"/>
      <c r="G48" s="13"/>
      <c r="K48" s="7"/>
      <c r="L48" s="7"/>
      <c r="O48" s="7"/>
      <c r="P48" s="7"/>
      <c r="Q48" s="13"/>
      <c r="T48" s="7"/>
      <c r="U48" s="53">
        <v>2021</v>
      </c>
      <c r="Y48" s="24" t="s">
        <v>292</v>
      </c>
      <c r="Z48" s="24" t="s">
        <v>420</v>
      </c>
      <c r="AF48" s="22"/>
      <c r="AK48" s="33" t="str">
        <f t="shared" si="7"/>
        <v>u</v>
      </c>
    </row>
    <row r="49" spans="1:37" x14ac:dyDescent="0.15">
      <c r="A49" s="7"/>
      <c r="B49" s="7"/>
      <c r="F49" s="7"/>
      <c r="G49" s="13"/>
      <c r="K49" s="7"/>
      <c r="L49" s="7"/>
      <c r="O49" s="7"/>
      <c r="P49" s="7"/>
      <c r="Q49" s="13"/>
      <c r="T49" s="7"/>
      <c r="U49" s="53">
        <v>2022</v>
      </c>
      <c r="Y49" s="24" t="s">
        <v>293</v>
      </c>
      <c r="Z49" s="24" t="s">
        <v>421</v>
      </c>
      <c r="AF49" s="22"/>
      <c r="AK49" s="33" t="str">
        <f t="shared" si="7"/>
        <v>v</v>
      </c>
    </row>
    <row r="50" spans="1:37" x14ac:dyDescent="0.15">
      <c r="A50" s="7"/>
      <c r="B50" s="7"/>
      <c r="F50" s="7"/>
      <c r="G50" s="13"/>
      <c r="K50" s="7"/>
      <c r="L50" s="7"/>
      <c r="O50" s="7"/>
      <c r="P50" s="7"/>
      <c r="Q50" s="13"/>
      <c r="T50" s="7"/>
      <c r="U50" s="53">
        <v>2023</v>
      </c>
      <c r="Y50" s="24" t="s">
        <v>294</v>
      </c>
      <c r="Z50" s="24" t="s">
        <v>422</v>
      </c>
      <c r="AF50" s="22"/>
    </row>
    <row r="51" spans="1:37" x14ac:dyDescent="0.15">
      <c r="A51" s="7"/>
      <c r="B51" s="7"/>
      <c r="F51" s="7"/>
      <c r="G51" s="13"/>
      <c r="K51" s="7"/>
      <c r="L51" s="7"/>
      <c r="O51" s="7"/>
      <c r="P51" s="7"/>
      <c r="Q51" s="13"/>
      <c r="T51" s="7"/>
      <c r="U51" s="53">
        <v>2024</v>
      </c>
      <c r="Y51" s="24" t="s">
        <v>295</v>
      </c>
      <c r="Z51" s="24" t="s">
        <v>423</v>
      </c>
      <c r="AF51" s="22"/>
    </row>
    <row r="52" spans="1:37" x14ac:dyDescent="0.15">
      <c r="A52" s="7"/>
      <c r="B52" s="7"/>
      <c r="F52" s="7"/>
      <c r="G52" s="13"/>
      <c r="K52" s="7"/>
      <c r="L52" s="7"/>
      <c r="O52" s="7"/>
      <c r="P52" s="7"/>
      <c r="Q52" s="13"/>
      <c r="T52" s="7"/>
      <c r="U52" s="53">
        <v>2025</v>
      </c>
      <c r="Y52" s="24" t="s">
        <v>296</v>
      </c>
      <c r="Z52" s="24" t="s">
        <v>424</v>
      </c>
      <c r="AF52" s="22"/>
    </row>
    <row r="53" spans="1:37" x14ac:dyDescent="0.15">
      <c r="A53" s="7"/>
      <c r="B53" s="7"/>
      <c r="F53" s="7"/>
      <c r="G53" s="13"/>
      <c r="K53" s="7"/>
      <c r="L53" s="7"/>
      <c r="O53" s="7"/>
      <c r="P53" s="7"/>
      <c r="Q53" s="13"/>
      <c r="T53" s="7"/>
      <c r="U53" s="53">
        <v>2026</v>
      </c>
      <c r="Y53" s="24" t="s">
        <v>297</v>
      </c>
      <c r="Z53" s="24" t="s">
        <v>425</v>
      </c>
      <c r="AF53" s="22"/>
    </row>
    <row r="54" spans="1:37" x14ac:dyDescent="0.15">
      <c r="A54" s="7"/>
      <c r="B54" s="7"/>
      <c r="F54" s="7"/>
      <c r="G54" s="13"/>
      <c r="K54" s="7"/>
      <c r="L54" s="7"/>
      <c r="O54" s="7"/>
      <c r="P54" s="14"/>
      <c r="Q54" s="13"/>
      <c r="T54" s="7"/>
      <c r="Y54" s="24" t="s">
        <v>298</v>
      </c>
      <c r="Z54" s="24" t="s">
        <v>426</v>
      </c>
      <c r="AF54" s="22"/>
    </row>
    <row r="55" spans="1:37" x14ac:dyDescent="0.15">
      <c r="A55" s="7"/>
      <c r="B55" s="7"/>
      <c r="F55" s="7"/>
      <c r="G55" s="13"/>
      <c r="K55" s="7"/>
      <c r="L55" s="7"/>
      <c r="O55" s="7"/>
      <c r="P55" s="7"/>
      <c r="Q55" s="13"/>
      <c r="T55" s="7"/>
      <c r="Y55" s="24" t="s">
        <v>299</v>
      </c>
      <c r="Z55" s="24" t="s">
        <v>427</v>
      </c>
      <c r="AF55" s="22"/>
    </row>
    <row r="56" spans="1:37" x14ac:dyDescent="0.15">
      <c r="A56" s="7"/>
      <c r="B56" s="7"/>
      <c r="F56" s="7"/>
      <c r="G56" s="13"/>
      <c r="K56" s="7"/>
      <c r="L56" s="7"/>
      <c r="O56" s="7"/>
      <c r="P56" s="7"/>
      <c r="Q56" s="13"/>
      <c r="T56" s="7"/>
      <c r="U56" s="53">
        <v>20</v>
      </c>
      <c r="Y56" s="24" t="s">
        <v>300</v>
      </c>
      <c r="Z56" s="24" t="s">
        <v>428</v>
      </c>
      <c r="AF56" s="22"/>
    </row>
    <row r="57" spans="1:37" x14ac:dyDescent="0.15">
      <c r="A57" s="7"/>
      <c r="B57" s="7"/>
      <c r="F57" s="7"/>
      <c r="G57" s="13"/>
      <c r="K57" s="7"/>
      <c r="L57" s="7"/>
      <c r="O57" s="7"/>
      <c r="P57" s="7"/>
      <c r="Q57" s="13"/>
      <c r="T57" s="7"/>
      <c r="U57" s="24" t="s">
        <v>498</v>
      </c>
      <c r="Y57" s="24" t="s">
        <v>301</v>
      </c>
      <c r="Z57" s="24" t="s">
        <v>429</v>
      </c>
      <c r="AF57" s="22"/>
    </row>
    <row r="58" spans="1:37" x14ac:dyDescent="0.15">
      <c r="A58" s="7"/>
      <c r="B58" s="7"/>
      <c r="F58" s="7"/>
      <c r="G58" s="13"/>
      <c r="K58" s="7"/>
      <c r="L58" s="7"/>
      <c r="O58" s="7"/>
      <c r="P58" s="7"/>
      <c r="Q58" s="13"/>
      <c r="T58" s="7"/>
      <c r="U58" s="24" t="s">
        <v>499</v>
      </c>
      <c r="Y58" s="24" t="s">
        <v>302</v>
      </c>
      <c r="Z58" s="24" t="s">
        <v>430</v>
      </c>
      <c r="AF58" s="22"/>
    </row>
    <row r="59" spans="1:37" x14ac:dyDescent="0.15">
      <c r="A59" s="7"/>
      <c r="B59" s="7"/>
      <c r="F59" s="7"/>
      <c r="G59" s="13"/>
      <c r="K59" s="7"/>
      <c r="L59" s="7"/>
      <c r="O59" s="7"/>
      <c r="P59" s="7"/>
      <c r="Q59" s="13"/>
      <c r="T59" s="7"/>
      <c r="Y59" s="24" t="s">
        <v>303</v>
      </c>
      <c r="Z59" s="24" t="s">
        <v>431</v>
      </c>
      <c r="AF59" s="22"/>
    </row>
    <row r="60" spans="1:37" x14ac:dyDescent="0.15">
      <c r="A60" s="7"/>
      <c r="B60" s="7"/>
      <c r="F60" s="7"/>
      <c r="G60" s="13"/>
      <c r="K60" s="7"/>
      <c r="L60" s="7"/>
      <c r="O60" s="7"/>
      <c r="P60" s="7"/>
      <c r="Q60" s="13"/>
      <c r="T60" s="7"/>
      <c r="Y60" s="24" t="s">
        <v>304</v>
      </c>
      <c r="Z60" s="24" t="s">
        <v>432</v>
      </c>
      <c r="AF60" s="22"/>
    </row>
    <row r="61" spans="1:37" x14ac:dyDescent="0.15">
      <c r="A61" s="7"/>
      <c r="B61" s="7"/>
      <c r="F61" s="7"/>
      <c r="G61" s="13"/>
      <c r="K61" s="7"/>
      <c r="L61" s="7"/>
      <c r="O61" s="7"/>
      <c r="P61" s="7"/>
      <c r="Q61" s="13"/>
      <c r="T61" s="7"/>
      <c r="Y61" s="24" t="s">
        <v>305</v>
      </c>
      <c r="Z61" s="24" t="s">
        <v>433</v>
      </c>
      <c r="AF61" s="22"/>
    </row>
    <row r="62" spans="1:37" x14ac:dyDescent="0.15">
      <c r="A62" s="7"/>
      <c r="B62" s="7"/>
      <c r="F62" s="7"/>
      <c r="G62" s="13"/>
      <c r="K62" s="7"/>
      <c r="L62" s="7"/>
      <c r="O62" s="7"/>
      <c r="P62" s="7"/>
      <c r="Q62" s="13"/>
      <c r="T62" s="7"/>
      <c r="Y62" s="24" t="s">
        <v>306</v>
      </c>
      <c r="Z62" s="24" t="s">
        <v>434</v>
      </c>
      <c r="AF62" s="22"/>
    </row>
    <row r="63" spans="1:37" x14ac:dyDescent="0.15">
      <c r="A63" s="7"/>
      <c r="B63" s="7"/>
      <c r="F63" s="7"/>
      <c r="G63" s="13"/>
      <c r="K63" s="7"/>
      <c r="L63" s="7"/>
      <c r="O63" s="7"/>
      <c r="P63" s="7"/>
      <c r="Q63" s="13"/>
      <c r="T63" s="7"/>
      <c r="Y63" s="24" t="s">
        <v>307</v>
      </c>
      <c r="Z63" s="24" t="s">
        <v>435</v>
      </c>
      <c r="AF63" s="22"/>
    </row>
    <row r="64" spans="1:37" x14ac:dyDescent="0.15">
      <c r="A64" s="7"/>
      <c r="B64" s="7"/>
      <c r="F64" s="7"/>
      <c r="G64" s="13"/>
      <c r="K64" s="7"/>
      <c r="L64" s="7"/>
      <c r="O64" s="7"/>
      <c r="P64" s="7"/>
      <c r="Q64" s="13"/>
      <c r="T64" s="7"/>
      <c r="Y64" s="24" t="s">
        <v>308</v>
      </c>
      <c r="Z64" s="24" t="s">
        <v>436</v>
      </c>
      <c r="AF64" s="22"/>
    </row>
    <row r="65" spans="1:32" x14ac:dyDescent="0.15">
      <c r="A65" s="7"/>
      <c r="B65" s="7"/>
      <c r="F65" s="7"/>
      <c r="G65" s="13"/>
      <c r="K65" s="7"/>
      <c r="L65" s="7"/>
      <c r="O65" s="7"/>
      <c r="P65" s="7"/>
      <c r="Q65" s="13"/>
      <c r="T65" s="7"/>
      <c r="Y65" s="24" t="s">
        <v>309</v>
      </c>
      <c r="Z65" s="24" t="s">
        <v>437</v>
      </c>
      <c r="AF65" s="22"/>
    </row>
    <row r="66" spans="1:32" x14ac:dyDescent="0.15">
      <c r="A66" s="7"/>
      <c r="B66" s="7"/>
      <c r="F66" s="7"/>
      <c r="G66" s="13"/>
      <c r="K66" s="7"/>
      <c r="L66" s="7"/>
      <c r="O66" s="7"/>
      <c r="P66" s="7"/>
      <c r="Q66" s="13"/>
      <c r="T66" s="7"/>
      <c r="Y66" s="24" t="s">
        <v>59</v>
      </c>
      <c r="Z66" s="24" t="s">
        <v>438</v>
      </c>
      <c r="AF66" s="22"/>
    </row>
    <row r="67" spans="1:32" x14ac:dyDescent="0.15">
      <c r="A67" s="7"/>
      <c r="B67" s="7"/>
      <c r="F67" s="7"/>
      <c r="G67" s="13"/>
      <c r="K67" s="7"/>
      <c r="L67" s="7"/>
      <c r="O67" s="7"/>
      <c r="P67" s="7"/>
      <c r="Q67" s="13"/>
      <c r="T67" s="7"/>
      <c r="Y67" s="24" t="s">
        <v>310</v>
      </c>
      <c r="Z67" s="24" t="s">
        <v>439</v>
      </c>
      <c r="AF67" s="22"/>
    </row>
    <row r="68" spans="1:32" x14ac:dyDescent="0.15">
      <c r="A68" s="7"/>
      <c r="B68" s="7"/>
      <c r="F68" s="7"/>
      <c r="G68" s="13"/>
      <c r="K68" s="7"/>
      <c r="L68" s="7"/>
      <c r="O68" s="7"/>
      <c r="P68" s="7"/>
      <c r="Q68" s="13"/>
      <c r="T68" s="7"/>
      <c r="Y68" s="24" t="s">
        <v>311</v>
      </c>
      <c r="Z68" s="24" t="s">
        <v>440</v>
      </c>
      <c r="AF68" s="22"/>
    </row>
    <row r="69" spans="1:32" x14ac:dyDescent="0.15">
      <c r="A69" s="7"/>
      <c r="B69" s="7"/>
      <c r="F69" s="7"/>
      <c r="G69" s="13"/>
      <c r="K69" s="7"/>
      <c r="L69" s="7"/>
      <c r="O69" s="7"/>
      <c r="P69" s="7"/>
      <c r="Q69" s="13"/>
      <c r="T69" s="7"/>
      <c r="Y69" s="24" t="s">
        <v>312</v>
      </c>
      <c r="Z69" s="24" t="s">
        <v>441</v>
      </c>
      <c r="AF69" s="22"/>
    </row>
    <row r="70" spans="1:32" x14ac:dyDescent="0.15">
      <c r="A70" s="7"/>
      <c r="B70" s="7"/>
      <c r="Y70" s="24" t="s">
        <v>313</v>
      </c>
      <c r="Z70" s="24" t="s">
        <v>442</v>
      </c>
    </row>
    <row r="71" spans="1:32" x14ac:dyDescent="0.15">
      <c r="Y71" s="24" t="s">
        <v>314</v>
      </c>
      <c r="Z71" s="24" t="s">
        <v>443</v>
      </c>
    </row>
    <row r="72" spans="1:32" x14ac:dyDescent="0.15">
      <c r="Y72" s="24" t="s">
        <v>315</v>
      </c>
      <c r="Z72" s="24" t="s">
        <v>444</v>
      </c>
    </row>
    <row r="73" spans="1:32" x14ac:dyDescent="0.15">
      <c r="Y73" s="24" t="s">
        <v>316</v>
      </c>
      <c r="Z73" s="24" t="s">
        <v>445</v>
      </c>
    </row>
    <row r="74" spans="1:32" x14ac:dyDescent="0.15">
      <c r="Y74" s="24" t="s">
        <v>317</v>
      </c>
      <c r="Z74" s="24" t="s">
        <v>446</v>
      </c>
    </row>
    <row r="75" spans="1:32" x14ac:dyDescent="0.15">
      <c r="Y75" s="24" t="s">
        <v>318</v>
      </c>
      <c r="Z75" s="24" t="s">
        <v>447</v>
      </c>
    </row>
    <row r="76" spans="1:32" x14ac:dyDescent="0.15">
      <c r="Y76" s="24" t="s">
        <v>319</v>
      </c>
      <c r="Z76" s="24" t="s">
        <v>448</v>
      </c>
    </row>
    <row r="77" spans="1:32" x14ac:dyDescent="0.15">
      <c r="Y77" s="24" t="s">
        <v>320</v>
      </c>
      <c r="Z77" s="24" t="s">
        <v>449</v>
      </c>
    </row>
    <row r="78" spans="1:32" x14ac:dyDescent="0.15">
      <c r="Y78" s="24" t="s">
        <v>321</v>
      </c>
      <c r="Z78" s="24" t="s">
        <v>450</v>
      </c>
    </row>
    <row r="79" spans="1:32" x14ac:dyDescent="0.15">
      <c r="Y79" s="24" t="s">
        <v>322</v>
      </c>
      <c r="Z79" s="24" t="s">
        <v>451</v>
      </c>
    </row>
    <row r="80" spans="1:32" x14ac:dyDescent="0.15">
      <c r="Y80" s="24" t="s">
        <v>323</v>
      </c>
      <c r="Z80" s="24" t="s">
        <v>452</v>
      </c>
    </row>
    <row r="81" spans="25:26" x14ac:dyDescent="0.15">
      <c r="Y81" s="24" t="s">
        <v>324</v>
      </c>
      <c r="Z81" s="24" t="s">
        <v>453</v>
      </c>
    </row>
    <row r="82" spans="25:26" x14ac:dyDescent="0.15">
      <c r="Y82" s="24" t="s">
        <v>325</v>
      </c>
      <c r="Z82" s="24" t="s">
        <v>454</v>
      </c>
    </row>
    <row r="83" spans="25:26" x14ac:dyDescent="0.15">
      <c r="Y83" s="24" t="s">
        <v>326</v>
      </c>
      <c r="Z83" s="24" t="s">
        <v>455</v>
      </c>
    </row>
    <row r="84" spans="25:26" x14ac:dyDescent="0.15">
      <c r="Y84" s="24" t="s">
        <v>327</v>
      </c>
      <c r="Z84" s="24" t="s">
        <v>456</v>
      </c>
    </row>
    <row r="85" spans="25:26" x14ac:dyDescent="0.15">
      <c r="Y85" s="24" t="s">
        <v>328</v>
      </c>
      <c r="Z85" s="24" t="s">
        <v>457</v>
      </c>
    </row>
    <row r="86" spans="25:26" x14ac:dyDescent="0.15">
      <c r="Y86" s="24" t="s">
        <v>329</v>
      </c>
      <c r="Z86" s="24" t="s">
        <v>458</v>
      </c>
    </row>
    <row r="87" spans="25:26" x14ac:dyDescent="0.15">
      <c r="Y87" s="24" t="s">
        <v>330</v>
      </c>
      <c r="Z87" s="24" t="s">
        <v>459</v>
      </c>
    </row>
    <row r="88" spans="25:26" x14ac:dyDescent="0.15">
      <c r="Y88" s="24" t="s">
        <v>331</v>
      </c>
      <c r="Z88" s="24" t="s">
        <v>460</v>
      </c>
    </row>
    <row r="89" spans="25:26" x14ac:dyDescent="0.15">
      <c r="Y89" s="24" t="s">
        <v>332</v>
      </c>
      <c r="Z89" s="24" t="s">
        <v>461</v>
      </c>
    </row>
    <row r="90" spans="25:26" x14ac:dyDescent="0.15">
      <c r="Y90" s="24" t="s">
        <v>333</v>
      </c>
      <c r="Z90" s="24" t="s">
        <v>462</v>
      </c>
    </row>
    <row r="91" spans="25:26" x14ac:dyDescent="0.15">
      <c r="Y91" s="24" t="s">
        <v>334</v>
      </c>
      <c r="Z91" s="24" t="s">
        <v>463</v>
      </c>
    </row>
    <row r="92" spans="25:26" x14ac:dyDescent="0.15">
      <c r="Y92" s="24" t="s">
        <v>335</v>
      </c>
      <c r="Z92" s="24" t="s">
        <v>464</v>
      </c>
    </row>
    <row r="93" spans="25:26" x14ac:dyDescent="0.15">
      <c r="Y93" s="24" t="s">
        <v>336</v>
      </c>
      <c r="Z93" s="24" t="s">
        <v>465</v>
      </c>
    </row>
    <row r="94" spans="25:26" x14ac:dyDescent="0.15">
      <c r="Y94" s="24" t="s">
        <v>337</v>
      </c>
      <c r="Z94" s="24" t="s">
        <v>466</v>
      </c>
    </row>
    <row r="95" spans="25:26" x14ac:dyDescent="0.15">
      <c r="Y95" s="24" t="s">
        <v>338</v>
      </c>
      <c r="Z95" s="24" t="s">
        <v>467</v>
      </c>
    </row>
    <row r="96" spans="25:26" x14ac:dyDescent="0.15">
      <c r="Y96" s="24" t="s">
        <v>242</v>
      </c>
      <c r="Z96" s="24" t="s">
        <v>468</v>
      </c>
    </row>
    <row r="97" spans="25:26" x14ac:dyDescent="0.15">
      <c r="Y97" s="24" t="s">
        <v>339</v>
      </c>
      <c r="Z97" s="24" t="s">
        <v>469</v>
      </c>
    </row>
    <row r="98" spans="25:26" x14ac:dyDescent="0.15">
      <c r="Y98" s="24" t="s">
        <v>340</v>
      </c>
      <c r="Z98" s="24" t="s">
        <v>470</v>
      </c>
    </row>
    <row r="99" spans="25:26" x14ac:dyDescent="0.15">
      <c r="Y99" s="24" t="s">
        <v>370</v>
      </c>
      <c r="Z99" s="24" t="s">
        <v>471</v>
      </c>
    </row>
    <row r="100" spans="25:26" x14ac:dyDescent="0.15">
      <c r="Y100" s="24" t="s">
        <v>558</v>
      </c>
      <c r="Z100" s="24" t="s">
        <v>472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2022-09-02T07:44:35Z</dcterms:created>
  <dcterms:modified xsi:type="dcterms:W3CDTF">2022-09-02T07:47:57Z</dcterms:modified>
</cp:coreProperties>
</file>