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3" i="11" l="1"/>
  <c r="AY41" i="11" s="1"/>
  <c r="AY38" i="11" l="1"/>
  <c r="AY42" i="11"/>
  <c r="AY35" i="11"/>
  <c r="AY39" i="11"/>
  <c r="AY34" i="11"/>
  <c r="AY36" i="11"/>
  <c r="AY40" i="11"/>
  <c r="AY37" i="11"/>
  <c r="AW89" i="11" l="1"/>
  <c r="AT89" i="11"/>
  <c r="AQ89" i="11"/>
  <c r="AL89" i="11"/>
  <c r="AI89" i="11"/>
  <c r="AF89" i="11"/>
  <c r="Z89" i="11"/>
  <c r="W89" i="11"/>
  <c r="T89" i="11"/>
  <c r="N89" i="11"/>
  <c r="AW88" i="11"/>
  <c r="AT88" i="11"/>
  <c r="AQ88" i="11"/>
  <c r="AL88" i="11"/>
  <c r="AI88" i="11"/>
  <c r="AF88" i="11"/>
  <c r="Z88" i="11"/>
  <c r="W88" i="11"/>
  <c r="T88" i="11"/>
  <c r="N88" i="11"/>
  <c r="K88" i="11"/>
  <c r="H88"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<sst xmlns="http://schemas.openxmlformats.org/spreadsheetml/2006/main" count="732" uniqueCount="590">
  <si>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</si>
  <si>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</si>
  <si>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</si>
  <si>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</si>
  <si>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</si>
  <si>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</si>
  <si>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</si>
  <si>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</si>
  <si>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</si>
  <si>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</si>
  <si>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</si>
  <si>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</si>
  <si>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</si>
  <si>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</si>
  <si>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</si>
  <si>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</si>
  <si>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</si>
  <si>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</si>
  <si>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</si>
  <si>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</si>
  <si>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</si>
  <si>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</si>
  <si>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</si>
  <si>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</si>
  <si>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</si>
  <si>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</si>
  <si>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</si>
  <si>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</si>
  <si>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</si>
  <si>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</si>
  <si>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</si>
  <si>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</si>
  <si>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</si>
  <si>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</si>
  <si>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</si>
  <si>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</si>
  <si>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</si>
  <si>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</si>
  <si>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</si>
  <si>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</si>
  <si>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</si>
  <si>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</si>
  <si>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</si>
  <si>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</si>
  <si>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</si>
  <si>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</si>
  <si>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</si>
  <si>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</si>
  <si>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</si>
  <si>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</si>
  <si>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</si>
  <si>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</si>
  <si>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</si>
  <si>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</si>
  <si>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</si>
  <si>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</si>
  <si>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</si>
  <si>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</si>
  <si>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</si>
  <si>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</si>
  <si>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</si>
  <si>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</si>
  <si>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</si>
  <si>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</si>
  <si>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</si>
  <si>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</si>
  <si>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</si>
  <si>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</si>
  <si>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</si>
  <si>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</si>
  <si>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</si>
  <si>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</si>
  <si>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</si>
  <si>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</si>
  <si>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</si>
  <si>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</si>
  <si>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</si>
  <si>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</si>
  <si>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</si>
  <si>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</si>
  <si>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</si>
  <si>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</si>
  <si>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</si>
  <si>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</si>
  <si>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</si>
  <si>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</si>
  <si>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</si>
  <si>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</si>
  <si>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</si>
  <si>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</si>
  <si>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</si>
  <si>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</si>
  <si>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</si>
  <si>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</si>
  <si>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</si>
  <si>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</si>
  <si>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</si>
  <si>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</si>
  <si>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</si>
  <si>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</si>
  <si>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</si>
  <si>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</si>
  <si>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</si>
  <si>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</si>
  <si>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</si>
  <si>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</si>
  <si>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</si>
  <si>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</si>
  <si>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</si>
  <si>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</si>
  <si>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</si>
  <si>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</si>
  <si>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</si>
  <si>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</si>
  <si>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</si>
  <si>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</si>
  <si>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</si>
  <si>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</si>
  <si>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</si>
  <si>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</si>
  <si>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</si>
  <si>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</si>
  <si>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</si>
  <si>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</si>
  <si>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</si>
  <si>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</si>
  <si>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</si>
  <si>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</si>
  <si>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</si>
  <si>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</si>
  <si>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</si>
  <si>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</si>
  <si>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</si>
  <si>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</si>
  <si>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</si>
  <si>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</si>
  <si>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</si>
  <si>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</si>
  <si>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</si>
  <si>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</si>
  <si>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</si>
  <si>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</si>
  <si>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</si>
  <si>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</si>
  <si>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</si>
  <si>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</si>
  <si>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</si>
  <si>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</si>
  <si>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</si>
  <si>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</si>
  <si>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</si>
  <si>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</si>
  <si>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</si>
  <si>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</si>
  <si>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</si>
  <si>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</si>
  <si>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</si>
  <si>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</si>
  <si>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</si>
  <si>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</si>
  <si>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</si>
  <si>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</si>
  <si>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</si>
  <si>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</si>
  <si>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</si>
  <si>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</si>
  <si>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</si>
  <si>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</si>
  <si>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</si>
  <si>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</si>
  <si>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</si>
  <si>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</si>
  <si>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</si>
  <si>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</si>
  <si>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</si>
  <si>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</si>
  <si>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</si>
  <si>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</si>
  <si>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</si>
  <si>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</si>
  <si>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</si>
  <si>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</si>
  <si>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</si>
  <si>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</si>
  <si>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</si>
  <si>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</si>
  <si>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</si>
  <si>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</si>
  <si>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</si>
  <si>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</si>
  <si>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</si>
  <si>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</si>
  <si>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</si>
  <si>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</si>
  <si>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</si>
  <si>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</si>
  <si>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</si>
  <si>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</si>
  <si>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</si>
  <si>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</si>
  <si>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</si>
  <si>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</si>
  <si>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</si>
  <si>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</si>
  <si>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</si>
  <si>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</si>
  <si>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</si>
  <si>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</si>
  <si>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</si>
  <si>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</si>
  <si>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</si>
  <si>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</si>
  <si>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</si>
  <si>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</si>
  <si>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</si>
  <si>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</si>
  <si>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</si>
  <si>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</si>
  <si>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</si>
  <si>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</si>
  <si>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</si>
  <si>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</si>
  <si>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</si>
  <si>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</si>
  <si>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</si>
  <si>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</si>
  <si>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</si>
  <si>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</si>
  <si>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</si>
  <si>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</si>
  <si>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</si>
  <si>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</si>
  <si>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</si>
  <si>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</si>
  <si>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</si>
  <si>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</si>
  <si>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</si>
  <si>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</si>
  <si>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</si>
  <si>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</si>
  <si>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</si>
  <si>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</si>
  <si>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</si>
  <si>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</si>
  <si>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</si>
  <si>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</si>
  <si>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</si>
  <si>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</si>
  <si>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</si>
  <si>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</si>
  <si>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</si>
  <si>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</si>
  <si>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</si>
  <si>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</si>
  <si>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</si>
  <si>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</si>
  <si>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</si>
  <si>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</si>
  <si>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</si>
  <si>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</si>
  <si>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</si>
  <si>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</si>
  <si>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</si>
  <si>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</si>
  <si>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</si>
  <si>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</si>
  <si>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</si>
  <si>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</si>
  <si>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</si>
  <si>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</si>
  <si>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</si>
  <si>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</si>
  <si>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</si>
  <si>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</si>
  <si>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</si>
  <si>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</si>
  <si>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</si>
  <si>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</si>
  <si>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</si>
  <si>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</si>
  <si>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</si>
  <si>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</si>
  <si>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</si>
  <si>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</si>
  <si>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</si>
  <si>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</si>
  <si>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</si>
  <si>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</si>
  <si>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</si>
  <si>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</si>
  <si>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</si>
  <si>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</si>
  <si>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</si>
  <si>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</si>
  <si>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</si>
  <si>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</si>
  <si>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</si>
  <si>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</si>
  <si>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</si>
  <si>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</si>
  <si>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</si>
  <si>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</si>
  <si>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</si>
  <si>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</si>
  <si>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</si>
  <si>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</si>
  <si>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</si>
  <si>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</si>
  <si>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</si>
  <si>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</si>
  <si>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</si>
  <si>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</si>
  <si>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</si>
  <si>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</si>
  <si>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</si>
  <si>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</si>
  <si>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</si>
  <si>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</si>
  <si>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</si>
  <si>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</si>
  <si>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</si>
  <si>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</si>
  <si>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</si>
  <si>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</si>
  <si>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</si>
  <si>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</si>
  <si>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</si>
  <si>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</si>
  <si>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</si>
  <si>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</si>
  <si>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</si>
  <si>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</si>
  <si>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</si>
  <si>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</si>
  <si>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</si>
  <si>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</si>
  <si>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</si>
  <si>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</si>
  <si>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</si>
  <si>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</si>
  <si>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</si>
  <si>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</si>
  <si>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</si>
  <si>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</si>
  <si>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</si>
  <si>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</si>
  <si>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</si>
  <si>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</si>
  <si>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</si>
  <si>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</si>
  <si>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</si>
  <si>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</si>
  <si>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</si>
  <si>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</si>
  <si>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</si>
  <si>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</si>
  <si>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</si>
  <si>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</si>
  <si>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</si>
  <si>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</si>
  <si>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</si>
  <si>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</si>
  <si>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</si>
  <si>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</si>
  <si>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</si>
  <si>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</si>
  <si>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</si>
  <si>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</si>
  <si>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</si>
  <si>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</si>
  <si>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</si>
  <si>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</si>
  <si>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</si>
  <si>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</si>
  <si>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</si>
  <si>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</si>
  <si>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</si>
  <si>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</si>
  <si>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</si>
  <si>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</si>
  <si>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</si>
  <si>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</si>
  <si>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</si>
  <si>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</si>
  <si>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</si>
  <si>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</si>
  <si>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</si>
  <si>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</si>
  <si>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</si>
  <si>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</si>
  <si>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</si>
  <si>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</si>
  <si>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</si>
  <si>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</si>
  <si>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</si>
  <si>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</si>
  <si>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</si>
  <si>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</si>
  <si>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</si>
  <si>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</si>
  <si>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</si>
  <si>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</si>
  <si>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</si>
  <si>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</si>
  <si>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</si>
  <si>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</si>
  <si>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</si>
  <si>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</si>
  <si>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</si>
  <si>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</si>
  <si>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</si>
  <si>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</si>
  <si>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</si>
  <si>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</si>
  <si>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</si>
  <si>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</si>
  <si>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</si>
  <si>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</si>
  <si>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</si>
  <si>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</si>
  <si>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</si>
  <si>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</si>
  <si>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</si>
  <si>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</si>
  <si>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</si>
  <si>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</si>
  <si>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</si>
  <si>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</si>
  <si>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</si>
  <si>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</si>
  <si>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</si>
  <si>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</si>
  <si>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</si>
  <si>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</si>
  <si>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</si>
  <si>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</si>
  <si>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</si>
  <si>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</si>
  <si>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</si>
  <si>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</si>
  <si>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</si>
  <si>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</si>
  <si>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</si>
  <si>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</si>
  <si>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</si>
  <si>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</si>
  <si>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</si>
  <si>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</si>
  <si>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</si>
  <si>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</si>
  <si>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</si>
  <si>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</si>
  <si>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</si>
  <si>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</si>
  <si>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</si>
  <si>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</si>
  <si>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</si>
  <si>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</si>
  <si>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</si>
  <si>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</si>
  <si>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</si>
  <si>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</si>
  <si>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</si>
  <si>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</si>
  <si>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</si>
  <si>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</si>
  <si>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</si>
  <si>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</si>
  <si>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</si>
  <si>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</si>
  <si>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</si>
  <si>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</si>
  <si>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</si>
  <si>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</si>
  <si>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</si>
  <si>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</si>
  <si>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</si>
  <si>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</si>
  <si>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</si>
  <si>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</si>
  <si>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</si>
  <si>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</si>
  <si>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</si>
  <si>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</si>
  <si>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</si>
  <si>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</si>
  <si>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</si>
  <si>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</si>
  <si>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</si>
  <si>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</si>
  <si>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</si>
  <si>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</si>
  <si>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</si>
  <si>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</si>
  <si>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</si>
  <si>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</si>
  <si>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</si>
  <si>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</si>
  <si>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</si>
  <si>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</si>
  <si>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</si>
  <si>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</si>
  <si>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</si>
  <si>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</si>
  <si>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</si>
  <si>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</si>
  <si>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</si>
  <si>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</si>
  <si>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</si>
  <si>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</si>
  <si>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</si>
  <si>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</si>
  <si>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</si>
  <si>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</si>
  <si>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</si>
  <si>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</si>
  <si>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</si>
  <si>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</si>
  <si>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</si>
  <si>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</si>
  <si>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</si>
  <si>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</si>
  <si>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</si>
  <si>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</si>
  <si>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</si>
  <si>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</si>
  <si>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</si>
  <si>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</si>
  <si>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</si>
  <si>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</si>
  <si>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</si>
  <si>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</si>
  <si>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</si>
  <si>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</si>
  <si>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</si>
  <si>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</si>
  <si>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</si>
  <si>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</si>
  <si>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</si>
  <si>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</si>
  <si>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</si>
  <si>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</si>
  <si>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船舶活用医療推進本部設立準備室</t>
    <rPh sb="0" eb="2">
      <t>センパク</t>
    </rPh>
    <rPh sb="2" eb="4">
      <t>カツヨウ</t>
    </rPh>
    <rPh sb="4" eb="6">
      <t>イリョウ</t>
    </rPh>
    <rPh sb="6" eb="8">
      <t>スイシン</t>
    </rPh>
    <rPh sb="8" eb="10">
      <t>ホンブ</t>
    </rPh>
    <rPh sb="10" eb="12">
      <t>セツリツ</t>
    </rPh>
    <rPh sb="12" eb="15">
      <t>ジュンビシツ</t>
    </rPh>
    <phoneticPr fontId="5"/>
  </si>
  <si>
    <t>○</t>
  </si>
  <si>
    <t>-</t>
  </si>
  <si>
    <t>-</t>
    <phoneticPr fontId="5"/>
  </si>
  <si>
    <t>船舶を活用した実証訓練の実施</t>
    <rPh sb="0" eb="2">
      <t>センパク</t>
    </rPh>
    <rPh sb="3" eb="5">
      <t>カツヨウ</t>
    </rPh>
    <rPh sb="7" eb="9">
      <t>ジッショウ</t>
    </rPh>
    <rPh sb="9" eb="11">
      <t>クンレン</t>
    </rPh>
    <rPh sb="12" eb="14">
      <t>ジッシ</t>
    </rPh>
    <phoneticPr fontId="5"/>
  </si>
  <si>
    <t>訓練等実証経費／訓練等回数　　　　　　　　　　　　　　</t>
    <rPh sb="0" eb="2">
      <t>クンレン</t>
    </rPh>
    <rPh sb="2" eb="3">
      <t>トウ</t>
    </rPh>
    <rPh sb="3" eb="5">
      <t>ジッショウ</t>
    </rPh>
    <rPh sb="5" eb="7">
      <t>ケイヒ</t>
    </rPh>
    <rPh sb="8" eb="10">
      <t>クンレン</t>
    </rPh>
    <rPh sb="10" eb="11">
      <t>トウ</t>
    </rPh>
    <rPh sb="11" eb="13">
      <t>カイスウ</t>
    </rPh>
    <phoneticPr fontId="5"/>
  </si>
  <si>
    <t>課題のうち、翌年度の訓練実施において解決を図った課題の割合</t>
    <phoneticPr fontId="5"/>
  </si>
  <si>
    <t>‐</t>
  </si>
  <si>
    <t>府</t>
  </si>
  <si>
    <t>請負</t>
    <rPh sb="0" eb="2">
      <t>ウケオイ</t>
    </rPh>
    <phoneticPr fontId="5"/>
  </si>
  <si>
    <t>回</t>
    <rPh sb="0" eb="1">
      <t>カイ</t>
    </rPh>
    <phoneticPr fontId="5"/>
  </si>
  <si>
    <t>百万円</t>
    <rPh sb="0" eb="3">
      <t>ヒャクマンエン</t>
    </rPh>
    <phoneticPr fontId="5"/>
  </si>
  <si>
    <t>－</t>
  </si>
  <si>
    <t>－</t>
    <phoneticPr fontId="5"/>
  </si>
  <si>
    <t>内閣府</t>
  </si>
  <si>
    <t>0046</t>
    <phoneticPr fontId="5"/>
  </si>
  <si>
    <t>0045</t>
    <phoneticPr fontId="5"/>
  </si>
  <si>
    <t>0051</t>
    <phoneticPr fontId="5"/>
  </si>
  <si>
    <t>0048</t>
    <phoneticPr fontId="5"/>
  </si>
  <si>
    <t>船舶活用医療推進経費</t>
    <phoneticPr fontId="5"/>
  </si>
  <si>
    <t>参事官　河合　宏一</t>
    <rPh sb="0" eb="3">
      <t>サンジカン</t>
    </rPh>
    <rPh sb="4" eb="6">
      <t>カワイ</t>
    </rPh>
    <rPh sb="7" eb="9">
      <t>コウイチ</t>
    </rPh>
    <phoneticPr fontId="5"/>
  </si>
  <si>
    <t>実証訓練の実施回数</t>
    <rPh sb="0" eb="2">
      <t>ジッショウ</t>
    </rPh>
    <rPh sb="2" eb="4">
      <t>クンレン</t>
    </rPh>
    <rPh sb="5" eb="7">
      <t>ジッシ</t>
    </rPh>
    <rPh sb="7" eb="9">
      <t>カイスウ</t>
    </rPh>
    <phoneticPr fontId="5"/>
  </si>
  <si>
    <t>災害時等における船舶を活用した医療提供体制の整備の推進に関する法律（令和３年６月18日法律第79号）</t>
    <phoneticPr fontId="5"/>
  </si>
  <si>
    <t>うち重要政策推進枠　84</t>
    <phoneticPr fontId="5"/>
  </si>
  <si>
    <t>内閣官房副長官補</t>
    <rPh sb="0" eb="2">
      <t>ナイカク</t>
    </rPh>
    <rPh sb="2" eb="4">
      <t>カンボウ</t>
    </rPh>
    <rPh sb="4" eb="7">
      <t>フクチョウカン</t>
    </rPh>
    <rPh sb="7" eb="8">
      <t>ホ</t>
    </rPh>
    <phoneticPr fontId="5"/>
  </si>
  <si>
    <t>中央防災会議決定「令和３年度総合防災訓練大綱」
中央防災会議幹事会決定「南海トラフ地震における具体的な応急対策活動に関する計画」
中央防災会議幹事会決定「首都直下地震における具体的な応急対策活動に関する計画」</t>
    <phoneticPr fontId="5"/>
  </si>
  <si>
    <t>災害時等における船舶を活用した医療提供体制の整備の推進に関する法律（令和３年６月18日法律第79号。以下「法」という。）に基づき、災害時等における船舶を活用した医療提供体制の整備の在り方の検討等を推進する。</t>
    <rPh sb="50" eb="52">
      <t>イカ</t>
    </rPh>
    <rPh sb="53" eb="54">
      <t>ホウ</t>
    </rPh>
    <phoneticPr fontId="5"/>
  </si>
  <si>
    <t>○　法の施行に向け、船舶を活用した災害医療活動のフィージビリティを検証するため、自衛隊艦艇等を活用したフルスペックの実動訓練等を実施し、具体的な推進方針等を調査検討する。
○　法の施行に向け、災害医療活動を行うことのできる民間事業者等と連携して対応を行う仕組みを検討・構築するための調査事業を行う。
※令和５年度より予算計上省庁が内閣官房に変更（令和４年度までは内閣府所管）
事業名：南海トラフの巨大地震及び首都直下地震に関する応急対策活動の具体計画策定等検討経費（民間船舶を活用した医療機能の実証訓練経費）
事業番号：2022ｰ府ｰ21ｰ0060</t>
    <rPh sb="2" eb="3">
      <t>ホウ</t>
    </rPh>
    <rPh sb="151" eb="153">
      <t>レイワ</t>
    </rPh>
    <rPh sb="154" eb="156">
      <t>ネンド</t>
    </rPh>
    <rPh sb="158" eb="160">
      <t>ヨサン</t>
    </rPh>
    <rPh sb="160" eb="162">
      <t>ケイジョウ</t>
    </rPh>
    <rPh sb="162" eb="164">
      <t>ショウチョウ</t>
    </rPh>
    <rPh sb="165" eb="167">
      <t>ナイカク</t>
    </rPh>
    <rPh sb="167" eb="169">
      <t>カンボウ</t>
    </rPh>
    <rPh sb="170" eb="172">
      <t>ヘンコウ</t>
    </rPh>
    <rPh sb="173" eb="175">
      <t>レイワ</t>
    </rPh>
    <rPh sb="176" eb="178">
      <t>ネンド</t>
    </rPh>
    <rPh sb="181" eb="183">
      <t>ナイカク</t>
    </rPh>
    <rPh sb="183" eb="184">
      <t>フ</t>
    </rPh>
    <rPh sb="184" eb="186">
      <t>ショカン</t>
    </rPh>
    <rPh sb="188" eb="190">
      <t>ジギョウ</t>
    </rPh>
    <rPh sb="190" eb="191">
      <t>メイ</t>
    </rPh>
    <rPh sb="255" eb="257">
      <t>ジギョウ</t>
    </rPh>
    <rPh sb="257" eb="259">
      <t>バンゴウ</t>
    </rPh>
    <rPh sb="265" eb="266">
      <t>フ</t>
    </rPh>
    <phoneticPr fontId="5"/>
  </si>
  <si>
    <t>諸謝金</t>
    <rPh sb="0" eb="1">
      <t>ショ</t>
    </rPh>
    <rPh sb="1" eb="3">
      <t>シャキン</t>
    </rPh>
    <phoneticPr fontId="5"/>
  </si>
  <si>
    <t>職員旅費</t>
    <rPh sb="0" eb="2">
      <t>ショクイン</t>
    </rPh>
    <rPh sb="2" eb="4">
      <t>リョヒ</t>
    </rPh>
    <phoneticPr fontId="5"/>
  </si>
  <si>
    <t>-</t>
    <phoneticPr fontId="5"/>
  </si>
  <si>
    <t>災害が発生した時又は感染症が発生し若しくはまん延し、若しくはそのおそれがある時（以下「災害時等」という。）に、船舶を活用した海からのアプローチによる医療機能の提供について、実証訓練を通じ課題等を明らかにし、これを解決する。</t>
    <rPh sb="91" eb="92">
      <t>ツウ</t>
    </rPh>
    <rPh sb="95" eb="96">
      <t>トウ</t>
    </rPh>
    <phoneticPr fontId="5"/>
  </si>
  <si>
    <t>災害時等には、膨大な数の負傷者の発生等により医療ニーズが増大することが想定される。このため、災害時等の医療機能等の拡充、陸上の医療施設を補完する方策の一つとして、政府艦船や民間船舶などの既存船舶を活用した医療活動の実証訓練を、関係省庁及び医療機関等と連携して実施するところである。
本事業は実証訓練を積み重ねていくことで、災害時等における船舶を活用した医療提供体制の整備の在り方の検討等を推進すること目的としている。
したがって、このような事業の性格に鑑み、期間設定の上で定量的な目標を設定する類の事業ではなく、継続的実施が必要な事業であることから定量的指標の設定は困難である。</t>
    <rPh sb="0" eb="3">
      <t>サイガイジ</t>
    </rPh>
    <rPh sb="3" eb="4">
      <t>トウ</t>
    </rPh>
    <rPh sb="49" eb="50">
      <t>トウ</t>
    </rPh>
    <rPh sb="81" eb="83">
      <t>セイフ</t>
    </rPh>
    <rPh sb="83" eb="85">
      <t>カンセン</t>
    </rPh>
    <rPh sb="86" eb="88">
      <t>ミンカン</t>
    </rPh>
    <rPh sb="88" eb="90">
      <t>センパク</t>
    </rPh>
    <phoneticPr fontId="5"/>
  </si>
  <si>
    <t>災害時等に、船舶を活用した海からのアプローチによる医療機能の提供について、関係省庁及び医療機関等と連携して実証訓練を行うことにより課題等を明らかにし、これを解決する。</t>
    <rPh sb="3" eb="4">
      <t>トウ</t>
    </rPh>
    <rPh sb="67" eb="68">
      <t>トウ</t>
    </rPh>
    <phoneticPr fontId="5"/>
  </si>
  <si>
    <t>災害時等に、船舶を活用した海からのアプローチによる医療機能の提供について、実証訓練を行うことにより課題等を明らかにし、これを解決する。</t>
    <rPh sb="0" eb="3">
      <t>サイガイジ</t>
    </rPh>
    <rPh sb="3" eb="4">
      <t>トウ</t>
    </rPh>
    <rPh sb="51" eb="52">
      <t>トウ</t>
    </rPh>
    <phoneticPr fontId="5"/>
  </si>
  <si>
    <t>災害時等に的確かつ迅速に災害応急対策を行うことを目指すものであり、社会のニーズに沿っている。</t>
    <rPh sb="0" eb="3">
      <t>サイガイジ</t>
    </rPh>
    <rPh sb="3" eb="4">
      <t>トウ</t>
    </rPh>
    <rPh sb="5" eb="7">
      <t>テキカク</t>
    </rPh>
    <rPh sb="9" eb="11">
      <t>ジンソク</t>
    </rPh>
    <rPh sb="12" eb="14">
      <t>サイガイ</t>
    </rPh>
    <rPh sb="14" eb="16">
      <t>オウキュウ</t>
    </rPh>
    <rPh sb="16" eb="18">
      <t>タイサク</t>
    </rPh>
    <rPh sb="19" eb="20">
      <t>オコナ</t>
    </rPh>
    <rPh sb="24" eb="26">
      <t>メザ</t>
    </rPh>
    <rPh sb="33" eb="35">
      <t>シャカイ</t>
    </rPh>
    <rPh sb="40" eb="41">
      <t>ソ</t>
    </rPh>
    <phoneticPr fontId="5"/>
  </si>
  <si>
    <t>発災時等に、国と地方公共団体も含めた関係機関が相互に連携し、的確かつ迅速に災害応急対策を行うための事業であり、国が主導すべきである。</t>
    <rPh sb="0" eb="2">
      <t>ハッサイ</t>
    </rPh>
    <rPh sb="2" eb="3">
      <t>トキ</t>
    </rPh>
    <rPh sb="3" eb="4">
      <t>トウ</t>
    </rPh>
    <rPh sb="6" eb="7">
      <t>クニ</t>
    </rPh>
    <rPh sb="8" eb="10">
      <t>チホウ</t>
    </rPh>
    <rPh sb="10" eb="12">
      <t>コウキョウ</t>
    </rPh>
    <rPh sb="12" eb="14">
      <t>ダンタイ</t>
    </rPh>
    <rPh sb="15" eb="16">
      <t>フク</t>
    </rPh>
    <rPh sb="18" eb="20">
      <t>カンケイ</t>
    </rPh>
    <rPh sb="20" eb="22">
      <t>キカン</t>
    </rPh>
    <rPh sb="23" eb="25">
      <t>ソウゴ</t>
    </rPh>
    <rPh sb="26" eb="28">
      <t>レンケイ</t>
    </rPh>
    <rPh sb="30" eb="32">
      <t>テキカク</t>
    </rPh>
    <rPh sb="34" eb="36">
      <t>ジンソク</t>
    </rPh>
    <rPh sb="37" eb="39">
      <t>サイガイ</t>
    </rPh>
    <rPh sb="39" eb="41">
      <t>オウキュウ</t>
    </rPh>
    <rPh sb="41" eb="43">
      <t>タイサク</t>
    </rPh>
    <rPh sb="44" eb="45">
      <t>オコナ</t>
    </rPh>
    <rPh sb="49" eb="51">
      <t>ジギョウ</t>
    </rPh>
    <rPh sb="55" eb="56">
      <t>クニ</t>
    </rPh>
    <rPh sb="57" eb="59">
      <t>シュドウ</t>
    </rPh>
    <phoneticPr fontId="5"/>
  </si>
  <si>
    <t>災害時等の医療機能の拡充と多様化を図る可能性について検討するもので、海からのアプローチという、これまで十分に検討が行われてこなかった新たな手法にいついて、多岐にわたる関係者とともに取り組む本事業は、優先度が高い。</t>
    <rPh sb="0" eb="2">
      <t>サイガイ</t>
    </rPh>
    <rPh sb="2" eb="3">
      <t>トキ</t>
    </rPh>
    <rPh sb="3" eb="4">
      <t>トウ</t>
    </rPh>
    <rPh sb="5" eb="7">
      <t>イリョウ</t>
    </rPh>
    <rPh sb="7" eb="9">
      <t>キノウ</t>
    </rPh>
    <rPh sb="10" eb="12">
      <t>カクジュウ</t>
    </rPh>
    <rPh sb="13" eb="16">
      <t>タヨウカ</t>
    </rPh>
    <rPh sb="17" eb="18">
      <t>ハカ</t>
    </rPh>
    <rPh sb="19" eb="22">
      <t>カノウセイ</t>
    </rPh>
    <rPh sb="26" eb="28">
      <t>ケントウ</t>
    </rPh>
    <rPh sb="34" eb="35">
      <t>ウミ</t>
    </rPh>
    <rPh sb="51" eb="53">
      <t>ジュウブン</t>
    </rPh>
    <rPh sb="54" eb="56">
      <t>ケントウ</t>
    </rPh>
    <rPh sb="57" eb="58">
      <t>オコナ</t>
    </rPh>
    <rPh sb="66" eb="67">
      <t>アラ</t>
    </rPh>
    <rPh sb="69" eb="71">
      <t>シュホウ</t>
    </rPh>
    <rPh sb="77" eb="79">
      <t>タキ</t>
    </rPh>
    <rPh sb="83" eb="86">
      <t>カンケイシャ</t>
    </rPh>
    <rPh sb="90" eb="91">
      <t>ト</t>
    </rPh>
    <rPh sb="92" eb="93">
      <t>ク</t>
    </rPh>
    <rPh sb="94" eb="95">
      <t>ホン</t>
    </rPh>
    <rPh sb="95" eb="97">
      <t>ジギョウ</t>
    </rPh>
    <rPh sb="99" eb="102">
      <t>ユウセンド</t>
    </rPh>
    <rPh sb="103" eb="104">
      <t>タカ</t>
    </rPh>
    <phoneticPr fontId="5"/>
  </si>
  <si>
    <t>官房</t>
  </si>
  <si>
    <t>-</t>
    <phoneticPr fontId="5"/>
  </si>
  <si>
    <t>災害時等における船舶を活用した医療体制の強化にかかる調査検討調査</t>
    <rPh sb="3" eb="4">
      <t>トウ</t>
    </rPh>
    <rPh sb="30" eb="32">
      <t>チョウサ</t>
    </rPh>
    <phoneticPr fontId="5"/>
  </si>
  <si>
    <t>災害医療における民間との連携強化に係る調査検討調査</t>
    <rPh sb="23" eb="25">
      <t>チョウサ</t>
    </rPh>
    <phoneticPr fontId="5"/>
  </si>
  <si>
    <t>内閣官房
船舶活用医療推進本部設立準備室
132百万円</t>
    <rPh sb="0" eb="2">
      <t>ナイカク</t>
    </rPh>
    <rPh sb="2" eb="4">
      <t>カンボウ</t>
    </rPh>
    <rPh sb="5" eb="7">
      <t>センパク</t>
    </rPh>
    <rPh sb="7" eb="9">
      <t>カツヨウ</t>
    </rPh>
    <rPh sb="9" eb="11">
      <t>イリョウ</t>
    </rPh>
    <rPh sb="11" eb="13">
      <t>スイシン</t>
    </rPh>
    <rPh sb="13" eb="15">
      <t>ホンブ</t>
    </rPh>
    <rPh sb="15" eb="17">
      <t>セツリツ</t>
    </rPh>
    <rPh sb="17" eb="20">
      <t>ジュンビシツ</t>
    </rPh>
    <rPh sb="24" eb="27">
      <t>ヒャクマンエン</t>
    </rPh>
    <phoneticPr fontId="5"/>
  </si>
  <si>
    <t>A．民間企業
62百万円</t>
    <rPh sb="2" eb="4">
      <t>ミンカン</t>
    </rPh>
    <rPh sb="4" eb="6">
      <t>キギョウ</t>
    </rPh>
    <rPh sb="9" eb="12">
      <t>ヒャクマンエン</t>
    </rPh>
    <phoneticPr fontId="5"/>
  </si>
  <si>
    <t xml:space="preserve">
B．民間企業
70百万円
</t>
    <rPh sb="3" eb="5">
      <t>ミンカン</t>
    </rPh>
    <rPh sb="5" eb="7">
      <t>キギョウ</t>
    </rPh>
    <rPh sb="10" eb="13">
      <t>ヒャクマンエン</t>
    </rPh>
    <phoneticPr fontId="5"/>
  </si>
  <si>
    <t>無</t>
  </si>
  <si>
    <t>　　円/回</t>
    <rPh sb="2" eb="3">
      <t>エン</t>
    </rPh>
    <rPh sb="4" eb="5">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</si>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</sst>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34"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5" fillId="0" borderId="0" xfId="1" applyFont="1" applyFill="1" applyBorder="1" applyAlignment="1" applyProtection="1">
      <alignment vertical="center"/>
      <protection locked="0"/>
    </xf>
    <xf numFmtId="0" fontId="11" fillId="0" borderId="66"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5" xfId="1" applyFont="1" applyFill="1" applyBorder="1" applyAlignment="1" applyProtection="1">
      <alignment vertical="top"/>
      <protection locked="0"/>
    </xf>
    <xf numFmtId="0" fontId="0" fillId="0" borderId="0" xfId="0" applyBorder="1" applyProtection="1">
      <alignment vertical="center"/>
      <protection locked="0"/>
    </xf>
    <xf numFmtId="0" fontId="11" fillId="0" borderId="59"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0" fontId="15" fillId="0" borderId="34" xfId="1" applyFont="1" applyFill="1" applyBorder="1" applyAlignment="1" applyProtection="1">
      <alignment horizontal="center" vertical="center" wrapText="1"/>
      <protection locked="0"/>
    </xf>
    <xf numFmtId="0" fontId="15" fillId="0" borderId="35" xfId="1" applyFont="1" applyFill="1" applyBorder="1" applyAlignment="1" applyProtection="1">
      <alignment horizontal="center" vertical="center"/>
      <protection locked="0"/>
    </xf>
    <xf numFmtId="0" fontId="15" fillId="0" borderId="3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5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left" vertical="center" wrapText="1"/>
      <protection locked="0"/>
    </xf>
    <xf numFmtId="0" fontId="15" fillId="0" borderId="35" xfId="1" applyFont="1" applyFill="1" applyBorder="1" applyAlignment="1" applyProtection="1">
      <alignment horizontal="center" vertical="center" wrapText="1"/>
      <protection locked="0"/>
    </xf>
    <xf numFmtId="0" fontId="15" fillId="0" borderId="36" xfId="1" applyFont="1" applyFill="1" applyBorder="1" applyAlignment="1" applyProtection="1">
      <alignment horizontal="center" vertical="center" wrapText="1"/>
      <protection locked="0"/>
    </xf>
    <xf numFmtId="0" fontId="15" fillId="0" borderId="14" xfId="1" applyFont="1" applyFill="1" applyBorder="1" applyAlignment="1" applyProtection="1">
      <alignment horizontal="center" vertical="center" wrapText="1"/>
      <protection locked="0"/>
    </xf>
    <xf numFmtId="0" fontId="15" fillId="0" borderId="15"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178"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178"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178" fontId="22" fillId="0" borderId="23" xfId="0" applyNumberFormat="1"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61" xfId="0" applyFont="1" applyBorder="1" applyAlignment="1">
      <alignment horizontal="center" vertical="center" textRotation="255"/>
    </xf>
    <xf numFmtId="0" fontId="0" fillId="0" borderId="62" xfId="0" applyFont="1" applyBorder="1" applyAlignment="1">
      <alignment horizontal="center" vertical="center" textRotation="255"/>
    </xf>
    <xf numFmtId="0" fontId="0" fillId="0" borderId="6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5"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6" fontId="0" fillId="0" borderId="6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0"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78"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27" fillId="2" borderId="80"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2" xfId="0" applyNumberFormat="1" applyFont="1" applyFill="1" applyBorder="1" applyAlignment="1">
      <alignment horizontal="right" vertical="center"/>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2" fillId="2" borderId="66"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97"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5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0" borderId="7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5"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2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7" xfId="0" applyFont="1" applyFill="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47" xfId="0" applyFont="1" applyBorder="1" applyAlignment="1">
      <alignment horizontal="center" vertical="center"/>
    </xf>
    <xf numFmtId="0" fontId="0" fillId="0" borderId="91"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3" xfId="0" applyFont="1" applyFill="1" applyBorder="1" applyAlignment="1">
      <alignment vertical="center"/>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8" xfId="0" applyFont="1" applyFill="1" applyBorder="1" applyAlignment="1">
      <alignment vertical="center" wrapText="1"/>
    </xf>
    <xf numFmtId="0" fontId="0" fillId="5" borderId="93" xfId="0" applyFont="1" applyFill="1" applyBorder="1" applyAlignment="1">
      <alignment vertical="center" wrapText="1"/>
    </xf>
    <xf numFmtId="0" fontId="0" fillId="5" borderId="11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65"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2" xfId="0" applyFont="1" applyFill="1" applyBorder="1" applyAlignment="1">
      <alignment horizontal="left" vertical="center"/>
    </xf>
    <xf numFmtId="0" fontId="0" fillId="5" borderId="18" xfId="0" applyFont="1" applyFill="1" applyBorder="1" applyAlignment="1">
      <alignment horizontal="left" vertical="center"/>
    </xf>
    <xf numFmtId="0" fontId="0" fillId="5" borderId="60"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4"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0" fontId="0" fillId="0" borderId="87"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3" xfId="0" applyFont="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134" xfId="0" applyFont="1" applyFill="1" applyBorder="1" applyAlignment="1">
      <alignment horizontal="center" vertical="center"/>
    </xf>
    <xf numFmtId="0" fontId="0" fillId="0" borderId="135" xfId="0" applyFont="1" applyBorder="1" applyAlignment="1">
      <alignment horizontal="center" vertical="center"/>
    </xf>
    <xf numFmtId="176" fontId="0" fillId="0" borderId="133"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5" borderId="133" xfId="0" applyNumberFormat="1" applyFont="1" applyFill="1" applyBorder="1" applyAlignment="1" applyProtection="1">
      <alignment horizontal="center" vertical="center" shrinkToFit="1"/>
      <protection locked="0"/>
    </xf>
    <xf numFmtId="176" fontId="0" fillId="5" borderId="69" xfId="0" applyNumberFormat="1" applyFont="1" applyFill="1" applyBorder="1" applyAlignment="1" applyProtection="1">
      <alignment horizontal="center" vertical="center" shrinkToFit="1"/>
      <protection locked="0"/>
    </xf>
    <xf numFmtId="176" fontId="0" fillId="5" borderId="134" xfId="0" applyNumberFormat="1"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96</xdr:row>
      <xdr:rowOff>0</xdr:rowOff>
    </xdr:from>
    <xdr:to>
      <xdr:col>49</xdr:col>
      <xdr:colOff>142875</xdr:colOff>
      <xdr:row>97</xdr:row>
      <xdr:rowOff>342900</xdr:rowOff>
    </xdr:to>
    <xdr:sp macro="" textlink="">
      <xdr:nvSpPr>
        <xdr:cNvPr id="2" name="大かっこ 1"/>
        <xdr:cNvSpPr/>
      </xdr:nvSpPr>
      <xdr:spPr>
        <a:xfrm>
          <a:off x="6886575" y="481488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100</xdr:row>
      <xdr:rowOff>0</xdr:rowOff>
    </xdr:from>
    <xdr:to>
      <xdr:col>49</xdr:col>
      <xdr:colOff>142875</xdr:colOff>
      <xdr:row>101</xdr:row>
      <xdr:rowOff>342900</xdr:rowOff>
    </xdr:to>
    <xdr:sp macro="" textlink="">
      <xdr:nvSpPr>
        <xdr:cNvPr id="3" name="大かっこ 2"/>
        <xdr:cNvSpPr/>
      </xdr:nvSpPr>
      <xdr:spPr>
        <a:xfrm>
          <a:off x="6886575" y="495585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97</xdr:row>
      <xdr:rowOff>0</xdr:rowOff>
    </xdr:from>
    <xdr:to>
      <xdr:col>20</xdr:col>
      <xdr:colOff>38100</xdr:colOff>
      <xdr:row>97</xdr:row>
      <xdr:rowOff>0</xdr:rowOff>
    </xdr:to>
    <xdr:cxnSp macro="">
      <xdr:nvCxnSpPr>
        <xdr:cNvPr id="5" name="直線矢印コネクタ 4"/>
        <xdr:cNvCxnSpPr/>
      </xdr:nvCxnSpPr>
      <xdr:spPr>
        <a:xfrm>
          <a:off x="2009775" y="4850130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101</xdr:row>
      <xdr:rowOff>0</xdr:rowOff>
    </xdr:from>
    <xdr:to>
      <xdr:col>20</xdr:col>
      <xdr:colOff>19050</xdr:colOff>
      <xdr:row>101</xdr:row>
      <xdr:rowOff>0</xdr:rowOff>
    </xdr:to>
    <xdr:cxnSp macro="">
      <xdr:nvCxnSpPr>
        <xdr:cNvPr id="6" name="直線矢印コネクタ 5"/>
        <xdr:cNvCxnSpPr/>
      </xdr:nvCxnSpPr>
      <xdr:spPr>
        <a:xfrm>
          <a:off x="1990725" y="4991100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100</xdr:row>
      <xdr:rowOff>0</xdr:rowOff>
    </xdr:from>
    <xdr:to>
      <xdr:col>49</xdr:col>
      <xdr:colOff>142875</xdr:colOff>
      <xdr:row>101</xdr:row>
      <xdr:rowOff>342900</xdr:rowOff>
    </xdr:to>
    <xdr:sp macro="" textlink="">
      <xdr:nvSpPr>
        <xdr:cNvPr id="8" name="大かっこ 7"/>
        <xdr:cNvSpPr/>
      </xdr:nvSpPr>
      <xdr:spPr>
        <a:xfrm>
          <a:off x="6886575" y="495585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3"/>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152">
        <v>2022</v>
      </c>
      <c r="AE2" s="152"/>
      <c r="AF2" s="152"/>
      <c r="AG2" s="152"/>
      <c r="AH2" s="152"/>
      <c r="AI2" s="45" t="s">
        <v>228</v>
      </c>
      <c r="AJ2" s="152" t="s">
        <v>580</v>
      </c>
      <c r="AK2" s="152"/>
      <c r="AL2" s="152"/>
      <c r="AM2" s="152"/>
      <c r="AN2" s="45" t="s">
        <v>228</v>
      </c>
      <c r="AO2" s="152" t="s">
        <v>539</v>
      </c>
      <c r="AP2" s="152"/>
      <c r="AQ2" s="152"/>
      <c r="AR2" s="46" t="s">
        <v>228</v>
      </c>
      <c r="AS2" s="153">
        <v>5</v>
      </c>
      <c r="AT2" s="153"/>
      <c r="AU2" s="153"/>
      <c r="AV2" s="45" t="str">
        <f>IF(AW2="","","-")</f>
        <v/>
      </c>
      <c r="AW2" s="154"/>
      <c r="AX2" s="154"/>
    </row>
    <row r="3" spans="1:50" ht="21" customHeight="1" thickBot="1" x14ac:dyDescent="0.2">
      <c r="A3" s="155" t="s">
        <v>534</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 t="s">
        <v>50</v>
      </c>
      <c r="AJ3" s="157" t="s">
        <v>130</v>
      </c>
      <c r="AK3" s="157"/>
      <c r="AL3" s="157"/>
      <c r="AM3" s="157"/>
      <c r="AN3" s="157"/>
      <c r="AO3" s="157"/>
      <c r="AP3" s="157"/>
      <c r="AQ3" s="157"/>
      <c r="AR3" s="157"/>
      <c r="AS3" s="157"/>
      <c r="AT3" s="157"/>
      <c r="AU3" s="157"/>
      <c r="AV3" s="157"/>
      <c r="AW3" s="157"/>
      <c r="AX3" s="16" t="s">
        <v>51</v>
      </c>
    </row>
    <row r="4" spans="1:50" ht="24.75" customHeight="1" x14ac:dyDescent="0.15">
      <c r="A4" s="169" t="s">
        <v>18</v>
      </c>
      <c r="B4" s="170"/>
      <c r="C4" s="170"/>
      <c r="D4" s="170"/>
      <c r="E4" s="170"/>
      <c r="F4" s="170"/>
      <c r="G4" s="171" t="s">
        <v>561</v>
      </c>
      <c r="H4" s="172"/>
      <c r="I4" s="172"/>
      <c r="J4" s="172"/>
      <c r="K4" s="172"/>
      <c r="L4" s="172"/>
      <c r="M4" s="172"/>
      <c r="N4" s="172"/>
      <c r="O4" s="172"/>
      <c r="P4" s="172"/>
      <c r="Q4" s="172"/>
      <c r="R4" s="172"/>
      <c r="S4" s="172"/>
      <c r="T4" s="172"/>
      <c r="U4" s="172"/>
      <c r="V4" s="172"/>
      <c r="W4" s="172"/>
      <c r="X4" s="172"/>
      <c r="Y4" s="173" t="s">
        <v>1</v>
      </c>
      <c r="Z4" s="174"/>
      <c r="AA4" s="174"/>
      <c r="AB4" s="174"/>
      <c r="AC4" s="174"/>
      <c r="AD4" s="175"/>
      <c r="AE4" s="176" t="s">
        <v>566</v>
      </c>
      <c r="AF4" s="177"/>
      <c r="AG4" s="177"/>
      <c r="AH4" s="177"/>
      <c r="AI4" s="177"/>
      <c r="AJ4" s="177"/>
      <c r="AK4" s="177"/>
      <c r="AL4" s="177"/>
      <c r="AM4" s="177"/>
      <c r="AN4" s="177"/>
      <c r="AO4" s="177"/>
      <c r="AP4" s="178"/>
      <c r="AQ4" s="179" t="s">
        <v>2</v>
      </c>
      <c r="AR4" s="174"/>
      <c r="AS4" s="174"/>
      <c r="AT4" s="174"/>
      <c r="AU4" s="174"/>
      <c r="AV4" s="174"/>
      <c r="AW4" s="174"/>
      <c r="AX4" s="180"/>
    </row>
    <row r="5" spans="1:50" ht="30" customHeight="1" x14ac:dyDescent="0.15">
      <c r="A5" s="181" t="s">
        <v>53</v>
      </c>
      <c r="B5" s="182"/>
      <c r="C5" s="182"/>
      <c r="D5" s="182"/>
      <c r="E5" s="182"/>
      <c r="F5" s="183"/>
      <c r="G5" s="184" t="s">
        <v>541</v>
      </c>
      <c r="H5" s="185"/>
      <c r="I5" s="185"/>
      <c r="J5" s="185"/>
      <c r="K5" s="185"/>
      <c r="L5" s="185"/>
      <c r="M5" s="186" t="s">
        <v>52</v>
      </c>
      <c r="N5" s="187"/>
      <c r="O5" s="187"/>
      <c r="P5" s="187"/>
      <c r="Q5" s="187"/>
      <c r="R5" s="188"/>
      <c r="S5" s="189" t="s">
        <v>56</v>
      </c>
      <c r="T5" s="185"/>
      <c r="U5" s="185"/>
      <c r="V5" s="185"/>
      <c r="W5" s="185"/>
      <c r="X5" s="190"/>
      <c r="Y5" s="191" t="s">
        <v>3</v>
      </c>
      <c r="Z5" s="192"/>
      <c r="AA5" s="192"/>
      <c r="AB5" s="192"/>
      <c r="AC5" s="192"/>
      <c r="AD5" s="193"/>
      <c r="AE5" s="199" t="s">
        <v>542</v>
      </c>
      <c r="AF5" s="199"/>
      <c r="AG5" s="199"/>
      <c r="AH5" s="199"/>
      <c r="AI5" s="199"/>
      <c r="AJ5" s="199"/>
      <c r="AK5" s="199"/>
      <c r="AL5" s="199"/>
      <c r="AM5" s="199"/>
      <c r="AN5" s="199"/>
      <c r="AO5" s="199"/>
      <c r="AP5" s="200"/>
      <c r="AQ5" s="201" t="s">
        <v>562</v>
      </c>
      <c r="AR5" s="202"/>
      <c r="AS5" s="202"/>
      <c r="AT5" s="202"/>
      <c r="AU5" s="202"/>
      <c r="AV5" s="202"/>
      <c r="AW5" s="202"/>
      <c r="AX5" s="203"/>
    </row>
    <row r="6" spans="1:50" ht="39" customHeight="1" x14ac:dyDescent="0.15">
      <c r="A6" s="204" t="s">
        <v>4</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102.75" customHeight="1" x14ac:dyDescent="0.15">
      <c r="A7" s="158" t="s">
        <v>15</v>
      </c>
      <c r="B7" s="159"/>
      <c r="C7" s="159"/>
      <c r="D7" s="159"/>
      <c r="E7" s="159"/>
      <c r="F7" s="160"/>
      <c r="G7" s="209" t="s">
        <v>564</v>
      </c>
      <c r="H7" s="210"/>
      <c r="I7" s="210"/>
      <c r="J7" s="210"/>
      <c r="K7" s="210"/>
      <c r="L7" s="210"/>
      <c r="M7" s="210"/>
      <c r="N7" s="210"/>
      <c r="O7" s="210"/>
      <c r="P7" s="210"/>
      <c r="Q7" s="210"/>
      <c r="R7" s="210"/>
      <c r="S7" s="210"/>
      <c r="T7" s="210"/>
      <c r="U7" s="210"/>
      <c r="V7" s="210"/>
      <c r="W7" s="210"/>
      <c r="X7" s="211"/>
      <c r="Y7" s="212" t="s">
        <v>215</v>
      </c>
      <c r="Z7" s="213"/>
      <c r="AA7" s="213"/>
      <c r="AB7" s="213"/>
      <c r="AC7" s="213"/>
      <c r="AD7" s="214"/>
      <c r="AE7" s="215" t="s">
        <v>567</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58" t="s">
        <v>164</v>
      </c>
      <c r="B8" s="159"/>
      <c r="C8" s="159"/>
      <c r="D8" s="159"/>
      <c r="E8" s="159"/>
      <c r="F8" s="160"/>
      <c r="G8" s="161" t="str">
        <f>入力規則等!A27</f>
        <v>国土強靱化施策</v>
      </c>
      <c r="H8" s="162"/>
      <c r="I8" s="162"/>
      <c r="J8" s="162"/>
      <c r="K8" s="162"/>
      <c r="L8" s="162"/>
      <c r="M8" s="162"/>
      <c r="N8" s="162"/>
      <c r="O8" s="162"/>
      <c r="P8" s="162"/>
      <c r="Q8" s="162"/>
      <c r="R8" s="162"/>
      <c r="S8" s="162"/>
      <c r="T8" s="162"/>
      <c r="U8" s="162"/>
      <c r="V8" s="162"/>
      <c r="W8" s="162"/>
      <c r="X8" s="163"/>
      <c r="Y8" s="164" t="s">
        <v>165</v>
      </c>
      <c r="Z8" s="165"/>
      <c r="AA8" s="165"/>
      <c r="AB8" s="165"/>
      <c r="AC8" s="165"/>
      <c r="AD8" s="166"/>
      <c r="AE8" s="167" t="str">
        <f>入力規則等!K13</f>
        <v>その他の事項経費</v>
      </c>
      <c r="AF8" s="162"/>
      <c r="AG8" s="162"/>
      <c r="AH8" s="162"/>
      <c r="AI8" s="162"/>
      <c r="AJ8" s="162"/>
      <c r="AK8" s="162"/>
      <c r="AL8" s="162"/>
      <c r="AM8" s="162"/>
      <c r="AN8" s="162"/>
      <c r="AO8" s="162"/>
      <c r="AP8" s="162"/>
      <c r="AQ8" s="162"/>
      <c r="AR8" s="162"/>
      <c r="AS8" s="162"/>
      <c r="AT8" s="162"/>
      <c r="AU8" s="162"/>
      <c r="AV8" s="162"/>
      <c r="AW8" s="162"/>
      <c r="AX8" s="168"/>
    </row>
    <row r="9" spans="1:50" ht="78" customHeight="1" x14ac:dyDescent="0.15">
      <c r="A9" s="194" t="s">
        <v>16</v>
      </c>
      <c r="B9" s="195"/>
      <c r="C9" s="195"/>
      <c r="D9" s="195"/>
      <c r="E9" s="195"/>
      <c r="F9" s="195"/>
      <c r="G9" s="196" t="s">
        <v>568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22.25" customHeight="1" x14ac:dyDescent="0.15">
      <c r="A10" s="237" t="s">
        <v>19</v>
      </c>
      <c r="B10" s="238"/>
      <c r="C10" s="238"/>
      <c r="D10" s="238"/>
      <c r="E10" s="238"/>
      <c r="F10" s="238"/>
      <c r="G10" s="239" t="s">
        <v>569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17</v>
      </c>
      <c r="B12" s="247"/>
      <c r="C12" s="247"/>
      <c r="D12" s="247"/>
      <c r="E12" s="247"/>
      <c r="F12" s="248"/>
      <c r="G12" s="253"/>
      <c r="H12" s="254"/>
      <c r="I12" s="254"/>
      <c r="J12" s="254"/>
      <c r="K12" s="254"/>
      <c r="L12" s="254"/>
      <c r="M12" s="254"/>
      <c r="N12" s="254"/>
      <c r="O12" s="254"/>
      <c r="P12" s="224" t="s">
        <v>360</v>
      </c>
      <c r="Q12" s="225"/>
      <c r="R12" s="225"/>
      <c r="S12" s="225"/>
      <c r="T12" s="225"/>
      <c r="U12" s="225"/>
      <c r="V12" s="255"/>
      <c r="W12" s="224" t="s">
        <v>512</v>
      </c>
      <c r="X12" s="225"/>
      <c r="Y12" s="225"/>
      <c r="Z12" s="225"/>
      <c r="AA12" s="225"/>
      <c r="AB12" s="225"/>
      <c r="AC12" s="255"/>
      <c r="AD12" s="224" t="s">
        <v>514</v>
      </c>
      <c r="AE12" s="225"/>
      <c r="AF12" s="225"/>
      <c r="AG12" s="225"/>
      <c r="AH12" s="225"/>
      <c r="AI12" s="225"/>
      <c r="AJ12" s="255"/>
      <c r="AK12" s="224" t="s">
        <v>525</v>
      </c>
      <c r="AL12" s="225"/>
      <c r="AM12" s="225"/>
      <c r="AN12" s="225"/>
      <c r="AO12" s="225"/>
      <c r="AP12" s="225"/>
      <c r="AQ12" s="255"/>
      <c r="AR12" s="224" t="s">
        <v>526</v>
      </c>
      <c r="AS12" s="225"/>
      <c r="AT12" s="225"/>
      <c r="AU12" s="225"/>
      <c r="AV12" s="225"/>
      <c r="AW12" s="225"/>
      <c r="AX12" s="226"/>
    </row>
    <row r="13" spans="1:50" ht="21" customHeight="1" x14ac:dyDescent="0.15">
      <c r="A13" s="249"/>
      <c r="B13" s="250"/>
      <c r="C13" s="250"/>
      <c r="D13" s="250"/>
      <c r="E13" s="250"/>
      <c r="F13" s="251"/>
      <c r="G13" s="276" t="s">
        <v>6</v>
      </c>
      <c r="H13" s="277"/>
      <c r="I13" s="227" t="s">
        <v>7</v>
      </c>
      <c r="J13" s="228"/>
      <c r="K13" s="228"/>
      <c r="L13" s="228"/>
      <c r="M13" s="228"/>
      <c r="N13" s="228"/>
      <c r="O13" s="229"/>
      <c r="P13" s="218" t="s">
        <v>545</v>
      </c>
      <c r="Q13" s="219"/>
      <c r="R13" s="219"/>
      <c r="S13" s="219"/>
      <c r="T13" s="219"/>
      <c r="U13" s="219"/>
      <c r="V13" s="220"/>
      <c r="W13" s="218" t="s">
        <v>544</v>
      </c>
      <c r="X13" s="219"/>
      <c r="Y13" s="219"/>
      <c r="Z13" s="219"/>
      <c r="AA13" s="219"/>
      <c r="AB13" s="219"/>
      <c r="AC13" s="220"/>
      <c r="AD13" s="218" t="s">
        <v>544</v>
      </c>
      <c r="AE13" s="219"/>
      <c r="AF13" s="219"/>
      <c r="AG13" s="219"/>
      <c r="AH13" s="219"/>
      <c r="AI13" s="219"/>
      <c r="AJ13" s="220"/>
      <c r="AK13" s="218" t="s">
        <v>544</v>
      </c>
      <c r="AL13" s="219"/>
      <c r="AM13" s="219"/>
      <c r="AN13" s="219"/>
      <c r="AO13" s="219"/>
      <c r="AP13" s="219"/>
      <c r="AQ13" s="220"/>
      <c r="AR13" s="230">
        <v>132</v>
      </c>
      <c r="AS13" s="231"/>
      <c r="AT13" s="231"/>
      <c r="AU13" s="231"/>
      <c r="AV13" s="231"/>
      <c r="AW13" s="231"/>
      <c r="AX13" s="232"/>
    </row>
    <row r="14" spans="1:50" ht="21" customHeight="1" x14ac:dyDescent="0.15">
      <c r="A14" s="249"/>
      <c r="B14" s="250"/>
      <c r="C14" s="250"/>
      <c r="D14" s="250"/>
      <c r="E14" s="250"/>
      <c r="F14" s="251"/>
      <c r="G14" s="278"/>
      <c r="H14" s="279"/>
      <c r="I14" s="233" t="s">
        <v>8</v>
      </c>
      <c r="J14" s="234"/>
      <c r="K14" s="234"/>
      <c r="L14" s="234"/>
      <c r="M14" s="234"/>
      <c r="N14" s="234"/>
      <c r="O14" s="235"/>
      <c r="P14" s="218" t="s">
        <v>545</v>
      </c>
      <c r="Q14" s="219"/>
      <c r="R14" s="219"/>
      <c r="S14" s="219"/>
      <c r="T14" s="219"/>
      <c r="U14" s="219"/>
      <c r="V14" s="220"/>
      <c r="W14" s="218" t="s">
        <v>544</v>
      </c>
      <c r="X14" s="219"/>
      <c r="Y14" s="219"/>
      <c r="Z14" s="219"/>
      <c r="AA14" s="219"/>
      <c r="AB14" s="219"/>
      <c r="AC14" s="220"/>
      <c r="AD14" s="218" t="s">
        <v>544</v>
      </c>
      <c r="AE14" s="219"/>
      <c r="AF14" s="219"/>
      <c r="AG14" s="219"/>
      <c r="AH14" s="219"/>
      <c r="AI14" s="219"/>
      <c r="AJ14" s="220"/>
      <c r="AK14" s="218" t="s">
        <v>544</v>
      </c>
      <c r="AL14" s="219"/>
      <c r="AM14" s="219"/>
      <c r="AN14" s="219"/>
      <c r="AO14" s="219"/>
      <c r="AP14" s="219"/>
      <c r="AQ14" s="220"/>
      <c r="AR14" s="282"/>
      <c r="AS14" s="282"/>
      <c r="AT14" s="282"/>
      <c r="AU14" s="282"/>
      <c r="AV14" s="282"/>
      <c r="AW14" s="282"/>
      <c r="AX14" s="283"/>
    </row>
    <row r="15" spans="1:50" ht="21" customHeight="1" x14ac:dyDescent="0.15">
      <c r="A15" s="249"/>
      <c r="B15" s="250"/>
      <c r="C15" s="250"/>
      <c r="D15" s="250"/>
      <c r="E15" s="250"/>
      <c r="F15" s="251"/>
      <c r="G15" s="278"/>
      <c r="H15" s="279"/>
      <c r="I15" s="233" t="s">
        <v>39</v>
      </c>
      <c r="J15" s="284"/>
      <c r="K15" s="284"/>
      <c r="L15" s="284"/>
      <c r="M15" s="284"/>
      <c r="N15" s="284"/>
      <c r="O15" s="285"/>
      <c r="P15" s="218" t="s">
        <v>544</v>
      </c>
      <c r="Q15" s="219"/>
      <c r="R15" s="219"/>
      <c r="S15" s="219"/>
      <c r="T15" s="219"/>
      <c r="U15" s="219"/>
      <c r="V15" s="220"/>
      <c r="W15" s="218" t="s">
        <v>544</v>
      </c>
      <c r="X15" s="219"/>
      <c r="Y15" s="219"/>
      <c r="Z15" s="219"/>
      <c r="AA15" s="219"/>
      <c r="AB15" s="219"/>
      <c r="AC15" s="220"/>
      <c r="AD15" s="218" t="s">
        <v>544</v>
      </c>
      <c r="AE15" s="219"/>
      <c r="AF15" s="219"/>
      <c r="AG15" s="219"/>
      <c r="AH15" s="219"/>
      <c r="AI15" s="219"/>
      <c r="AJ15" s="220"/>
      <c r="AK15" s="218" t="s">
        <v>544</v>
      </c>
      <c r="AL15" s="219"/>
      <c r="AM15" s="219"/>
      <c r="AN15" s="219"/>
      <c r="AO15" s="219"/>
      <c r="AP15" s="219"/>
      <c r="AQ15" s="220"/>
      <c r="AR15" s="218" t="s">
        <v>581</v>
      </c>
      <c r="AS15" s="219"/>
      <c r="AT15" s="219"/>
      <c r="AU15" s="219"/>
      <c r="AV15" s="219"/>
      <c r="AW15" s="219"/>
      <c r="AX15" s="236"/>
    </row>
    <row r="16" spans="1:50" ht="21" customHeight="1" x14ac:dyDescent="0.15">
      <c r="A16" s="249"/>
      <c r="B16" s="250"/>
      <c r="C16" s="250"/>
      <c r="D16" s="250"/>
      <c r="E16" s="250"/>
      <c r="F16" s="251"/>
      <c r="G16" s="278"/>
      <c r="H16" s="279"/>
      <c r="I16" s="233" t="s">
        <v>40</v>
      </c>
      <c r="J16" s="284"/>
      <c r="K16" s="284"/>
      <c r="L16" s="284"/>
      <c r="M16" s="284"/>
      <c r="N16" s="284"/>
      <c r="O16" s="285"/>
      <c r="P16" s="218" t="s">
        <v>544</v>
      </c>
      <c r="Q16" s="219"/>
      <c r="R16" s="219"/>
      <c r="S16" s="219"/>
      <c r="T16" s="219"/>
      <c r="U16" s="219"/>
      <c r="V16" s="220"/>
      <c r="W16" s="218" t="s">
        <v>544</v>
      </c>
      <c r="X16" s="219"/>
      <c r="Y16" s="219"/>
      <c r="Z16" s="219"/>
      <c r="AA16" s="219"/>
      <c r="AB16" s="219"/>
      <c r="AC16" s="220"/>
      <c r="AD16" s="218" t="s">
        <v>544</v>
      </c>
      <c r="AE16" s="219"/>
      <c r="AF16" s="219"/>
      <c r="AG16" s="219"/>
      <c r="AH16" s="219"/>
      <c r="AI16" s="219"/>
      <c r="AJ16" s="220"/>
      <c r="AK16" s="218" t="s">
        <v>544</v>
      </c>
      <c r="AL16" s="219"/>
      <c r="AM16" s="219"/>
      <c r="AN16" s="219"/>
      <c r="AO16" s="219"/>
      <c r="AP16" s="219"/>
      <c r="AQ16" s="220"/>
      <c r="AR16" s="221"/>
      <c r="AS16" s="222"/>
      <c r="AT16" s="222"/>
      <c r="AU16" s="222"/>
      <c r="AV16" s="222"/>
      <c r="AW16" s="222"/>
      <c r="AX16" s="223"/>
    </row>
    <row r="17" spans="1:50" ht="24.75" customHeight="1" x14ac:dyDescent="0.15">
      <c r="A17" s="249"/>
      <c r="B17" s="250"/>
      <c r="C17" s="250"/>
      <c r="D17" s="250"/>
      <c r="E17" s="250"/>
      <c r="F17" s="251"/>
      <c r="G17" s="278"/>
      <c r="H17" s="279"/>
      <c r="I17" s="233" t="s">
        <v>38</v>
      </c>
      <c r="J17" s="234"/>
      <c r="K17" s="234"/>
      <c r="L17" s="234"/>
      <c r="M17" s="234"/>
      <c r="N17" s="234"/>
      <c r="O17" s="235"/>
      <c r="P17" s="218" t="s">
        <v>544</v>
      </c>
      <c r="Q17" s="219"/>
      <c r="R17" s="219"/>
      <c r="S17" s="219"/>
      <c r="T17" s="219"/>
      <c r="U17" s="219"/>
      <c r="V17" s="220"/>
      <c r="W17" s="218" t="s">
        <v>544</v>
      </c>
      <c r="X17" s="219"/>
      <c r="Y17" s="219"/>
      <c r="Z17" s="219"/>
      <c r="AA17" s="219"/>
      <c r="AB17" s="219"/>
      <c r="AC17" s="220"/>
      <c r="AD17" s="218" t="s">
        <v>544</v>
      </c>
      <c r="AE17" s="219"/>
      <c r="AF17" s="219"/>
      <c r="AG17" s="219"/>
      <c r="AH17" s="219"/>
      <c r="AI17" s="219"/>
      <c r="AJ17" s="220"/>
      <c r="AK17" s="218" t="s">
        <v>544</v>
      </c>
      <c r="AL17" s="219"/>
      <c r="AM17" s="219"/>
      <c r="AN17" s="219"/>
      <c r="AO17" s="219"/>
      <c r="AP17" s="219"/>
      <c r="AQ17" s="220"/>
      <c r="AR17" s="274"/>
      <c r="AS17" s="274"/>
      <c r="AT17" s="274"/>
      <c r="AU17" s="274"/>
      <c r="AV17" s="274"/>
      <c r="AW17" s="274"/>
      <c r="AX17" s="275"/>
    </row>
    <row r="18" spans="1:50" ht="24.75" customHeight="1" x14ac:dyDescent="0.15">
      <c r="A18" s="249"/>
      <c r="B18" s="250"/>
      <c r="C18" s="250"/>
      <c r="D18" s="250"/>
      <c r="E18" s="250"/>
      <c r="F18" s="251"/>
      <c r="G18" s="280"/>
      <c r="H18" s="281"/>
      <c r="I18" s="260" t="s">
        <v>14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132</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8">
        <v>0</v>
      </c>
      <c r="Q19" s="219"/>
      <c r="R19" s="219"/>
      <c r="S19" s="219"/>
      <c r="T19" s="219"/>
      <c r="U19" s="219"/>
      <c r="V19" s="220"/>
      <c r="W19" s="218">
        <v>0</v>
      </c>
      <c r="X19" s="219"/>
      <c r="Y19" s="219"/>
      <c r="Z19" s="219"/>
      <c r="AA19" s="219"/>
      <c r="AB19" s="219"/>
      <c r="AC19" s="220"/>
      <c r="AD19" s="218">
        <v>0</v>
      </c>
      <c r="AE19" s="219"/>
      <c r="AF19" s="219"/>
      <c r="AG19" s="219"/>
      <c r="AH19" s="219"/>
      <c r="AI19" s="219"/>
      <c r="AJ19" s="220"/>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69" t="str">
        <f>IF(P18=0, "-", SUM(P19)/P18)</f>
        <v>-</v>
      </c>
      <c r="Q20" s="269"/>
      <c r="R20" s="269"/>
      <c r="S20" s="269"/>
      <c r="T20" s="269"/>
      <c r="U20" s="269"/>
      <c r="V20" s="269"/>
      <c r="W20" s="269" t="str">
        <f>IF(W18=0, "-", SUM(W19)/W18)</f>
        <v>-</v>
      </c>
      <c r="X20" s="269"/>
      <c r="Y20" s="269"/>
      <c r="Z20" s="269"/>
      <c r="AA20" s="269"/>
      <c r="AB20" s="269"/>
      <c r="AC20" s="269"/>
      <c r="AD20" s="269" t="str">
        <f>IF(AD18=0, "-", SUM(AD19)/AD18)</f>
        <v>-</v>
      </c>
      <c r="AE20" s="269"/>
      <c r="AF20" s="269"/>
      <c r="AG20" s="269"/>
      <c r="AH20" s="269"/>
      <c r="AI20" s="269"/>
      <c r="AJ20" s="269"/>
      <c r="AK20" s="258"/>
      <c r="AL20" s="258"/>
      <c r="AM20" s="258"/>
      <c r="AN20" s="258"/>
      <c r="AO20" s="258"/>
      <c r="AP20" s="258"/>
      <c r="AQ20" s="270"/>
      <c r="AR20" s="270"/>
      <c r="AS20" s="270"/>
      <c r="AT20" s="270"/>
      <c r="AU20" s="258"/>
      <c r="AV20" s="258"/>
      <c r="AW20" s="258"/>
      <c r="AX20" s="259"/>
    </row>
    <row r="21" spans="1:50" ht="25.5" customHeight="1" x14ac:dyDescent="0.15">
      <c r="A21" s="194"/>
      <c r="B21" s="195"/>
      <c r="C21" s="195"/>
      <c r="D21" s="195"/>
      <c r="E21" s="195"/>
      <c r="F21" s="252"/>
      <c r="G21" s="267" t="s">
        <v>194</v>
      </c>
      <c r="H21" s="268"/>
      <c r="I21" s="268"/>
      <c r="J21" s="268"/>
      <c r="K21" s="268"/>
      <c r="L21" s="268"/>
      <c r="M21" s="268"/>
      <c r="N21" s="268"/>
      <c r="O21" s="268"/>
      <c r="P21" s="269" t="str">
        <f>IF(P19=0, "-", SUM(P19)/SUM(P13,P14))</f>
        <v>-</v>
      </c>
      <c r="Q21" s="269"/>
      <c r="R21" s="269"/>
      <c r="S21" s="269"/>
      <c r="T21" s="269"/>
      <c r="U21" s="269"/>
      <c r="V21" s="269"/>
      <c r="W21" s="269" t="str">
        <f>IF(W19=0, "-", SUM(W19)/SUM(W13,W14))</f>
        <v>-</v>
      </c>
      <c r="X21" s="269"/>
      <c r="Y21" s="269"/>
      <c r="Z21" s="269"/>
      <c r="AA21" s="269"/>
      <c r="AB21" s="269"/>
      <c r="AC21" s="269"/>
      <c r="AD21" s="269" t="str">
        <f>IF(AD19=0, "-", SUM(AD19)/SUM(AD13,AD14))</f>
        <v>-</v>
      </c>
      <c r="AE21" s="269"/>
      <c r="AF21" s="269"/>
      <c r="AG21" s="269"/>
      <c r="AH21" s="269"/>
      <c r="AI21" s="269"/>
      <c r="AJ21" s="269"/>
      <c r="AK21" s="258"/>
      <c r="AL21" s="258"/>
      <c r="AM21" s="258"/>
      <c r="AN21" s="258"/>
      <c r="AO21" s="258"/>
      <c r="AP21" s="258"/>
      <c r="AQ21" s="270"/>
      <c r="AR21" s="270"/>
      <c r="AS21" s="270"/>
      <c r="AT21" s="270"/>
      <c r="AU21" s="258"/>
      <c r="AV21" s="258"/>
      <c r="AW21" s="258"/>
      <c r="AX21" s="259"/>
    </row>
    <row r="22" spans="1:50" ht="18.75" customHeight="1" x14ac:dyDescent="0.15">
      <c r="A22" s="289" t="s">
        <v>529</v>
      </c>
      <c r="B22" s="290"/>
      <c r="C22" s="290"/>
      <c r="D22" s="290"/>
      <c r="E22" s="290"/>
      <c r="F22" s="291"/>
      <c r="G22" s="295" t="s">
        <v>190</v>
      </c>
      <c r="H22" s="287"/>
      <c r="I22" s="287"/>
      <c r="J22" s="287"/>
      <c r="K22" s="287"/>
      <c r="L22" s="287"/>
      <c r="M22" s="287"/>
      <c r="N22" s="287"/>
      <c r="O22" s="296"/>
      <c r="P22" s="286" t="s">
        <v>527</v>
      </c>
      <c r="Q22" s="287"/>
      <c r="R22" s="287"/>
      <c r="S22" s="287"/>
      <c r="T22" s="287"/>
      <c r="U22" s="287"/>
      <c r="V22" s="296"/>
      <c r="W22" s="286" t="s">
        <v>528</v>
      </c>
      <c r="X22" s="287"/>
      <c r="Y22" s="287"/>
      <c r="Z22" s="287"/>
      <c r="AA22" s="287"/>
      <c r="AB22" s="287"/>
      <c r="AC22" s="296"/>
      <c r="AD22" s="286" t="s">
        <v>189</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292"/>
      <c r="B23" s="293"/>
      <c r="C23" s="293"/>
      <c r="D23" s="293"/>
      <c r="E23" s="293"/>
      <c r="F23" s="294"/>
      <c r="G23" s="309" t="s">
        <v>570</v>
      </c>
      <c r="H23" s="310"/>
      <c r="I23" s="310"/>
      <c r="J23" s="310"/>
      <c r="K23" s="310"/>
      <c r="L23" s="310"/>
      <c r="M23" s="310"/>
      <c r="N23" s="310"/>
      <c r="O23" s="311"/>
      <c r="P23" s="230" t="s">
        <v>545</v>
      </c>
      <c r="Q23" s="231"/>
      <c r="R23" s="231"/>
      <c r="S23" s="231"/>
      <c r="T23" s="231"/>
      <c r="U23" s="231"/>
      <c r="V23" s="312"/>
      <c r="W23" s="230">
        <v>130</v>
      </c>
      <c r="X23" s="231"/>
      <c r="Y23" s="231"/>
      <c r="Z23" s="231"/>
      <c r="AA23" s="231"/>
      <c r="AB23" s="231"/>
      <c r="AC23" s="312"/>
      <c r="AD23" s="313" t="s">
        <v>565</v>
      </c>
      <c r="AE23" s="314"/>
      <c r="AF23" s="314"/>
      <c r="AG23" s="314"/>
      <c r="AH23" s="314"/>
      <c r="AI23" s="314"/>
      <c r="AJ23" s="314"/>
      <c r="AK23" s="314"/>
      <c r="AL23" s="314"/>
      <c r="AM23" s="314"/>
      <c r="AN23" s="314"/>
      <c r="AO23" s="314"/>
      <c r="AP23" s="314"/>
      <c r="AQ23" s="314"/>
      <c r="AR23" s="314"/>
      <c r="AS23" s="314"/>
      <c r="AT23" s="314"/>
      <c r="AU23" s="314"/>
      <c r="AV23" s="314"/>
      <c r="AW23" s="314"/>
      <c r="AX23" s="315"/>
    </row>
    <row r="24" spans="1:50" ht="25.5" customHeight="1" x14ac:dyDescent="0.15">
      <c r="A24" s="292"/>
      <c r="B24" s="293"/>
      <c r="C24" s="293"/>
      <c r="D24" s="293"/>
      <c r="E24" s="293"/>
      <c r="F24" s="294"/>
      <c r="G24" s="319" t="s">
        <v>571</v>
      </c>
      <c r="H24" s="320"/>
      <c r="I24" s="320"/>
      <c r="J24" s="320"/>
      <c r="K24" s="320"/>
      <c r="L24" s="320"/>
      <c r="M24" s="320"/>
      <c r="N24" s="320"/>
      <c r="O24" s="321"/>
      <c r="P24" s="271" t="s">
        <v>572</v>
      </c>
      <c r="Q24" s="272"/>
      <c r="R24" s="272"/>
      <c r="S24" s="272"/>
      <c r="T24" s="272"/>
      <c r="U24" s="272"/>
      <c r="V24" s="273"/>
      <c r="W24" s="218">
        <v>2</v>
      </c>
      <c r="X24" s="219"/>
      <c r="Y24" s="219"/>
      <c r="Z24" s="219"/>
      <c r="AA24" s="219"/>
      <c r="AB24" s="219"/>
      <c r="AC24" s="220"/>
      <c r="AD24" s="316"/>
      <c r="AE24" s="317"/>
      <c r="AF24" s="317"/>
      <c r="AG24" s="317"/>
      <c r="AH24" s="317"/>
      <c r="AI24" s="317"/>
      <c r="AJ24" s="317"/>
      <c r="AK24" s="317"/>
      <c r="AL24" s="317"/>
      <c r="AM24" s="317"/>
      <c r="AN24" s="317"/>
      <c r="AO24" s="317"/>
      <c r="AP24" s="317"/>
      <c r="AQ24" s="317"/>
      <c r="AR24" s="317"/>
      <c r="AS24" s="317"/>
      <c r="AT24" s="317"/>
      <c r="AU24" s="317"/>
      <c r="AV24" s="317"/>
      <c r="AW24" s="317"/>
      <c r="AX24" s="318"/>
    </row>
    <row r="25" spans="1:50" ht="25.5" customHeight="1" thickBot="1" x14ac:dyDescent="0.2">
      <c r="A25" s="292"/>
      <c r="B25" s="293"/>
      <c r="C25" s="293"/>
      <c r="D25" s="293"/>
      <c r="E25" s="293"/>
      <c r="F25" s="294"/>
      <c r="G25" s="119" t="s">
        <v>14</v>
      </c>
      <c r="H25" s="120"/>
      <c r="I25" s="120"/>
      <c r="J25" s="120"/>
      <c r="K25" s="120"/>
      <c r="L25" s="120"/>
      <c r="M25" s="120"/>
      <c r="N25" s="120"/>
      <c r="O25" s="121"/>
      <c r="P25" s="297" t="str">
        <f>AK13</f>
        <v>-</v>
      </c>
      <c r="Q25" s="298"/>
      <c r="R25" s="298"/>
      <c r="S25" s="298"/>
      <c r="T25" s="298"/>
      <c r="U25" s="298"/>
      <c r="V25" s="299"/>
      <c r="W25" s="300">
        <f>AR13</f>
        <v>132</v>
      </c>
      <c r="X25" s="301"/>
      <c r="Y25" s="301"/>
      <c r="Z25" s="301"/>
      <c r="AA25" s="301"/>
      <c r="AB25" s="301"/>
      <c r="AC25" s="302"/>
      <c r="AD25" s="317"/>
      <c r="AE25" s="317"/>
      <c r="AF25" s="317"/>
      <c r="AG25" s="317"/>
      <c r="AH25" s="317"/>
      <c r="AI25" s="317"/>
      <c r="AJ25" s="317"/>
      <c r="AK25" s="317"/>
      <c r="AL25" s="317"/>
      <c r="AM25" s="317"/>
      <c r="AN25" s="317"/>
      <c r="AO25" s="317"/>
      <c r="AP25" s="317"/>
      <c r="AQ25" s="317"/>
      <c r="AR25" s="317"/>
      <c r="AS25" s="317"/>
      <c r="AT25" s="317"/>
      <c r="AU25" s="317"/>
      <c r="AV25" s="317"/>
      <c r="AW25" s="317"/>
      <c r="AX25" s="318"/>
    </row>
    <row r="26" spans="1:50" ht="69" customHeight="1" x14ac:dyDescent="0.15">
      <c r="A26" s="303" t="s">
        <v>520</v>
      </c>
      <c r="B26" s="304"/>
      <c r="C26" s="304"/>
      <c r="D26" s="304"/>
      <c r="E26" s="304"/>
      <c r="F26" s="305"/>
      <c r="G26" s="306" t="s">
        <v>573</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31.5" customHeight="1" x14ac:dyDescent="0.15">
      <c r="A27" s="370" t="s">
        <v>521</v>
      </c>
      <c r="B27" s="371"/>
      <c r="C27" s="371"/>
      <c r="D27" s="371"/>
      <c r="E27" s="371"/>
      <c r="F27" s="372"/>
      <c r="G27" s="376" t="s">
        <v>516</v>
      </c>
      <c r="H27" s="377"/>
      <c r="I27" s="377"/>
      <c r="J27" s="377"/>
      <c r="K27" s="377"/>
      <c r="L27" s="377"/>
      <c r="M27" s="377"/>
      <c r="N27" s="377"/>
      <c r="O27" s="377"/>
      <c r="P27" s="378" t="s">
        <v>515</v>
      </c>
      <c r="Q27" s="377"/>
      <c r="R27" s="377"/>
      <c r="S27" s="377"/>
      <c r="T27" s="377"/>
      <c r="U27" s="377"/>
      <c r="V27" s="377"/>
      <c r="W27" s="377"/>
      <c r="X27" s="379"/>
      <c r="Y27" s="380"/>
      <c r="Z27" s="381"/>
      <c r="AA27" s="382"/>
      <c r="AB27" s="383" t="s">
        <v>11</v>
      </c>
      <c r="AC27" s="383"/>
      <c r="AD27" s="383"/>
      <c r="AE27" s="354" t="s">
        <v>360</v>
      </c>
      <c r="AF27" s="355"/>
      <c r="AG27" s="355"/>
      <c r="AH27" s="356"/>
      <c r="AI27" s="354" t="s">
        <v>512</v>
      </c>
      <c r="AJ27" s="355"/>
      <c r="AK27" s="355"/>
      <c r="AL27" s="356"/>
      <c r="AM27" s="354" t="s">
        <v>328</v>
      </c>
      <c r="AN27" s="355"/>
      <c r="AO27" s="355"/>
      <c r="AP27" s="356"/>
      <c r="AQ27" s="357" t="s">
        <v>359</v>
      </c>
      <c r="AR27" s="358"/>
      <c r="AS27" s="358"/>
      <c r="AT27" s="359"/>
      <c r="AU27" s="357" t="s">
        <v>530</v>
      </c>
      <c r="AV27" s="358"/>
      <c r="AW27" s="358"/>
      <c r="AX27" s="360"/>
    </row>
    <row r="28" spans="1:50" ht="23.25" customHeight="1" x14ac:dyDescent="0.15">
      <c r="A28" s="370"/>
      <c r="B28" s="371"/>
      <c r="C28" s="371"/>
      <c r="D28" s="371"/>
      <c r="E28" s="371"/>
      <c r="F28" s="372"/>
      <c r="G28" s="143" t="s">
        <v>546</v>
      </c>
      <c r="H28" s="322"/>
      <c r="I28" s="322"/>
      <c r="J28" s="322"/>
      <c r="K28" s="322"/>
      <c r="L28" s="322"/>
      <c r="M28" s="322"/>
      <c r="N28" s="322"/>
      <c r="O28" s="323"/>
      <c r="P28" s="143" t="s">
        <v>563</v>
      </c>
      <c r="Q28" s="322"/>
      <c r="R28" s="322"/>
      <c r="S28" s="322"/>
      <c r="T28" s="322"/>
      <c r="U28" s="322"/>
      <c r="V28" s="322"/>
      <c r="W28" s="322"/>
      <c r="X28" s="323"/>
      <c r="Y28" s="327" t="s">
        <v>43</v>
      </c>
      <c r="Z28" s="328"/>
      <c r="AA28" s="329"/>
      <c r="AB28" s="330" t="s">
        <v>552</v>
      </c>
      <c r="AC28" s="331"/>
      <c r="AD28" s="331"/>
      <c r="AE28" s="332" t="s">
        <v>545</v>
      </c>
      <c r="AF28" s="333"/>
      <c r="AG28" s="333"/>
      <c r="AH28" s="333"/>
      <c r="AI28" s="332" t="s">
        <v>545</v>
      </c>
      <c r="AJ28" s="333"/>
      <c r="AK28" s="333"/>
      <c r="AL28" s="333"/>
      <c r="AM28" s="332" t="s">
        <v>545</v>
      </c>
      <c r="AN28" s="333"/>
      <c r="AO28" s="333"/>
      <c r="AP28" s="333"/>
      <c r="AQ28" s="332" t="s">
        <v>545</v>
      </c>
      <c r="AR28" s="333"/>
      <c r="AS28" s="333"/>
      <c r="AT28" s="333"/>
      <c r="AU28" s="338" t="s">
        <v>545</v>
      </c>
      <c r="AV28" s="344"/>
      <c r="AW28" s="344"/>
      <c r="AX28" s="345"/>
    </row>
    <row r="29" spans="1:50" ht="23.25" customHeight="1" x14ac:dyDescent="0.15">
      <c r="A29" s="373"/>
      <c r="B29" s="374"/>
      <c r="C29" s="374"/>
      <c r="D29" s="374"/>
      <c r="E29" s="374"/>
      <c r="F29" s="375"/>
      <c r="G29" s="324"/>
      <c r="H29" s="325"/>
      <c r="I29" s="325"/>
      <c r="J29" s="325"/>
      <c r="K29" s="325"/>
      <c r="L29" s="325"/>
      <c r="M29" s="325"/>
      <c r="N29" s="325"/>
      <c r="O29" s="326"/>
      <c r="P29" s="324"/>
      <c r="Q29" s="325"/>
      <c r="R29" s="325"/>
      <c r="S29" s="325"/>
      <c r="T29" s="325"/>
      <c r="U29" s="325"/>
      <c r="V29" s="325"/>
      <c r="W29" s="325"/>
      <c r="X29" s="326"/>
      <c r="Y29" s="346" t="s">
        <v>44</v>
      </c>
      <c r="Z29" s="347"/>
      <c r="AA29" s="348"/>
      <c r="AB29" s="330" t="s">
        <v>552</v>
      </c>
      <c r="AC29" s="331"/>
      <c r="AD29" s="331"/>
      <c r="AE29" s="332" t="s">
        <v>545</v>
      </c>
      <c r="AF29" s="333"/>
      <c r="AG29" s="333"/>
      <c r="AH29" s="333"/>
      <c r="AI29" s="332" t="s">
        <v>545</v>
      </c>
      <c r="AJ29" s="333"/>
      <c r="AK29" s="333"/>
      <c r="AL29" s="333"/>
      <c r="AM29" s="332" t="s">
        <v>545</v>
      </c>
      <c r="AN29" s="333"/>
      <c r="AO29" s="333"/>
      <c r="AP29" s="333"/>
      <c r="AQ29" s="332" t="s">
        <v>545</v>
      </c>
      <c r="AR29" s="333"/>
      <c r="AS29" s="333"/>
      <c r="AT29" s="333"/>
      <c r="AU29" s="349">
        <v>2</v>
      </c>
      <c r="AV29" s="344"/>
      <c r="AW29" s="344"/>
      <c r="AX29" s="345"/>
    </row>
    <row r="30" spans="1:50" ht="23.25" customHeight="1" x14ac:dyDescent="0.15">
      <c r="A30" s="384" t="s">
        <v>522</v>
      </c>
      <c r="B30" s="385"/>
      <c r="C30" s="385"/>
      <c r="D30" s="385"/>
      <c r="E30" s="385"/>
      <c r="F30" s="386"/>
      <c r="G30" s="225" t="s">
        <v>523</v>
      </c>
      <c r="H30" s="225"/>
      <c r="I30" s="225"/>
      <c r="J30" s="225"/>
      <c r="K30" s="225"/>
      <c r="L30" s="225"/>
      <c r="M30" s="225"/>
      <c r="N30" s="225"/>
      <c r="O30" s="225"/>
      <c r="P30" s="225"/>
      <c r="Q30" s="225"/>
      <c r="R30" s="225"/>
      <c r="S30" s="225"/>
      <c r="T30" s="225"/>
      <c r="U30" s="225"/>
      <c r="V30" s="225"/>
      <c r="W30" s="225"/>
      <c r="X30" s="255"/>
      <c r="Y30" s="392"/>
      <c r="Z30" s="393"/>
      <c r="AA30" s="394"/>
      <c r="AB30" s="224" t="s">
        <v>11</v>
      </c>
      <c r="AC30" s="225"/>
      <c r="AD30" s="255"/>
      <c r="AE30" s="224" t="s">
        <v>360</v>
      </c>
      <c r="AF30" s="225"/>
      <c r="AG30" s="225"/>
      <c r="AH30" s="255"/>
      <c r="AI30" s="224" t="s">
        <v>512</v>
      </c>
      <c r="AJ30" s="225"/>
      <c r="AK30" s="225"/>
      <c r="AL30" s="255"/>
      <c r="AM30" s="224" t="s">
        <v>328</v>
      </c>
      <c r="AN30" s="225"/>
      <c r="AO30" s="225"/>
      <c r="AP30" s="255"/>
      <c r="AQ30" s="361" t="s">
        <v>531</v>
      </c>
      <c r="AR30" s="362"/>
      <c r="AS30" s="362"/>
      <c r="AT30" s="362"/>
      <c r="AU30" s="362"/>
      <c r="AV30" s="362"/>
      <c r="AW30" s="362"/>
      <c r="AX30" s="363"/>
    </row>
    <row r="31" spans="1:50" ht="23.25" customHeight="1" x14ac:dyDescent="0.15">
      <c r="A31" s="387"/>
      <c r="B31" s="388"/>
      <c r="C31" s="388"/>
      <c r="D31" s="388"/>
      <c r="E31" s="388"/>
      <c r="F31" s="389"/>
      <c r="G31" s="334" t="s">
        <v>547</v>
      </c>
      <c r="H31" s="335"/>
      <c r="I31" s="335"/>
      <c r="J31" s="335"/>
      <c r="K31" s="335"/>
      <c r="L31" s="335"/>
      <c r="M31" s="335"/>
      <c r="N31" s="335"/>
      <c r="O31" s="335"/>
      <c r="P31" s="335"/>
      <c r="Q31" s="335"/>
      <c r="R31" s="335"/>
      <c r="S31" s="335"/>
      <c r="T31" s="335"/>
      <c r="U31" s="335"/>
      <c r="V31" s="335"/>
      <c r="W31" s="335"/>
      <c r="X31" s="335"/>
      <c r="Y31" s="364" t="s">
        <v>522</v>
      </c>
      <c r="Z31" s="365"/>
      <c r="AA31" s="366"/>
      <c r="AB31" s="367" t="s">
        <v>553</v>
      </c>
      <c r="AC31" s="368"/>
      <c r="AD31" s="369"/>
      <c r="AE31" s="332" t="s">
        <v>545</v>
      </c>
      <c r="AF31" s="332"/>
      <c r="AG31" s="332"/>
      <c r="AH31" s="332"/>
      <c r="AI31" s="332" t="s">
        <v>545</v>
      </c>
      <c r="AJ31" s="332"/>
      <c r="AK31" s="332"/>
      <c r="AL31" s="332"/>
      <c r="AM31" s="332" t="s">
        <v>545</v>
      </c>
      <c r="AN31" s="332"/>
      <c r="AO31" s="332"/>
      <c r="AP31" s="332"/>
      <c r="AQ31" s="338" t="s">
        <v>545</v>
      </c>
      <c r="AR31" s="339"/>
      <c r="AS31" s="339"/>
      <c r="AT31" s="339"/>
      <c r="AU31" s="339"/>
      <c r="AV31" s="339"/>
      <c r="AW31" s="339"/>
      <c r="AX31" s="340"/>
    </row>
    <row r="32" spans="1:50" ht="46.5" customHeight="1" x14ac:dyDescent="0.15">
      <c r="A32" s="390"/>
      <c r="B32" s="213"/>
      <c r="C32" s="213"/>
      <c r="D32" s="213"/>
      <c r="E32" s="213"/>
      <c r="F32" s="391"/>
      <c r="G32" s="336"/>
      <c r="H32" s="337"/>
      <c r="I32" s="337"/>
      <c r="J32" s="337"/>
      <c r="K32" s="337"/>
      <c r="L32" s="337"/>
      <c r="M32" s="337"/>
      <c r="N32" s="337"/>
      <c r="O32" s="337"/>
      <c r="P32" s="337"/>
      <c r="Q32" s="337"/>
      <c r="R32" s="337"/>
      <c r="S32" s="337"/>
      <c r="T32" s="337"/>
      <c r="U32" s="337"/>
      <c r="V32" s="337"/>
      <c r="W32" s="337"/>
      <c r="X32" s="337"/>
      <c r="Y32" s="341" t="s">
        <v>524</v>
      </c>
      <c r="Z32" s="342"/>
      <c r="AA32" s="343"/>
      <c r="AB32" s="395" t="s">
        <v>588</v>
      </c>
      <c r="AC32" s="396"/>
      <c r="AD32" s="397"/>
      <c r="AE32" s="350" t="s">
        <v>545</v>
      </c>
      <c r="AF32" s="350"/>
      <c r="AG32" s="350"/>
      <c r="AH32" s="350"/>
      <c r="AI32" s="350" t="s">
        <v>545</v>
      </c>
      <c r="AJ32" s="350"/>
      <c r="AK32" s="350"/>
      <c r="AL32" s="350"/>
      <c r="AM32" s="350" t="s">
        <v>545</v>
      </c>
      <c r="AN32" s="350"/>
      <c r="AO32" s="350"/>
      <c r="AP32" s="350"/>
      <c r="AQ32" s="351" t="s">
        <v>545</v>
      </c>
      <c r="AR32" s="352"/>
      <c r="AS32" s="352"/>
      <c r="AT32" s="352"/>
      <c r="AU32" s="352"/>
      <c r="AV32" s="352"/>
      <c r="AW32" s="352"/>
      <c r="AX32" s="353"/>
    </row>
    <row r="33" spans="1:60" ht="18.75" customHeight="1" x14ac:dyDescent="0.15">
      <c r="A33" s="542" t="s">
        <v>517</v>
      </c>
      <c r="B33" s="517" t="s">
        <v>518</v>
      </c>
      <c r="C33" s="518"/>
      <c r="D33" s="518"/>
      <c r="E33" s="518"/>
      <c r="F33" s="519"/>
      <c r="G33" s="522" t="s">
        <v>519</v>
      </c>
      <c r="H33" s="522"/>
      <c r="I33" s="522"/>
      <c r="J33" s="522"/>
      <c r="K33" s="522"/>
      <c r="L33" s="522"/>
      <c r="M33" s="522"/>
      <c r="N33" s="522"/>
      <c r="O33" s="522"/>
      <c r="P33" s="522"/>
      <c r="Q33" s="522"/>
      <c r="R33" s="522"/>
      <c r="S33" s="522"/>
      <c r="T33" s="522"/>
      <c r="U33" s="522"/>
      <c r="V33" s="522"/>
      <c r="W33" s="522"/>
      <c r="X33" s="522"/>
      <c r="Y33" s="522"/>
      <c r="Z33" s="522"/>
      <c r="AA33" s="523"/>
      <c r="AB33" s="526" t="s">
        <v>532</v>
      </c>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7"/>
      <c r="AY33">
        <f>COUNTA($G$35)</f>
        <v>1</v>
      </c>
    </row>
    <row r="34" spans="1:60" ht="22.5" customHeight="1" x14ac:dyDescent="0.15">
      <c r="A34" s="543"/>
      <c r="B34" s="520"/>
      <c r="C34" s="371"/>
      <c r="D34" s="371"/>
      <c r="E34" s="371"/>
      <c r="F34" s="372"/>
      <c r="G34" s="524"/>
      <c r="H34" s="524"/>
      <c r="I34" s="524"/>
      <c r="J34" s="524"/>
      <c r="K34" s="524"/>
      <c r="L34" s="524"/>
      <c r="M34" s="524"/>
      <c r="N34" s="524"/>
      <c r="O34" s="524"/>
      <c r="P34" s="524"/>
      <c r="Q34" s="524"/>
      <c r="R34" s="524"/>
      <c r="S34" s="524"/>
      <c r="T34" s="524"/>
      <c r="U34" s="524"/>
      <c r="V34" s="524"/>
      <c r="W34" s="524"/>
      <c r="X34" s="524"/>
      <c r="Y34" s="524"/>
      <c r="Z34" s="524"/>
      <c r="AA34" s="525"/>
      <c r="AB34" s="528"/>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9"/>
      <c r="AY34">
        <f t="shared" ref="AY34:AY42" si="0">$AY$33</f>
        <v>1</v>
      </c>
    </row>
    <row r="35" spans="1:60" ht="22.5" customHeight="1" x14ac:dyDescent="0.15">
      <c r="A35" s="543"/>
      <c r="B35" s="520"/>
      <c r="C35" s="371"/>
      <c r="D35" s="371"/>
      <c r="E35" s="371"/>
      <c r="F35" s="372"/>
      <c r="G35" s="530" t="s">
        <v>574</v>
      </c>
      <c r="H35" s="530"/>
      <c r="I35" s="530"/>
      <c r="J35" s="530"/>
      <c r="K35" s="530"/>
      <c r="L35" s="530"/>
      <c r="M35" s="530"/>
      <c r="N35" s="530"/>
      <c r="O35" s="530"/>
      <c r="P35" s="530"/>
      <c r="Q35" s="530"/>
      <c r="R35" s="530"/>
      <c r="S35" s="530"/>
      <c r="T35" s="530"/>
      <c r="U35" s="530"/>
      <c r="V35" s="530"/>
      <c r="W35" s="530"/>
      <c r="X35" s="530"/>
      <c r="Y35" s="530"/>
      <c r="Z35" s="530"/>
      <c r="AA35" s="531"/>
      <c r="AB35" s="536" t="s">
        <v>575</v>
      </c>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7"/>
      <c r="AY35">
        <f t="shared" si="0"/>
        <v>1</v>
      </c>
    </row>
    <row r="36" spans="1:60" ht="22.5" customHeight="1" x14ac:dyDescent="0.15">
      <c r="A36" s="543"/>
      <c r="B36" s="520"/>
      <c r="C36" s="371"/>
      <c r="D36" s="371"/>
      <c r="E36" s="371"/>
      <c r="F36" s="372"/>
      <c r="G36" s="532"/>
      <c r="H36" s="532"/>
      <c r="I36" s="532"/>
      <c r="J36" s="532"/>
      <c r="K36" s="532"/>
      <c r="L36" s="532"/>
      <c r="M36" s="532"/>
      <c r="N36" s="532"/>
      <c r="O36" s="532"/>
      <c r="P36" s="532"/>
      <c r="Q36" s="532"/>
      <c r="R36" s="532"/>
      <c r="S36" s="532"/>
      <c r="T36" s="532"/>
      <c r="U36" s="532"/>
      <c r="V36" s="532"/>
      <c r="W36" s="532"/>
      <c r="X36" s="532"/>
      <c r="Y36" s="532"/>
      <c r="Z36" s="532"/>
      <c r="AA36" s="533"/>
      <c r="AB36" s="538"/>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9"/>
      <c r="AY36">
        <f t="shared" si="0"/>
        <v>1</v>
      </c>
    </row>
    <row r="37" spans="1:60" ht="139.5" customHeight="1" x14ac:dyDescent="0.15">
      <c r="A37" s="543"/>
      <c r="B37" s="521"/>
      <c r="C37" s="374"/>
      <c r="D37" s="374"/>
      <c r="E37" s="374"/>
      <c r="F37" s="375"/>
      <c r="G37" s="534"/>
      <c r="H37" s="534"/>
      <c r="I37" s="534"/>
      <c r="J37" s="534"/>
      <c r="K37" s="534"/>
      <c r="L37" s="534"/>
      <c r="M37" s="534"/>
      <c r="N37" s="534"/>
      <c r="O37" s="534"/>
      <c r="P37" s="534"/>
      <c r="Q37" s="534"/>
      <c r="R37" s="534"/>
      <c r="S37" s="534"/>
      <c r="T37" s="534"/>
      <c r="U37" s="534"/>
      <c r="V37" s="534"/>
      <c r="W37" s="534"/>
      <c r="X37" s="534"/>
      <c r="Y37" s="534"/>
      <c r="Z37" s="534"/>
      <c r="AA37" s="535"/>
      <c r="AB37" s="540"/>
      <c r="AC37" s="534"/>
      <c r="AD37" s="534"/>
      <c r="AE37" s="532"/>
      <c r="AF37" s="532"/>
      <c r="AG37" s="532"/>
      <c r="AH37" s="532"/>
      <c r="AI37" s="532"/>
      <c r="AJ37" s="532"/>
      <c r="AK37" s="532"/>
      <c r="AL37" s="532"/>
      <c r="AM37" s="532"/>
      <c r="AN37" s="532"/>
      <c r="AO37" s="532"/>
      <c r="AP37" s="532"/>
      <c r="AQ37" s="532"/>
      <c r="AR37" s="532"/>
      <c r="AS37" s="532"/>
      <c r="AT37" s="532"/>
      <c r="AU37" s="534"/>
      <c r="AV37" s="534"/>
      <c r="AW37" s="534"/>
      <c r="AX37" s="541"/>
      <c r="AY37">
        <f t="shared" si="0"/>
        <v>1</v>
      </c>
    </row>
    <row r="38" spans="1:60" ht="18.75" customHeight="1" x14ac:dyDescent="0.15">
      <c r="A38" s="543"/>
      <c r="B38" s="517" t="s">
        <v>129</v>
      </c>
      <c r="C38" s="518"/>
      <c r="D38" s="518"/>
      <c r="E38" s="518"/>
      <c r="F38" s="519"/>
      <c r="G38" s="548" t="s">
        <v>47</v>
      </c>
      <c r="H38" s="522"/>
      <c r="I38" s="522"/>
      <c r="J38" s="522"/>
      <c r="K38" s="522"/>
      <c r="L38" s="522"/>
      <c r="M38" s="522"/>
      <c r="N38" s="522"/>
      <c r="O38" s="523"/>
      <c r="P38" s="526" t="s">
        <v>49</v>
      </c>
      <c r="Q38" s="522"/>
      <c r="R38" s="522"/>
      <c r="S38" s="522"/>
      <c r="T38" s="522"/>
      <c r="U38" s="522"/>
      <c r="V38" s="522"/>
      <c r="W38" s="522"/>
      <c r="X38" s="523"/>
      <c r="Y38" s="550"/>
      <c r="Z38" s="551"/>
      <c r="AA38" s="552"/>
      <c r="AB38" s="553" t="s">
        <v>11</v>
      </c>
      <c r="AC38" s="554"/>
      <c r="AD38" s="555"/>
      <c r="AE38" s="558" t="s">
        <v>360</v>
      </c>
      <c r="AF38" s="558"/>
      <c r="AG38" s="558"/>
      <c r="AH38" s="558"/>
      <c r="AI38" s="558" t="s">
        <v>512</v>
      </c>
      <c r="AJ38" s="558"/>
      <c r="AK38" s="558"/>
      <c r="AL38" s="558"/>
      <c r="AM38" s="558" t="s">
        <v>328</v>
      </c>
      <c r="AN38" s="558"/>
      <c r="AO38" s="558"/>
      <c r="AP38" s="558"/>
      <c r="AQ38" s="559" t="s">
        <v>157</v>
      </c>
      <c r="AR38" s="560"/>
      <c r="AS38" s="560"/>
      <c r="AT38" s="561"/>
      <c r="AU38" s="562" t="s">
        <v>119</v>
      </c>
      <c r="AV38" s="562"/>
      <c r="AW38" s="562"/>
      <c r="AX38" s="563"/>
      <c r="AY38">
        <f t="shared" si="0"/>
        <v>1</v>
      </c>
      <c r="BA38" s="4"/>
      <c r="BB38" s="4"/>
      <c r="BC38" s="4"/>
    </row>
    <row r="39" spans="1:60" ht="18.75" customHeight="1" x14ac:dyDescent="0.15">
      <c r="A39" s="543"/>
      <c r="B39" s="520"/>
      <c r="C39" s="371"/>
      <c r="D39" s="371"/>
      <c r="E39" s="371"/>
      <c r="F39" s="372"/>
      <c r="G39" s="549"/>
      <c r="H39" s="524"/>
      <c r="I39" s="524"/>
      <c r="J39" s="524"/>
      <c r="K39" s="524"/>
      <c r="L39" s="524"/>
      <c r="M39" s="524"/>
      <c r="N39" s="524"/>
      <c r="O39" s="525"/>
      <c r="P39" s="528"/>
      <c r="Q39" s="524"/>
      <c r="R39" s="524"/>
      <c r="S39" s="524"/>
      <c r="T39" s="524"/>
      <c r="U39" s="524"/>
      <c r="V39" s="524"/>
      <c r="W39" s="524"/>
      <c r="X39" s="525"/>
      <c r="Y39" s="550"/>
      <c r="Z39" s="551"/>
      <c r="AA39" s="552"/>
      <c r="AB39" s="354"/>
      <c r="AC39" s="556"/>
      <c r="AD39" s="557"/>
      <c r="AE39" s="558"/>
      <c r="AF39" s="558"/>
      <c r="AG39" s="558"/>
      <c r="AH39" s="558"/>
      <c r="AI39" s="558"/>
      <c r="AJ39" s="558"/>
      <c r="AK39" s="558"/>
      <c r="AL39" s="558"/>
      <c r="AM39" s="558"/>
      <c r="AN39" s="558"/>
      <c r="AO39" s="558"/>
      <c r="AP39" s="558"/>
      <c r="AQ39" s="564" t="s">
        <v>545</v>
      </c>
      <c r="AR39" s="565"/>
      <c r="AS39" s="566" t="s">
        <v>158</v>
      </c>
      <c r="AT39" s="567"/>
      <c r="AU39" s="565" t="s">
        <v>545</v>
      </c>
      <c r="AV39" s="565"/>
      <c r="AW39" s="524" t="s">
        <v>156</v>
      </c>
      <c r="AX39" s="529"/>
      <c r="AY39">
        <f t="shared" si="0"/>
        <v>1</v>
      </c>
      <c r="BA39" s="4"/>
      <c r="BB39" s="4"/>
      <c r="BC39" s="4"/>
      <c r="BD39" s="4"/>
      <c r="BE39" s="4"/>
      <c r="BF39" s="4"/>
      <c r="BG39" s="4"/>
      <c r="BH39" s="4"/>
    </row>
    <row r="40" spans="1:60" ht="29.25" customHeight="1" x14ac:dyDescent="0.15">
      <c r="A40" s="543"/>
      <c r="B40" s="520"/>
      <c r="C40" s="371"/>
      <c r="D40" s="371"/>
      <c r="E40" s="371"/>
      <c r="F40" s="372"/>
      <c r="G40" s="568" t="s">
        <v>576</v>
      </c>
      <c r="H40" s="144"/>
      <c r="I40" s="144"/>
      <c r="J40" s="144"/>
      <c r="K40" s="144"/>
      <c r="L40" s="144"/>
      <c r="M40" s="144"/>
      <c r="N40" s="144"/>
      <c r="O40" s="569"/>
      <c r="P40" s="144" t="s">
        <v>548</v>
      </c>
      <c r="Q40" s="575"/>
      <c r="R40" s="575"/>
      <c r="S40" s="575"/>
      <c r="T40" s="575"/>
      <c r="U40" s="575"/>
      <c r="V40" s="575"/>
      <c r="W40" s="575"/>
      <c r="X40" s="576"/>
      <c r="Y40" s="581" t="s">
        <v>48</v>
      </c>
      <c r="Z40" s="582"/>
      <c r="AA40" s="583"/>
      <c r="AB40" s="584" t="s">
        <v>13</v>
      </c>
      <c r="AC40" s="584"/>
      <c r="AD40" s="584"/>
      <c r="AE40" s="338" t="s">
        <v>554</v>
      </c>
      <c r="AF40" s="339"/>
      <c r="AG40" s="339"/>
      <c r="AH40" s="339"/>
      <c r="AI40" s="338" t="s">
        <v>554</v>
      </c>
      <c r="AJ40" s="339"/>
      <c r="AK40" s="339"/>
      <c r="AL40" s="339"/>
      <c r="AM40" s="338" t="s">
        <v>554</v>
      </c>
      <c r="AN40" s="339"/>
      <c r="AO40" s="339"/>
      <c r="AP40" s="339"/>
      <c r="AQ40" s="585" t="s">
        <v>554</v>
      </c>
      <c r="AR40" s="586"/>
      <c r="AS40" s="586"/>
      <c r="AT40" s="587"/>
      <c r="AU40" s="339" t="s">
        <v>554</v>
      </c>
      <c r="AV40" s="339"/>
      <c r="AW40" s="339"/>
      <c r="AX40" s="340"/>
      <c r="AY40">
        <f t="shared" si="0"/>
        <v>1</v>
      </c>
    </row>
    <row r="41" spans="1:60" ht="29.25" customHeight="1" x14ac:dyDescent="0.15">
      <c r="A41" s="543"/>
      <c r="B41" s="520"/>
      <c r="C41" s="371"/>
      <c r="D41" s="371"/>
      <c r="E41" s="371"/>
      <c r="F41" s="372"/>
      <c r="G41" s="570"/>
      <c r="H41" s="147"/>
      <c r="I41" s="147"/>
      <c r="J41" s="147"/>
      <c r="K41" s="147"/>
      <c r="L41" s="147"/>
      <c r="M41" s="147"/>
      <c r="N41" s="147"/>
      <c r="O41" s="571"/>
      <c r="P41" s="577"/>
      <c r="Q41" s="577"/>
      <c r="R41" s="577"/>
      <c r="S41" s="577"/>
      <c r="T41" s="577"/>
      <c r="U41" s="577"/>
      <c r="V41" s="577"/>
      <c r="W41" s="577"/>
      <c r="X41" s="578"/>
      <c r="Y41" s="588" t="s">
        <v>42</v>
      </c>
      <c r="Z41" s="509"/>
      <c r="AA41" s="510"/>
      <c r="AB41" s="584" t="s">
        <v>13</v>
      </c>
      <c r="AC41" s="584"/>
      <c r="AD41" s="584"/>
      <c r="AE41" s="338" t="s">
        <v>554</v>
      </c>
      <c r="AF41" s="339"/>
      <c r="AG41" s="339"/>
      <c r="AH41" s="339"/>
      <c r="AI41" s="338" t="s">
        <v>554</v>
      </c>
      <c r="AJ41" s="339"/>
      <c r="AK41" s="339"/>
      <c r="AL41" s="339"/>
      <c r="AM41" s="338" t="s">
        <v>554</v>
      </c>
      <c r="AN41" s="339"/>
      <c r="AO41" s="339"/>
      <c r="AP41" s="339"/>
      <c r="AQ41" s="585" t="s">
        <v>554</v>
      </c>
      <c r="AR41" s="586"/>
      <c r="AS41" s="586"/>
      <c r="AT41" s="587"/>
      <c r="AU41" s="339" t="s">
        <v>554</v>
      </c>
      <c r="AV41" s="339"/>
      <c r="AW41" s="339"/>
      <c r="AX41" s="340"/>
      <c r="AY41">
        <f t="shared" si="0"/>
        <v>1</v>
      </c>
      <c r="BA41" s="4"/>
      <c r="BB41" s="4"/>
      <c r="BC41" s="4"/>
    </row>
    <row r="42" spans="1:60" ht="29.25" customHeight="1" thickBot="1" x14ac:dyDescent="0.2">
      <c r="A42" s="544"/>
      <c r="B42" s="545"/>
      <c r="C42" s="546"/>
      <c r="D42" s="546"/>
      <c r="E42" s="546"/>
      <c r="F42" s="547"/>
      <c r="G42" s="572"/>
      <c r="H42" s="573"/>
      <c r="I42" s="573"/>
      <c r="J42" s="573"/>
      <c r="K42" s="573"/>
      <c r="L42" s="573"/>
      <c r="M42" s="573"/>
      <c r="N42" s="573"/>
      <c r="O42" s="574"/>
      <c r="P42" s="579"/>
      <c r="Q42" s="579"/>
      <c r="R42" s="579"/>
      <c r="S42" s="579"/>
      <c r="T42" s="579"/>
      <c r="U42" s="579"/>
      <c r="V42" s="579"/>
      <c r="W42" s="579"/>
      <c r="X42" s="580"/>
      <c r="Y42" s="589" t="s">
        <v>12</v>
      </c>
      <c r="Z42" s="590"/>
      <c r="AA42" s="591"/>
      <c r="AB42" s="592" t="s">
        <v>13</v>
      </c>
      <c r="AC42" s="592"/>
      <c r="AD42" s="592"/>
      <c r="AE42" s="593" t="s">
        <v>554</v>
      </c>
      <c r="AF42" s="594"/>
      <c r="AG42" s="594"/>
      <c r="AH42" s="594"/>
      <c r="AI42" s="593" t="s">
        <v>554</v>
      </c>
      <c r="AJ42" s="594"/>
      <c r="AK42" s="594"/>
      <c r="AL42" s="594"/>
      <c r="AM42" s="593" t="s">
        <v>554</v>
      </c>
      <c r="AN42" s="594"/>
      <c r="AO42" s="594"/>
      <c r="AP42" s="594"/>
      <c r="AQ42" s="595" t="s">
        <v>554</v>
      </c>
      <c r="AR42" s="596"/>
      <c r="AS42" s="596"/>
      <c r="AT42" s="597"/>
      <c r="AU42" s="594" t="s">
        <v>554</v>
      </c>
      <c r="AV42" s="594"/>
      <c r="AW42" s="594"/>
      <c r="AX42" s="598"/>
      <c r="AY42">
        <f t="shared" si="0"/>
        <v>1</v>
      </c>
      <c r="BA42" s="4"/>
      <c r="BB42" s="4"/>
      <c r="BC42" s="4"/>
      <c r="BD42" s="4"/>
      <c r="BE42" s="4"/>
      <c r="BF42" s="4"/>
      <c r="BG42" s="4"/>
      <c r="BH42" s="4"/>
    </row>
    <row r="43" spans="1:60" ht="27" customHeight="1" x14ac:dyDescent="0.15">
      <c r="A43" s="398" t="s">
        <v>36</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00"/>
    </row>
    <row r="44" spans="1:60" ht="27" customHeight="1" x14ac:dyDescent="0.15">
      <c r="A44" s="2"/>
      <c r="B44" s="3"/>
      <c r="C44" s="401" t="s">
        <v>21</v>
      </c>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3"/>
      <c r="AD44" s="402" t="s">
        <v>25</v>
      </c>
      <c r="AE44" s="402"/>
      <c r="AF44" s="402"/>
      <c r="AG44" s="404" t="s">
        <v>20</v>
      </c>
      <c r="AH44" s="402"/>
      <c r="AI44" s="402"/>
      <c r="AJ44" s="402"/>
      <c r="AK44" s="402"/>
      <c r="AL44" s="402"/>
      <c r="AM44" s="402"/>
      <c r="AN44" s="402"/>
      <c r="AO44" s="402"/>
      <c r="AP44" s="402"/>
      <c r="AQ44" s="402"/>
      <c r="AR44" s="402"/>
      <c r="AS44" s="402"/>
      <c r="AT44" s="402"/>
      <c r="AU44" s="402"/>
      <c r="AV44" s="402"/>
      <c r="AW44" s="402"/>
      <c r="AX44" s="405"/>
    </row>
    <row r="45" spans="1:60" ht="27" customHeight="1" x14ac:dyDescent="0.15">
      <c r="A45" s="432" t="s">
        <v>124</v>
      </c>
      <c r="B45" s="433"/>
      <c r="C45" s="438" t="s">
        <v>125</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40"/>
      <c r="AD45" s="441" t="s">
        <v>543</v>
      </c>
      <c r="AE45" s="442"/>
      <c r="AF45" s="442"/>
      <c r="AG45" s="443" t="s">
        <v>577</v>
      </c>
      <c r="AH45" s="444"/>
      <c r="AI45" s="444"/>
      <c r="AJ45" s="444"/>
      <c r="AK45" s="444"/>
      <c r="AL45" s="444"/>
      <c r="AM45" s="444"/>
      <c r="AN45" s="444"/>
      <c r="AO45" s="444"/>
      <c r="AP45" s="444"/>
      <c r="AQ45" s="444"/>
      <c r="AR45" s="444"/>
      <c r="AS45" s="444"/>
      <c r="AT45" s="444"/>
      <c r="AU45" s="444"/>
      <c r="AV45" s="444"/>
      <c r="AW45" s="444"/>
      <c r="AX45" s="445"/>
    </row>
    <row r="46" spans="1:60" ht="46.5" customHeight="1" x14ac:dyDescent="0.15">
      <c r="A46" s="434"/>
      <c r="B46" s="435"/>
      <c r="C46" s="446" t="s">
        <v>26</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8"/>
      <c r="AD46" s="422" t="s">
        <v>543</v>
      </c>
      <c r="AE46" s="423"/>
      <c r="AF46" s="423"/>
      <c r="AG46" s="449" t="s">
        <v>578</v>
      </c>
      <c r="AH46" s="450"/>
      <c r="AI46" s="450"/>
      <c r="AJ46" s="450"/>
      <c r="AK46" s="450"/>
      <c r="AL46" s="450"/>
      <c r="AM46" s="450"/>
      <c r="AN46" s="450"/>
      <c r="AO46" s="450"/>
      <c r="AP46" s="450"/>
      <c r="AQ46" s="450"/>
      <c r="AR46" s="450"/>
      <c r="AS46" s="450"/>
      <c r="AT46" s="450"/>
      <c r="AU46" s="450"/>
      <c r="AV46" s="450"/>
      <c r="AW46" s="450"/>
      <c r="AX46" s="451"/>
    </row>
    <row r="47" spans="1:60" ht="86.25" customHeight="1" x14ac:dyDescent="0.15">
      <c r="A47" s="436"/>
      <c r="B47" s="437"/>
      <c r="C47" s="452" t="s">
        <v>126</v>
      </c>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4"/>
      <c r="AD47" s="455" t="s">
        <v>543</v>
      </c>
      <c r="AE47" s="456"/>
      <c r="AF47" s="456"/>
      <c r="AG47" s="146" t="s">
        <v>579</v>
      </c>
      <c r="AH47" s="147"/>
      <c r="AI47" s="147"/>
      <c r="AJ47" s="147"/>
      <c r="AK47" s="147"/>
      <c r="AL47" s="147"/>
      <c r="AM47" s="147"/>
      <c r="AN47" s="147"/>
      <c r="AO47" s="147"/>
      <c r="AP47" s="147"/>
      <c r="AQ47" s="147"/>
      <c r="AR47" s="147"/>
      <c r="AS47" s="147"/>
      <c r="AT47" s="147"/>
      <c r="AU47" s="147"/>
      <c r="AV47" s="147"/>
      <c r="AW47" s="147"/>
      <c r="AX47" s="148"/>
    </row>
    <row r="48" spans="1:60" ht="27" customHeight="1" x14ac:dyDescent="0.15">
      <c r="A48" s="115" t="s">
        <v>28</v>
      </c>
      <c r="B48" s="406"/>
      <c r="C48" s="412" t="s">
        <v>30</v>
      </c>
      <c r="D48" s="139"/>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4"/>
      <c r="AD48" s="140" t="s">
        <v>549</v>
      </c>
      <c r="AE48" s="141"/>
      <c r="AF48" s="141"/>
      <c r="AG48" s="143" t="s">
        <v>555</v>
      </c>
      <c r="AH48" s="144"/>
      <c r="AI48" s="144"/>
      <c r="AJ48" s="144"/>
      <c r="AK48" s="144"/>
      <c r="AL48" s="144"/>
      <c r="AM48" s="144"/>
      <c r="AN48" s="144"/>
      <c r="AO48" s="144"/>
      <c r="AP48" s="144"/>
      <c r="AQ48" s="144"/>
      <c r="AR48" s="144"/>
      <c r="AS48" s="144"/>
      <c r="AT48" s="144"/>
      <c r="AU48" s="144"/>
      <c r="AV48" s="144"/>
      <c r="AW48" s="144"/>
      <c r="AX48" s="145"/>
    </row>
    <row r="49" spans="1:50" ht="35.25" customHeight="1" x14ac:dyDescent="0.15">
      <c r="A49" s="407"/>
      <c r="B49" s="408"/>
      <c r="C49" s="415"/>
      <c r="D49" s="416"/>
      <c r="E49" s="419" t="s">
        <v>209</v>
      </c>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1"/>
      <c r="AD49" s="422" t="s">
        <v>587</v>
      </c>
      <c r="AE49" s="423"/>
      <c r="AF49" s="424"/>
      <c r="AG49" s="146"/>
      <c r="AH49" s="147"/>
      <c r="AI49" s="147"/>
      <c r="AJ49" s="147"/>
      <c r="AK49" s="147"/>
      <c r="AL49" s="147"/>
      <c r="AM49" s="147"/>
      <c r="AN49" s="147"/>
      <c r="AO49" s="147"/>
      <c r="AP49" s="147"/>
      <c r="AQ49" s="147"/>
      <c r="AR49" s="147"/>
      <c r="AS49" s="147"/>
      <c r="AT49" s="147"/>
      <c r="AU49" s="147"/>
      <c r="AV49" s="147"/>
      <c r="AW49" s="147"/>
      <c r="AX49" s="148"/>
    </row>
    <row r="50" spans="1:50" ht="26.25" customHeight="1" x14ac:dyDescent="0.15">
      <c r="A50" s="407"/>
      <c r="B50" s="408"/>
      <c r="C50" s="417"/>
      <c r="D50" s="418"/>
      <c r="E50" s="425" t="s">
        <v>184</v>
      </c>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7"/>
      <c r="AD50" s="428" t="s">
        <v>587</v>
      </c>
      <c r="AE50" s="429"/>
      <c r="AF50" s="429"/>
      <c r="AG50" s="146"/>
      <c r="AH50" s="147"/>
      <c r="AI50" s="147"/>
      <c r="AJ50" s="147"/>
      <c r="AK50" s="147"/>
      <c r="AL50" s="147"/>
      <c r="AM50" s="147"/>
      <c r="AN50" s="147"/>
      <c r="AO50" s="147"/>
      <c r="AP50" s="147"/>
      <c r="AQ50" s="147"/>
      <c r="AR50" s="147"/>
      <c r="AS50" s="147"/>
      <c r="AT50" s="147"/>
      <c r="AU50" s="147"/>
      <c r="AV50" s="147"/>
      <c r="AW50" s="147"/>
      <c r="AX50" s="148"/>
    </row>
    <row r="51" spans="1:50" ht="26.25" customHeight="1" x14ac:dyDescent="0.15">
      <c r="A51" s="407"/>
      <c r="B51" s="409"/>
      <c r="C51" s="430" t="s">
        <v>31</v>
      </c>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57" t="s">
        <v>549</v>
      </c>
      <c r="AE51" s="458"/>
      <c r="AF51" s="458"/>
      <c r="AG51" s="459" t="s">
        <v>555</v>
      </c>
      <c r="AH51" s="460"/>
      <c r="AI51" s="460"/>
      <c r="AJ51" s="460"/>
      <c r="AK51" s="460"/>
      <c r="AL51" s="460"/>
      <c r="AM51" s="460"/>
      <c r="AN51" s="460"/>
      <c r="AO51" s="460"/>
      <c r="AP51" s="460"/>
      <c r="AQ51" s="460"/>
      <c r="AR51" s="460"/>
      <c r="AS51" s="460"/>
      <c r="AT51" s="460"/>
      <c r="AU51" s="460"/>
      <c r="AV51" s="460"/>
      <c r="AW51" s="460"/>
      <c r="AX51" s="461"/>
    </row>
    <row r="52" spans="1:50" ht="26.25" customHeight="1" x14ac:dyDescent="0.15">
      <c r="A52" s="407"/>
      <c r="B52" s="409"/>
      <c r="C52" s="462" t="s">
        <v>127</v>
      </c>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22" t="s">
        <v>549</v>
      </c>
      <c r="AE52" s="423"/>
      <c r="AF52" s="424"/>
      <c r="AG52" s="449" t="s">
        <v>555</v>
      </c>
      <c r="AH52" s="450"/>
      <c r="AI52" s="450"/>
      <c r="AJ52" s="450"/>
      <c r="AK52" s="450"/>
      <c r="AL52" s="450"/>
      <c r="AM52" s="450"/>
      <c r="AN52" s="450"/>
      <c r="AO52" s="450"/>
      <c r="AP52" s="450"/>
      <c r="AQ52" s="450"/>
      <c r="AR52" s="450"/>
      <c r="AS52" s="450"/>
      <c r="AT52" s="450"/>
      <c r="AU52" s="450"/>
      <c r="AV52" s="450"/>
      <c r="AW52" s="450"/>
      <c r="AX52" s="451"/>
    </row>
    <row r="53" spans="1:50" ht="26.25" customHeight="1" x14ac:dyDescent="0.15">
      <c r="A53" s="407"/>
      <c r="B53" s="409"/>
      <c r="C53" s="462" t="s">
        <v>27</v>
      </c>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22" t="s">
        <v>549</v>
      </c>
      <c r="AE53" s="423"/>
      <c r="AF53" s="424"/>
      <c r="AG53" s="449" t="s">
        <v>554</v>
      </c>
      <c r="AH53" s="450"/>
      <c r="AI53" s="450"/>
      <c r="AJ53" s="450"/>
      <c r="AK53" s="450"/>
      <c r="AL53" s="450"/>
      <c r="AM53" s="450"/>
      <c r="AN53" s="450"/>
      <c r="AO53" s="450"/>
      <c r="AP53" s="450"/>
      <c r="AQ53" s="450"/>
      <c r="AR53" s="450"/>
      <c r="AS53" s="450"/>
      <c r="AT53" s="450"/>
      <c r="AU53" s="450"/>
      <c r="AV53" s="450"/>
      <c r="AW53" s="450"/>
      <c r="AX53" s="451"/>
    </row>
    <row r="54" spans="1:50" ht="26.25" customHeight="1" x14ac:dyDescent="0.15">
      <c r="A54" s="407"/>
      <c r="B54" s="409"/>
      <c r="C54" s="462" t="s">
        <v>32</v>
      </c>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75"/>
      <c r="AD54" s="422" t="s">
        <v>549</v>
      </c>
      <c r="AE54" s="423"/>
      <c r="AF54" s="424"/>
      <c r="AG54" s="449" t="s">
        <v>554</v>
      </c>
      <c r="AH54" s="450"/>
      <c r="AI54" s="450"/>
      <c r="AJ54" s="450"/>
      <c r="AK54" s="450"/>
      <c r="AL54" s="450"/>
      <c r="AM54" s="450"/>
      <c r="AN54" s="450"/>
      <c r="AO54" s="450"/>
      <c r="AP54" s="450"/>
      <c r="AQ54" s="450"/>
      <c r="AR54" s="450"/>
      <c r="AS54" s="450"/>
      <c r="AT54" s="450"/>
      <c r="AU54" s="450"/>
      <c r="AV54" s="450"/>
      <c r="AW54" s="450"/>
      <c r="AX54" s="451"/>
    </row>
    <row r="55" spans="1:50" ht="26.25" customHeight="1" x14ac:dyDescent="0.15">
      <c r="A55" s="407"/>
      <c r="B55" s="409"/>
      <c r="C55" s="462" t="s">
        <v>191</v>
      </c>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75"/>
      <c r="AD55" s="422" t="s">
        <v>549</v>
      </c>
      <c r="AE55" s="423"/>
      <c r="AF55" s="424"/>
      <c r="AG55" s="449" t="s">
        <v>554</v>
      </c>
      <c r="AH55" s="450"/>
      <c r="AI55" s="450"/>
      <c r="AJ55" s="450"/>
      <c r="AK55" s="450"/>
      <c r="AL55" s="450"/>
      <c r="AM55" s="450"/>
      <c r="AN55" s="450"/>
      <c r="AO55" s="450"/>
      <c r="AP55" s="450"/>
      <c r="AQ55" s="450"/>
      <c r="AR55" s="450"/>
      <c r="AS55" s="450"/>
      <c r="AT55" s="450"/>
      <c r="AU55" s="450"/>
      <c r="AV55" s="450"/>
      <c r="AW55" s="450"/>
      <c r="AX55" s="451"/>
    </row>
    <row r="56" spans="1:50" ht="26.25" customHeight="1" x14ac:dyDescent="0.15">
      <c r="A56" s="407"/>
      <c r="B56" s="409"/>
      <c r="C56" s="463" t="s">
        <v>192</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5"/>
      <c r="AD56" s="422" t="s">
        <v>549</v>
      </c>
      <c r="AE56" s="423"/>
      <c r="AF56" s="424"/>
      <c r="AG56" s="449" t="s">
        <v>554</v>
      </c>
      <c r="AH56" s="450"/>
      <c r="AI56" s="450"/>
      <c r="AJ56" s="450"/>
      <c r="AK56" s="450"/>
      <c r="AL56" s="450"/>
      <c r="AM56" s="450"/>
      <c r="AN56" s="450"/>
      <c r="AO56" s="450"/>
      <c r="AP56" s="450"/>
      <c r="AQ56" s="450"/>
      <c r="AR56" s="450"/>
      <c r="AS56" s="450"/>
      <c r="AT56" s="450"/>
      <c r="AU56" s="450"/>
      <c r="AV56" s="450"/>
      <c r="AW56" s="450"/>
      <c r="AX56" s="451"/>
    </row>
    <row r="57" spans="1:50" ht="26.25" customHeight="1" x14ac:dyDescent="0.15">
      <c r="A57" s="410"/>
      <c r="B57" s="411"/>
      <c r="C57" s="466" t="s">
        <v>185</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8"/>
      <c r="AD57" s="469" t="s">
        <v>549</v>
      </c>
      <c r="AE57" s="470"/>
      <c r="AF57" s="471"/>
      <c r="AG57" s="472" t="s">
        <v>554</v>
      </c>
      <c r="AH57" s="473"/>
      <c r="AI57" s="473"/>
      <c r="AJ57" s="473"/>
      <c r="AK57" s="473"/>
      <c r="AL57" s="473"/>
      <c r="AM57" s="473"/>
      <c r="AN57" s="473"/>
      <c r="AO57" s="473"/>
      <c r="AP57" s="473"/>
      <c r="AQ57" s="473"/>
      <c r="AR57" s="473"/>
      <c r="AS57" s="473"/>
      <c r="AT57" s="473"/>
      <c r="AU57" s="473"/>
      <c r="AV57" s="473"/>
      <c r="AW57" s="473"/>
      <c r="AX57" s="474"/>
    </row>
    <row r="58" spans="1:50" ht="27" customHeight="1" x14ac:dyDescent="0.15">
      <c r="A58" s="115" t="s">
        <v>29</v>
      </c>
      <c r="B58" s="476"/>
      <c r="C58" s="477" t="s">
        <v>186</v>
      </c>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9"/>
      <c r="AD58" s="457" t="s">
        <v>549</v>
      </c>
      <c r="AE58" s="458"/>
      <c r="AF58" s="480"/>
      <c r="AG58" s="459" t="s">
        <v>554</v>
      </c>
      <c r="AH58" s="460"/>
      <c r="AI58" s="460"/>
      <c r="AJ58" s="460"/>
      <c r="AK58" s="460"/>
      <c r="AL58" s="460"/>
      <c r="AM58" s="460"/>
      <c r="AN58" s="460"/>
      <c r="AO58" s="460"/>
      <c r="AP58" s="460"/>
      <c r="AQ58" s="460"/>
      <c r="AR58" s="460"/>
      <c r="AS58" s="460"/>
      <c r="AT58" s="460"/>
      <c r="AU58" s="460"/>
      <c r="AV58" s="460"/>
      <c r="AW58" s="460"/>
      <c r="AX58" s="461"/>
    </row>
    <row r="59" spans="1:50" ht="35.25" customHeight="1" x14ac:dyDescent="0.15">
      <c r="A59" s="407"/>
      <c r="B59" s="409"/>
      <c r="C59" s="481" t="s">
        <v>34</v>
      </c>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3"/>
      <c r="AD59" s="484" t="s">
        <v>549</v>
      </c>
      <c r="AE59" s="485"/>
      <c r="AF59" s="485"/>
      <c r="AG59" s="449" t="s">
        <v>554</v>
      </c>
      <c r="AH59" s="450"/>
      <c r="AI59" s="450"/>
      <c r="AJ59" s="450"/>
      <c r="AK59" s="450"/>
      <c r="AL59" s="450"/>
      <c r="AM59" s="450"/>
      <c r="AN59" s="450"/>
      <c r="AO59" s="450"/>
      <c r="AP59" s="450"/>
      <c r="AQ59" s="450"/>
      <c r="AR59" s="450"/>
      <c r="AS59" s="450"/>
      <c r="AT59" s="450"/>
      <c r="AU59" s="450"/>
      <c r="AV59" s="450"/>
      <c r="AW59" s="450"/>
      <c r="AX59" s="451"/>
    </row>
    <row r="60" spans="1:50" ht="27" customHeight="1" x14ac:dyDescent="0.15">
      <c r="A60" s="407"/>
      <c r="B60" s="409"/>
      <c r="C60" s="462" t="s">
        <v>159</v>
      </c>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22" t="s">
        <v>549</v>
      </c>
      <c r="AE60" s="423"/>
      <c r="AF60" s="423"/>
      <c r="AG60" s="449" t="s">
        <v>554</v>
      </c>
      <c r="AH60" s="450"/>
      <c r="AI60" s="450"/>
      <c r="AJ60" s="450"/>
      <c r="AK60" s="450"/>
      <c r="AL60" s="450"/>
      <c r="AM60" s="450"/>
      <c r="AN60" s="450"/>
      <c r="AO60" s="450"/>
      <c r="AP60" s="450"/>
      <c r="AQ60" s="450"/>
      <c r="AR60" s="450"/>
      <c r="AS60" s="450"/>
      <c r="AT60" s="450"/>
      <c r="AU60" s="450"/>
      <c r="AV60" s="450"/>
      <c r="AW60" s="450"/>
      <c r="AX60" s="451"/>
    </row>
    <row r="61" spans="1:50" ht="27" customHeight="1" x14ac:dyDescent="0.15">
      <c r="A61" s="410"/>
      <c r="B61" s="411"/>
      <c r="C61" s="462" t="s">
        <v>33</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22" t="s">
        <v>549</v>
      </c>
      <c r="AE61" s="423"/>
      <c r="AF61" s="423"/>
      <c r="AG61" s="149" t="s">
        <v>554</v>
      </c>
      <c r="AH61" s="150"/>
      <c r="AI61" s="150"/>
      <c r="AJ61" s="150"/>
      <c r="AK61" s="150"/>
      <c r="AL61" s="150"/>
      <c r="AM61" s="150"/>
      <c r="AN61" s="150"/>
      <c r="AO61" s="150"/>
      <c r="AP61" s="150"/>
      <c r="AQ61" s="150"/>
      <c r="AR61" s="150"/>
      <c r="AS61" s="150"/>
      <c r="AT61" s="150"/>
      <c r="AU61" s="150"/>
      <c r="AV61" s="150"/>
      <c r="AW61" s="150"/>
      <c r="AX61" s="151"/>
    </row>
    <row r="62" spans="1:50" ht="41.25" customHeight="1" x14ac:dyDescent="0.15">
      <c r="A62" s="131" t="s">
        <v>46</v>
      </c>
      <c r="B62" s="132"/>
      <c r="C62" s="137" t="s">
        <v>128</v>
      </c>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9"/>
      <c r="AD62" s="140" t="s">
        <v>549</v>
      </c>
      <c r="AE62" s="141"/>
      <c r="AF62" s="142"/>
      <c r="AG62" s="143"/>
      <c r="AH62" s="144"/>
      <c r="AI62" s="144"/>
      <c r="AJ62" s="144"/>
      <c r="AK62" s="144"/>
      <c r="AL62" s="144"/>
      <c r="AM62" s="144"/>
      <c r="AN62" s="144"/>
      <c r="AO62" s="144"/>
      <c r="AP62" s="144"/>
      <c r="AQ62" s="144"/>
      <c r="AR62" s="144"/>
      <c r="AS62" s="144"/>
      <c r="AT62" s="144"/>
      <c r="AU62" s="144"/>
      <c r="AV62" s="144"/>
      <c r="AW62" s="144"/>
      <c r="AX62" s="145"/>
    </row>
    <row r="63" spans="1:50" ht="19.7" customHeight="1" x14ac:dyDescent="0.15">
      <c r="A63" s="133"/>
      <c r="B63" s="134"/>
      <c r="C63" s="489" t="s">
        <v>0</v>
      </c>
      <c r="D63" s="490"/>
      <c r="E63" s="490"/>
      <c r="F63" s="490"/>
      <c r="G63" s="490"/>
      <c r="H63" s="490"/>
      <c r="I63" s="490"/>
      <c r="J63" s="490"/>
      <c r="K63" s="490"/>
      <c r="L63" s="490"/>
      <c r="M63" s="490"/>
      <c r="N63" s="490"/>
      <c r="O63" s="486" t="s">
        <v>540</v>
      </c>
      <c r="P63" s="487"/>
      <c r="Q63" s="487"/>
      <c r="R63" s="487"/>
      <c r="S63" s="487"/>
      <c r="T63" s="487"/>
      <c r="U63" s="487"/>
      <c r="V63" s="487"/>
      <c r="W63" s="487"/>
      <c r="X63" s="487"/>
      <c r="Y63" s="487"/>
      <c r="Z63" s="487"/>
      <c r="AA63" s="487"/>
      <c r="AB63" s="487"/>
      <c r="AC63" s="487"/>
      <c r="AD63" s="487"/>
      <c r="AE63" s="487"/>
      <c r="AF63" s="488"/>
      <c r="AG63" s="146"/>
      <c r="AH63" s="147"/>
      <c r="AI63" s="147"/>
      <c r="AJ63" s="147"/>
      <c r="AK63" s="147"/>
      <c r="AL63" s="147"/>
      <c r="AM63" s="147"/>
      <c r="AN63" s="147"/>
      <c r="AO63" s="147"/>
      <c r="AP63" s="147"/>
      <c r="AQ63" s="147"/>
      <c r="AR63" s="147"/>
      <c r="AS63" s="147"/>
      <c r="AT63" s="147"/>
      <c r="AU63" s="147"/>
      <c r="AV63" s="147"/>
      <c r="AW63" s="147"/>
      <c r="AX63" s="148"/>
    </row>
    <row r="64" spans="1:50" ht="24.75" customHeight="1" x14ac:dyDescent="0.15">
      <c r="A64" s="133"/>
      <c r="B64" s="134"/>
      <c r="C64" s="77"/>
      <c r="D64" s="78"/>
      <c r="E64" s="79"/>
      <c r="F64" s="79"/>
      <c r="G64" s="79"/>
      <c r="H64" s="80"/>
      <c r="I64" s="80"/>
      <c r="J64" s="81"/>
      <c r="K64" s="81"/>
      <c r="L64" s="81"/>
      <c r="M64" s="80"/>
      <c r="N64" s="82"/>
      <c r="O64" s="83"/>
      <c r="P64" s="84"/>
      <c r="Q64" s="84"/>
      <c r="R64" s="84"/>
      <c r="S64" s="84"/>
      <c r="T64" s="84"/>
      <c r="U64" s="84"/>
      <c r="V64" s="84"/>
      <c r="W64" s="84"/>
      <c r="X64" s="84"/>
      <c r="Y64" s="84"/>
      <c r="Z64" s="84"/>
      <c r="AA64" s="84"/>
      <c r="AB64" s="84"/>
      <c r="AC64" s="84"/>
      <c r="AD64" s="84"/>
      <c r="AE64" s="84"/>
      <c r="AF64" s="85"/>
      <c r="AG64" s="146"/>
      <c r="AH64" s="147"/>
      <c r="AI64" s="147"/>
      <c r="AJ64" s="147"/>
      <c r="AK64" s="147"/>
      <c r="AL64" s="147"/>
      <c r="AM64" s="147"/>
      <c r="AN64" s="147"/>
      <c r="AO64" s="147"/>
      <c r="AP64" s="147"/>
      <c r="AQ64" s="147"/>
      <c r="AR64" s="147"/>
      <c r="AS64" s="147"/>
      <c r="AT64" s="147"/>
      <c r="AU64" s="147"/>
      <c r="AV64" s="147"/>
      <c r="AW64" s="147"/>
      <c r="AX64" s="148"/>
    </row>
    <row r="65" spans="1:51" ht="24.75" customHeight="1" x14ac:dyDescent="0.15">
      <c r="A65" s="133"/>
      <c r="B65" s="134"/>
      <c r="C65" s="100"/>
      <c r="D65" s="101"/>
      <c r="E65" s="79"/>
      <c r="F65" s="79"/>
      <c r="G65" s="79"/>
      <c r="H65" s="80"/>
      <c r="I65" s="80"/>
      <c r="J65" s="92"/>
      <c r="K65" s="92"/>
      <c r="L65" s="92"/>
      <c r="M65" s="93"/>
      <c r="N65" s="94"/>
      <c r="O65" s="86"/>
      <c r="P65" s="87"/>
      <c r="Q65" s="87"/>
      <c r="R65" s="87"/>
      <c r="S65" s="87"/>
      <c r="T65" s="87"/>
      <c r="U65" s="87"/>
      <c r="V65" s="87"/>
      <c r="W65" s="87"/>
      <c r="X65" s="87"/>
      <c r="Y65" s="87"/>
      <c r="Z65" s="87"/>
      <c r="AA65" s="87"/>
      <c r="AB65" s="87"/>
      <c r="AC65" s="87"/>
      <c r="AD65" s="87"/>
      <c r="AE65" s="87"/>
      <c r="AF65" s="88"/>
      <c r="AG65" s="146"/>
      <c r="AH65" s="147"/>
      <c r="AI65" s="147"/>
      <c r="AJ65" s="147"/>
      <c r="AK65" s="147"/>
      <c r="AL65" s="147"/>
      <c r="AM65" s="147"/>
      <c r="AN65" s="147"/>
      <c r="AO65" s="147"/>
      <c r="AP65" s="147"/>
      <c r="AQ65" s="147"/>
      <c r="AR65" s="147"/>
      <c r="AS65" s="147"/>
      <c r="AT65" s="147"/>
      <c r="AU65" s="147"/>
      <c r="AV65" s="147"/>
      <c r="AW65" s="147"/>
      <c r="AX65" s="148"/>
    </row>
    <row r="66" spans="1:51" ht="24.75" customHeight="1" x14ac:dyDescent="0.15">
      <c r="A66" s="133"/>
      <c r="B66" s="134"/>
      <c r="C66" s="100"/>
      <c r="D66" s="101"/>
      <c r="E66" s="79"/>
      <c r="F66" s="79"/>
      <c r="G66" s="79"/>
      <c r="H66" s="80"/>
      <c r="I66" s="80"/>
      <c r="J66" s="92"/>
      <c r="K66" s="92"/>
      <c r="L66" s="92"/>
      <c r="M66" s="93"/>
      <c r="N66" s="94"/>
      <c r="O66" s="86"/>
      <c r="P66" s="87"/>
      <c r="Q66" s="87"/>
      <c r="R66" s="87"/>
      <c r="S66" s="87"/>
      <c r="T66" s="87"/>
      <c r="U66" s="87"/>
      <c r="V66" s="87"/>
      <c r="W66" s="87"/>
      <c r="X66" s="87"/>
      <c r="Y66" s="87"/>
      <c r="Z66" s="87"/>
      <c r="AA66" s="87"/>
      <c r="AB66" s="87"/>
      <c r="AC66" s="87"/>
      <c r="AD66" s="87"/>
      <c r="AE66" s="87"/>
      <c r="AF66" s="88"/>
      <c r="AG66" s="146"/>
      <c r="AH66" s="147"/>
      <c r="AI66" s="147"/>
      <c r="AJ66" s="147"/>
      <c r="AK66" s="147"/>
      <c r="AL66" s="147"/>
      <c r="AM66" s="147"/>
      <c r="AN66" s="147"/>
      <c r="AO66" s="147"/>
      <c r="AP66" s="147"/>
      <c r="AQ66" s="147"/>
      <c r="AR66" s="147"/>
      <c r="AS66" s="147"/>
      <c r="AT66" s="147"/>
      <c r="AU66" s="147"/>
      <c r="AV66" s="147"/>
      <c r="AW66" s="147"/>
      <c r="AX66" s="148"/>
    </row>
    <row r="67" spans="1:51" ht="24.75" customHeight="1" x14ac:dyDescent="0.15">
      <c r="A67" s="133"/>
      <c r="B67" s="134"/>
      <c r="C67" s="100"/>
      <c r="D67" s="101"/>
      <c r="E67" s="79"/>
      <c r="F67" s="79"/>
      <c r="G67" s="79"/>
      <c r="H67" s="80"/>
      <c r="I67" s="80"/>
      <c r="J67" s="92"/>
      <c r="K67" s="92"/>
      <c r="L67" s="92"/>
      <c r="M67" s="93"/>
      <c r="N67" s="94"/>
      <c r="O67" s="86"/>
      <c r="P67" s="87"/>
      <c r="Q67" s="87"/>
      <c r="R67" s="87"/>
      <c r="S67" s="87"/>
      <c r="T67" s="87"/>
      <c r="U67" s="87"/>
      <c r="V67" s="87"/>
      <c r="W67" s="87"/>
      <c r="X67" s="87"/>
      <c r="Y67" s="87"/>
      <c r="Z67" s="87"/>
      <c r="AA67" s="87"/>
      <c r="AB67" s="87"/>
      <c r="AC67" s="87"/>
      <c r="AD67" s="87"/>
      <c r="AE67" s="87"/>
      <c r="AF67" s="88"/>
      <c r="AG67" s="146"/>
      <c r="AH67" s="147"/>
      <c r="AI67" s="147"/>
      <c r="AJ67" s="147"/>
      <c r="AK67" s="147"/>
      <c r="AL67" s="147"/>
      <c r="AM67" s="147"/>
      <c r="AN67" s="147"/>
      <c r="AO67" s="147"/>
      <c r="AP67" s="147"/>
      <c r="AQ67" s="147"/>
      <c r="AR67" s="147"/>
      <c r="AS67" s="147"/>
      <c r="AT67" s="147"/>
      <c r="AU67" s="147"/>
      <c r="AV67" s="147"/>
      <c r="AW67" s="147"/>
      <c r="AX67" s="148"/>
    </row>
    <row r="68" spans="1:51" ht="24.75" customHeight="1" x14ac:dyDescent="0.15">
      <c r="A68" s="135"/>
      <c r="B68" s="136"/>
      <c r="C68" s="491"/>
      <c r="D68" s="492"/>
      <c r="E68" s="493"/>
      <c r="F68" s="493"/>
      <c r="G68" s="493"/>
      <c r="H68" s="494"/>
      <c r="I68" s="494"/>
      <c r="J68" s="495"/>
      <c r="K68" s="495"/>
      <c r="L68" s="495"/>
      <c r="M68" s="75"/>
      <c r="N68" s="76"/>
      <c r="O68" s="89"/>
      <c r="P68" s="90"/>
      <c r="Q68" s="90"/>
      <c r="R68" s="90"/>
      <c r="S68" s="90"/>
      <c r="T68" s="90"/>
      <c r="U68" s="90"/>
      <c r="V68" s="90"/>
      <c r="W68" s="90"/>
      <c r="X68" s="90"/>
      <c r="Y68" s="90"/>
      <c r="Z68" s="90"/>
      <c r="AA68" s="90"/>
      <c r="AB68" s="90"/>
      <c r="AC68" s="90"/>
      <c r="AD68" s="90"/>
      <c r="AE68" s="90"/>
      <c r="AF68" s="91"/>
      <c r="AG68" s="149"/>
      <c r="AH68" s="150"/>
      <c r="AI68" s="150"/>
      <c r="AJ68" s="150"/>
      <c r="AK68" s="150"/>
      <c r="AL68" s="150"/>
      <c r="AM68" s="150"/>
      <c r="AN68" s="150"/>
      <c r="AO68" s="150"/>
      <c r="AP68" s="150"/>
      <c r="AQ68" s="150"/>
      <c r="AR68" s="150"/>
      <c r="AS68" s="150"/>
      <c r="AT68" s="150"/>
      <c r="AU68" s="150"/>
      <c r="AV68" s="150"/>
      <c r="AW68" s="150"/>
      <c r="AX68" s="151"/>
    </row>
    <row r="69" spans="1:51" ht="67.5" customHeight="1" x14ac:dyDescent="0.15">
      <c r="A69" s="115" t="s">
        <v>37</v>
      </c>
      <c r="B69" s="116"/>
      <c r="C69" s="119" t="s">
        <v>41</v>
      </c>
      <c r="D69" s="120"/>
      <c r="E69" s="120"/>
      <c r="F69" s="121"/>
      <c r="G69" s="122" t="s">
        <v>589</v>
      </c>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3"/>
    </row>
    <row r="70" spans="1:51" ht="67.5" customHeight="1" thickBot="1" x14ac:dyDescent="0.2">
      <c r="A70" s="117"/>
      <c r="B70" s="118"/>
      <c r="C70" s="124" t="s">
        <v>45</v>
      </c>
      <c r="D70" s="125"/>
      <c r="E70" s="125"/>
      <c r="F70" s="126"/>
      <c r="G70" s="127" t="s">
        <v>589</v>
      </c>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8"/>
    </row>
    <row r="71" spans="1:51" ht="24" customHeight="1" x14ac:dyDescent="0.15">
      <c r="A71" s="102" t="s">
        <v>22</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4"/>
    </row>
    <row r="72" spans="1:51" ht="67.5" customHeight="1" thickBot="1" x14ac:dyDescent="0.2">
      <c r="A72" s="105" t="s">
        <v>589</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7"/>
    </row>
    <row r="73" spans="1:51" ht="24.75" customHeight="1" x14ac:dyDescent="0.15">
      <c r="A73" s="108" t="s">
        <v>23</v>
      </c>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row>
    <row r="74" spans="1:51" ht="67.5" customHeight="1" thickBot="1" x14ac:dyDescent="0.2">
      <c r="A74" s="111"/>
      <c r="B74" s="112"/>
      <c r="C74" s="112"/>
      <c r="D74" s="112"/>
      <c r="E74" s="113"/>
      <c r="F74" s="114" t="s">
        <v>589</v>
      </c>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7"/>
    </row>
    <row r="75" spans="1:51" ht="24.75" customHeight="1" x14ac:dyDescent="0.15">
      <c r="A75" s="108" t="s">
        <v>35</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10"/>
    </row>
    <row r="76" spans="1:51" ht="66" customHeight="1" thickBot="1" x14ac:dyDescent="0.2">
      <c r="A76" s="111"/>
      <c r="B76" s="112"/>
      <c r="C76" s="112"/>
      <c r="D76" s="112"/>
      <c r="E76" s="113"/>
      <c r="F76" s="496" t="s">
        <v>589</v>
      </c>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row>
    <row r="77" spans="1:51" ht="24.75" customHeight="1" x14ac:dyDescent="0.15">
      <c r="A77" s="499" t="s">
        <v>24</v>
      </c>
      <c r="B77" s="500"/>
      <c r="C77" s="500"/>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row>
    <row r="78" spans="1:51" ht="67.5" customHeight="1" thickBot="1" x14ac:dyDescent="0.2">
      <c r="A78" s="502" t="s">
        <v>589</v>
      </c>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1" ht="24.75" customHeight="1" x14ac:dyDescent="0.15">
      <c r="A79" s="505" t="s">
        <v>193</v>
      </c>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7"/>
    </row>
    <row r="80" spans="1:51" ht="24.75" customHeight="1" x14ac:dyDescent="0.15">
      <c r="A80" s="508" t="s">
        <v>223</v>
      </c>
      <c r="B80" s="509"/>
      <c r="C80" s="509"/>
      <c r="D80" s="510"/>
      <c r="E80" s="95"/>
      <c r="F80" s="96"/>
      <c r="G80" s="96"/>
      <c r="H80" s="96"/>
      <c r="I80" s="96"/>
      <c r="J80" s="96"/>
      <c r="K80" s="96"/>
      <c r="L80" s="96"/>
      <c r="M80" s="96"/>
      <c r="N80" s="96"/>
      <c r="O80" s="96"/>
      <c r="P80" s="97"/>
      <c r="Q80" s="95"/>
      <c r="R80" s="96"/>
      <c r="S80" s="96"/>
      <c r="T80" s="96"/>
      <c r="U80" s="96"/>
      <c r="V80" s="96"/>
      <c r="W80" s="96"/>
      <c r="X80" s="96"/>
      <c r="Y80" s="96"/>
      <c r="Z80" s="96"/>
      <c r="AA80" s="96"/>
      <c r="AB80" s="97"/>
      <c r="AC80" s="95"/>
      <c r="AD80" s="96"/>
      <c r="AE80" s="96"/>
      <c r="AF80" s="96"/>
      <c r="AG80" s="96"/>
      <c r="AH80" s="96"/>
      <c r="AI80" s="96"/>
      <c r="AJ80" s="96"/>
      <c r="AK80" s="96"/>
      <c r="AL80" s="96"/>
      <c r="AM80" s="96"/>
      <c r="AN80" s="97"/>
      <c r="AO80" s="95"/>
      <c r="AP80" s="96"/>
      <c r="AQ80" s="96"/>
      <c r="AR80" s="96"/>
      <c r="AS80" s="96"/>
      <c r="AT80" s="96"/>
      <c r="AU80" s="96"/>
      <c r="AV80" s="96"/>
      <c r="AW80" s="96"/>
      <c r="AX80" s="98"/>
      <c r="AY80" s="44"/>
    </row>
    <row r="81" spans="1:50" ht="24.75" customHeight="1" x14ac:dyDescent="0.15">
      <c r="A81" s="129" t="s">
        <v>222</v>
      </c>
      <c r="B81" s="129"/>
      <c r="C81" s="129"/>
      <c r="D81" s="129"/>
      <c r="E81" s="95"/>
      <c r="F81" s="96"/>
      <c r="G81" s="96"/>
      <c r="H81" s="96"/>
      <c r="I81" s="96"/>
      <c r="J81" s="96"/>
      <c r="K81" s="96"/>
      <c r="L81" s="96"/>
      <c r="M81" s="96"/>
      <c r="N81" s="96"/>
      <c r="O81" s="96"/>
      <c r="P81" s="97"/>
      <c r="Q81" s="95"/>
      <c r="R81" s="96"/>
      <c r="S81" s="96"/>
      <c r="T81" s="96"/>
      <c r="U81" s="96"/>
      <c r="V81" s="96"/>
      <c r="W81" s="96"/>
      <c r="X81" s="96"/>
      <c r="Y81" s="96"/>
      <c r="Z81" s="96"/>
      <c r="AA81" s="96"/>
      <c r="AB81" s="97"/>
      <c r="AC81" s="95"/>
      <c r="AD81" s="96"/>
      <c r="AE81" s="96"/>
      <c r="AF81" s="96"/>
      <c r="AG81" s="96"/>
      <c r="AH81" s="96"/>
      <c r="AI81" s="96"/>
      <c r="AJ81" s="96"/>
      <c r="AK81" s="96"/>
      <c r="AL81" s="96"/>
      <c r="AM81" s="96"/>
      <c r="AN81" s="97"/>
      <c r="AO81" s="95"/>
      <c r="AP81" s="96"/>
      <c r="AQ81" s="96"/>
      <c r="AR81" s="96"/>
      <c r="AS81" s="96"/>
      <c r="AT81" s="96"/>
      <c r="AU81" s="96"/>
      <c r="AV81" s="96"/>
      <c r="AW81" s="96"/>
      <c r="AX81" s="98"/>
    </row>
    <row r="82" spans="1:50" ht="24.75" customHeight="1" x14ac:dyDescent="0.15">
      <c r="A82" s="129" t="s">
        <v>221</v>
      </c>
      <c r="B82" s="129"/>
      <c r="C82" s="129"/>
      <c r="D82" s="129"/>
      <c r="E82" s="95" t="s">
        <v>560</v>
      </c>
      <c r="F82" s="96"/>
      <c r="G82" s="96"/>
      <c r="H82" s="96"/>
      <c r="I82" s="96"/>
      <c r="J82" s="96"/>
      <c r="K82" s="96"/>
      <c r="L82" s="96"/>
      <c r="M82" s="96"/>
      <c r="N82" s="96"/>
      <c r="O82" s="96"/>
      <c r="P82" s="97"/>
      <c r="Q82" s="95"/>
      <c r="R82" s="96"/>
      <c r="S82" s="96"/>
      <c r="T82" s="96"/>
      <c r="U82" s="96"/>
      <c r="V82" s="96"/>
      <c r="W82" s="96"/>
      <c r="X82" s="96"/>
      <c r="Y82" s="96"/>
      <c r="Z82" s="96"/>
      <c r="AA82" s="96"/>
      <c r="AB82" s="97"/>
      <c r="AC82" s="95"/>
      <c r="AD82" s="96"/>
      <c r="AE82" s="96"/>
      <c r="AF82" s="96"/>
      <c r="AG82" s="96"/>
      <c r="AH82" s="96"/>
      <c r="AI82" s="96"/>
      <c r="AJ82" s="96"/>
      <c r="AK82" s="96"/>
      <c r="AL82" s="96"/>
      <c r="AM82" s="96"/>
      <c r="AN82" s="97"/>
      <c r="AO82" s="95"/>
      <c r="AP82" s="96"/>
      <c r="AQ82" s="96"/>
      <c r="AR82" s="96"/>
      <c r="AS82" s="96"/>
      <c r="AT82" s="96"/>
      <c r="AU82" s="96"/>
      <c r="AV82" s="96"/>
      <c r="AW82" s="96"/>
      <c r="AX82" s="98"/>
    </row>
    <row r="83" spans="1:50" ht="24.75" customHeight="1" x14ac:dyDescent="0.15">
      <c r="A83" s="129" t="s">
        <v>220</v>
      </c>
      <c r="B83" s="129"/>
      <c r="C83" s="129"/>
      <c r="D83" s="129"/>
      <c r="E83" s="95" t="s">
        <v>557</v>
      </c>
      <c r="F83" s="96"/>
      <c r="G83" s="96"/>
      <c r="H83" s="96"/>
      <c r="I83" s="96"/>
      <c r="J83" s="96"/>
      <c r="K83" s="96"/>
      <c r="L83" s="96"/>
      <c r="M83" s="96"/>
      <c r="N83" s="96"/>
      <c r="O83" s="96"/>
      <c r="P83" s="97"/>
      <c r="Q83" s="95"/>
      <c r="R83" s="96"/>
      <c r="S83" s="96"/>
      <c r="T83" s="96"/>
      <c r="U83" s="96"/>
      <c r="V83" s="96"/>
      <c r="W83" s="96"/>
      <c r="X83" s="96"/>
      <c r="Y83" s="96"/>
      <c r="Z83" s="96"/>
      <c r="AA83" s="96"/>
      <c r="AB83" s="97"/>
      <c r="AC83" s="95"/>
      <c r="AD83" s="96"/>
      <c r="AE83" s="96"/>
      <c r="AF83" s="96"/>
      <c r="AG83" s="96"/>
      <c r="AH83" s="96"/>
      <c r="AI83" s="96"/>
      <c r="AJ83" s="96"/>
      <c r="AK83" s="96"/>
      <c r="AL83" s="96"/>
      <c r="AM83" s="96"/>
      <c r="AN83" s="97"/>
      <c r="AO83" s="95"/>
      <c r="AP83" s="96"/>
      <c r="AQ83" s="96"/>
      <c r="AR83" s="96"/>
      <c r="AS83" s="96"/>
      <c r="AT83" s="96"/>
      <c r="AU83" s="96"/>
      <c r="AV83" s="96"/>
      <c r="AW83" s="96"/>
      <c r="AX83" s="98"/>
    </row>
    <row r="84" spans="1:50" ht="24.75" customHeight="1" x14ac:dyDescent="0.15">
      <c r="A84" s="129" t="s">
        <v>219</v>
      </c>
      <c r="B84" s="129"/>
      <c r="C84" s="129"/>
      <c r="D84" s="129"/>
      <c r="E84" s="95" t="s">
        <v>559</v>
      </c>
      <c r="F84" s="96"/>
      <c r="G84" s="96"/>
      <c r="H84" s="96"/>
      <c r="I84" s="96"/>
      <c r="J84" s="96"/>
      <c r="K84" s="96"/>
      <c r="L84" s="96"/>
      <c r="M84" s="96"/>
      <c r="N84" s="96"/>
      <c r="O84" s="96"/>
      <c r="P84" s="97"/>
      <c r="Q84" s="95"/>
      <c r="R84" s="96"/>
      <c r="S84" s="96"/>
      <c r="T84" s="96"/>
      <c r="U84" s="96"/>
      <c r="V84" s="96"/>
      <c r="W84" s="96"/>
      <c r="X84" s="96"/>
      <c r="Y84" s="96"/>
      <c r="Z84" s="96"/>
      <c r="AA84" s="96"/>
      <c r="AB84" s="97"/>
      <c r="AC84" s="95"/>
      <c r="AD84" s="96"/>
      <c r="AE84" s="96"/>
      <c r="AF84" s="96"/>
      <c r="AG84" s="96"/>
      <c r="AH84" s="96"/>
      <c r="AI84" s="96"/>
      <c r="AJ84" s="96"/>
      <c r="AK84" s="96"/>
      <c r="AL84" s="96"/>
      <c r="AM84" s="96"/>
      <c r="AN84" s="97"/>
      <c r="AO84" s="95"/>
      <c r="AP84" s="96"/>
      <c r="AQ84" s="96"/>
      <c r="AR84" s="96"/>
      <c r="AS84" s="96"/>
      <c r="AT84" s="96"/>
      <c r="AU84" s="96"/>
      <c r="AV84" s="96"/>
      <c r="AW84" s="96"/>
      <c r="AX84" s="98"/>
    </row>
    <row r="85" spans="1:50" ht="24.75" customHeight="1" x14ac:dyDescent="0.15">
      <c r="A85" s="129" t="s">
        <v>218</v>
      </c>
      <c r="B85" s="129"/>
      <c r="C85" s="129"/>
      <c r="D85" s="129"/>
      <c r="E85" s="95" t="s">
        <v>558</v>
      </c>
      <c r="F85" s="96"/>
      <c r="G85" s="96"/>
      <c r="H85" s="96"/>
      <c r="I85" s="96"/>
      <c r="J85" s="96"/>
      <c r="K85" s="96"/>
      <c r="L85" s="96"/>
      <c r="M85" s="96"/>
      <c r="N85" s="96"/>
      <c r="O85" s="96"/>
      <c r="P85" s="97"/>
      <c r="Q85" s="95"/>
      <c r="R85" s="96"/>
      <c r="S85" s="96"/>
      <c r="T85" s="96"/>
      <c r="U85" s="96"/>
      <c r="V85" s="96"/>
      <c r="W85" s="96"/>
      <c r="X85" s="96"/>
      <c r="Y85" s="96"/>
      <c r="Z85" s="96"/>
      <c r="AA85" s="96"/>
      <c r="AB85" s="97"/>
      <c r="AC85" s="95"/>
      <c r="AD85" s="96"/>
      <c r="AE85" s="96"/>
      <c r="AF85" s="96"/>
      <c r="AG85" s="96"/>
      <c r="AH85" s="96"/>
      <c r="AI85" s="96"/>
      <c r="AJ85" s="96"/>
      <c r="AK85" s="96"/>
      <c r="AL85" s="96"/>
      <c r="AM85" s="96"/>
      <c r="AN85" s="97"/>
      <c r="AO85" s="95"/>
      <c r="AP85" s="96"/>
      <c r="AQ85" s="96"/>
      <c r="AR85" s="96"/>
      <c r="AS85" s="96"/>
      <c r="AT85" s="96"/>
      <c r="AU85" s="96"/>
      <c r="AV85" s="96"/>
      <c r="AW85" s="96"/>
      <c r="AX85" s="98"/>
    </row>
    <row r="86" spans="1:50" ht="24.75" customHeight="1" x14ac:dyDescent="0.15">
      <c r="A86" s="129" t="s">
        <v>217</v>
      </c>
      <c r="B86" s="129"/>
      <c r="C86" s="129"/>
      <c r="D86" s="129"/>
      <c r="E86" s="95" t="s">
        <v>558</v>
      </c>
      <c r="F86" s="96"/>
      <c r="G86" s="96"/>
      <c r="H86" s="96"/>
      <c r="I86" s="96"/>
      <c r="J86" s="96"/>
      <c r="K86" s="96"/>
      <c r="L86" s="96"/>
      <c r="M86" s="96"/>
      <c r="N86" s="96"/>
      <c r="O86" s="96"/>
      <c r="P86" s="97"/>
      <c r="Q86" s="95"/>
      <c r="R86" s="96"/>
      <c r="S86" s="96"/>
      <c r="T86" s="96"/>
      <c r="U86" s="96"/>
      <c r="V86" s="96"/>
      <c r="W86" s="96"/>
      <c r="X86" s="96"/>
      <c r="Y86" s="96"/>
      <c r="Z86" s="96"/>
      <c r="AA86" s="96"/>
      <c r="AB86" s="97"/>
      <c r="AC86" s="95"/>
      <c r="AD86" s="96"/>
      <c r="AE86" s="96"/>
      <c r="AF86" s="96"/>
      <c r="AG86" s="96"/>
      <c r="AH86" s="96"/>
      <c r="AI86" s="96"/>
      <c r="AJ86" s="96"/>
      <c r="AK86" s="96"/>
      <c r="AL86" s="96"/>
      <c r="AM86" s="96"/>
      <c r="AN86" s="97"/>
      <c r="AO86" s="95"/>
      <c r="AP86" s="96"/>
      <c r="AQ86" s="96"/>
      <c r="AR86" s="96"/>
      <c r="AS86" s="96"/>
      <c r="AT86" s="96"/>
      <c r="AU86" s="96"/>
      <c r="AV86" s="96"/>
      <c r="AW86" s="96"/>
      <c r="AX86" s="98"/>
    </row>
    <row r="87" spans="1:50" ht="24.75" customHeight="1" x14ac:dyDescent="0.15">
      <c r="A87" s="129" t="s">
        <v>216</v>
      </c>
      <c r="B87" s="129"/>
      <c r="C87" s="129"/>
      <c r="D87" s="129"/>
      <c r="E87" s="95" t="s">
        <v>557</v>
      </c>
      <c r="F87" s="96"/>
      <c r="G87" s="96"/>
      <c r="H87" s="96"/>
      <c r="I87" s="96"/>
      <c r="J87" s="96"/>
      <c r="K87" s="96"/>
      <c r="L87" s="96"/>
      <c r="M87" s="96"/>
      <c r="N87" s="96"/>
      <c r="O87" s="96"/>
      <c r="P87" s="97"/>
      <c r="Q87" s="95"/>
      <c r="R87" s="96"/>
      <c r="S87" s="96"/>
      <c r="T87" s="96"/>
      <c r="U87" s="96"/>
      <c r="V87" s="96"/>
      <c r="W87" s="96"/>
      <c r="X87" s="96"/>
      <c r="Y87" s="96"/>
      <c r="Z87" s="96"/>
      <c r="AA87" s="96"/>
      <c r="AB87" s="97"/>
      <c r="AC87" s="95"/>
      <c r="AD87" s="96"/>
      <c r="AE87" s="96"/>
      <c r="AF87" s="96"/>
      <c r="AG87" s="96"/>
      <c r="AH87" s="96"/>
      <c r="AI87" s="96"/>
      <c r="AJ87" s="96"/>
      <c r="AK87" s="96"/>
      <c r="AL87" s="96"/>
      <c r="AM87" s="96"/>
      <c r="AN87" s="97"/>
      <c r="AO87" s="95"/>
      <c r="AP87" s="96"/>
      <c r="AQ87" s="96"/>
      <c r="AR87" s="96"/>
      <c r="AS87" s="96"/>
      <c r="AT87" s="96"/>
      <c r="AU87" s="96"/>
      <c r="AV87" s="96"/>
      <c r="AW87" s="96"/>
      <c r="AX87" s="98"/>
    </row>
    <row r="88" spans="1:50" ht="24.75" customHeight="1" x14ac:dyDescent="0.15">
      <c r="A88" s="129" t="s">
        <v>360</v>
      </c>
      <c r="B88" s="129"/>
      <c r="C88" s="129"/>
      <c r="D88" s="129"/>
      <c r="E88" s="513" t="s">
        <v>556</v>
      </c>
      <c r="F88" s="514"/>
      <c r="G88" s="514"/>
      <c r="H88" s="47" t="str">
        <f>IF(E88="","","-")</f>
        <v>-</v>
      </c>
      <c r="I88" s="514"/>
      <c r="J88" s="514"/>
      <c r="K88" s="47" t="str">
        <f>IF(I88="","","-")</f>
        <v/>
      </c>
      <c r="L88" s="99">
        <v>53</v>
      </c>
      <c r="M88" s="99"/>
      <c r="N88" s="47" t="str">
        <f>IF(O88="","","-")</f>
        <v/>
      </c>
      <c r="O88" s="511"/>
      <c r="P88" s="512"/>
      <c r="Q88" s="513"/>
      <c r="R88" s="514"/>
      <c r="S88" s="514"/>
      <c r="T88" s="47" t="str">
        <f>IF(Q88="","","-")</f>
        <v/>
      </c>
      <c r="U88" s="514"/>
      <c r="V88" s="514"/>
      <c r="W88" s="47" t="str">
        <f>IF(U88="","","-")</f>
        <v/>
      </c>
      <c r="X88" s="99"/>
      <c r="Y88" s="99"/>
      <c r="Z88" s="47" t="str">
        <f>IF(AA88="","","-")</f>
        <v/>
      </c>
      <c r="AA88" s="511"/>
      <c r="AB88" s="512"/>
      <c r="AC88" s="513"/>
      <c r="AD88" s="514"/>
      <c r="AE88" s="514"/>
      <c r="AF88" s="47" t="str">
        <f>IF(AC88="","","-")</f>
        <v/>
      </c>
      <c r="AG88" s="514"/>
      <c r="AH88" s="514"/>
      <c r="AI88" s="47" t="str">
        <f>IF(AG88="","","-")</f>
        <v/>
      </c>
      <c r="AJ88" s="99"/>
      <c r="AK88" s="99"/>
      <c r="AL88" s="47" t="str">
        <f>IF(AM88="","","-")</f>
        <v/>
      </c>
      <c r="AM88" s="511"/>
      <c r="AN88" s="512"/>
      <c r="AO88" s="513"/>
      <c r="AP88" s="514"/>
      <c r="AQ88" s="47" t="str">
        <f>IF(AO88="","","-")</f>
        <v/>
      </c>
      <c r="AR88" s="514"/>
      <c r="AS88" s="514"/>
      <c r="AT88" s="47" t="str">
        <f>IF(AR88="","","-")</f>
        <v/>
      </c>
      <c r="AU88" s="99"/>
      <c r="AV88" s="99"/>
      <c r="AW88" s="47" t="str">
        <f>IF(AX88="","","-")</f>
        <v/>
      </c>
      <c r="AX88" s="49"/>
    </row>
    <row r="89" spans="1:50" ht="24.75" customHeight="1" x14ac:dyDescent="0.15">
      <c r="A89" s="129" t="s">
        <v>533</v>
      </c>
      <c r="B89" s="129"/>
      <c r="C89" s="129"/>
      <c r="D89" s="129"/>
      <c r="E89" s="513" t="s">
        <v>556</v>
      </c>
      <c r="F89" s="514"/>
      <c r="G89" s="514"/>
      <c r="H89" s="47"/>
      <c r="I89" s="514"/>
      <c r="J89" s="514"/>
      <c r="K89" s="47"/>
      <c r="L89" s="99">
        <v>52</v>
      </c>
      <c r="M89" s="99"/>
      <c r="N89" s="47" t="str">
        <f>IF(O89="","","-")</f>
        <v/>
      </c>
      <c r="O89" s="511"/>
      <c r="P89" s="512"/>
      <c r="Q89" s="513"/>
      <c r="R89" s="514"/>
      <c r="S89" s="514"/>
      <c r="T89" s="47" t="str">
        <f>IF(Q89="","","-")</f>
        <v/>
      </c>
      <c r="U89" s="514"/>
      <c r="V89" s="514"/>
      <c r="W89" s="47" t="str">
        <f>IF(U89="","","-")</f>
        <v/>
      </c>
      <c r="X89" s="99"/>
      <c r="Y89" s="99"/>
      <c r="Z89" s="47" t="str">
        <f>IF(AA89="","","-")</f>
        <v/>
      </c>
      <c r="AA89" s="511"/>
      <c r="AB89" s="512"/>
      <c r="AC89" s="513"/>
      <c r="AD89" s="514"/>
      <c r="AE89" s="514"/>
      <c r="AF89" s="47" t="str">
        <f>IF(AC89="","","-")</f>
        <v/>
      </c>
      <c r="AG89" s="514"/>
      <c r="AH89" s="514"/>
      <c r="AI89" s="47" t="str">
        <f>IF(AG89="","","-")</f>
        <v/>
      </c>
      <c r="AJ89" s="99"/>
      <c r="AK89" s="99"/>
      <c r="AL89" s="47" t="str">
        <f>IF(AM89="","","-")</f>
        <v/>
      </c>
      <c r="AM89" s="511"/>
      <c r="AN89" s="512"/>
      <c r="AO89" s="513"/>
      <c r="AP89" s="514"/>
      <c r="AQ89" s="47" t="str">
        <f>IF(AO89="","","-")</f>
        <v/>
      </c>
      <c r="AR89" s="514"/>
      <c r="AS89" s="514"/>
      <c r="AT89" s="47" t="str">
        <f>IF(AR89="","","-")</f>
        <v/>
      </c>
      <c r="AU89" s="99"/>
      <c r="AV89" s="99"/>
      <c r="AW89" s="47" t="str">
        <f>IF(AX89="","","-")</f>
        <v/>
      </c>
      <c r="AX89" s="49"/>
    </row>
    <row r="90" spans="1:50" ht="24.75" customHeight="1" x14ac:dyDescent="0.15">
      <c r="A90" s="129" t="s">
        <v>328</v>
      </c>
      <c r="B90" s="129"/>
      <c r="C90" s="129"/>
      <c r="D90" s="129"/>
      <c r="E90" s="516">
        <v>2021</v>
      </c>
      <c r="F90" s="130"/>
      <c r="G90" s="514" t="s">
        <v>550</v>
      </c>
      <c r="H90" s="514"/>
      <c r="I90" s="514"/>
      <c r="J90" s="130">
        <v>20</v>
      </c>
      <c r="K90" s="130"/>
      <c r="L90" s="99">
        <v>64</v>
      </c>
      <c r="M90" s="99"/>
      <c r="N90" s="99"/>
      <c r="O90" s="130"/>
      <c r="P90" s="130"/>
      <c r="Q90" s="516"/>
      <c r="R90" s="130"/>
      <c r="S90" s="514"/>
      <c r="T90" s="514"/>
      <c r="U90" s="514"/>
      <c r="V90" s="130"/>
      <c r="W90" s="130"/>
      <c r="X90" s="99"/>
      <c r="Y90" s="99"/>
      <c r="Z90" s="99"/>
      <c r="AA90" s="130"/>
      <c r="AB90" s="515"/>
      <c r="AC90" s="516"/>
      <c r="AD90" s="130"/>
      <c r="AE90" s="514"/>
      <c r="AF90" s="514"/>
      <c r="AG90" s="514"/>
      <c r="AH90" s="130"/>
      <c r="AI90" s="130"/>
      <c r="AJ90" s="99"/>
      <c r="AK90" s="99"/>
      <c r="AL90" s="99"/>
      <c r="AM90" s="130"/>
      <c r="AN90" s="515"/>
      <c r="AO90" s="516"/>
      <c r="AP90" s="130"/>
      <c r="AQ90" s="514"/>
      <c r="AR90" s="514"/>
      <c r="AS90" s="514"/>
      <c r="AT90" s="130"/>
      <c r="AU90" s="130"/>
      <c r="AV90" s="99"/>
      <c r="AW90" s="99"/>
      <c r="AX90" s="49"/>
    </row>
    <row r="91" spans="1:50" ht="28.35" customHeight="1" x14ac:dyDescent="0.15">
      <c r="A91" s="246" t="s">
        <v>211</v>
      </c>
      <c r="B91" s="247"/>
      <c r="C91" s="247"/>
      <c r="D91" s="247"/>
      <c r="E91" s="247"/>
      <c r="F91" s="248"/>
      <c r="G91" s="54" t="s">
        <v>535</v>
      </c>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6"/>
    </row>
    <row r="92" spans="1:50" ht="28.35" customHeight="1" x14ac:dyDescent="0.15">
      <c r="A92" s="249"/>
      <c r="B92" s="250"/>
      <c r="C92" s="250"/>
      <c r="D92" s="250"/>
      <c r="E92" s="250"/>
      <c r="F92" s="25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249"/>
      <c r="B93" s="250"/>
      <c r="C93" s="250"/>
      <c r="D93" s="250"/>
      <c r="E93" s="250"/>
      <c r="F93" s="251"/>
      <c r="G93" s="27"/>
      <c r="H93" s="28"/>
      <c r="I93" s="28"/>
      <c r="J93" s="61" t="s">
        <v>584</v>
      </c>
      <c r="K93" s="62"/>
      <c r="L93" s="62"/>
      <c r="M93" s="62"/>
      <c r="N93" s="62"/>
      <c r="O93" s="62"/>
      <c r="P93" s="62"/>
      <c r="Q93" s="63"/>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249"/>
      <c r="B94" s="250"/>
      <c r="C94" s="250"/>
      <c r="D94" s="250"/>
      <c r="E94" s="250"/>
      <c r="F94" s="251"/>
      <c r="G94" s="27"/>
      <c r="H94" s="28"/>
      <c r="I94" s="28"/>
      <c r="J94" s="64"/>
      <c r="K94" s="65"/>
      <c r="L94" s="65"/>
      <c r="M94" s="65"/>
      <c r="N94" s="65"/>
      <c r="O94" s="65"/>
      <c r="P94" s="65"/>
      <c r="Q94" s="66"/>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7.75" customHeight="1" x14ac:dyDescent="0.15">
      <c r="A95" s="249"/>
      <c r="B95" s="250"/>
      <c r="C95" s="250"/>
      <c r="D95" s="250"/>
      <c r="E95" s="250"/>
      <c r="F95" s="251"/>
      <c r="G95" s="27"/>
      <c r="H95" s="28"/>
      <c r="I95" s="28"/>
      <c r="J95" s="28"/>
      <c r="K95" s="51"/>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249"/>
      <c r="B96" s="250"/>
      <c r="C96" s="250"/>
      <c r="D96" s="250"/>
      <c r="E96" s="250"/>
      <c r="F96" s="251"/>
      <c r="G96" s="27"/>
      <c r="H96" s="28"/>
      <c r="I96" s="28"/>
      <c r="J96" s="28"/>
      <c r="K96" s="67" t="s">
        <v>551</v>
      </c>
      <c r="L96" s="68"/>
      <c r="M96" s="68"/>
      <c r="N96" s="68"/>
      <c r="O96" s="68"/>
      <c r="P96" s="68"/>
      <c r="Q96" s="68"/>
      <c r="R96" s="6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249"/>
      <c r="B97" s="250"/>
      <c r="C97" s="250"/>
      <c r="D97" s="250"/>
      <c r="E97" s="250"/>
      <c r="F97" s="251"/>
      <c r="G97" s="27"/>
      <c r="H97" s="28"/>
      <c r="I97" s="28"/>
      <c r="J97" s="28"/>
      <c r="K97" s="67"/>
      <c r="L97" s="68"/>
      <c r="M97" s="68"/>
      <c r="N97" s="68"/>
      <c r="O97" s="68"/>
      <c r="P97" s="68"/>
      <c r="Q97" s="68"/>
      <c r="R97" s="68"/>
      <c r="S97" s="28"/>
      <c r="T97" s="28"/>
      <c r="U97" s="61" t="s">
        <v>585</v>
      </c>
      <c r="V97" s="62"/>
      <c r="W97" s="62"/>
      <c r="X97" s="62"/>
      <c r="Y97" s="62"/>
      <c r="Z97" s="62"/>
      <c r="AA97" s="62"/>
      <c r="AB97" s="62"/>
      <c r="AC97" s="62"/>
      <c r="AD97" s="62"/>
      <c r="AE97" s="62"/>
      <c r="AF97" s="62"/>
      <c r="AG97" s="63"/>
      <c r="AH97" s="28"/>
      <c r="AI97" s="28"/>
      <c r="AJ97" s="69" t="s">
        <v>582</v>
      </c>
      <c r="AK97" s="69"/>
      <c r="AL97" s="69"/>
      <c r="AM97" s="69"/>
      <c r="AN97" s="69"/>
      <c r="AO97" s="69"/>
      <c r="AP97" s="69"/>
      <c r="AQ97" s="69"/>
      <c r="AR97" s="69"/>
      <c r="AS97" s="69"/>
      <c r="AT97" s="69"/>
      <c r="AU97" s="69"/>
      <c r="AV97" s="69"/>
      <c r="AW97" s="69"/>
      <c r="AX97" s="29"/>
    </row>
    <row r="98" spans="1:50" ht="27.75" customHeight="1" x14ac:dyDescent="0.15">
      <c r="A98" s="249"/>
      <c r="B98" s="250"/>
      <c r="C98" s="250"/>
      <c r="D98" s="250"/>
      <c r="E98" s="250"/>
      <c r="F98" s="251"/>
      <c r="G98" s="27"/>
      <c r="H98" s="28"/>
      <c r="I98" s="28"/>
      <c r="J98" s="28"/>
      <c r="K98" s="52"/>
      <c r="L98" s="28"/>
      <c r="M98" s="28"/>
      <c r="N98" s="28"/>
      <c r="O98" s="28"/>
      <c r="P98" s="28"/>
      <c r="Q98" s="28"/>
      <c r="R98" s="28"/>
      <c r="S98" s="28"/>
      <c r="T98" s="28"/>
      <c r="U98" s="64"/>
      <c r="V98" s="65"/>
      <c r="W98" s="65"/>
      <c r="X98" s="65"/>
      <c r="Y98" s="65"/>
      <c r="Z98" s="65"/>
      <c r="AA98" s="65"/>
      <c r="AB98" s="65"/>
      <c r="AC98" s="65"/>
      <c r="AD98" s="65"/>
      <c r="AE98" s="65"/>
      <c r="AF98" s="65"/>
      <c r="AG98" s="66"/>
      <c r="AH98" s="28"/>
      <c r="AI98" s="28"/>
      <c r="AJ98" s="69"/>
      <c r="AK98" s="69"/>
      <c r="AL98" s="69"/>
      <c r="AM98" s="69"/>
      <c r="AN98" s="69"/>
      <c r="AO98" s="69"/>
      <c r="AP98" s="69"/>
      <c r="AQ98" s="69"/>
      <c r="AR98" s="69"/>
      <c r="AS98" s="69"/>
      <c r="AT98" s="69"/>
      <c r="AU98" s="69"/>
      <c r="AV98" s="69"/>
      <c r="AW98" s="69"/>
      <c r="AX98" s="29"/>
    </row>
    <row r="99" spans="1:50" ht="28.35" customHeight="1" x14ac:dyDescent="0.15">
      <c r="A99" s="249"/>
      <c r="B99" s="250"/>
      <c r="C99" s="250"/>
      <c r="D99" s="250"/>
      <c r="E99" s="250"/>
      <c r="F99" s="251"/>
      <c r="G99" s="27"/>
      <c r="H99" s="28"/>
      <c r="I99" s="28"/>
      <c r="J99" s="28"/>
      <c r="K99" s="52"/>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49"/>
      <c r="B100" s="250"/>
      <c r="C100" s="250"/>
      <c r="D100" s="250"/>
      <c r="E100" s="250"/>
      <c r="F100" s="251"/>
      <c r="G100" s="27"/>
      <c r="H100" s="28"/>
      <c r="I100" s="28"/>
      <c r="J100" s="28"/>
      <c r="K100" s="67" t="s">
        <v>551</v>
      </c>
      <c r="L100" s="68"/>
      <c r="M100" s="68"/>
      <c r="N100" s="68"/>
      <c r="O100" s="68"/>
      <c r="P100" s="68"/>
      <c r="Q100" s="68"/>
      <c r="R100" s="68"/>
      <c r="S100" s="28"/>
      <c r="T100" s="28"/>
      <c r="U100" s="57"/>
      <c r="V100" s="53"/>
      <c r="W100" s="53"/>
      <c r="X100" s="53"/>
      <c r="Y100" s="53"/>
      <c r="Z100" s="53"/>
      <c r="AA100" s="53"/>
      <c r="AB100" s="53"/>
      <c r="AC100" s="53"/>
      <c r="AD100" s="53"/>
      <c r="AE100" s="53"/>
      <c r="AF100" s="53"/>
      <c r="AG100" s="53"/>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49"/>
      <c r="B101" s="250"/>
      <c r="C101" s="250"/>
      <c r="D101" s="250"/>
      <c r="E101" s="250"/>
      <c r="F101" s="251"/>
      <c r="G101" s="27"/>
      <c r="H101" s="28"/>
      <c r="I101" s="28"/>
      <c r="J101" s="28"/>
      <c r="K101" s="67"/>
      <c r="L101" s="68"/>
      <c r="M101" s="68"/>
      <c r="N101" s="68"/>
      <c r="O101" s="68"/>
      <c r="P101" s="68"/>
      <c r="Q101" s="68"/>
      <c r="R101" s="68"/>
      <c r="S101" s="28"/>
      <c r="T101" s="28"/>
      <c r="U101" s="61" t="s">
        <v>586</v>
      </c>
      <c r="V101" s="70"/>
      <c r="W101" s="70"/>
      <c r="X101" s="70"/>
      <c r="Y101" s="70"/>
      <c r="Z101" s="70"/>
      <c r="AA101" s="70"/>
      <c r="AB101" s="70"/>
      <c r="AC101" s="70"/>
      <c r="AD101" s="70"/>
      <c r="AE101" s="70"/>
      <c r="AF101" s="70"/>
      <c r="AG101" s="71"/>
      <c r="AH101" s="28"/>
      <c r="AI101" s="28"/>
      <c r="AJ101" s="69" t="s">
        <v>583</v>
      </c>
      <c r="AK101" s="69"/>
      <c r="AL101" s="69"/>
      <c r="AM101" s="69"/>
      <c r="AN101" s="69"/>
      <c r="AO101" s="69"/>
      <c r="AP101" s="69"/>
      <c r="AQ101" s="69"/>
      <c r="AR101" s="69"/>
      <c r="AS101" s="69"/>
      <c r="AT101" s="69"/>
      <c r="AU101" s="69"/>
      <c r="AV101" s="69"/>
      <c r="AW101" s="69"/>
      <c r="AX101" s="29"/>
    </row>
    <row r="102" spans="1:50" ht="28.35" customHeight="1" x14ac:dyDescent="0.15">
      <c r="A102" s="249"/>
      <c r="B102" s="250"/>
      <c r="C102" s="250"/>
      <c r="D102" s="250"/>
      <c r="E102" s="250"/>
      <c r="F102" s="251"/>
      <c r="G102" s="27"/>
      <c r="H102" s="28"/>
      <c r="I102" s="28"/>
      <c r="J102" s="28"/>
      <c r="K102" s="28"/>
      <c r="L102" s="28"/>
      <c r="M102" s="28"/>
      <c r="N102" s="28"/>
      <c r="O102" s="28"/>
      <c r="P102" s="28"/>
      <c r="Q102" s="28"/>
      <c r="R102" s="28"/>
      <c r="S102" s="28"/>
      <c r="T102" s="28"/>
      <c r="U102" s="72"/>
      <c r="V102" s="73"/>
      <c r="W102" s="73"/>
      <c r="X102" s="73"/>
      <c r="Y102" s="73"/>
      <c r="Z102" s="73"/>
      <c r="AA102" s="73"/>
      <c r="AB102" s="73"/>
      <c r="AC102" s="73"/>
      <c r="AD102" s="73"/>
      <c r="AE102" s="73"/>
      <c r="AF102" s="73"/>
      <c r="AG102" s="74"/>
      <c r="AH102" s="28"/>
      <c r="AI102" s="28"/>
      <c r="AJ102" s="69"/>
      <c r="AK102" s="69"/>
      <c r="AL102" s="69"/>
      <c r="AM102" s="69"/>
      <c r="AN102" s="69"/>
      <c r="AO102" s="69"/>
      <c r="AP102" s="69"/>
      <c r="AQ102" s="69"/>
      <c r="AR102" s="69"/>
      <c r="AS102" s="69"/>
      <c r="AT102" s="69"/>
      <c r="AU102" s="69"/>
      <c r="AV102" s="69"/>
      <c r="AW102" s="69"/>
      <c r="AX102" s="29"/>
    </row>
    <row r="103" spans="1:50" ht="28.35" customHeight="1" x14ac:dyDescent="0.15">
      <c r="A103" s="194"/>
      <c r="B103" s="195"/>
      <c r="C103" s="195"/>
      <c r="D103" s="195"/>
      <c r="E103" s="195"/>
      <c r="F103" s="252"/>
      <c r="G103" s="58"/>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60"/>
    </row>
  </sheetData>
  <sheetProtection formatRows="0"/>
  <dataConsolidate link="1"/>
  <mergeCells count="413">
    <mergeCell ref="Y42:AA42"/>
    <mergeCell ref="AB42:AD42"/>
    <mergeCell ref="AE42:AH42"/>
    <mergeCell ref="AI42:AL42"/>
    <mergeCell ref="AM42:AP42"/>
    <mergeCell ref="AQ42:AT42"/>
    <mergeCell ref="AU42:AX42"/>
    <mergeCell ref="E90:F90"/>
    <mergeCell ref="G90:I90"/>
    <mergeCell ref="J90:K90"/>
    <mergeCell ref="Q90:R90"/>
    <mergeCell ref="S90:U90"/>
    <mergeCell ref="V90:W90"/>
    <mergeCell ref="AC90:AD90"/>
    <mergeCell ref="AE90:AG90"/>
    <mergeCell ref="AH90:AI90"/>
    <mergeCell ref="AQ90:AS90"/>
    <mergeCell ref="E88:G88"/>
    <mergeCell ref="I88:J88"/>
    <mergeCell ref="L88:M88"/>
    <mergeCell ref="O88:P88"/>
    <mergeCell ref="Q88:S88"/>
    <mergeCell ref="U88:V88"/>
    <mergeCell ref="X88:Y88"/>
    <mergeCell ref="AE40:AH40"/>
    <mergeCell ref="AI40:AL40"/>
    <mergeCell ref="AM40:AP40"/>
    <mergeCell ref="AQ40:AT40"/>
    <mergeCell ref="AU40:AX40"/>
    <mergeCell ref="Y41:AA41"/>
    <mergeCell ref="AB41:AD41"/>
    <mergeCell ref="AE41:AH41"/>
    <mergeCell ref="AI41:AL41"/>
    <mergeCell ref="AM41:AP41"/>
    <mergeCell ref="AQ41:AT41"/>
    <mergeCell ref="AU41:AX41"/>
    <mergeCell ref="B33:F37"/>
    <mergeCell ref="G33:AA34"/>
    <mergeCell ref="AB33:AX34"/>
    <mergeCell ref="G35:AA37"/>
    <mergeCell ref="AB35:AX37"/>
    <mergeCell ref="A33:A42"/>
    <mergeCell ref="B38:F42"/>
    <mergeCell ref="G38:O39"/>
    <mergeCell ref="P38:X39"/>
    <mergeCell ref="Y38:AA39"/>
    <mergeCell ref="AB38:AD39"/>
    <mergeCell ref="AE38:AH39"/>
    <mergeCell ref="AI38:AL39"/>
    <mergeCell ref="AM38:AP39"/>
    <mergeCell ref="AQ38:AT38"/>
    <mergeCell ref="AU38:AX38"/>
    <mergeCell ref="AQ39:AR39"/>
    <mergeCell ref="AS39:AT39"/>
    <mergeCell ref="AU39:AV39"/>
    <mergeCell ref="AW39:AX39"/>
    <mergeCell ref="G40:O42"/>
    <mergeCell ref="P40:X42"/>
    <mergeCell ref="Y40:AA40"/>
    <mergeCell ref="AB40:AD40"/>
    <mergeCell ref="AM90:AN90"/>
    <mergeCell ref="AO90:AP90"/>
    <mergeCell ref="A91:F103"/>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Q89:S89"/>
    <mergeCell ref="L90:N90"/>
    <mergeCell ref="X90:Z90"/>
    <mergeCell ref="A83:D83"/>
    <mergeCell ref="E83:P83"/>
    <mergeCell ref="Q83:AB83"/>
    <mergeCell ref="AC83:AN83"/>
    <mergeCell ref="AO83:AX83"/>
    <mergeCell ref="A84:D84"/>
    <mergeCell ref="E84:P84"/>
    <mergeCell ref="Q84:AB84"/>
    <mergeCell ref="AC84:AN84"/>
    <mergeCell ref="AO84:AX84"/>
    <mergeCell ref="A87:D87"/>
    <mergeCell ref="E87:P87"/>
    <mergeCell ref="Q87:AB87"/>
    <mergeCell ref="AC87:AN87"/>
    <mergeCell ref="AO87:AX87"/>
    <mergeCell ref="A88:D88"/>
    <mergeCell ref="A85:D85"/>
    <mergeCell ref="E85:P85"/>
    <mergeCell ref="Q85:AB85"/>
    <mergeCell ref="AC85:AN85"/>
    <mergeCell ref="AO85:AX85"/>
    <mergeCell ref="A86:D86"/>
    <mergeCell ref="E86:P86"/>
    <mergeCell ref="Q86:AB86"/>
    <mergeCell ref="AC86:AN86"/>
    <mergeCell ref="AO86:AX86"/>
    <mergeCell ref="AA88:AB88"/>
    <mergeCell ref="AC88:AE88"/>
    <mergeCell ref="AG88:AH88"/>
    <mergeCell ref="AJ88:AK88"/>
    <mergeCell ref="AM88:AN88"/>
    <mergeCell ref="AO88:AP88"/>
    <mergeCell ref="AR88:AS88"/>
    <mergeCell ref="AU88:AV88"/>
    <mergeCell ref="AO82:AX82"/>
    <mergeCell ref="A76:E76"/>
    <mergeCell ref="F76:AX76"/>
    <mergeCell ref="A77:AX77"/>
    <mergeCell ref="A78:AX78"/>
    <mergeCell ref="A79:AX79"/>
    <mergeCell ref="A80:D80"/>
    <mergeCell ref="E80:P80"/>
    <mergeCell ref="Q80:AB80"/>
    <mergeCell ref="AC80:AN80"/>
    <mergeCell ref="AO80:AX80"/>
    <mergeCell ref="O63:AF63"/>
    <mergeCell ref="C63:N63"/>
    <mergeCell ref="C65:D65"/>
    <mergeCell ref="E65:G65"/>
    <mergeCell ref="H65:I65"/>
    <mergeCell ref="A82:D82"/>
    <mergeCell ref="E82:P82"/>
    <mergeCell ref="Q82:AB82"/>
    <mergeCell ref="AC82:AN82"/>
    <mergeCell ref="C67:D67"/>
    <mergeCell ref="E67:G67"/>
    <mergeCell ref="H67:I67"/>
    <mergeCell ref="J67:L67"/>
    <mergeCell ref="M67:N67"/>
    <mergeCell ref="C68:D68"/>
    <mergeCell ref="E68:G68"/>
    <mergeCell ref="H68:I68"/>
    <mergeCell ref="J68:L68"/>
    <mergeCell ref="A58:B61"/>
    <mergeCell ref="C58:AC58"/>
    <mergeCell ref="AD58:AF58"/>
    <mergeCell ref="AG58:AX58"/>
    <mergeCell ref="C59:AC59"/>
    <mergeCell ref="AD59:AF59"/>
    <mergeCell ref="AG59:AX59"/>
    <mergeCell ref="C60:AC60"/>
    <mergeCell ref="AD60:AF60"/>
    <mergeCell ref="AG60:AX60"/>
    <mergeCell ref="C61:AC61"/>
    <mergeCell ref="AD61:AF61"/>
    <mergeCell ref="AD51:AF51"/>
    <mergeCell ref="AG51:AX51"/>
    <mergeCell ref="C52:AC52"/>
    <mergeCell ref="AD52:AF52"/>
    <mergeCell ref="AG52:AX52"/>
    <mergeCell ref="C53:AC53"/>
    <mergeCell ref="AD53:AF53"/>
    <mergeCell ref="AG53:AX53"/>
    <mergeCell ref="AG61:AX61"/>
    <mergeCell ref="C56:AC56"/>
    <mergeCell ref="AD56:AF56"/>
    <mergeCell ref="AG56:AX56"/>
    <mergeCell ref="C57:AC57"/>
    <mergeCell ref="AD57:AF57"/>
    <mergeCell ref="AG57:AX57"/>
    <mergeCell ref="C54:AC54"/>
    <mergeCell ref="AD54:AF54"/>
    <mergeCell ref="AG54:AX54"/>
    <mergeCell ref="C55:AC55"/>
    <mergeCell ref="AD55:AF55"/>
    <mergeCell ref="AG55:AX55"/>
    <mergeCell ref="A43:AX43"/>
    <mergeCell ref="C44:AC44"/>
    <mergeCell ref="AD44:AF44"/>
    <mergeCell ref="AG44:AX44"/>
    <mergeCell ref="A48:B57"/>
    <mergeCell ref="C48:AC48"/>
    <mergeCell ref="AD48:AF48"/>
    <mergeCell ref="AG48:AX50"/>
    <mergeCell ref="C49:D50"/>
    <mergeCell ref="E49:AC49"/>
    <mergeCell ref="AD49:AF49"/>
    <mergeCell ref="E50:AC50"/>
    <mergeCell ref="AD50:AF50"/>
    <mergeCell ref="C51:AC51"/>
    <mergeCell ref="A45:B47"/>
    <mergeCell ref="C45:AC45"/>
    <mergeCell ref="AD45:AF45"/>
    <mergeCell ref="AG45:AX45"/>
    <mergeCell ref="C46:AC46"/>
    <mergeCell ref="AD46:AF46"/>
    <mergeCell ref="AG46:AX46"/>
    <mergeCell ref="C47:AC47"/>
    <mergeCell ref="AD47:AF47"/>
    <mergeCell ref="AG47:AX47"/>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30:F32"/>
    <mergeCell ref="G30:X30"/>
    <mergeCell ref="Y30:AA30"/>
    <mergeCell ref="AB30:AD30"/>
    <mergeCell ref="AE30:AH30"/>
    <mergeCell ref="AI30:AL30"/>
    <mergeCell ref="AB32:AD32"/>
    <mergeCell ref="AE32:AH32"/>
    <mergeCell ref="AI32:AL32"/>
    <mergeCell ref="AM31:AP31"/>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G31:X32"/>
    <mergeCell ref="AE31:AH31"/>
    <mergeCell ref="AI31:AL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J90:AL90"/>
    <mergeCell ref="C66:D66"/>
    <mergeCell ref="E66:G66"/>
    <mergeCell ref="H66:I66"/>
    <mergeCell ref="A71:AX71"/>
    <mergeCell ref="A72:AX72"/>
    <mergeCell ref="A73:AX73"/>
    <mergeCell ref="A74:E74"/>
    <mergeCell ref="F74:AX74"/>
    <mergeCell ref="A75:AX75"/>
    <mergeCell ref="A69:B70"/>
    <mergeCell ref="C69:F69"/>
    <mergeCell ref="G69:AX69"/>
    <mergeCell ref="C70:F70"/>
    <mergeCell ref="G70:AX70"/>
    <mergeCell ref="A81:D81"/>
    <mergeCell ref="AT90:AU90"/>
    <mergeCell ref="AV90:AW90"/>
    <mergeCell ref="A62:B68"/>
    <mergeCell ref="C62:AC62"/>
    <mergeCell ref="AD62:AF62"/>
    <mergeCell ref="AG62:AX68"/>
    <mergeCell ref="J66:L66"/>
    <mergeCell ref="M66:N66"/>
    <mergeCell ref="J93:Q94"/>
    <mergeCell ref="K96:R97"/>
    <mergeCell ref="U97:AG98"/>
    <mergeCell ref="AJ97:AW98"/>
    <mergeCell ref="K100:R101"/>
    <mergeCell ref="U101:AG102"/>
    <mergeCell ref="AJ101:AW102"/>
    <mergeCell ref="M68:N68"/>
    <mergeCell ref="C64:D64"/>
    <mergeCell ref="E64:G64"/>
    <mergeCell ref="H64:I64"/>
    <mergeCell ref="J64:L64"/>
    <mergeCell ref="M64:N64"/>
    <mergeCell ref="O64:AF64"/>
    <mergeCell ref="O65:AF65"/>
    <mergeCell ref="O66:AF66"/>
    <mergeCell ref="O67:AF67"/>
    <mergeCell ref="O68:AF68"/>
    <mergeCell ref="J65:L65"/>
    <mergeCell ref="M65:N65"/>
    <mergeCell ref="E81:P81"/>
    <mergeCell ref="Q81:AB81"/>
    <mergeCell ref="AC81:AN81"/>
    <mergeCell ref="AO81:AX81"/>
  </mergeCells>
  <phoneticPr fontId="5"/>
  <conditionalFormatting sqref="P14:AQ14">
    <cfRule type="expression" dxfId="71" priority="935">
      <formula>IF(RIGHT(TEXT(P14,"0.#"),1)=".",FALSE,TRUE)</formula>
    </cfRule>
    <cfRule type="expression" dxfId="70" priority="936">
      <formula>IF(RIGHT(TEXT(P14,"0.#"),1)=".",TRUE,FALSE)</formula>
    </cfRule>
  </conditionalFormatting>
  <conditionalFormatting sqref="P18:AX18">
    <cfRule type="expression" dxfId="69" priority="933">
      <formula>IF(RIGHT(TEXT(P18,"0.#"),1)=".",FALSE,TRUE)</formula>
    </cfRule>
    <cfRule type="expression" dxfId="68" priority="934">
      <formula>IF(RIGHT(TEXT(P18,"0.#"),1)=".",TRUE,FALSE)</formula>
    </cfRule>
  </conditionalFormatting>
  <conditionalFormatting sqref="P16:AQ17 P15:AX15 P13:AX13">
    <cfRule type="expression" dxfId="67" priority="927">
      <formula>IF(RIGHT(TEXT(P13,"0.#"),1)=".",FALSE,TRUE)</formula>
    </cfRule>
    <cfRule type="expression" dxfId="66" priority="928">
      <formula>IF(RIGHT(TEXT(P13,"0.#"),1)=".",TRUE,FALSE)</formula>
    </cfRule>
  </conditionalFormatting>
  <conditionalFormatting sqref="P19:AJ19">
    <cfRule type="expression" dxfId="65" priority="925">
      <formula>IF(RIGHT(TEXT(P19,"0.#"),1)=".",FALSE,TRUE)</formula>
    </cfRule>
    <cfRule type="expression" dxfId="64" priority="926">
      <formula>IF(RIGHT(TEXT(P19,"0.#"),1)=".",TRUE,FALSE)</formula>
    </cfRule>
  </conditionalFormatting>
  <conditionalFormatting sqref="AE28 AQ28">
    <cfRule type="expression" dxfId="63" priority="923">
      <formula>IF(RIGHT(TEXT(AE28,"0.#"),1)=".",FALSE,TRUE)</formula>
    </cfRule>
    <cfRule type="expression" dxfId="62" priority="924">
      <formula>IF(RIGHT(TEXT(AE28,"0.#"),1)=".",TRUE,FALSE)</formula>
    </cfRule>
  </conditionalFormatting>
  <conditionalFormatting sqref="AI28">
    <cfRule type="expression" dxfId="61" priority="901">
      <formula>IF(RIGHT(TEXT(AI28,"0.#"),1)=".",FALSE,TRUE)</formula>
    </cfRule>
    <cfRule type="expression" dxfId="60" priority="902">
      <formula>IF(RIGHT(TEXT(AI28,"0.#"),1)=".",TRUE,FALSE)</formula>
    </cfRule>
  </conditionalFormatting>
  <conditionalFormatting sqref="AM28">
    <cfRule type="expression" dxfId="59" priority="899">
      <formula>IF(RIGHT(TEXT(AM28,"0.#"),1)=".",FALSE,TRUE)</formula>
    </cfRule>
    <cfRule type="expression" dxfId="58" priority="900">
      <formula>IF(RIGHT(TEXT(AM28,"0.#"),1)=".",TRUE,FALSE)</formula>
    </cfRule>
  </conditionalFormatting>
  <conditionalFormatting sqref="AE29">
    <cfRule type="expression" dxfId="57" priority="897">
      <formula>IF(RIGHT(TEXT(AE29,"0.#"),1)=".",FALSE,TRUE)</formula>
    </cfRule>
    <cfRule type="expression" dxfId="56" priority="898">
      <formula>IF(RIGHT(TEXT(AE29,"0.#"),1)=".",TRUE,FALSE)</formula>
    </cfRule>
  </conditionalFormatting>
  <conditionalFormatting sqref="AI29">
    <cfRule type="expression" dxfId="55" priority="895">
      <formula>IF(RIGHT(TEXT(AI29,"0.#"),1)=".",FALSE,TRUE)</formula>
    </cfRule>
    <cfRule type="expression" dxfId="54" priority="896">
      <formula>IF(RIGHT(TEXT(AI29,"0.#"),1)=".",TRUE,FALSE)</formula>
    </cfRule>
  </conditionalFormatting>
  <conditionalFormatting sqref="AM29">
    <cfRule type="expression" dxfId="53" priority="893">
      <formula>IF(RIGHT(TEXT(AM29,"0.#"),1)=".",FALSE,TRUE)</formula>
    </cfRule>
    <cfRule type="expression" dxfId="52" priority="894">
      <formula>IF(RIGHT(TEXT(AM29,"0.#"),1)=".",TRUE,FALSE)</formula>
    </cfRule>
  </conditionalFormatting>
  <conditionalFormatting sqref="AQ29">
    <cfRule type="expression" dxfId="51" priority="891">
      <formula>IF(RIGHT(TEXT(AQ29,"0.#"),1)=".",FALSE,TRUE)</formula>
    </cfRule>
    <cfRule type="expression" dxfId="50" priority="892">
      <formula>IF(RIGHT(TEXT(AQ29,"0.#"),1)=".",TRUE,FALSE)</formula>
    </cfRule>
  </conditionalFormatting>
  <conditionalFormatting sqref="W23">
    <cfRule type="expression" dxfId="49" priority="849">
      <formula>IF(RIGHT(TEXT(W23,"0.#"),1)=".",FALSE,TRUE)</formula>
    </cfRule>
    <cfRule type="expression" dxfId="48" priority="850">
      <formula>IF(RIGHT(TEXT(W23,"0.#"),1)=".",TRUE,FALSE)</formula>
    </cfRule>
  </conditionalFormatting>
  <conditionalFormatting sqref="W24">
    <cfRule type="expression" dxfId="47" priority="847">
      <formula>IF(RIGHT(TEXT(W24,"0.#"),1)=".",FALSE,TRUE)</formula>
    </cfRule>
    <cfRule type="expression" dxfId="46" priority="848">
      <formula>IF(RIGHT(TEXT(W24,"0.#"),1)=".",TRUE,FALSE)</formula>
    </cfRule>
  </conditionalFormatting>
  <conditionalFormatting sqref="P23">
    <cfRule type="expression" dxfId="45" priority="843">
      <formula>IF(RIGHT(TEXT(P23,"0.#"),1)=".",FALSE,TRUE)</formula>
    </cfRule>
    <cfRule type="expression" dxfId="44" priority="844">
      <formula>IF(RIGHT(TEXT(P23,"0.#"),1)=".",TRUE,FALSE)</formula>
    </cfRule>
  </conditionalFormatting>
  <conditionalFormatting sqref="P24">
    <cfRule type="expression" dxfId="43" priority="841">
      <formula>IF(RIGHT(TEXT(P24,"0.#"),1)=".",FALSE,TRUE)</formula>
    </cfRule>
    <cfRule type="expression" dxfId="42" priority="842">
      <formula>IF(RIGHT(TEXT(P24,"0.#"),1)=".",TRUE,FALSE)</formula>
    </cfRule>
  </conditionalFormatting>
  <conditionalFormatting sqref="AU29">
    <cfRule type="expression" dxfId="41" priority="707">
      <formula>IF(RIGHT(TEXT(AU29,"0.#"),1)=".",FALSE,TRUE)</formula>
    </cfRule>
    <cfRule type="expression" dxfId="40" priority="708">
      <formula>IF(RIGHT(TEXT(AU29,"0.#"),1)=".",TRUE,FALSE)</formula>
    </cfRule>
  </conditionalFormatting>
  <conditionalFormatting sqref="AU28">
    <cfRule type="expression" dxfId="39" priority="709">
      <formula>IF(RIGHT(TEXT(AU28,"0.#"),1)=".",FALSE,TRUE)</formula>
    </cfRule>
    <cfRule type="expression" dxfId="38" priority="710">
      <formula>IF(RIGHT(TEXT(AU28,"0.#"),1)=".",TRUE,FALSE)</formula>
    </cfRule>
  </conditionalFormatting>
  <conditionalFormatting sqref="P25:AC25">
    <cfRule type="expression" dxfId="37" priority="705">
      <formula>IF(RIGHT(TEXT(P25,"0.#"),1)=".",FALSE,TRUE)</formula>
    </cfRule>
    <cfRule type="expression" dxfId="36" priority="706">
      <formula>IF(RIGHT(TEXT(P25,"0.#"),1)=".",TRUE,FALSE)</formula>
    </cfRule>
  </conditionalFormatting>
  <conditionalFormatting sqref="AE32">
    <cfRule type="expression" dxfId="35" priority="569">
      <formula>IF(RIGHT(TEXT(AE32,"0.#"),1)=".",FALSE,TRUE)</formula>
    </cfRule>
    <cfRule type="expression" dxfId="34" priority="570">
      <formula>IF(RIGHT(TEXT(AE32,"0.#"),1)=".",TRUE,FALSE)</formula>
    </cfRule>
  </conditionalFormatting>
  <conditionalFormatting sqref="AQ32">
    <cfRule type="expression" dxfId="33" priority="565">
      <formula>IF(RIGHT(TEXT(AQ32,"0.#"),1)=".",FALSE,TRUE)</formula>
    </cfRule>
    <cfRule type="expression" dxfId="32" priority="566">
      <formula>IF(RIGHT(TEXT(AQ32,"0.#"),1)=".",TRUE,FALSE)</formula>
    </cfRule>
  </conditionalFormatting>
  <conditionalFormatting sqref="AE31 AQ31">
    <cfRule type="expression" dxfId="31" priority="575">
      <formula>IF(RIGHT(TEXT(AE31,"0.#"),1)=".",FALSE,TRUE)</formula>
    </cfRule>
    <cfRule type="expression" dxfId="30" priority="576">
      <formula>IF(RIGHT(TEXT(AE31,"0.#"),1)=".",TRUE,FALSE)</formula>
    </cfRule>
  </conditionalFormatting>
  <conditionalFormatting sqref="AI32">
    <cfRule type="expression" dxfId="29" priority="27">
      <formula>IF(RIGHT(TEXT(AI32,"0.#"),1)=".",FALSE,TRUE)</formula>
    </cfRule>
    <cfRule type="expression" dxfId="28" priority="28">
      <formula>IF(RIGHT(TEXT(AI32,"0.#"),1)=".",TRUE,FALSE)</formula>
    </cfRule>
  </conditionalFormatting>
  <conditionalFormatting sqref="AI31">
    <cfRule type="expression" dxfId="27" priority="29">
      <formula>IF(RIGHT(TEXT(AI31,"0.#"),1)=".",FALSE,TRUE)</formula>
    </cfRule>
    <cfRule type="expression" dxfId="26" priority="30">
      <formula>IF(RIGHT(TEXT(AI31,"0.#"),1)=".",TRUE,FALSE)</formula>
    </cfRule>
  </conditionalFormatting>
  <conditionalFormatting sqref="AM32">
    <cfRule type="expression" dxfId="25" priority="23">
      <formula>IF(RIGHT(TEXT(AM32,"0.#"),1)=".",FALSE,TRUE)</formula>
    </cfRule>
    <cfRule type="expression" dxfId="24" priority="24">
      <formula>IF(RIGHT(TEXT(AM32,"0.#"),1)=".",TRUE,FALSE)</formula>
    </cfRule>
  </conditionalFormatting>
  <conditionalFormatting sqref="AM31">
    <cfRule type="expression" dxfId="23" priority="25">
      <formula>IF(RIGHT(TEXT(AM31,"0.#"),1)=".",FALSE,TRUE)</formula>
    </cfRule>
    <cfRule type="expression" dxfId="22" priority="26">
      <formula>IF(RIGHT(TEXT(AM31,"0.#"),1)=".",TRUE,FALSE)</formula>
    </cfRule>
  </conditionalFormatting>
  <conditionalFormatting sqref="AM42">
    <cfRule type="expression" dxfId="21" priority="5">
      <formula>IF(RIGHT(TEXT(AM42,"0.#"),1)=".",FALSE,TRUE)</formula>
    </cfRule>
    <cfRule type="expression" dxfId="20" priority="6">
      <formula>IF(RIGHT(TEXT(AM42,"0.#"),1)=".",TRUE,FALSE)</formula>
    </cfRule>
  </conditionalFormatting>
  <conditionalFormatting sqref="AM41">
    <cfRule type="expression" dxfId="19" priority="7">
      <formula>IF(RIGHT(TEXT(AM41,"0.#"),1)=".",FALSE,TRUE)</formula>
    </cfRule>
    <cfRule type="expression" dxfId="18" priority="8">
      <formula>IF(RIGHT(TEXT(AM41,"0.#"),1)=".",TRUE,FALSE)</formula>
    </cfRule>
  </conditionalFormatting>
  <conditionalFormatting sqref="AE40">
    <cfRule type="expression" dxfId="17" priority="21">
      <formula>IF(RIGHT(TEXT(AE40,"0.#"),1)=".",FALSE,TRUE)</formula>
    </cfRule>
    <cfRule type="expression" dxfId="16" priority="22">
      <formula>IF(RIGHT(TEXT(AE40,"0.#"),1)=".",TRUE,FALSE)</formula>
    </cfRule>
  </conditionalFormatting>
  <conditionalFormatting sqref="AQ40:AQ42">
    <cfRule type="expression" dxfId="15" priority="3">
      <formula>IF(RIGHT(TEXT(AQ40,"0.#"),1)=".",FALSE,TRUE)</formula>
    </cfRule>
    <cfRule type="expression" dxfId="14" priority="4">
      <formula>IF(RIGHT(TEXT(AQ40,"0.#"),1)=".",TRUE,FALSE)</formula>
    </cfRule>
  </conditionalFormatting>
  <conditionalFormatting sqref="AU40:AU42">
    <cfRule type="expression" dxfId="13" priority="1">
      <formula>IF(RIGHT(TEXT(AU40,"0.#"),1)=".",FALSE,TRUE)</formula>
    </cfRule>
    <cfRule type="expression" dxfId="12" priority="2">
      <formula>IF(RIGHT(TEXT(AU40,"0.#"),1)=".",TRUE,FALSE)</formula>
    </cfRule>
  </conditionalFormatting>
  <conditionalFormatting sqref="AI42">
    <cfRule type="expression" dxfId="11" priority="15">
      <formula>IF(RIGHT(TEXT(AI42,"0.#"),1)=".",FALSE,TRUE)</formula>
    </cfRule>
    <cfRule type="expression" dxfId="10" priority="16">
      <formula>IF(RIGHT(TEXT(AI42,"0.#"),1)=".",TRUE,FALSE)</formula>
    </cfRule>
  </conditionalFormatting>
  <conditionalFormatting sqref="AE41">
    <cfRule type="expression" dxfId="9" priority="19">
      <formula>IF(RIGHT(TEXT(AE41,"0.#"),1)=".",FALSE,TRUE)</formula>
    </cfRule>
    <cfRule type="expression" dxfId="8" priority="20">
      <formula>IF(RIGHT(TEXT(AE41,"0.#"),1)=".",TRUE,FALSE)</formula>
    </cfRule>
  </conditionalFormatting>
  <conditionalFormatting sqref="AE42">
    <cfRule type="expression" dxfId="7" priority="17">
      <formula>IF(RIGHT(TEXT(AE42,"0.#"),1)=".",FALSE,TRUE)</formula>
    </cfRule>
    <cfRule type="expression" dxfId="6" priority="18">
      <formula>IF(RIGHT(TEXT(AE42,"0.#"),1)=".",TRUE,FALSE)</formula>
    </cfRule>
  </conditionalFormatting>
  <conditionalFormatting sqref="AM40">
    <cfRule type="expression" dxfId="5" priority="9">
      <formula>IF(RIGHT(TEXT(AM40,"0.#"),1)=".",FALSE,TRUE)</formula>
    </cfRule>
    <cfRule type="expression" dxfId="4" priority="10">
      <formula>IF(RIGHT(TEXT(AM40,"0.#"),1)=".",TRUE,FALSE)</formula>
    </cfRule>
  </conditionalFormatting>
  <conditionalFormatting sqref="AI40">
    <cfRule type="expression" dxfId="3" priority="11">
      <formula>IF(RIGHT(TEXT(AI40,"0.#"),1)=".",FALSE,TRUE)</formula>
    </cfRule>
    <cfRule type="expression" dxfId="2" priority="12">
      <formula>IF(RIGHT(TEXT(AI40,"0.#"),1)=".",TRUE,FALSE)</formula>
    </cfRule>
  </conditionalFormatting>
  <conditionalFormatting sqref="AI41">
    <cfRule type="expression" dxfId="1" priority="13">
      <formula>IF(RIGHT(TEXT(AI41,"0.#"),1)=".",FALSE,TRUE)</formula>
    </cfRule>
    <cfRule type="expression" dxfId="0" priority="14">
      <formula>IF(RIGHT(TEXT(AI41,"0.#"),1)=".",TRUE,FALSE)</formula>
    </cfRule>
  </conditionalFormatting>
  <dataValidations count="14">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4: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list" allowBlank="1" showInputMessage="1" showErrorMessage="1" sqref="H64:I68">
      <formula1>T事業番号</formula1>
    </dataValidation>
    <dataValidation type="custom" imeMode="disabled" allowBlank="1" showInputMessage="1" showErrorMessage="1" sqref="AY23 AQ39:AR39 P13:AX13 AR15:AX15 P14:AQ18 AR18:AX18 P19:AJ19 AE28:AX29 AE31:AX31 AU39:AX39 AE40:AX42 P23:AC25">
      <formula1>OR(ISNUMBER(P13), P13="-")</formula1>
    </dataValidation>
    <dataValidation type="list" allowBlank="1" showInputMessage="1" showErrorMessage="1" sqref="Q90:R90 AO90:AP90 AC90:AD90">
      <formula1>$U$36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2" max="16383" man="1"/>
    <brk id="68"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E64:G68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361</v>
      </c>
      <c r="AA1" s="21" t="s">
        <v>68</v>
      </c>
      <c r="AB1" s="21" t="s">
        <v>362</v>
      </c>
      <c r="AC1" s="21" t="s">
        <v>23</v>
      </c>
      <c r="AD1" s="20"/>
      <c r="AE1" s="21" t="s">
        <v>35</v>
      </c>
      <c r="AF1" s="22"/>
      <c r="AG1" s="30" t="s">
        <v>160</v>
      </c>
      <c r="AI1" s="30" t="s">
        <v>162</v>
      </c>
      <c r="AK1" s="30" t="s">
        <v>166</v>
      </c>
      <c r="AM1" s="35"/>
      <c r="AN1" s="35"/>
      <c r="AP1" s="20" t="s">
        <v>195</v>
      </c>
    </row>
    <row r="2" spans="1:42" ht="13.5" customHeight="1" x14ac:dyDescent="0.15">
      <c r="A2" s="8" t="s">
        <v>71</v>
      </c>
      <c r="B2" s="9"/>
      <c r="C2" s="7" t="str">
        <f>IF(B2="","",A2)</f>
        <v/>
      </c>
      <c r="D2" s="7" t="str">
        <f>IF(C2="","",IF(D1&lt;&gt;"",CONCATENATE(D1,"、",C2),C2))</f>
        <v/>
      </c>
      <c r="F2" s="6" t="s">
        <v>58</v>
      </c>
      <c r="G2" s="11" t="s">
        <v>543</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48">
        <v>21</v>
      </c>
      <c r="W2" s="24" t="s">
        <v>155</v>
      </c>
      <c r="Y2" s="24" t="s">
        <v>54</v>
      </c>
      <c r="Z2" s="24" t="s">
        <v>54</v>
      </c>
      <c r="AA2" s="41" t="s">
        <v>231</v>
      </c>
      <c r="AB2" s="41" t="s">
        <v>456</v>
      </c>
      <c r="AC2" s="42" t="s">
        <v>120</v>
      </c>
      <c r="AD2" s="20"/>
      <c r="AE2" s="26" t="s">
        <v>151</v>
      </c>
      <c r="AF2" s="22"/>
      <c r="AG2" s="31" t="s">
        <v>201</v>
      </c>
      <c r="AI2" s="30" t="s">
        <v>228</v>
      </c>
      <c r="AK2" s="30" t="s">
        <v>167</v>
      </c>
      <c r="AM2" s="35"/>
      <c r="AN2" s="35"/>
      <c r="AP2" s="31" t="s">
        <v>201</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543</v>
      </c>
      <c r="R3" s="7" t="str">
        <f t="shared" ref="R3:R8" si="3">IF(Q3="","",P3)</f>
        <v>委託・請負</v>
      </c>
      <c r="S3" s="7" t="str">
        <f t="shared" ref="S3:S8" si="4">IF(R3="",S2,IF(S2&lt;&gt;"",CONCATENATE(S2,"、",R3),R3))</f>
        <v>委託・請負</v>
      </c>
      <c r="T3" s="7"/>
      <c r="U3" s="24" t="s">
        <v>487</v>
      </c>
      <c r="W3" s="24" t="s">
        <v>130</v>
      </c>
      <c r="Y3" s="24" t="s">
        <v>55</v>
      </c>
      <c r="Z3" s="24" t="s">
        <v>363</v>
      </c>
      <c r="AA3" s="41" t="s">
        <v>329</v>
      </c>
      <c r="AB3" s="41" t="s">
        <v>457</v>
      </c>
      <c r="AC3" s="42" t="s">
        <v>121</v>
      </c>
      <c r="AD3" s="20"/>
      <c r="AE3" s="26" t="s">
        <v>152</v>
      </c>
      <c r="AF3" s="22"/>
      <c r="AG3" s="31" t="s">
        <v>202</v>
      </c>
      <c r="AI3" s="30" t="s">
        <v>161</v>
      </c>
      <c r="AK3" s="30" t="str">
        <f>CHAR(CODE(AK2)+1)</f>
        <v>B</v>
      </c>
      <c r="AM3" s="35"/>
      <c r="AN3" s="35"/>
      <c r="AP3" s="31" t="s">
        <v>202</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539</v>
      </c>
      <c r="W4" s="24" t="s">
        <v>131</v>
      </c>
      <c r="Y4" s="24" t="s">
        <v>236</v>
      </c>
      <c r="Z4" s="24" t="s">
        <v>364</v>
      </c>
      <c r="AA4" s="41" t="s">
        <v>330</v>
      </c>
      <c r="AB4" s="41" t="s">
        <v>458</v>
      </c>
      <c r="AC4" s="41" t="s">
        <v>122</v>
      </c>
      <c r="AD4" s="20"/>
      <c r="AE4" s="26" t="s">
        <v>153</v>
      </c>
      <c r="AF4" s="22"/>
      <c r="AG4" s="31" t="s">
        <v>203</v>
      </c>
      <c r="AI4" s="30" t="s">
        <v>163</v>
      </c>
      <c r="AK4" s="30" t="str">
        <f t="shared" ref="AK4:AK49" si="7">CHAR(CODE(AK3)+1)</f>
        <v>C</v>
      </c>
      <c r="AM4" s="35"/>
      <c r="AN4" s="35"/>
      <c r="AP4" s="31" t="s">
        <v>203</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511</v>
      </c>
      <c r="Y5" s="24" t="s">
        <v>237</v>
      </c>
      <c r="Z5" s="24" t="s">
        <v>365</v>
      </c>
      <c r="AA5" s="41" t="s">
        <v>331</v>
      </c>
      <c r="AB5" s="41" t="s">
        <v>459</v>
      </c>
      <c r="AC5" s="41" t="s">
        <v>154</v>
      </c>
      <c r="AD5" s="23"/>
      <c r="AE5" s="26" t="s">
        <v>212</v>
      </c>
      <c r="AF5" s="22"/>
      <c r="AG5" s="31" t="s">
        <v>204</v>
      </c>
      <c r="AI5" s="30" t="s">
        <v>234</v>
      </c>
      <c r="AK5" s="30" t="str">
        <f t="shared" si="7"/>
        <v>D</v>
      </c>
      <c r="AP5" s="31" t="s">
        <v>204</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213</v>
      </c>
      <c r="W6" s="24" t="s">
        <v>513</v>
      </c>
      <c r="Y6" s="24" t="s">
        <v>238</v>
      </c>
      <c r="Z6" s="24" t="s">
        <v>366</v>
      </c>
      <c r="AA6" s="41" t="s">
        <v>332</v>
      </c>
      <c r="AB6" s="41" t="s">
        <v>460</v>
      </c>
      <c r="AC6" s="41" t="s">
        <v>123</v>
      </c>
      <c r="AD6" s="23"/>
      <c r="AE6" s="26" t="s">
        <v>210</v>
      </c>
      <c r="AF6" s="22"/>
      <c r="AG6" s="31" t="s">
        <v>205</v>
      </c>
      <c r="AI6" s="30" t="s">
        <v>235</v>
      </c>
      <c r="AK6" s="30" t="str">
        <f>CHAR(CODE(AK5)+1)</f>
        <v>E</v>
      </c>
      <c r="AP6" s="31" t="s">
        <v>205</v>
      </c>
    </row>
    <row r="7" spans="1:42" ht="13.5" customHeight="1" x14ac:dyDescent="0.15">
      <c r="A7" s="8" t="s">
        <v>76</v>
      </c>
      <c r="B7" s="9"/>
      <c r="C7" s="7" t="str">
        <f t="shared" si="0"/>
        <v/>
      </c>
      <c r="D7" s="7" t="str">
        <f t="shared" si="8"/>
        <v/>
      </c>
      <c r="F7" s="12" t="s">
        <v>169</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132</v>
      </c>
      <c r="Y7" s="24" t="s">
        <v>239</v>
      </c>
      <c r="Z7" s="24" t="s">
        <v>367</v>
      </c>
      <c r="AA7" s="41" t="s">
        <v>333</v>
      </c>
      <c r="AB7" s="41" t="s">
        <v>461</v>
      </c>
      <c r="AC7" s="23"/>
      <c r="AD7" s="23"/>
      <c r="AE7" s="24" t="s">
        <v>123</v>
      </c>
      <c r="AF7" s="22"/>
      <c r="AG7" s="31" t="s">
        <v>206</v>
      </c>
      <c r="AH7" s="37"/>
      <c r="AI7" s="31" t="s">
        <v>225</v>
      </c>
      <c r="AK7" s="30" t="str">
        <f>CHAR(CODE(AK6)+1)</f>
        <v>F</v>
      </c>
      <c r="AP7" s="31" t="s">
        <v>206</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232</v>
      </c>
      <c r="W8" s="24" t="s">
        <v>133</v>
      </c>
      <c r="Y8" s="24" t="s">
        <v>240</v>
      </c>
      <c r="Z8" s="24" t="s">
        <v>368</v>
      </c>
      <c r="AA8" s="41" t="s">
        <v>334</v>
      </c>
      <c r="AB8" s="41" t="s">
        <v>462</v>
      </c>
      <c r="AC8" s="23"/>
      <c r="AD8" s="23"/>
      <c r="AE8" s="23"/>
      <c r="AF8" s="22"/>
      <c r="AG8" s="31" t="s">
        <v>207</v>
      </c>
      <c r="AI8" s="30" t="s">
        <v>226</v>
      </c>
      <c r="AK8" s="30" t="str">
        <f t="shared" si="7"/>
        <v>G</v>
      </c>
      <c r="AP8" s="31" t="s">
        <v>207</v>
      </c>
    </row>
    <row r="9" spans="1:42" ht="13.5" customHeight="1" x14ac:dyDescent="0.15">
      <c r="A9" s="8" t="s">
        <v>78</v>
      </c>
      <c r="B9" s="9"/>
      <c r="C9" s="7" t="str">
        <f t="shared" si="0"/>
        <v/>
      </c>
      <c r="D9" s="7" t="str">
        <f t="shared" si="8"/>
        <v/>
      </c>
      <c r="F9" s="12" t="s">
        <v>170</v>
      </c>
      <c r="G9" s="11"/>
      <c r="H9" s="7" t="str">
        <f t="shared" si="1"/>
        <v/>
      </c>
      <c r="I9" s="7" t="str">
        <f t="shared" si="5"/>
        <v>一般会計</v>
      </c>
      <c r="K9" s="8" t="s">
        <v>95</v>
      </c>
      <c r="L9" s="9"/>
      <c r="M9" s="7" t="str">
        <f t="shared" si="2"/>
        <v/>
      </c>
      <c r="N9" s="7" t="str">
        <f t="shared" si="6"/>
        <v/>
      </c>
      <c r="O9" s="7"/>
      <c r="P9" s="7"/>
      <c r="Q9" s="13"/>
      <c r="T9" s="7"/>
      <c r="U9" s="24" t="s">
        <v>233</v>
      </c>
      <c r="W9" s="24" t="s">
        <v>134</v>
      </c>
      <c r="Y9" s="24" t="s">
        <v>241</v>
      </c>
      <c r="Z9" s="24" t="s">
        <v>369</v>
      </c>
      <c r="AA9" s="41" t="s">
        <v>335</v>
      </c>
      <c r="AB9" s="41" t="s">
        <v>463</v>
      </c>
      <c r="AC9" s="23"/>
      <c r="AD9" s="23"/>
      <c r="AE9" s="23"/>
      <c r="AF9" s="22"/>
      <c r="AG9" s="31" t="s">
        <v>208</v>
      </c>
      <c r="AI9" s="34"/>
      <c r="AK9" s="30" t="str">
        <f t="shared" si="7"/>
        <v>H</v>
      </c>
      <c r="AP9" s="31" t="s">
        <v>208</v>
      </c>
    </row>
    <row r="10" spans="1:42" ht="13.5" customHeight="1" x14ac:dyDescent="0.15">
      <c r="A10" s="8" t="s">
        <v>187</v>
      </c>
      <c r="B10" s="9" t="s">
        <v>543</v>
      </c>
      <c r="C10" s="7" t="str">
        <f t="shared" si="0"/>
        <v>国土強靱化施策</v>
      </c>
      <c r="D10" s="7" t="str">
        <f t="shared" si="8"/>
        <v>国土強靱化施策</v>
      </c>
      <c r="F10" s="12" t="s">
        <v>102</v>
      </c>
      <c r="G10" s="11"/>
      <c r="H10" s="7" t="str">
        <f t="shared" si="1"/>
        <v/>
      </c>
      <c r="I10" s="7" t="str">
        <f t="shared" si="5"/>
        <v>一般会計</v>
      </c>
      <c r="K10" s="8" t="s">
        <v>188</v>
      </c>
      <c r="L10" s="9"/>
      <c r="M10" s="7" t="str">
        <f t="shared" si="2"/>
        <v/>
      </c>
      <c r="N10" s="7" t="str">
        <f t="shared" si="6"/>
        <v/>
      </c>
      <c r="O10" s="7"/>
      <c r="P10" s="7" t="str">
        <f>S8</f>
        <v>委託・請負</v>
      </c>
      <c r="Q10" s="13"/>
      <c r="T10" s="7"/>
      <c r="W10" s="24" t="s">
        <v>135</v>
      </c>
      <c r="Y10" s="24" t="s">
        <v>242</v>
      </c>
      <c r="Z10" s="24" t="s">
        <v>370</v>
      </c>
      <c r="AA10" s="41" t="s">
        <v>336</v>
      </c>
      <c r="AB10" s="41" t="s">
        <v>464</v>
      </c>
      <c r="AC10" s="23"/>
      <c r="AD10" s="23"/>
      <c r="AE10" s="23"/>
      <c r="AF10" s="22"/>
      <c r="AG10" s="31" t="s">
        <v>197</v>
      </c>
      <c r="AK10" s="30" t="str">
        <f t="shared" si="7"/>
        <v>I</v>
      </c>
      <c r="AP10" s="30" t="s">
        <v>196</v>
      </c>
    </row>
    <row r="11" spans="1:42" ht="13.5" customHeight="1" x14ac:dyDescent="0.15">
      <c r="A11" s="8" t="s">
        <v>79</v>
      </c>
      <c r="B11" s="9"/>
      <c r="C11" s="7" t="str">
        <f t="shared" si="0"/>
        <v/>
      </c>
      <c r="D11" s="7" t="str">
        <f t="shared" si="8"/>
        <v>国土強靱化施策</v>
      </c>
      <c r="F11" s="12" t="s">
        <v>103</v>
      </c>
      <c r="G11" s="11"/>
      <c r="H11" s="7" t="str">
        <f t="shared" si="1"/>
        <v/>
      </c>
      <c r="I11" s="7" t="str">
        <f t="shared" si="5"/>
        <v>一般会計</v>
      </c>
      <c r="K11" s="8" t="s">
        <v>96</v>
      </c>
      <c r="L11" s="9" t="s">
        <v>543</v>
      </c>
      <c r="M11" s="7" t="str">
        <f t="shared" si="2"/>
        <v>その他の事項経費</v>
      </c>
      <c r="N11" s="7" t="str">
        <f t="shared" si="6"/>
        <v>その他の事項経費</v>
      </c>
      <c r="O11" s="7"/>
      <c r="P11" s="7"/>
      <c r="Q11" s="13"/>
      <c r="T11" s="7"/>
      <c r="W11" s="24" t="s">
        <v>536</v>
      </c>
      <c r="Y11" s="24" t="s">
        <v>243</v>
      </c>
      <c r="Z11" s="24" t="s">
        <v>371</v>
      </c>
      <c r="AA11" s="41" t="s">
        <v>337</v>
      </c>
      <c r="AB11" s="41" t="s">
        <v>465</v>
      </c>
      <c r="AC11" s="23"/>
      <c r="AD11" s="23"/>
      <c r="AE11" s="23"/>
      <c r="AF11" s="22"/>
      <c r="AG11" s="30" t="s">
        <v>200</v>
      </c>
      <c r="AK11" s="30" t="str">
        <f t="shared" si="7"/>
        <v>J</v>
      </c>
    </row>
    <row r="12" spans="1:42" ht="13.5" customHeight="1" x14ac:dyDescent="0.15">
      <c r="A12" s="8" t="s">
        <v>80</v>
      </c>
      <c r="B12" s="9"/>
      <c r="C12" s="7" t="str">
        <f t="shared" ref="C12:C23" si="9">IF(B12="","",A12)</f>
        <v/>
      </c>
      <c r="D12" s="7" t="str">
        <f t="shared" si="8"/>
        <v>国土強靱化施策</v>
      </c>
      <c r="F12" s="12" t="s">
        <v>104</v>
      </c>
      <c r="G12" s="11"/>
      <c r="H12" s="7" t="str">
        <f t="shared" si="1"/>
        <v/>
      </c>
      <c r="I12" s="7" t="str">
        <f t="shared" si="5"/>
        <v>一般会計</v>
      </c>
      <c r="K12" s="7"/>
      <c r="L12" s="7"/>
      <c r="O12" s="7"/>
      <c r="P12" s="7"/>
      <c r="Q12" s="13"/>
      <c r="T12" s="7"/>
      <c r="U12" s="21" t="s">
        <v>488</v>
      </c>
      <c r="W12" s="24" t="s">
        <v>136</v>
      </c>
      <c r="Y12" s="24" t="s">
        <v>244</v>
      </c>
      <c r="Z12" s="24" t="s">
        <v>372</v>
      </c>
      <c r="AA12" s="41" t="s">
        <v>338</v>
      </c>
      <c r="AB12" s="41" t="s">
        <v>466</v>
      </c>
      <c r="AC12" s="23"/>
      <c r="AD12" s="23"/>
      <c r="AE12" s="23"/>
      <c r="AF12" s="22"/>
      <c r="AG12" s="30" t="s">
        <v>198</v>
      </c>
      <c r="AK12" s="30" t="str">
        <f t="shared" si="7"/>
        <v>K</v>
      </c>
    </row>
    <row r="13" spans="1:42" ht="13.5" customHeight="1" x14ac:dyDescent="0.15">
      <c r="A13" s="8" t="s">
        <v>81</v>
      </c>
      <c r="B13" s="9"/>
      <c r="C13" s="7" t="str">
        <f t="shared" si="9"/>
        <v/>
      </c>
      <c r="D13" s="7" t="str">
        <f t="shared" si="8"/>
        <v>国土強靱化施策</v>
      </c>
      <c r="F13" s="12" t="s">
        <v>105</v>
      </c>
      <c r="G13" s="11"/>
      <c r="H13" s="7" t="str">
        <f t="shared" si="1"/>
        <v/>
      </c>
      <c r="I13" s="7" t="str">
        <f t="shared" si="5"/>
        <v>一般会計</v>
      </c>
      <c r="K13" s="7" t="str">
        <f>N11</f>
        <v>その他の事項経費</v>
      </c>
      <c r="L13" s="7"/>
      <c r="O13" s="7"/>
      <c r="P13" s="7"/>
      <c r="Q13" s="13"/>
      <c r="T13" s="7"/>
      <c r="U13" s="24" t="s">
        <v>155</v>
      </c>
      <c r="W13" s="24" t="s">
        <v>137</v>
      </c>
      <c r="Y13" s="24" t="s">
        <v>245</v>
      </c>
      <c r="Z13" s="24" t="s">
        <v>373</v>
      </c>
      <c r="AA13" s="41" t="s">
        <v>339</v>
      </c>
      <c r="AB13" s="41" t="s">
        <v>467</v>
      </c>
      <c r="AC13" s="23"/>
      <c r="AD13" s="23"/>
      <c r="AE13" s="23"/>
      <c r="AF13" s="22"/>
      <c r="AG13" s="30" t="s">
        <v>199</v>
      </c>
      <c r="AK13" s="30" t="str">
        <f t="shared" si="7"/>
        <v>L</v>
      </c>
    </row>
    <row r="14" spans="1:42" ht="13.5" customHeight="1" x14ac:dyDescent="0.15">
      <c r="A14" s="8" t="s">
        <v>82</v>
      </c>
      <c r="B14" s="9"/>
      <c r="C14" s="7" t="str">
        <f t="shared" si="9"/>
        <v/>
      </c>
      <c r="D14" s="7" t="str">
        <f t="shared" si="8"/>
        <v>国土強靱化施策</v>
      </c>
      <c r="F14" s="12" t="s">
        <v>106</v>
      </c>
      <c r="G14" s="11"/>
      <c r="H14" s="7" t="str">
        <f t="shared" si="1"/>
        <v/>
      </c>
      <c r="I14" s="7" t="str">
        <f t="shared" si="5"/>
        <v>一般会計</v>
      </c>
      <c r="K14" s="7"/>
      <c r="L14" s="7"/>
      <c r="O14" s="7"/>
      <c r="P14" s="7"/>
      <c r="Q14" s="13"/>
      <c r="T14" s="7"/>
      <c r="U14" s="24" t="s">
        <v>489</v>
      </c>
      <c r="W14" s="24" t="s">
        <v>138</v>
      </c>
      <c r="Y14" s="24" t="s">
        <v>246</v>
      </c>
      <c r="Z14" s="24" t="s">
        <v>374</v>
      </c>
      <c r="AA14" s="41" t="s">
        <v>340</v>
      </c>
      <c r="AB14" s="41" t="s">
        <v>468</v>
      </c>
      <c r="AC14" s="23"/>
      <c r="AD14" s="23"/>
      <c r="AE14" s="23"/>
      <c r="AF14" s="22"/>
      <c r="AG14" s="34"/>
      <c r="AK14" s="30" t="str">
        <f t="shared" si="7"/>
        <v>M</v>
      </c>
    </row>
    <row r="15" spans="1:42" ht="13.5" customHeight="1" x14ac:dyDescent="0.15">
      <c r="A15" s="8" t="s">
        <v>83</v>
      </c>
      <c r="B15" s="9"/>
      <c r="C15" s="7" t="str">
        <f t="shared" si="9"/>
        <v/>
      </c>
      <c r="D15" s="7" t="str">
        <f t="shared" si="8"/>
        <v>国土強靱化施策</v>
      </c>
      <c r="F15" s="12" t="s">
        <v>107</v>
      </c>
      <c r="G15" s="11"/>
      <c r="H15" s="7" t="str">
        <f t="shared" si="1"/>
        <v/>
      </c>
      <c r="I15" s="7" t="str">
        <f t="shared" si="5"/>
        <v>一般会計</v>
      </c>
      <c r="K15" s="7"/>
      <c r="L15" s="7"/>
      <c r="O15" s="7"/>
      <c r="P15" s="7"/>
      <c r="Q15" s="13"/>
      <c r="T15" s="7"/>
      <c r="U15" s="24" t="s">
        <v>490</v>
      </c>
      <c r="W15" s="24" t="s">
        <v>139</v>
      </c>
      <c r="Y15" s="24" t="s">
        <v>247</v>
      </c>
      <c r="Z15" s="24" t="s">
        <v>375</v>
      </c>
      <c r="AA15" s="41" t="s">
        <v>341</v>
      </c>
      <c r="AB15" s="41" t="s">
        <v>469</v>
      </c>
      <c r="AC15" s="23"/>
      <c r="AD15" s="23"/>
      <c r="AE15" s="23"/>
      <c r="AF15" s="22"/>
      <c r="AG15" s="35"/>
      <c r="AK15" s="30" t="str">
        <f t="shared" si="7"/>
        <v>N</v>
      </c>
    </row>
    <row r="16" spans="1:42" ht="13.5" customHeight="1" x14ac:dyDescent="0.15">
      <c r="A16" s="8" t="s">
        <v>84</v>
      </c>
      <c r="B16" s="9"/>
      <c r="C16" s="7" t="str">
        <f t="shared" si="9"/>
        <v/>
      </c>
      <c r="D16" s="7" t="str">
        <f t="shared" si="8"/>
        <v>国土強靱化施策</v>
      </c>
      <c r="F16" s="12" t="s">
        <v>108</v>
      </c>
      <c r="G16" s="11"/>
      <c r="H16" s="7" t="str">
        <f t="shared" si="1"/>
        <v/>
      </c>
      <c r="I16" s="7" t="str">
        <f t="shared" si="5"/>
        <v>一般会計</v>
      </c>
      <c r="K16" s="7"/>
      <c r="L16" s="7"/>
      <c r="O16" s="7"/>
      <c r="P16" s="7"/>
      <c r="Q16" s="13"/>
      <c r="T16" s="7"/>
      <c r="U16" s="24" t="s">
        <v>491</v>
      </c>
      <c r="W16" s="24" t="s">
        <v>140</v>
      </c>
      <c r="Y16" s="24" t="s">
        <v>248</v>
      </c>
      <c r="Z16" s="24" t="s">
        <v>376</v>
      </c>
      <c r="AA16" s="41" t="s">
        <v>342</v>
      </c>
      <c r="AB16" s="41" t="s">
        <v>470</v>
      </c>
      <c r="AC16" s="23"/>
      <c r="AD16" s="23"/>
      <c r="AE16" s="23"/>
      <c r="AF16" s="22"/>
      <c r="AG16" s="35"/>
      <c r="AK16" s="30" t="str">
        <f t="shared" si="7"/>
        <v>O</v>
      </c>
    </row>
    <row r="17" spans="1:37" ht="13.5" customHeight="1" x14ac:dyDescent="0.15">
      <c r="A17" s="8" t="s">
        <v>85</v>
      </c>
      <c r="B17" s="9"/>
      <c r="C17" s="7" t="str">
        <f t="shared" si="9"/>
        <v/>
      </c>
      <c r="D17" s="7" t="str">
        <f t="shared" si="8"/>
        <v>国土強靱化施策</v>
      </c>
      <c r="F17" s="12" t="s">
        <v>109</v>
      </c>
      <c r="G17" s="11"/>
      <c r="H17" s="7" t="str">
        <f t="shared" si="1"/>
        <v/>
      </c>
      <c r="I17" s="7" t="str">
        <f t="shared" si="5"/>
        <v>一般会計</v>
      </c>
      <c r="K17" s="7"/>
      <c r="L17" s="7"/>
      <c r="O17" s="7"/>
      <c r="P17" s="7"/>
      <c r="Q17" s="13"/>
      <c r="T17" s="7"/>
      <c r="U17" s="24" t="s">
        <v>509</v>
      </c>
      <c r="W17" s="24" t="s">
        <v>141</v>
      </c>
      <c r="Y17" s="24" t="s">
        <v>249</v>
      </c>
      <c r="Z17" s="24" t="s">
        <v>377</v>
      </c>
      <c r="AA17" s="41" t="s">
        <v>343</v>
      </c>
      <c r="AB17" s="41" t="s">
        <v>471</v>
      </c>
      <c r="AC17" s="23"/>
      <c r="AD17" s="23"/>
      <c r="AE17" s="23"/>
      <c r="AF17" s="22"/>
      <c r="AG17" s="35"/>
      <c r="AK17" s="30" t="str">
        <f t="shared" si="7"/>
        <v>P</v>
      </c>
    </row>
    <row r="18" spans="1:37" ht="13.5" customHeight="1" x14ac:dyDescent="0.15">
      <c r="A18" s="8" t="s">
        <v>86</v>
      </c>
      <c r="B18" s="9"/>
      <c r="C18" s="7" t="str">
        <f t="shared" si="9"/>
        <v/>
      </c>
      <c r="D18" s="7" t="str">
        <f t="shared" si="8"/>
        <v>国土強靱化施策</v>
      </c>
      <c r="F18" s="12" t="s">
        <v>110</v>
      </c>
      <c r="G18" s="11"/>
      <c r="H18" s="7" t="str">
        <f t="shared" si="1"/>
        <v/>
      </c>
      <c r="I18" s="7" t="str">
        <f t="shared" si="5"/>
        <v>一般会計</v>
      </c>
      <c r="K18" s="7"/>
      <c r="L18" s="7"/>
      <c r="O18" s="7"/>
      <c r="P18" s="7"/>
      <c r="Q18" s="13"/>
      <c r="T18" s="7"/>
      <c r="U18" s="24" t="s">
        <v>492</v>
      </c>
      <c r="W18" s="24" t="s">
        <v>142</v>
      </c>
      <c r="Y18" s="24" t="s">
        <v>250</v>
      </c>
      <c r="Z18" s="24" t="s">
        <v>378</v>
      </c>
      <c r="AA18" s="41" t="s">
        <v>344</v>
      </c>
      <c r="AB18" s="41" t="s">
        <v>472</v>
      </c>
      <c r="AC18" s="23"/>
      <c r="AD18" s="23"/>
      <c r="AE18" s="23"/>
      <c r="AF18" s="22"/>
      <c r="AK18" s="30" t="str">
        <f t="shared" si="7"/>
        <v>Q</v>
      </c>
    </row>
    <row r="19" spans="1:37" ht="13.5" customHeight="1" x14ac:dyDescent="0.15">
      <c r="A19" s="8" t="s">
        <v>180</v>
      </c>
      <c r="B19" s="9"/>
      <c r="C19" s="7" t="str">
        <f t="shared" si="9"/>
        <v/>
      </c>
      <c r="D19" s="7" t="str">
        <f t="shared" si="8"/>
        <v>国土強靱化施策</v>
      </c>
      <c r="F19" s="12" t="s">
        <v>111</v>
      </c>
      <c r="G19" s="11"/>
      <c r="H19" s="7" t="str">
        <f t="shared" si="1"/>
        <v/>
      </c>
      <c r="I19" s="7" t="str">
        <f t="shared" si="5"/>
        <v>一般会計</v>
      </c>
      <c r="K19" s="7"/>
      <c r="L19" s="7"/>
      <c r="O19" s="7"/>
      <c r="P19" s="7"/>
      <c r="Q19" s="13"/>
      <c r="T19" s="7"/>
      <c r="U19" s="24" t="s">
        <v>493</v>
      </c>
      <c r="W19" s="24" t="s">
        <v>143</v>
      </c>
      <c r="Y19" s="24" t="s">
        <v>251</v>
      </c>
      <c r="Z19" s="24" t="s">
        <v>379</v>
      </c>
      <c r="AA19" s="41" t="s">
        <v>345</v>
      </c>
      <c r="AB19" s="41" t="s">
        <v>473</v>
      </c>
      <c r="AC19" s="23"/>
      <c r="AD19" s="23"/>
      <c r="AE19" s="23"/>
      <c r="AF19" s="22"/>
      <c r="AK19" s="30" t="str">
        <f t="shared" si="7"/>
        <v>R</v>
      </c>
    </row>
    <row r="20" spans="1:37" ht="13.5" customHeight="1" x14ac:dyDescent="0.15">
      <c r="A20" s="8" t="s">
        <v>181</v>
      </c>
      <c r="B20" s="9"/>
      <c r="C20" s="7" t="str">
        <f t="shared" si="9"/>
        <v/>
      </c>
      <c r="D20" s="7" t="str">
        <f t="shared" si="8"/>
        <v>国土強靱化施策</v>
      </c>
      <c r="F20" s="12" t="s">
        <v>179</v>
      </c>
      <c r="G20" s="11"/>
      <c r="H20" s="7" t="str">
        <f t="shared" si="1"/>
        <v/>
      </c>
      <c r="I20" s="7" t="str">
        <f t="shared" si="5"/>
        <v>一般会計</v>
      </c>
      <c r="K20" s="7"/>
      <c r="L20" s="7"/>
      <c r="O20" s="7"/>
      <c r="P20" s="7"/>
      <c r="Q20" s="13"/>
      <c r="T20" s="7"/>
      <c r="U20" s="24" t="s">
        <v>494</v>
      </c>
      <c r="W20" s="24" t="s">
        <v>144</v>
      </c>
      <c r="Y20" s="24" t="s">
        <v>252</v>
      </c>
      <c r="Z20" s="24" t="s">
        <v>380</v>
      </c>
      <c r="AA20" s="41" t="s">
        <v>346</v>
      </c>
      <c r="AB20" s="41" t="s">
        <v>474</v>
      </c>
      <c r="AC20" s="23"/>
      <c r="AD20" s="23"/>
      <c r="AE20" s="23"/>
      <c r="AF20" s="22"/>
      <c r="AK20" s="30" t="str">
        <f t="shared" si="7"/>
        <v>S</v>
      </c>
    </row>
    <row r="21" spans="1:37" ht="13.5" customHeight="1" x14ac:dyDescent="0.15">
      <c r="A21" s="8" t="s">
        <v>182</v>
      </c>
      <c r="B21" s="9"/>
      <c r="C21" s="7" t="str">
        <f t="shared" si="9"/>
        <v/>
      </c>
      <c r="D21" s="7" t="str">
        <f t="shared" si="8"/>
        <v>国土強靱化施策</v>
      </c>
      <c r="F21" s="12" t="s">
        <v>112</v>
      </c>
      <c r="G21" s="11"/>
      <c r="H21" s="7" t="str">
        <f t="shared" si="1"/>
        <v/>
      </c>
      <c r="I21" s="7" t="str">
        <f t="shared" si="5"/>
        <v>一般会計</v>
      </c>
      <c r="K21" s="7"/>
      <c r="L21" s="7"/>
      <c r="O21" s="7"/>
      <c r="P21" s="7"/>
      <c r="Q21" s="13"/>
      <c r="T21" s="7"/>
      <c r="U21" s="24" t="s">
        <v>495</v>
      </c>
      <c r="W21" s="24" t="s">
        <v>145</v>
      </c>
      <c r="Y21" s="24" t="s">
        <v>253</v>
      </c>
      <c r="Z21" s="24" t="s">
        <v>381</v>
      </c>
      <c r="AA21" s="41" t="s">
        <v>347</v>
      </c>
      <c r="AB21" s="41" t="s">
        <v>475</v>
      </c>
      <c r="AC21" s="23"/>
      <c r="AD21" s="23"/>
      <c r="AE21" s="23"/>
      <c r="AF21" s="22"/>
      <c r="AK21" s="30" t="str">
        <f t="shared" si="7"/>
        <v>T</v>
      </c>
    </row>
    <row r="22" spans="1:37" ht="13.5" customHeight="1" x14ac:dyDescent="0.15">
      <c r="A22" s="8" t="s">
        <v>183</v>
      </c>
      <c r="B22" s="9"/>
      <c r="C22" s="7" t="str">
        <f t="shared" si="9"/>
        <v/>
      </c>
      <c r="D22" s="7" t="str">
        <f>IF(C22="",D21,IF(D21&lt;&gt;"",CONCATENATE(D21,"、",C22),C22))</f>
        <v>国土強靱化施策</v>
      </c>
      <c r="F22" s="12" t="s">
        <v>113</v>
      </c>
      <c r="G22" s="11"/>
      <c r="H22" s="7" t="str">
        <f t="shared" si="1"/>
        <v/>
      </c>
      <c r="I22" s="7" t="str">
        <f t="shared" si="5"/>
        <v>一般会計</v>
      </c>
      <c r="K22" s="7"/>
      <c r="L22" s="7"/>
      <c r="O22" s="7"/>
      <c r="P22" s="7"/>
      <c r="Q22" s="13"/>
      <c r="T22" s="7"/>
      <c r="U22" s="24" t="s">
        <v>538</v>
      </c>
      <c r="W22" s="24" t="s">
        <v>146</v>
      </c>
      <c r="Y22" s="24" t="s">
        <v>254</v>
      </c>
      <c r="Z22" s="24" t="s">
        <v>382</v>
      </c>
      <c r="AA22" s="41" t="s">
        <v>348</v>
      </c>
      <c r="AB22" s="41" t="s">
        <v>476</v>
      </c>
      <c r="AC22" s="23"/>
      <c r="AD22" s="23"/>
      <c r="AE22" s="23"/>
      <c r="AF22" s="22"/>
      <c r="AK22" s="30" t="str">
        <f t="shared" si="7"/>
        <v>U</v>
      </c>
    </row>
    <row r="23" spans="1:37" ht="13.5" customHeight="1" x14ac:dyDescent="0.15">
      <c r="A23" s="40" t="s">
        <v>227</v>
      </c>
      <c r="B23" s="9"/>
      <c r="C23" s="7" t="str">
        <f t="shared" si="9"/>
        <v/>
      </c>
      <c r="D23" s="7" t="str">
        <f>IF(C23="",D22,IF(D22&lt;&gt;"",CONCATENATE(D22,"、",C23),C23))</f>
        <v>国土強靱化施策</v>
      </c>
      <c r="F23" s="12" t="s">
        <v>114</v>
      </c>
      <c r="G23" s="11"/>
      <c r="H23" s="7" t="str">
        <f t="shared" si="1"/>
        <v/>
      </c>
      <c r="I23" s="7" t="str">
        <f t="shared" si="5"/>
        <v>一般会計</v>
      </c>
      <c r="K23" s="7"/>
      <c r="L23" s="7"/>
      <c r="O23" s="7"/>
      <c r="P23" s="7"/>
      <c r="Q23" s="13"/>
      <c r="T23" s="7"/>
      <c r="U23" s="24" t="s">
        <v>496</v>
      </c>
      <c r="W23" s="24" t="s">
        <v>147</v>
      </c>
      <c r="Y23" s="24" t="s">
        <v>255</v>
      </c>
      <c r="Z23" s="24" t="s">
        <v>383</v>
      </c>
      <c r="AA23" s="41" t="s">
        <v>349</v>
      </c>
      <c r="AB23" s="41" t="s">
        <v>477</v>
      </c>
      <c r="AC23" s="23"/>
      <c r="AD23" s="23"/>
      <c r="AE23" s="23"/>
      <c r="AF23" s="22"/>
      <c r="AK23" s="30" t="str">
        <f t="shared" si="7"/>
        <v>V</v>
      </c>
    </row>
    <row r="24" spans="1:37" ht="13.5" customHeight="1" x14ac:dyDescent="0.15">
      <c r="A24" s="50"/>
      <c r="B24" s="38"/>
      <c r="F24" s="12" t="s">
        <v>229</v>
      </c>
      <c r="G24" s="11"/>
      <c r="H24" s="7" t="str">
        <f t="shared" si="1"/>
        <v/>
      </c>
      <c r="I24" s="7" t="str">
        <f t="shared" si="5"/>
        <v>一般会計</v>
      </c>
      <c r="K24" s="7"/>
      <c r="L24" s="7"/>
      <c r="O24" s="7"/>
      <c r="P24" s="7"/>
      <c r="Q24" s="13"/>
      <c r="T24" s="7"/>
      <c r="U24" s="24" t="s">
        <v>497</v>
      </c>
      <c r="W24" s="24" t="s">
        <v>148</v>
      </c>
      <c r="Y24" s="24" t="s">
        <v>256</v>
      </c>
      <c r="Z24" s="24" t="s">
        <v>384</v>
      </c>
      <c r="AA24" s="41" t="s">
        <v>350</v>
      </c>
      <c r="AB24" s="41" t="s">
        <v>478</v>
      </c>
      <c r="AC24" s="23"/>
      <c r="AD24" s="23"/>
      <c r="AE24" s="23"/>
      <c r="AF24" s="22"/>
      <c r="AK24" s="30" t="str">
        <f>CHAR(CODE(AK23)+1)</f>
        <v>W</v>
      </c>
    </row>
    <row r="25" spans="1:37" ht="13.5" customHeight="1" x14ac:dyDescent="0.15">
      <c r="A25" s="39"/>
      <c r="B25" s="38"/>
      <c r="F25" s="12" t="s">
        <v>115</v>
      </c>
      <c r="G25" s="11"/>
      <c r="H25" s="7" t="str">
        <f t="shared" si="1"/>
        <v/>
      </c>
      <c r="I25" s="7" t="str">
        <f t="shared" si="5"/>
        <v>一般会計</v>
      </c>
      <c r="K25" s="7"/>
      <c r="L25" s="7"/>
      <c r="O25" s="7"/>
      <c r="P25" s="7"/>
      <c r="Q25" s="13"/>
      <c r="T25" s="7"/>
      <c r="U25" s="24" t="s">
        <v>498</v>
      </c>
      <c r="W25" s="33"/>
      <c r="Y25" s="24" t="s">
        <v>257</v>
      </c>
      <c r="Z25" s="24" t="s">
        <v>385</v>
      </c>
      <c r="AA25" s="41" t="s">
        <v>351</v>
      </c>
      <c r="AB25" s="41" t="s">
        <v>479</v>
      </c>
      <c r="AC25" s="23"/>
      <c r="AD25" s="23"/>
      <c r="AE25" s="23"/>
      <c r="AF25" s="22"/>
      <c r="AK25" s="30" t="str">
        <f t="shared" si="7"/>
        <v>X</v>
      </c>
    </row>
    <row r="26" spans="1:37" ht="13.5" customHeight="1" x14ac:dyDescent="0.15">
      <c r="A26" s="39"/>
      <c r="B26" s="38"/>
      <c r="F26" s="12" t="s">
        <v>116</v>
      </c>
      <c r="G26" s="11"/>
      <c r="H26" s="7" t="str">
        <f t="shared" si="1"/>
        <v/>
      </c>
      <c r="I26" s="7" t="str">
        <f t="shared" si="5"/>
        <v>一般会計</v>
      </c>
      <c r="K26" s="7"/>
      <c r="L26" s="7"/>
      <c r="O26" s="7"/>
      <c r="P26" s="7"/>
      <c r="Q26" s="13"/>
      <c r="T26" s="7"/>
      <c r="U26" s="24" t="s">
        <v>499</v>
      </c>
      <c r="Y26" s="24" t="s">
        <v>258</v>
      </c>
      <c r="Z26" s="24" t="s">
        <v>386</v>
      </c>
      <c r="AA26" s="41" t="s">
        <v>352</v>
      </c>
      <c r="AB26" s="41" t="s">
        <v>480</v>
      </c>
      <c r="AC26" s="23"/>
      <c r="AD26" s="23"/>
      <c r="AE26" s="23"/>
      <c r="AF26" s="22"/>
      <c r="AK26" s="30" t="str">
        <f t="shared" si="7"/>
        <v>Y</v>
      </c>
    </row>
    <row r="27" spans="1:37" ht="13.5" customHeight="1" x14ac:dyDescent="0.15">
      <c r="A27" s="7" t="str">
        <f>IF(D23="", "-", D23)</f>
        <v>国土強靱化施策</v>
      </c>
      <c r="B27" s="7"/>
      <c r="F27" s="12" t="s">
        <v>117</v>
      </c>
      <c r="G27" s="11"/>
      <c r="H27" s="7" t="str">
        <f t="shared" si="1"/>
        <v/>
      </c>
      <c r="I27" s="7" t="str">
        <f t="shared" si="5"/>
        <v>一般会計</v>
      </c>
      <c r="K27" s="7"/>
      <c r="L27" s="7"/>
      <c r="O27" s="7"/>
      <c r="P27" s="7"/>
      <c r="Q27" s="13"/>
      <c r="T27" s="7"/>
      <c r="U27" s="24" t="s">
        <v>500</v>
      </c>
      <c r="Y27" s="24" t="s">
        <v>259</v>
      </c>
      <c r="Z27" s="24" t="s">
        <v>387</v>
      </c>
      <c r="AA27" s="41" t="s">
        <v>353</v>
      </c>
      <c r="AB27" s="41" t="s">
        <v>481</v>
      </c>
      <c r="AC27" s="23"/>
      <c r="AD27" s="23"/>
      <c r="AE27" s="23"/>
      <c r="AF27" s="22"/>
      <c r="AK27" s="30"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501</v>
      </c>
      <c r="Y28" s="24" t="s">
        <v>260</v>
      </c>
      <c r="Z28" s="24" t="s">
        <v>388</v>
      </c>
      <c r="AA28" s="41" t="s">
        <v>354</v>
      </c>
      <c r="AB28" s="41" t="s">
        <v>482</v>
      </c>
      <c r="AC28" s="23"/>
      <c r="AD28" s="23"/>
      <c r="AE28" s="23"/>
      <c r="AF28" s="22"/>
      <c r="AK28" s="30" t="s">
        <v>168</v>
      </c>
    </row>
    <row r="29" spans="1:37" ht="13.5" customHeight="1" x14ac:dyDescent="0.15">
      <c r="A29" s="7"/>
      <c r="B29" s="7"/>
      <c r="F29" s="12" t="s">
        <v>171</v>
      </c>
      <c r="G29" s="11"/>
      <c r="H29" s="7" t="str">
        <f t="shared" si="1"/>
        <v/>
      </c>
      <c r="I29" s="7" t="str">
        <f t="shared" si="5"/>
        <v>一般会計</v>
      </c>
      <c r="K29" s="7"/>
      <c r="L29" s="7"/>
      <c r="O29" s="7"/>
      <c r="P29" s="7"/>
      <c r="Q29" s="13"/>
      <c r="T29" s="7"/>
      <c r="U29" s="24" t="s">
        <v>502</v>
      </c>
      <c r="Y29" s="24" t="s">
        <v>261</v>
      </c>
      <c r="Z29" s="24" t="s">
        <v>389</v>
      </c>
      <c r="AA29" s="41" t="s">
        <v>355</v>
      </c>
      <c r="AB29" s="41" t="s">
        <v>483</v>
      </c>
      <c r="AC29" s="23"/>
      <c r="AD29" s="23"/>
      <c r="AE29" s="23"/>
      <c r="AF29" s="22"/>
      <c r="AK29" s="30" t="str">
        <f t="shared" si="7"/>
        <v>b</v>
      </c>
    </row>
    <row r="30" spans="1:37" ht="13.5" customHeight="1" x14ac:dyDescent="0.15">
      <c r="A30" s="7"/>
      <c r="B30" s="7"/>
      <c r="F30" s="12" t="s">
        <v>172</v>
      </c>
      <c r="G30" s="11"/>
      <c r="H30" s="7" t="str">
        <f t="shared" si="1"/>
        <v/>
      </c>
      <c r="I30" s="7" t="str">
        <f t="shared" si="5"/>
        <v>一般会計</v>
      </c>
      <c r="K30" s="7"/>
      <c r="L30" s="7"/>
      <c r="O30" s="7"/>
      <c r="P30" s="7"/>
      <c r="Q30" s="13"/>
      <c r="T30" s="7"/>
      <c r="U30" s="24" t="s">
        <v>503</v>
      </c>
      <c r="Y30" s="24" t="s">
        <v>262</v>
      </c>
      <c r="Z30" s="24" t="s">
        <v>390</v>
      </c>
      <c r="AA30" s="41" t="s">
        <v>356</v>
      </c>
      <c r="AB30" s="41" t="s">
        <v>484</v>
      </c>
      <c r="AC30" s="23"/>
      <c r="AD30" s="23"/>
      <c r="AE30" s="23"/>
      <c r="AF30" s="22"/>
      <c r="AK30" s="30" t="str">
        <f t="shared" si="7"/>
        <v>c</v>
      </c>
    </row>
    <row r="31" spans="1:37" ht="13.5" customHeight="1" x14ac:dyDescent="0.15">
      <c r="A31" s="7"/>
      <c r="B31" s="7"/>
      <c r="F31" s="12" t="s">
        <v>173</v>
      </c>
      <c r="G31" s="11"/>
      <c r="H31" s="7" t="str">
        <f t="shared" si="1"/>
        <v/>
      </c>
      <c r="I31" s="7" t="str">
        <f t="shared" si="5"/>
        <v>一般会計</v>
      </c>
      <c r="K31" s="7"/>
      <c r="L31" s="7"/>
      <c r="O31" s="7"/>
      <c r="P31" s="7"/>
      <c r="Q31" s="13"/>
      <c r="T31" s="7"/>
      <c r="U31" s="24" t="s">
        <v>504</v>
      </c>
      <c r="Y31" s="24" t="s">
        <v>263</v>
      </c>
      <c r="Z31" s="24" t="s">
        <v>391</v>
      </c>
      <c r="AA31" s="41" t="s">
        <v>357</v>
      </c>
      <c r="AB31" s="41" t="s">
        <v>485</v>
      </c>
      <c r="AC31" s="23"/>
      <c r="AD31" s="23"/>
      <c r="AE31" s="23"/>
      <c r="AF31" s="22"/>
      <c r="AK31" s="30" t="str">
        <f t="shared" si="7"/>
        <v>d</v>
      </c>
    </row>
    <row r="32" spans="1:37" ht="13.5" customHeight="1" x14ac:dyDescent="0.15">
      <c r="A32" s="7"/>
      <c r="B32" s="7"/>
      <c r="F32" s="12" t="s">
        <v>174</v>
      </c>
      <c r="G32" s="11"/>
      <c r="H32" s="7" t="str">
        <f t="shared" si="1"/>
        <v/>
      </c>
      <c r="I32" s="7" t="str">
        <f t="shared" si="5"/>
        <v>一般会計</v>
      </c>
      <c r="K32" s="7"/>
      <c r="L32" s="7"/>
      <c r="O32" s="7"/>
      <c r="P32" s="7"/>
      <c r="Q32" s="13"/>
      <c r="T32" s="7"/>
      <c r="U32" s="24" t="s">
        <v>505</v>
      </c>
      <c r="Y32" s="24" t="s">
        <v>264</v>
      </c>
      <c r="Z32" s="24" t="s">
        <v>392</v>
      </c>
      <c r="AA32" s="41" t="s">
        <v>56</v>
      </c>
      <c r="AB32" s="41" t="s">
        <v>56</v>
      </c>
      <c r="AC32" s="23"/>
      <c r="AD32" s="23"/>
      <c r="AE32" s="23"/>
      <c r="AF32" s="22"/>
      <c r="AK32" s="30" t="str">
        <f t="shared" si="7"/>
        <v>e</v>
      </c>
    </row>
    <row r="33" spans="1:37" ht="13.5" customHeight="1" x14ac:dyDescent="0.15">
      <c r="A33" s="7"/>
      <c r="B33" s="7"/>
      <c r="F33" s="12" t="s">
        <v>175</v>
      </c>
      <c r="G33" s="11"/>
      <c r="H33" s="7" t="str">
        <f t="shared" si="1"/>
        <v/>
      </c>
      <c r="I33" s="7" t="str">
        <f t="shared" si="5"/>
        <v>一般会計</v>
      </c>
      <c r="K33" s="7"/>
      <c r="L33" s="7"/>
      <c r="O33" s="7"/>
      <c r="P33" s="7"/>
      <c r="Q33" s="13"/>
      <c r="T33" s="7"/>
      <c r="U33" s="24" t="s">
        <v>506</v>
      </c>
      <c r="Y33" s="24" t="s">
        <v>265</v>
      </c>
      <c r="Z33" s="24" t="s">
        <v>393</v>
      </c>
      <c r="AA33" s="33"/>
      <c r="AB33" s="23"/>
      <c r="AC33" s="23"/>
      <c r="AD33" s="23"/>
      <c r="AE33" s="23"/>
      <c r="AF33" s="22"/>
      <c r="AK33" s="30" t="str">
        <f t="shared" si="7"/>
        <v>f</v>
      </c>
    </row>
    <row r="34" spans="1:37" ht="13.5" customHeight="1" x14ac:dyDescent="0.15">
      <c r="A34" s="7"/>
      <c r="B34" s="7"/>
      <c r="F34" s="12" t="s">
        <v>176</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0" t="str">
        <f t="shared" si="7"/>
        <v>g</v>
      </c>
    </row>
    <row r="35" spans="1:37" ht="13.5" customHeight="1" x14ac:dyDescent="0.15">
      <c r="A35" s="7"/>
      <c r="B35" s="7"/>
      <c r="F35" s="12" t="s">
        <v>177</v>
      </c>
      <c r="G35" s="11"/>
      <c r="H35" s="7" t="str">
        <f t="shared" si="1"/>
        <v/>
      </c>
      <c r="I35" s="7" t="str">
        <f t="shared" si="5"/>
        <v>一般会計</v>
      </c>
      <c r="K35" s="7"/>
      <c r="L35" s="7"/>
      <c r="O35" s="7"/>
      <c r="P35" s="7"/>
      <c r="Q35" s="13"/>
      <c r="T35" s="7"/>
      <c r="U35" s="24" t="s">
        <v>508</v>
      </c>
      <c r="Y35" s="24" t="s">
        <v>267</v>
      </c>
      <c r="Z35" s="24" t="s">
        <v>395</v>
      </c>
      <c r="AC35" s="23"/>
      <c r="AF35" s="22"/>
      <c r="AK35" s="30" t="str">
        <f t="shared" si="7"/>
        <v>h</v>
      </c>
    </row>
    <row r="36" spans="1:37" ht="13.5" customHeight="1" x14ac:dyDescent="0.15">
      <c r="A36" s="7"/>
      <c r="B36" s="7"/>
      <c r="F36" s="12" t="s">
        <v>178</v>
      </c>
      <c r="G36" s="11"/>
      <c r="H36" s="7" t="str">
        <f t="shared" si="1"/>
        <v/>
      </c>
      <c r="I36" s="7" t="str">
        <f t="shared" si="5"/>
        <v>一般会計</v>
      </c>
      <c r="K36" s="7"/>
      <c r="L36" s="7"/>
      <c r="O36" s="7"/>
      <c r="P36" s="7"/>
      <c r="Q36" s="13"/>
      <c r="T36" s="7"/>
      <c r="Y36" s="24" t="s">
        <v>268</v>
      </c>
      <c r="Z36" s="24" t="s">
        <v>396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0" t="str">
        <f t="shared" si="7"/>
        <v>j</v>
      </c>
    </row>
    <row r="38" spans="1:37" x14ac:dyDescent="0.15">
      <c r="A38" s="7"/>
      <c r="B38" s="7"/>
      <c r="F38" s="7"/>
      <c r="G38" s="13"/>
      <c r="K38" s="7"/>
      <c r="L38" s="7"/>
      <c r="O38" s="7"/>
      <c r="P38" s="7"/>
      <c r="Q38" s="13"/>
      <c r="T38" s="7"/>
      <c r="Y38" s="24" t="s">
        <v>270</v>
      </c>
      <c r="Z38" s="24" t="s">
        <v>398</v>
      </c>
      <c r="AF38" s="22"/>
      <c r="AK38" s="30"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0" t="str">
        <f t="shared" si="7"/>
        <v>l</v>
      </c>
    </row>
    <row r="40" spans="1:37" x14ac:dyDescent="0.15">
      <c r="A40" s="7"/>
      <c r="B40" s="7"/>
      <c r="F40" s="7"/>
      <c r="G40" s="13"/>
      <c r="K40" s="7"/>
      <c r="L40" s="7"/>
      <c r="O40" s="7"/>
      <c r="P40" s="7"/>
      <c r="Q40" s="13"/>
      <c r="T40" s="7"/>
      <c r="U40" s="24"/>
      <c r="Y40" s="24" t="s">
        <v>272</v>
      </c>
      <c r="Z40" s="24" t="s">
        <v>400</v>
      </c>
      <c r="AF40" s="22"/>
      <c r="AK40" s="30" t="str">
        <f t="shared" si="7"/>
        <v>m</v>
      </c>
    </row>
    <row r="41" spans="1:37" x14ac:dyDescent="0.15">
      <c r="A41" s="7"/>
      <c r="B41" s="7"/>
      <c r="F41" s="7"/>
      <c r="G41" s="13"/>
      <c r="K41" s="7"/>
      <c r="L41" s="7"/>
      <c r="O41" s="7"/>
      <c r="P41" s="7"/>
      <c r="Q41" s="13"/>
      <c r="T41" s="7"/>
      <c r="U41" s="24" t="s">
        <v>214</v>
      </c>
      <c r="Y41" s="24" t="s">
        <v>273</v>
      </c>
      <c r="Z41" s="24" t="s">
        <v>401</v>
      </c>
      <c r="AF41" s="22"/>
      <c r="AK41" s="30" t="str">
        <f t="shared" si="7"/>
        <v>n</v>
      </c>
    </row>
    <row r="42" spans="1:37" x14ac:dyDescent="0.15">
      <c r="A42" s="7"/>
      <c r="B42" s="7"/>
      <c r="F42" s="7"/>
      <c r="G42" s="13"/>
      <c r="K42" s="7"/>
      <c r="L42" s="7"/>
      <c r="O42" s="7"/>
      <c r="P42" s="7"/>
      <c r="Q42" s="13"/>
      <c r="T42" s="7"/>
      <c r="U42" s="24" t="s">
        <v>224</v>
      </c>
      <c r="Y42" s="24" t="s">
        <v>274</v>
      </c>
      <c r="Z42" s="24" t="s">
        <v>402</v>
      </c>
      <c r="AF42" s="22"/>
      <c r="AK42" s="30" t="str">
        <f t="shared" si="7"/>
        <v>o</v>
      </c>
    </row>
    <row r="43" spans="1:37" x14ac:dyDescent="0.15">
      <c r="A43" s="7"/>
      <c r="B43" s="7"/>
      <c r="F43" s="7"/>
      <c r="G43" s="13"/>
      <c r="K43" s="7"/>
      <c r="L43" s="7"/>
      <c r="O43" s="7"/>
      <c r="P43" s="7"/>
      <c r="Q43" s="13"/>
      <c r="T43" s="7"/>
      <c r="Y43" s="24" t="s">
        <v>275</v>
      </c>
      <c r="Z43" s="24" t="s">
        <v>403</v>
      </c>
      <c r="AF43" s="22"/>
      <c r="AK43" s="30" t="str">
        <f t="shared" si="7"/>
        <v>p</v>
      </c>
    </row>
    <row r="44" spans="1:37" x14ac:dyDescent="0.15">
      <c r="A44" s="7"/>
      <c r="B44" s="7"/>
      <c r="F44" s="7"/>
      <c r="G44" s="13"/>
      <c r="K44" s="7"/>
      <c r="L44" s="7"/>
      <c r="O44" s="7"/>
      <c r="P44" s="7"/>
      <c r="Q44" s="13"/>
      <c r="T44" s="7"/>
      <c r="Y44" s="24" t="s">
        <v>276</v>
      </c>
      <c r="Z44" s="24" t="s">
        <v>404</v>
      </c>
      <c r="AF44" s="22"/>
      <c r="AK44" s="30" t="str">
        <f t="shared" si="7"/>
        <v>q</v>
      </c>
    </row>
    <row r="45" spans="1:37" x14ac:dyDescent="0.15">
      <c r="A45" s="7"/>
      <c r="B45" s="7"/>
      <c r="F45" s="7"/>
      <c r="G45" s="13"/>
      <c r="K45" s="7"/>
      <c r="L45" s="7"/>
      <c r="O45" s="7"/>
      <c r="P45" s="7"/>
      <c r="Q45" s="13"/>
      <c r="T45" s="7"/>
      <c r="U45" s="21" t="s">
        <v>150</v>
      </c>
      <c r="Y45" s="24" t="s">
        <v>277</v>
      </c>
      <c r="Z45" s="24" t="s">
        <v>405</v>
      </c>
      <c r="AF45" s="22"/>
      <c r="AK45" s="30" t="str">
        <f t="shared" si="7"/>
        <v>r</v>
      </c>
    </row>
    <row r="46" spans="1:37" x14ac:dyDescent="0.15">
      <c r="A46" s="7"/>
      <c r="B46" s="7"/>
      <c r="F46" s="7"/>
      <c r="G46" s="13"/>
      <c r="K46" s="7"/>
      <c r="L46" s="7"/>
      <c r="O46" s="7"/>
      <c r="P46" s="7"/>
      <c r="Q46" s="13"/>
      <c r="T46" s="7"/>
      <c r="U46" s="48" t="s">
        <v>537</v>
      </c>
      <c r="Y46" s="24" t="s">
        <v>278</v>
      </c>
      <c r="Z46" s="24" t="s">
        <v>406</v>
      </c>
      <c r="AF46" s="22"/>
      <c r="AK46" s="30" t="str">
        <f t="shared" si="7"/>
        <v>s</v>
      </c>
    </row>
    <row r="47" spans="1:37" x14ac:dyDescent="0.15">
      <c r="A47" s="7"/>
      <c r="B47" s="7"/>
      <c r="F47" s="7"/>
      <c r="G47" s="13"/>
      <c r="K47" s="7"/>
      <c r="L47" s="7"/>
      <c r="O47" s="7"/>
      <c r="P47" s="7"/>
      <c r="Q47" s="13"/>
      <c r="T47" s="7"/>
      <c r="Y47" s="24" t="s">
        <v>279</v>
      </c>
      <c r="Z47" s="24" t="s">
        <v>407</v>
      </c>
      <c r="AF47" s="22"/>
      <c r="AK47" s="30" t="str">
        <f t="shared" si="7"/>
        <v>t</v>
      </c>
    </row>
    <row r="48" spans="1:37" x14ac:dyDescent="0.15">
      <c r="A48" s="7"/>
      <c r="B48" s="7"/>
      <c r="F48" s="7"/>
      <c r="G48" s="13"/>
      <c r="K48" s="7"/>
      <c r="L48" s="7"/>
      <c r="O48" s="7"/>
      <c r="P48" s="7"/>
      <c r="Q48" s="13"/>
      <c r="T48" s="7"/>
      <c r="U48" s="48">
        <v>2021</v>
      </c>
      <c r="Y48" s="24" t="s">
        <v>280</v>
      </c>
      <c r="Z48" s="24" t="s">
        <v>408</v>
      </c>
      <c r="AF48" s="22"/>
      <c r="AK48" s="30" t="str">
        <f t="shared" si="7"/>
        <v>u</v>
      </c>
    </row>
    <row r="49" spans="1:37" x14ac:dyDescent="0.15">
      <c r="A49" s="7"/>
      <c r="B49" s="7"/>
      <c r="F49" s="7"/>
      <c r="G49" s="13"/>
      <c r="K49" s="7"/>
      <c r="L49" s="7"/>
      <c r="O49" s="7"/>
      <c r="P49" s="7"/>
      <c r="Q49" s="13"/>
      <c r="T49" s="7"/>
      <c r="U49" s="48">
        <v>2022</v>
      </c>
      <c r="Y49" s="24" t="s">
        <v>281</v>
      </c>
      <c r="Z49" s="24" t="s">
        <v>409</v>
      </c>
      <c r="AF49" s="22"/>
      <c r="AK49" s="30" t="str">
        <f t="shared" si="7"/>
        <v>v</v>
      </c>
    </row>
    <row r="50" spans="1:37" x14ac:dyDescent="0.15">
      <c r="A50" s="7"/>
      <c r="B50" s="7"/>
      <c r="F50" s="7"/>
      <c r="G50" s="13"/>
      <c r="K50" s="7"/>
      <c r="L50" s="7"/>
      <c r="O50" s="7"/>
      <c r="P50" s="7"/>
      <c r="Q50" s="13"/>
      <c r="T50" s="7"/>
      <c r="U50" s="48">
        <v>2023</v>
      </c>
      <c r="Y50" s="24" t="s">
        <v>282</v>
      </c>
      <c r="Z50" s="24" t="s">
        <v>410</v>
      </c>
      <c r="AF50" s="22"/>
    </row>
    <row r="51" spans="1:37" x14ac:dyDescent="0.15">
      <c r="A51" s="7"/>
      <c r="B51" s="7"/>
      <c r="F51" s="7"/>
      <c r="G51" s="13"/>
      <c r="K51" s="7"/>
      <c r="L51" s="7"/>
      <c r="O51" s="7"/>
      <c r="P51" s="7"/>
      <c r="Q51" s="13"/>
      <c r="T51" s="7"/>
      <c r="U51" s="48">
        <v>2024</v>
      </c>
      <c r="Y51" s="24" t="s">
        <v>283</v>
      </c>
      <c r="Z51" s="24" t="s">
        <v>411</v>
      </c>
      <c r="AF51" s="22"/>
    </row>
    <row r="52" spans="1:37" x14ac:dyDescent="0.15">
      <c r="A52" s="7"/>
      <c r="B52" s="7"/>
      <c r="F52" s="7"/>
      <c r="G52" s="13"/>
      <c r="K52" s="7"/>
      <c r="L52" s="7"/>
      <c r="O52" s="7"/>
      <c r="P52" s="7"/>
      <c r="Q52" s="13"/>
      <c r="T52" s="7"/>
      <c r="U52" s="48">
        <v>2025</v>
      </c>
      <c r="Y52" s="24" t="s">
        <v>284</v>
      </c>
      <c r="Z52" s="24" t="s">
        <v>412</v>
      </c>
      <c r="AF52" s="22"/>
    </row>
    <row r="53" spans="1:37" x14ac:dyDescent="0.15">
      <c r="A53" s="7"/>
      <c r="B53" s="7"/>
      <c r="F53" s="7"/>
      <c r="G53" s="13"/>
      <c r="K53" s="7"/>
      <c r="L53" s="7"/>
      <c r="O53" s="7"/>
      <c r="P53" s="7"/>
      <c r="Q53" s="13"/>
      <c r="T53" s="7"/>
      <c r="U53" s="48">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48">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57</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541</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2022-08-26T04:19:54Z</dcterms:created>
  <dcterms:modified xsi:type="dcterms:W3CDTF">2022-08-29T06:47:25Z</dcterms:modified>
</cp:coreProperties>
</file>