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行政事業レビューシート!$AZ$1:$AZ$108</definedName>
    <definedName name="_xlnm.Print_Area" localSheetId="0">行政事業レビューシート!$A$1:$AX$108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7" i="11" l="1"/>
  <c r="AW88" i="11" l="1"/>
  <c r="AT88" i="11"/>
  <c r="AQ88" i="11"/>
  <c r="AL88" i="11"/>
  <c r="AI88" i="11"/>
  <c r="AF88" i="11"/>
  <c r="Z88" i="11"/>
  <c r="W88" i="11"/>
  <c r="T88" i="11"/>
  <c r="N88" i="11"/>
  <c r="AW87" i="11"/>
  <c r="AT87" i="11"/>
  <c r="AQ87" i="11"/>
  <c r="AL87" i="11"/>
  <c r="AI87" i="11"/>
  <c r="AF87" i="11"/>
  <c r="Z87" i="11"/>
  <c r="W87" i="11"/>
  <c r="T87" i="11"/>
  <c r="N87" i="11"/>
  <c r="K87" i="11"/>
  <c r="H87" i="11"/>
  <c r="P27" i="11" l="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<sst xmlns="http://schemas.openxmlformats.org/spreadsheetml/2006/main" count="734" uniqueCount="581">
  <si>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</si>
  <si>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</si>
  <si>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</si>
  <si>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</si>
  <si>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</si>
  <si>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</si>
  <si>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</si>
  <si>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</si>
  <si>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</si>
  <si>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</si>
  <si>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</si>
  <si>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</si>
  <si>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</si>
  <si>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</si>
  <si>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</si>
  <si>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</si>
  <si>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</si>
  <si>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</si>
  <si>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</si>
  <si>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</si>
  <si>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</si>
  <si>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</si>
  <si>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</si>
  <si>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</si>
  <si>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</si>
  <si>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</si>
  <si>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</si>
  <si>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</si>
  <si>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</si>
  <si>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</si>
  <si>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</si>
  <si>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</si>
  <si>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</si>
  <si>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</si>
  <si>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</si>
  <si>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</si>
  <si>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</si>
  <si>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</si>
  <si>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</si>
  <si>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</si>
  <si>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</si>
  <si>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</si>
  <si>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</si>
  <si>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</si>
  <si>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</si>
  <si>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</si>
  <si>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</si>
  <si>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</si>
  <si>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</si>
  <si>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</si>
  <si>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</si>
  <si>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</si>
  <si>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</si>
  <si>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</si>
  <si>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</si>
  <si>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</si>
  <si>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</si>
  <si>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</si>
  <si>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</si>
  <si>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</si>
  <si>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</si>
  <si>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</si>
  <si>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</si>
  <si>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</si>
  <si>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</si>
  <si>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</si>
  <si>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</si>
  <si>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</si>
  <si>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</si>
  <si>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</si>
  <si>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</si>
  <si>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</si>
  <si>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</si>
  <si>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</si>
  <si>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</si>
  <si>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</si>
  <si>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</si>
  <si>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</si>
  <si>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</si>
  <si>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</si>
  <si>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</si>
  <si>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</si>
  <si>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</si>
  <si>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</si>
  <si>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</si>
  <si>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</si>
  <si>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</si>
  <si>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</si>
  <si>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</si>
  <si>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</si>
  <si>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</si>
  <si>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</si>
  <si>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</si>
  <si>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</si>
  <si>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</si>
  <si>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</si>
  <si>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</si>
  <si>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</si>
  <si>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</si>
  <si>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</si>
  <si>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</si>
  <si>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</si>
  <si>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</si>
  <si>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</si>
  <si>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</si>
  <si>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</si>
  <si>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</si>
  <si>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</si>
  <si>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</si>
  <si>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</si>
  <si>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</si>
  <si>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</si>
  <si>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</si>
  <si>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</si>
  <si>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</si>
  <si>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</si>
  <si>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</si>
  <si>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</si>
  <si>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</si>
  <si>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</si>
  <si>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</si>
  <si>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</si>
  <si>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</si>
  <si>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</si>
  <si>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</si>
  <si>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</si>
  <si>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</si>
  <si>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</si>
  <si>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</si>
  <si>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</si>
  <si>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</si>
  <si>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</si>
  <si>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</si>
  <si>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</si>
  <si>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</si>
  <si>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</si>
  <si>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</si>
  <si>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</si>
  <si>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</si>
  <si>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</si>
  <si>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</si>
  <si>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</si>
  <si>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</si>
  <si>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</si>
  <si>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</si>
  <si>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</si>
  <si>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</si>
  <si>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</si>
  <si>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</si>
  <si>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</si>
  <si>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</si>
  <si>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</si>
  <si>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</si>
  <si>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</si>
  <si>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</si>
  <si>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</si>
  <si>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</si>
  <si>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</si>
  <si>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</si>
  <si>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</si>
  <si>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</si>
  <si>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</si>
  <si>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</si>
  <si>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</si>
  <si>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</si>
  <si>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</si>
  <si>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</si>
  <si>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</si>
  <si>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</si>
  <si>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</si>
  <si>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</si>
  <si>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</si>
  <si>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</si>
  <si>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</si>
  <si>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</si>
  <si>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</si>
  <si>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</si>
  <si>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</si>
  <si>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</si>
  <si>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</si>
  <si>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</si>
  <si>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</si>
  <si>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</si>
  <si>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</si>
  <si>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</si>
  <si>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</si>
  <si>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</si>
  <si>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</si>
  <si>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</si>
  <si>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</si>
  <si>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</si>
  <si>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</si>
  <si>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</si>
  <si>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</si>
  <si>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</si>
  <si>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</si>
  <si>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</si>
  <si>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</si>
  <si>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</si>
  <si>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</si>
  <si>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</si>
  <si>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</si>
  <si>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</si>
  <si>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</si>
  <si>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</si>
  <si>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</si>
  <si>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</si>
  <si>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</si>
  <si>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</si>
  <si>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</si>
  <si>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</si>
  <si>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</si>
  <si>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</si>
  <si>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</si>
  <si>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</si>
  <si>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</si>
  <si>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</si>
  <si>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</si>
  <si>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</si>
  <si>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</si>
  <si>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</si>
  <si>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</si>
  <si>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</si>
  <si>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</si>
  <si>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</si>
  <si>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</si>
  <si>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</si>
  <si>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</si>
  <si>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</si>
  <si>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</si>
  <si>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</si>
  <si>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</si>
  <si>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</si>
  <si>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</si>
  <si>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</si>
  <si>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</si>
  <si>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</si>
  <si>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</si>
  <si>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</si>
  <si>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</si>
  <si>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</si>
  <si>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</si>
  <si>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</si>
  <si>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</si>
  <si>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</si>
  <si>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</si>
  <si>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</si>
  <si>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</si>
  <si>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</si>
  <si>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</si>
  <si>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</si>
  <si>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</si>
  <si>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</si>
  <si>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</si>
  <si>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</si>
  <si>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</si>
  <si>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</si>
  <si>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</si>
  <si>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</si>
  <si>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</si>
  <si>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</si>
  <si>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</si>
  <si>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</si>
  <si>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</si>
  <si>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</si>
  <si>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</si>
  <si>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</si>
  <si>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</si>
  <si>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</si>
  <si>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</si>
  <si>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</si>
  <si>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</si>
  <si>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</si>
  <si>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</si>
  <si>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</si>
  <si>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</si>
  <si>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</si>
  <si>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</si>
  <si>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</si>
  <si>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</si>
  <si>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</si>
  <si>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</si>
  <si>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</si>
  <si>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</si>
  <si>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</si>
  <si>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</si>
  <si>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</si>
  <si>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</si>
  <si>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</si>
  <si>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</si>
  <si>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</si>
  <si>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</si>
  <si>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</si>
  <si>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</si>
  <si>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</si>
  <si>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</si>
  <si>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</si>
  <si>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</si>
  <si>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</si>
  <si>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</si>
  <si>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</si>
  <si>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</si>
  <si>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</si>
  <si>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</si>
  <si>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</si>
  <si>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</si>
  <si>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</si>
  <si>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</si>
  <si>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</si>
  <si>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</si>
  <si>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</si>
  <si>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</si>
  <si>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</si>
  <si>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</si>
  <si>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</si>
  <si>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</si>
  <si>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</si>
  <si>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</si>
  <si>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</si>
  <si>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</si>
  <si>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</si>
  <si>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</si>
  <si>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</si>
  <si>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</si>
  <si>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</si>
  <si>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</si>
  <si>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</si>
  <si>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</si>
  <si>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</si>
  <si>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</si>
  <si>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</si>
  <si>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</si>
  <si>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</si>
  <si>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</si>
  <si>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</si>
  <si>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</si>
  <si>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</si>
  <si>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</si>
  <si>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</si>
  <si>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</si>
  <si>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</si>
  <si>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</si>
  <si>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</si>
  <si>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</si>
  <si>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</si>
  <si>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</si>
  <si>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</si>
  <si>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</si>
  <si>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</si>
  <si>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</si>
  <si>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</si>
  <si>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</si>
  <si>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</si>
  <si>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</si>
  <si>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</si>
  <si>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</si>
  <si>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</si>
  <si>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</si>
  <si>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</si>
  <si>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</si>
  <si>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</si>
  <si>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</si>
  <si>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</si>
  <si>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</si>
  <si>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</si>
  <si>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</si>
  <si>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</si>
  <si>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</si>
  <si>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</si>
  <si>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</si>
  <si>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</si>
  <si>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</si>
  <si>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</si>
  <si>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</si>
  <si>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</si>
  <si>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</si>
  <si>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</si>
  <si>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</si>
  <si>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</si>
  <si>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</si>
  <si>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</si>
  <si>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</si>
  <si>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</si>
  <si>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</si>
  <si>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</si>
  <si>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</si>
  <si>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</si>
  <si>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</si>
  <si>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</si>
  <si>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</si>
  <si>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</si>
  <si>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</si>
  <si>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</si>
  <si>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</si>
  <si>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</si>
  <si>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</si>
  <si>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</si>
  <si>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</si>
  <si>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</si>
  <si>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</si>
  <si>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</si>
  <si>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</si>
  <si>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</si>
  <si>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</si>
  <si>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</si>
  <si>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</si>
  <si>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</si>
  <si>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</si>
  <si>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</si>
  <si>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</si>
  <si>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</si>
  <si>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</si>
  <si>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</si>
  <si>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</si>
  <si>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</si>
  <si>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</si>
  <si>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</si>
  <si>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</si>
  <si>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</si>
  <si>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</si>
  <si>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</si>
  <si>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</si>
  <si>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</si>
  <si>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</si>
  <si>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</si>
  <si>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</si>
  <si>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</si>
  <si>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</si>
  <si>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</si>
  <si>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</si>
  <si>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</si>
  <si>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</si>
  <si>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</si>
  <si>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</si>
  <si>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</si>
  <si>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</si>
  <si>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</si>
  <si>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</si>
  <si>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</si>
  <si>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</si>
  <si>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</si>
  <si>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</si>
  <si>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</si>
  <si>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</si>
  <si>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</si>
  <si>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</si>
  <si>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</si>
  <si>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</si>
  <si>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</si>
  <si>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</si>
  <si>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</si>
  <si>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</si>
  <si>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</si>
  <si>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</si>
  <si>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</si>
  <si>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</si>
  <si>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</si>
  <si>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</si>
  <si>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</si>
  <si>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</si>
  <si>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</si>
  <si>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</si>
  <si>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</si>
  <si>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</si>
  <si>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</si>
  <si>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</si>
  <si>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</si>
  <si>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</si>
  <si>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</si>
  <si>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</si>
  <si>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</si>
  <si>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</si>
  <si>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</si>
  <si>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</si>
  <si>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</si>
  <si>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</si>
  <si>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</si>
  <si>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</si>
  <si>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</si>
  <si>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</si>
  <si>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</si>
  <si>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</si>
  <si>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</si>
  <si>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</si>
  <si>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</si>
  <si>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</si>
  <si>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</si>
  <si>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</si>
  <si>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</si>
  <si>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</si>
  <si>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</si>
  <si>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</si>
  <si>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</si>
  <si>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</si>
  <si>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</si>
  <si>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</si>
  <si>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</si>
  <si>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</si>
  <si>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</si>
  <si>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</si>
  <si>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</si>
  <si>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</si>
  <si>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</si>
  <si>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</si>
  <si>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</si>
  <si>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</si>
  <si>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</si>
  <si>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</si>
  <si>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</si>
  <si>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</si>
  <si>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</si>
  <si>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</si>
  <si>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</si>
  <si>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</si>
  <si>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</si>
  <si>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</si>
  <si>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</si>
  <si>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</si>
  <si>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</si>
  <si>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</si>
  <si>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</si>
  <si>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</si>
  <si>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</si>
  <si>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</si>
  <si>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</si>
  <si>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</si>
  <si>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</si>
  <si>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</si>
  <si>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</si>
  <si>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</si>
  <si>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</si>
  <si>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</si>
  <si>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</si>
  <si>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</si>
  <si>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</si>
  <si>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</si>
  <si>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</si>
  <si>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</si>
  <si>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</si>
  <si>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</si>
  <si>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</si>
  <si>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</si>
  <si>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</si>
  <si>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</si>
  <si>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</si>
  <si>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</si>
  <si>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</si>
  <si>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</si>
  <si>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t>
  </si>
  <si>
    <t>沖縄振興特別措置法第76条第２項</t>
    <rPh sb="0" eb="2">
      <t>オキナワ</t>
    </rPh>
    <rPh sb="2" eb="4">
      <t>シンコウ</t>
    </rPh>
    <rPh sb="4" eb="6">
      <t>トクベツ</t>
    </rPh>
    <rPh sb="6" eb="9">
      <t>ソチホウ</t>
    </rPh>
    <rPh sb="9" eb="10">
      <t>ダイ</t>
    </rPh>
    <rPh sb="12" eb="13">
      <t>ジョウ</t>
    </rPh>
    <rPh sb="13" eb="14">
      <t>ダイ</t>
    </rPh>
    <rPh sb="15" eb="16">
      <t>コウ</t>
    </rPh>
    <phoneticPr fontId="5"/>
  </si>
  <si>
    <t>沖縄振興基本方針（令和４年５月10日　内閣総理大臣決定）</t>
    <rPh sb="0" eb="2">
      <t>オキナワ</t>
    </rPh>
    <rPh sb="2" eb="4">
      <t>シンコウ</t>
    </rPh>
    <rPh sb="4" eb="6">
      <t>キホン</t>
    </rPh>
    <rPh sb="6" eb="8">
      <t>ホウシン</t>
    </rPh>
    <rPh sb="9" eb="11">
      <t>レイワ</t>
    </rPh>
    <rPh sb="12" eb="13">
      <t>ネン</t>
    </rPh>
    <rPh sb="14" eb="15">
      <t>ガツ</t>
    </rPh>
    <rPh sb="17" eb="18">
      <t>ニチ</t>
    </rPh>
    <rPh sb="19" eb="21">
      <t>ナイカク</t>
    </rPh>
    <rPh sb="21" eb="23">
      <t>ソウリ</t>
    </rPh>
    <rPh sb="23" eb="25">
      <t>ダイジン</t>
    </rPh>
    <rPh sb="25" eb="27">
      <t>ケッテイ</t>
    </rPh>
    <phoneticPr fontId="5"/>
  </si>
  <si>
    <t>沖縄国際交流体験促進事業</t>
    <rPh sb="0" eb="2">
      <t>オキナワ</t>
    </rPh>
    <rPh sb="2" eb="4">
      <t>コクサイ</t>
    </rPh>
    <rPh sb="4" eb="6">
      <t>コウリュウ</t>
    </rPh>
    <rPh sb="6" eb="8">
      <t>タイケン</t>
    </rPh>
    <rPh sb="8" eb="10">
      <t>ソクシン</t>
    </rPh>
    <rPh sb="10" eb="12">
      <t>ジギョウ</t>
    </rPh>
    <phoneticPr fontId="5"/>
  </si>
  <si>
    <t>沖縄振興局</t>
    <rPh sb="0" eb="2">
      <t>オキナワ</t>
    </rPh>
    <rPh sb="2" eb="4">
      <t>シンコウ</t>
    </rPh>
    <rPh sb="4" eb="5">
      <t>キョク</t>
    </rPh>
    <phoneticPr fontId="5"/>
  </si>
  <si>
    <t>総務課</t>
    <rPh sb="0" eb="3">
      <t>ソウムカ</t>
    </rPh>
    <phoneticPr fontId="5"/>
  </si>
  <si>
    <t>内閣府</t>
  </si>
  <si>
    <t>職員旅費</t>
    <rPh sb="0" eb="2">
      <t>ショクイン</t>
    </rPh>
    <rPh sb="2" eb="4">
      <t>リョヒ</t>
    </rPh>
    <phoneticPr fontId="5"/>
  </si>
  <si>
    <t>国際交流体験事業の参加者数の増加</t>
    <rPh sb="0" eb="2">
      <t>コクサイ</t>
    </rPh>
    <rPh sb="2" eb="4">
      <t>コウリュウ</t>
    </rPh>
    <rPh sb="4" eb="6">
      <t>タイケン</t>
    </rPh>
    <rPh sb="6" eb="8">
      <t>ジギョウ</t>
    </rPh>
    <rPh sb="9" eb="12">
      <t>サンカシャ</t>
    </rPh>
    <rPh sb="12" eb="13">
      <t>スウ</t>
    </rPh>
    <rPh sb="14" eb="16">
      <t>ゾウカ</t>
    </rPh>
    <phoneticPr fontId="5"/>
  </si>
  <si>
    <t>国際交流体験事業の参加者数</t>
    <rPh sb="0" eb="2">
      <t>コクサイ</t>
    </rPh>
    <rPh sb="2" eb="4">
      <t>コウリュウ</t>
    </rPh>
    <rPh sb="4" eb="6">
      <t>タイケン</t>
    </rPh>
    <rPh sb="6" eb="8">
      <t>ジギョウ</t>
    </rPh>
    <rPh sb="9" eb="12">
      <t>サンカシャ</t>
    </rPh>
    <rPh sb="12" eb="13">
      <t>スウ</t>
    </rPh>
    <phoneticPr fontId="5"/>
  </si>
  <si>
    <t>外国語学習や国際交流に関心を持つ児童・生徒の増加</t>
    <rPh sb="0" eb="3">
      <t>ガイコクゴ</t>
    </rPh>
    <rPh sb="3" eb="5">
      <t>ガクシュウ</t>
    </rPh>
    <rPh sb="6" eb="8">
      <t>コクサイ</t>
    </rPh>
    <rPh sb="8" eb="10">
      <t>コウリュウ</t>
    </rPh>
    <rPh sb="11" eb="13">
      <t>カンシン</t>
    </rPh>
    <rPh sb="14" eb="15">
      <t>モ</t>
    </rPh>
    <rPh sb="16" eb="18">
      <t>ジドウ</t>
    </rPh>
    <rPh sb="19" eb="21">
      <t>セイト</t>
    </rPh>
    <rPh sb="22" eb="24">
      <t>ゾウカ</t>
    </rPh>
    <phoneticPr fontId="5"/>
  </si>
  <si>
    <t>国際交流体験事業の参加者のうち、外国語学習や国際交流への関心が高まったとする児童・生徒の割合</t>
    <rPh sb="0" eb="2">
      <t>コクサイ</t>
    </rPh>
    <rPh sb="2" eb="4">
      <t>コウリュウ</t>
    </rPh>
    <rPh sb="4" eb="6">
      <t>タイケン</t>
    </rPh>
    <rPh sb="6" eb="8">
      <t>ジギョウ</t>
    </rPh>
    <rPh sb="9" eb="12">
      <t>サンカシャ</t>
    </rPh>
    <rPh sb="16" eb="19">
      <t>ガイコクゴ</t>
    </rPh>
    <rPh sb="19" eb="21">
      <t>ガクシュウ</t>
    </rPh>
    <rPh sb="22" eb="24">
      <t>コクサイ</t>
    </rPh>
    <rPh sb="24" eb="26">
      <t>コウリュウ</t>
    </rPh>
    <rPh sb="28" eb="30">
      <t>カンシン</t>
    </rPh>
    <rPh sb="31" eb="32">
      <t>タカ</t>
    </rPh>
    <rPh sb="38" eb="40">
      <t>ジドウ</t>
    </rPh>
    <rPh sb="41" eb="43">
      <t>セイト</t>
    </rPh>
    <rPh sb="44" eb="46">
      <t>ワリアイ</t>
    </rPh>
    <phoneticPr fontId="5"/>
  </si>
  <si>
    <t>‐</t>
  </si>
  <si>
    <t>9.沖縄政策</t>
    <rPh sb="2" eb="4">
      <t>オキナワ</t>
    </rPh>
    <rPh sb="4" eb="6">
      <t>セイサク</t>
    </rPh>
    <phoneticPr fontId="5"/>
  </si>
  <si>
    <t>9.沖縄振興に関する施策の推進</t>
    <rPh sb="2" eb="4">
      <t>オキナワ</t>
    </rPh>
    <rPh sb="4" eb="6">
      <t>シンコウ</t>
    </rPh>
    <rPh sb="7" eb="8">
      <t>カン</t>
    </rPh>
    <rPh sb="10" eb="11">
      <t>セ</t>
    </rPh>
    <rPh sb="11" eb="12">
      <t>サク</t>
    </rPh>
    <rPh sb="13" eb="15">
      <t>スイシン</t>
    </rPh>
    <phoneticPr fontId="5"/>
  </si>
  <si>
    <t>人</t>
    <rPh sb="0" eb="1">
      <t>ヒト</t>
    </rPh>
    <phoneticPr fontId="5"/>
  </si>
  <si>
    <t>-</t>
  </si>
  <si>
    <t>-</t>
    <phoneticPr fontId="5"/>
  </si>
  <si>
    <t>沖縄国際交流体験推進事業における補助額[X]／国際交流体験事業の参加者数[Y]　　　　　　　　　　　　　　</t>
    <rPh sb="0" eb="2">
      <t>オキナワ</t>
    </rPh>
    <rPh sb="2" eb="4">
      <t>コクサイ</t>
    </rPh>
    <rPh sb="4" eb="6">
      <t>コウリュウ</t>
    </rPh>
    <rPh sb="6" eb="8">
      <t>タイケン</t>
    </rPh>
    <rPh sb="8" eb="10">
      <t>スイシン</t>
    </rPh>
    <rPh sb="10" eb="12">
      <t>ジギョウ</t>
    </rPh>
    <rPh sb="16" eb="18">
      <t>ホジョ</t>
    </rPh>
    <rPh sb="18" eb="19">
      <t>ガク</t>
    </rPh>
    <rPh sb="23" eb="25">
      <t>コクサイ</t>
    </rPh>
    <rPh sb="25" eb="27">
      <t>コウリュウ</t>
    </rPh>
    <rPh sb="27" eb="29">
      <t>タイケン</t>
    </rPh>
    <rPh sb="29" eb="31">
      <t>ジギョウ</t>
    </rPh>
    <rPh sb="32" eb="35">
      <t>サンカシャ</t>
    </rPh>
    <rPh sb="35" eb="36">
      <t>スウ</t>
    </rPh>
    <phoneticPr fontId="5"/>
  </si>
  <si>
    <t>　　X/Y</t>
    <phoneticPr fontId="5"/>
  </si>
  <si>
    <t>沖縄雇用促進・人材育成等推進事業費補助金</t>
  </si>
  <si>
    <t xml:space="preserve">沖縄在住の外国人家庭へ滞在するホームステイや日帰り交流といった国際交流体験事業につき、参加者が負担する国際交流体験事業の経費の一部を補助金として助成する。
</t>
    <rPh sb="25" eb="27">
      <t>コウリュウ</t>
    </rPh>
    <rPh sb="43" eb="46">
      <t>サンカシャ</t>
    </rPh>
    <rPh sb="47" eb="49">
      <t>フタン</t>
    </rPh>
    <rPh sb="51" eb="53">
      <t>コクサイ</t>
    </rPh>
    <rPh sb="57" eb="59">
      <t>ジギョウ</t>
    </rPh>
    <rPh sb="60" eb="62">
      <t>ケイヒ</t>
    </rPh>
    <rPh sb="63" eb="65">
      <t>イチブ</t>
    </rPh>
    <phoneticPr fontId="5"/>
  </si>
  <si>
    <t>自立型経済の確立に向け、観光業等の様々な経済活動を活性化させるためには、外国人観光客の受け入れや外国企業の誘致等に資するような国際理解力を有する人材の育成は必要不可欠である。</t>
    <rPh sb="0" eb="3">
      <t>ジリツガタ</t>
    </rPh>
    <rPh sb="3" eb="5">
      <t>ケイザイ</t>
    </rPh>
    <rPh sb="6" eb="8">
      <t>カクリツ</t>
    </rPh>
    <rPh sb="9" eb="10">
      <t>ム</t>
    </rPh>
    <rPh sb="12" eb="14">
      <t>カンコウ</t>
    </rPh>
    <rPh sb="14" eb="15">
      <t>ギョウ</t>
    </rPh>
    <rPh sb="15" eb="16">
      <t>トウ</t>
    </rPh>
    <rPh sb="17" eb="19">
      <t>サマザマ</t>
    </rPh>
    <rPh sb="20" eb="22">
      <t>ケイザイ</t>
    </rPh>
    <rPh sb="22" eb="24">
      <t>カツドウ</t>
    </rPh>
    <rPh sb="25" eb="28">
      <t>カッセイカ</t>
    </rPh>
    <rPh sb="36" eb="38">
      <t>ガイコク</t>
    </rPh>
    <rPh sb="38" eb="39">
      <t>ジン</t>
    </rPh>
    <rPh sb="39" eb="42">
      <t>カンコウキャク</t>
    </rPh>
    <rPh sb="43" eb="44">
      <t>ウ</t>
    </rPh>
    <rPh sb="45" eb="46">
      <t>イ</t>
    </rPh>
    <rPh sb="48" eb="50">
      <t>ガイコク</t>
    </rPh>
    <rPh sb="50" eb="52">
      <t>キギョウ</t>
    </rPh>
    <rPh sb="53" eb="55">
      <t>ユウチ</t>
    </rPh>
    <rPh sb="55" eb="56">
      <t>トウ</t>
    </rPh>
    <rPh sb="57" eb="58">
      <t>シ</t>
    </rPh>
    <rPh sb="63" eb="65">
      <t>コクサイ</t>
    </rPh>
    <rPh sb="65" eb="68">
      <t>リカイリョク</t>
    </rPh>
    <rPh sb="69" eb="70">
      <t>ユウ</t>
    </rPh>
    <rPh sb="72" eb="74">
      <t>ジンザイ</t>
    </rPh>
    <rPh sb="75" eb="77">
      <t>イクセイ</t>
    </rPh>
    <rPh sb="78" eb="80">
      <t>ヒツヨウ</t>
    </rPh>
    <rPh sb="80" eb="83">
      <t>フカケツ</t>
    </rPh>
    <phoneticPr fontId="5"/>
  </si>
  <si>
    <t>アジア・太平洋地域の玄関口に位置し、諸外国・地域との交流の中で発展してきた沖縄の経済、文化の今後の発展を考えたとき、国際交流への関心を高めることや、国際理解力を有する人材を育成することは、非常に重要である。この点、海外留学派遣に比べ、県内ホームステイや日帰り交流 はより安価かつ手軽に事業の目的を達成できる。</t>
    <rPh sb="58" eb="60">
      <t>コクサイ</t>
    </rPh>
    <rPh sb="60" eb="62">
      <t>コウリュウ</t>
    </rPh>
    <rPh sb="64" eb="66">
      <t>カンシン</t>
    </rPh>
    <rPh sb="67" eb="68">
      <t>タカ</t>
    </rPh>
    <rPh sb="105" eb="106">
      <t>テン</t>
    </rPh>
    <rPh sb="107" eb="109">
      <t>カイガイ</t>
    </rPh>
    <rPh sb="109" eb="111">
      <t>リュウガク</t>
    </rPh>
    <rPh sb="111" eb="113">
      <t>ハケン</t>
    </rPh>
    <rPh sb="114" eb="115">
      <t>クラ</t>
    </rPh>
    <rPh sb="117" eb="119">
      <t>ケンナイ</t>
    </rPh>
    <rPh sb="126" eb="128">
      <t>ヒガエ</t>
    </rPh>
    <rPh sb="129" eb="131">
      <t>コウリュウ</t>
    </rPh>
    <rPh sb="135" eb="137">
      <t>アンカ</t>
    </rPh>
    <rPh sb="139" eb="141">
      <t>テガル</t>
    </rPh>
    <rPh sb="142" eb="144">
      <t>ジギョウ</t>
    </rPh>
    <rPh sb="145" eb="147">
      <t>モクテキ</t>
    </rPh>
    <rPh sb="148" eb="150">
      <t>タッセイ</t>
    </rPh>
    <phoneticPr fontId="5"/>
  </si>
  <si>
    <t>従来から県内ホームステイ等による国際交流体験を行う民間事業者は存在したものの、各学校との連携には地域的なばらつきがみられ、全県的な取り組みとしての広がりが見られない状況にあるため、国として学校への広報・周知活動等を行い全県的に広げていく必要がある。また、地方自治体においては海外留学派遣事業等に力を入れているものの、県内ホームステイ等の取組は進んでおらず、国費により先導的に推進する必要がある。</t>
    <rPh sb="0" eb="2">
      <t>ジュウライ</t>
    </rPh>
    <rPh sb="4" eb="6">
      <t>ケンナイ</t>
    </rPh>
    <rPh sb="12" eb="13">
      <t>トウ</t>
    </rPh>
    <rPh sb="16" eb="18">
      <t>コクサイ</t>
    </rPh>
    <rPh sb="18" eb="20">
      <t>コウリュウ</t>
    </rPh>
    <rPh sb="20" eb="22">
      <t>タイケン</t>
    </rPh>
    <rPh sb="23" eb="24">
      <t>オコナ</t>
    </rPh>
    <rPh sb="25" eb="27">
      <t>ミンカン</t>
    </rPh>
    <rPh sb="27" eb="30">
      <t>ジギョウシャ</t>
    </rPh>
    <rPh sb="31" eb="33">
      <t>ソンザイ</t>
    </rPh>
    <rPh sb="39" eb="42">
      <t>カクガッコウ</t>
    </rPh>
    <rPh sb="44" eb="46">
      <t>レンケイ</t>
    </rPh>
    <rPh sb="48" eb="51">
      <t>チイキテキ</t>
    </rPh>
    <rPh sb="61" eb="62">
      <t>ゼン</t>
    </rPh>
    <rPh sb="62" eb="63">
      <t>ケン</t>
    </rPh>
    <rPh sb="63" eb="64">
      <t>テキ</t>
    </rPh>
    <rPh sb="65" eb="66">
      <t>ト</t>
    </rPh>
    <rPh sb="67" eb="68">
      <t>ク</t>
    </rPh>
    <rPh sb="73" eb="74">
      <t>ヒロ</t>
    </rPh>
    <rPh sb="77" eb="78">
      <t>ミ</t>
    </rPh>
    <rPh sb="82" eb="84">
      <t>ジョウキョウ</t>
    </rPh>
    <rPh sb="90" eb="91">
      <t>クニ</t>
    </rPh>
    <rPh sb="94" eb="96">
      <t>ガッコウ</t>
    </rPh>
    <rPh sb="98" eb="100">
      <t>コウホウ</t>
    </rPh>
    <rPh sb="101" eb="103">
      <t>シュウチ</t>
    </rPh>
    <rPh sb="103" eb="105">
      <t>カツドウ</t>
    </rPh>
    <rPh sb="105" eb="106">
      <t>トウ</t>
    </rPh>
    <rPh sb="107" eb="108">
      <t>オコナ</t>
    </rPh>
    <rPh sb="111" eb="112">
      <t>テキ</t>
    </rPh>
    <rPh sb="113" eb="114">
      <t>ヒロ</t>
    </rPh>
    <rPh sb="118" eb="120">
      <t>ヒツヨウ</t>
    </rPh>
    <rPh sb="127" eb="129">
      <t>チホウ</t>
    </rPh>
    <rPh sb="129" eb="132">
      <t>ジチタイ</t>
    </rPh>
    <rPh sb="137" eb="139">
      <t>カイガイ</t>
    </rPh>
    <rPh sb="139" eb="141">
      <t>リュウガク</t>
    </rPh>
    <rPh sb="141" eb="143">
      <t>ハケン</t>
    </rPh>
    <rPh sb="143" eb="145">
      <t>ジギョウ</t>
    </rPh>
    <rPh sb="145" eb="146">
      <t>トウ</t>
    </rPh>
    <rPh sb="147" eb="148">
      <t>チカラ</t>
    </rPh>
    <rPh sb="149" eb="150">
      <t>イ</t>
    </rPh>
    <rPh sb="158" eb="160">
      <t>ケンナイ</t>
    </rPh>
    <rPh sb="166" eb="167">
      <t>トウ</t>
    </rPh>
    <rPh sb="168" eb="170">
      <t>トリクミ</t>
    </rPh>
    <rPh sb="171" eb="172">
      <t>スス</t>
    </rPh>
    <rPh sb="178" eb="180">
      <t>コクヒ</t>
    </rPh>
    <rPh sb="183" eb="185">
      <t>センドウ</t>
    </rPh>
    <rPh sb="185" eb="186">
      <t>テキ</t>
    </rPh>
    <rPh sb="187" eb="189">
      <t>スイシン</t>
    </rPh>
    <rPh sb="191" eb="193">
      <t>ヒツヨウ</t>
    </rPh>
    <phoneticPr fontId="5"/>
  </si>
  <si>
    <t xml:space="preserve">
沖縄県は、アジア・太平洋地域の玄関口に位置し、観光・経済交流等の様々な国際交流が行われている一方で、「英語教育実施状況調査」（令和３年度）によると、沖縄県の生徒の英語水準は全国の中位程度に留まっている。そこで、海外留学よりも気軽に参加可能な沖縄県在住の外国人宅へのホームステイや日帰り交流を促進することで、国際理解及び外国語習得への関心の高まりを目指す。</t>
    <rPh sb="160" eb="162">
      <t>ガイコク</t>
    </rPh>
    <rPh sb="163" eb="165">
      <t>シュウトク</t>
    </rPh>
    <rPh sb="167" eb="169">
      <t>カンシン</t>
    </rPh>
    <rPh sb="170" eb="171">
      <t>タカ</t>
    </rPh>
    <phoneticPr fontId="5"/>
  </si>
  <si>
    <t xml:space="preserve">
県内の学校機関の教育活動の一環として行われる、沖縄在住の外国人家庭へ滞在するホームステイや日帰り交流といった国際交流体験事業の経費の一部を助成することにより、県内の児童・生徒の国際交流体験の取組を促進する。
対　象　者：県内の小学校３年生～高校３年生
実施 主体：県内で事業活動を行う国際交流体験事業者
補　助　率：国際交流体験事業に要する経費の1/2相当額
</t>
    <phoneticPr fontId="5"/>
  </si>
  <si>
    <t>課長　西尾　尚記</t>
    <rPh sb="0" eb="1">
      <t>カ</t>
    </rPh>
    <rPh sb="1" eb="2">
      <t>チョウ</t>
    </rPh>
    <rPh sb="3" eb="5">
      <t>ニシオ</t>
    </rPh>
    <rPh sb="6" eb="8">
      <t>ナオキ</t>
    </rPh>
    <phoneticPr fontId="5"/>
  </si>
  <si>
    <t>-</t>
    <phoneticPr fontId="5"/>
  </si>
  <si>
    <t>百万円</t>
    <rPh sb="0" eb="3">
      <t>ヒャクマンエン</t>
    </rPh>
    <phoneticPr fontId="5"/>
  </si>
  <si>
    <t>国際交流体験事業の参加者へのアンケート結果</t>
    <rPh sb="19" eb="21">
      <t>ケッカ</t>
    </rPh>
    <phoneticPr fontId="5"/>
  </si>
  <si>
    <t>府</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</si>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</sst>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2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72">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7"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178" fontId="22" fillId="0" borderId="2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177" fontId="19" fillId="0" borderId="7" xfId="0" applyNumberFormat="1" applyFont="1" applyFill="1" applyBorder="1" applyAlignment="1" applyProtection="1">
      <alignment horizontal="center" vertical="center"/>
      <protection locked="0"/>
    </xf>
    <xf numFmtId="0" fontId="8" fillId="2" borderId="10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176" fontId="0" fillId="0" borderId="106" xfId="0" applyNumberFormat="1" applyFont="1" applyFill="1" applyBorder="1" applyAlignment="1">
      <alignment horizontal="right" vertical="center"/>
    </xf>
    <xf numFmtId="176" fontId="0" fillId="0" borderId="10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6" fontId="0" fillId="0" borderId="70"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92"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6"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6" fontId="0" fillId="0" borderId="86" xfId="0" applyNumberFormat="1" applyFont="1" applyFill="1" applyBorder="1" applyAlignment="1">
      <alignment horizontal="right" vertical="center"/>
    </xf>
    <xf numFmtId="176" fontId="0" fillId="0" borderId="89"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176" fontId="0" fillId="0" borderId="113" xfId="0" applyNumberFormat="1" applyFont="1" applyFill="1" applyBorder="1" applyAlignment="1">
      <alignment horizontal="right" vertical="center"/>
    </xf>
    <xf numFmtId="176" fontId="0" fillId="0" borderId="114"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6" fontId="0" fillId="0" borderId="104"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6" fontId="0" fillId="0" borderId="91"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8"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6" fontId="0" fillId="0" borderId="90" xfId="0" applyNumberFormat="1" applyFont="1" applyFill="1" applyBorder="1" applyAlignment="1">
      <alignment horizontal="right"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176" fontId="0" fillId="0" borderId="119"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41" xfId="0" applyNumberFormat="1" applyFont="1" applyFill="1" applyBorder="1" applyAlignment="1" applyProtection="1">
      <alignment horizontal="center" vertical="center"/>
      <protection locked="0"/>
    </xf>
    <xf numFmtId="176"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7"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3" fillId="0" borderId="11"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176"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6"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6" fontId="3" fillId="0" borderId="25" xfId="0" applyNumberFormat="1" applyFont="1" applyFill="1" applyBorder="1" applyAlignment="1" applyProtection="1">
      <alignment horizontal="center" vertical="center" shrinkToFit="1"/>
      <protection locked="0"/>
    </xf>
    <xf numFmtId="176"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6" fontId="3" fillId="0" borderId="24" xfId="0" applyNumberFormat="1" applyFont="1" applyFill="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5"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16" xfId="0" applyNumberFormat="1" applyFont="1" applyFill="1" applyBorder="1" applyAlignment="1" applyProtection="1">
      <alignment horizontal="center" vertical="center" shrinkToFit="1"/>
      <protection locked="0"/>
    </xf>
    <xf numFmtId="179" fontId="0" fillId="5" borderId="16" xfId="0" applyNumberFormat="1" applyFont="1" applyFill="1" applyBorder="1" applyAlignment="1" applyProtection="1">
      <alignment horizontal="center" vertical="center" shrinkToFit="1"/>
      <protection locked="0"/>
    </xf>
    <xf numFmtId="179"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9"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5" xfId="0" applyFont="1" applyFill="1" applyBorder="1" applyAlignment="1">
      <alignment horizontal="center" vertical="center"/>
    </xf>
    <xf numFmtId="0" fontId="13" fillId="2" borderId="12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0" xfId="0" applyFont="1" applyFill="1" applyBorder="1" applyAlignment="1">
      <alignment horizontal="center" vertical="center"/>
    </xf>
    <xf numFmtId="0" fontId="0" fillId="2" borderId="115"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8" xfId="0" applyFont="1" applyFill="1" applyBorder="1" applyAlignment="1">
      <alignment horizontal="center" vertical="center"/>
    </xf>
    <xf numFmtId="0" fontId="0" fillId="0" borderId="53" xfId="0" applyFont="1" applyBorder="1" applyAlignment="1">
      <alignment horizontal="center" vertical="center"/>
    </xf>
    <xf numFmtId="0" fontId="0" fillId="0" borderId="99"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6" borderId="81" xfId="0" applyFont="1" applyFill="1" applyBorder="1" applyAlignment="1">
      <alignment horizontal="center" vertical="center" textRotation="255" wrapText="1"/>
    </xf>
    <xf numFmtId="0" fontId="15" fillId="6" borderId="12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6"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27"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7" xfId="0" applyFont="1" applyFill="1" applyBorder="1" applyAlignment="1">
      <alignment vertical="center" wrapText="1"/>
    </xf>
    <xf numFmtId="0" fontId="0" fillId="5" borderId="101" xfId="0" applyFont="1" applyFill="1" applyBorder="1" applyAlignment="1">
      <alignment vertical="center" wrapText="1"/>
    </xf>
    <xf numFmtId="0" fontId="0" fillId="5" borderId="119" xfId="0" applyFont="1" applyFill="1" applyBorder="1" applyAlignment="1">
      <alignment vertical="center" wrapText="1"/>
    </xf>
    <xf numFmtId="0" fontId="0" fillId="5" borderId="100"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1" xfId="0" applyFont="1" applyFill="1" applyBorder="1" applyAlignment="1">
      <alignment horizontal="left" vertical="center"/>
    </xf>
    <xf numFmtId="0" fontId="0" fillId="5" borderId="91"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7" fontId="22" fillId="0" borderId="25" xfId="0" applyNumberFormat="1" applyFont="1" applyFill="1" applyBorder="1" applyAlignment="1" applyProtection="1">
      <alignment horizontal="center" vertical="center" wrapText="1"/>
      <protection locked="0"/>
    </xf>
    <xf numFmtId="177"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0">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22413</xdr:colOff>
      <xdr:row>91</xdr:row>
      <xdr:rowOff>246530</xdr:rowOff>
    </xdr:from>
    <xdr:to>
      <xdr:col>31</xdr:col>
      <xdr:colOff>24978</xdr:colOff>
      <xdr:row>93</xdr:row>
      <xdr:rowOff>276609</xdr:rowOff>
    </xdr:to>
    <xdr:sp macro="" textlink="">
      <xdr:nvSpPr>
        <xdr:cNvPr id="4" name="テキスト ボックス 3"/>
        <xdr:cNvSpPr txBox="1"/>
      </xdr:nvSpPr>
      <xdr:spPr>
        <a:xfrm>
          <a:off x="4318001" y="49477706"/>
          <a:ext cx="1496683" cy="7472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内閣府</a:t>
          </a:r>
          <a:endParaRPr kumimoji="1" lang="en-US" altLang="ja-JP" sz="1400"/>
        </a:p>
        <a:p>
          <a:pPr algn="ctr"/>
          <a:r>
            <a:rPr kumimoji="1" lang="en-US" altLang="ja-JP" sz="1400"/>
            <a:t>35.5</a:t>
          </a:r>
          <a:r>
            <a:rPr kumimoji="1" lang="ja-JP" altLang="en-US" sz="1400"/>
            <a:t>百万円</a:t>
          </a:r>
        </a:p>
      </xdr:txBody>
    </xdr:sp>
    <xdr:clientData/>
  </xdr:twoCellAnchor>
  <xdr:twoCellAnchor>
    <xdr:from>
      <xdr:col>27</xdr:col>
      <xdr:colOff>0</xdr:colOff>
      <xdr:row>93</xdr:row>
      <xdr:rowOff>276412</xdr:rowOff>
    </xdr:from>
    <xdr:to>
      <xdr:col>27</xdr:col>
      <xdr:colOff>3048</xdr:colOff>
      <xdr:row>96</xdr:row>
      <xdr:rowOff>276412</xdr:rowOff>
    </xdr:to>
    <xdr:cxnSp macro="">
      <xdr:nvCxnSpPr>
        <xdr:cNvPr id="5" name="直線矢印コネクタ 4"/>
        <xdr:cNvCxnSpPr/>
      </xdr:nvCxnSpPr>
      <xdr:spPr>
        <a:xfrm flipH="1">
          <a:off x="5042647" y="50224765"/>
          <a:ext cx="3048" cy="106829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40342</xdr:colOff>
      <xdr:row>94</xdr:row>
      <xdr:rowOff>265206</xdr:rowOff>
    </xdr:from>
    <xdr:to>
      <xdr:col>48</xdr:col>
      <xdr:colOff>171450</xdr:colOff>
      <xdr:row>95</xdr:row>
      <xdr:rowOff>301945</xdr:rowOff>
    </xdr:to>
    <xdr:sp macro="" textlink="">
      <xdr:nvSpPr>
        <xdr:cNvPr id="7" name="テキスト ボックス 6"/>
        <xdr:cNvSpPr txBox="1"/>
      </xdr:nvSpPr>
      <xdr:spPr>
        <a:xfrm>
          <a:off x="5012392" y="50582606"/>
          <a:ext cx="3998258" cy="3923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補助金等交付　（国際交流体験事業の経費の半額相当）</a:t>
          </a:r>
          <a:r>
            <a:rPr kumimoji="1" lang="en-US" altLang="ja-JP" sz="1200"/>
            <a:t>】</a:t>
          </a:r>
          <a:endParaRPr kumimoji="1" lang="ja-JP" altLang="en-US" sz="1200"/>
        </a:p>
      </xdr:txBody>
    </xdr:sp>
    <xdr:clientData/>
  </xdr:twoCellAnchor>
  <xdr:twoCellAnchor>
    <xdr:from>
      <xdr:col>22</xdr:col>
      <xdr:colOff>44823</xdr:colOff>
      <xdr:row>96</xdr:row>
      <xdr:rowOff>343647</xdr:rowOff>
    </xdr:from>
    <xdr:to>
      <xdr:col>31</xdr:col>
      <xdr:colOff>177436</xdr:colOff>
      <xdr:row>98</xdr:row>
      <xdr:rowOff>343847</xdr:rowOff>
    </xdr:to>
    <xdr:sp macro="" textlink="">
      <xdr:nvSpPr>
        <xdr:cNvPr id="9" name="テキスト ボックス 8"/>
        <xdr:cNvSpPr txBox="1"/>
      </xdr:nvSpPr>
      <xdr:spPr>
        <a:xfrm>
          <a:off x="4153647" y="51360294"/>
          <a:ext cx="1813495" cy="7099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民間事業者等　</a:t>
          </a:r>
          <a:endParaRPr kumimoji="1" lang="en-US" altLang="ja-JP" sz="1400"/>
        </a:p>
        <a:p>
          <a:pPr algn="ctr"/>
          <a:r>
            <a:rPr kumimoji="1" lang="en-US" altLang="ja-JP" sz="1400"/>
            <a:t>35.3</a:t>
          </a:r>
          <a:r>
            <a:rPr kumimoji="1" lang="ja-JP" altLang="en-US" sz="1400"/>
            <a:t>百万円</a:t>
          </a:r>
        </a:p>
      </xdr:txBody>
    </xdr:sp>
    <xdr:clientData/>
  </xdr:twoCellAnchor>
  <xdr:twoCellAnchor>
    <xdr:from>
      <xdr:col>31</xdr:col>
      <xdr:colOff>141941</xdr:colOff>
      <xdr:row>92</xdr:row>
      <xdr:rowOff>179294</xdr:rowOff>
    </xdr:from>
    <xdr:to>
      <xdr:col>38</xdr:col>
      <xdr:colOff>133505</xdr:colOff>
      <xdr:row>93</xdr:row>
      <xdr:rowOff>195633</xdr:rowOff>
    </xdr:to>
    <xdr:sp macro="" textlink="">
      <xdr:nvSpPr>
        <xdr:cNvPr id="10" name="大かっこ 9"/>
        <xdr:cNvSpPr/>
      </xdr:nvSpPr>
      <xdr:spPr>
        <a:xfrm>
          <a:off x="5931647" y="49769059"/>
          <a:ext cx="1298917" cy="37492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補助金の交付等</a:t>
          </a:r>
        </a:p>
      </xdr:txBody>
    </xdr:sp>
    <xdr:clientData/>
  </xdr:twoCellAnchor>
  <xdr:twoCellAnchor>
    <xdr:from>
      <xdr:col>32</xdr:col>
      <xdr:colOff>51920</xdr:colOff>
      <xdr:row>97</xdr:row>
      <xdr:rowOff>59765</xdr:rowOff>
    </xdr:from>
    <xdr:to>
      <xdr:col>49</xdr:col>
      <xdr:colOff>44450</xdr:colOff>
      <xdr:row>99</xdr:row>
      <xdr:rowOff>0</xdr:rowOff>
    </xdr:to>
    <xdr:sp macro="" textlink="">
      <xdr:nvSpPr>
        <xdr:cNvPr id="11" name="大かっこ 10"/>
        <xdr:cNvSpPr/>
      </xdr:nvSpPr>
      <xdr:spPr>
        <a:xfrm>
          <a:off x="5944720" y="51437615"/>
          <a:ext cx="3123080" cy="6514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国際交流体験事業（ホームステイ・日帰り交流）の実施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08"/>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5"/>
      <c r="AQ1" s="5"/>
      <c r="AR1" s="5"/>
      <c r="AS1" s="5"/>
      <c r="AT1" s="5"/>
      <c r="AU1" s="5"/>
      <c r="AV1" s="5"/>
      <c r="AW1" s="1"/>
    </row>
    <row r="2" spans="1:50" ht="21.75" customHeight="1" thickBot="1" x14ac:dyDescent="0.2">
      <c r="A2" s="40"/>
      <c r="B2" s="40"/>
      <c r="C2" s="40"/>
      <c r="D2" s="40"/>
      <c r="E2" s="40"/>
      <c r="F2" s="40"/>
      <c r="G2" s="40"/>
      <c r="H2" s="40"/>
      <c r="I2" s="40"/>
      <c r="J2" s="40"/>
      <c r="K2" s="40"/>
      <c r="L2" s="40"/>
      <c r="M2" s="40"/>
      <c r="N2" s="40"/>
      <c r="O2" s="40"/>
      <c r="P2" s="40"/>
      <c r="Q2" s="40"/>
      <c r="R2" s="40"/>
      <c r="S2" s="40"/>
      <c r="T2" s="40"/>
      <c r="U2" s="40"/>
      <c r="V2" s="40"/>
      <c r="W2" s="40"/>
      <c r="X2" s="48" t="s">
        <v>0</v>
      </c>
      <c r="Y2" s="40"/>
      <c r="Z2" s="35"/>
      <c r="AA2" s="35"/>
      <c r="AB2" s="35"/>
      <c r="AC2" s="35"/>
      <c r="AD2" s="120">
        <v>2022</v>
      </c>
      <c r="AE2" s="120"/>
      <c r="AF2" s="120"/>
      <c r="AG2" s="120"/>
      <c r="AH2" s="120"/>
      <c r="AI2" s="50" t="s">
        <v>235</v>
      </c>
      <c r="AJ2" s="120" t="s">
        <v>579</v>
      </c>
      <c r="AK2" s="120"/>
      <c r="AL2" s="120"/>
      <c r="AM2" s="120"/>
      <c r="AN2" s="50" t="s">
        <v>235</v>
      </c>
      <c r="AO2" s="120" t="s">
        <v>546</v>
      </c>
      <c r="AP2" s="120"/>
      <c r="AQ2" s="120"/>
      <c r="AR2" s="51" t="s">
        <v>235</v>
      </c>
      <c r="AS2" s="121">
        <v>4</v>
      </c>
      <c r="AT2" s="121"/>
      <c r="AU2" s="121"/>
      <c r="AV2" s="50" t="str">
        <f>IF(AW2="","","-")</f>
        <v/>
      </c>
      <c r="AW2" s="122"/>
      <c r="AX2" s="122"/>
    </row>
    <row r="3" spans="1:50" ht="21" customHeight="1" thickBot="1" x14ac:dyDescent="0.2">
      <c r="A3" s="123" t="s">
        <v>539</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5" t="s">
        <v>49</v>
      </c>
      <c r="AJ3" s="125" t="s">
        <v>554</v>
      </c>
      <c r="AK3" s="125"/>
      <c r="AL3" s="125"/>
      <c r="AM3" s="125"/>
      <c r="AN3" s="125"/>
      <c r="AO3" s="125"/>
      <c r="AP3" s="125"/>
      <c r="AQ3" s="125"/>
      <c r="AR3" s="125"/>
      <c r="AS3" s="125"/>
      <c r="AT3" s="125"/>
      <c r="AU3" s="125"/>
      <c r="AV3" s="125"/>
      <c r="AW3" s="125"/>
      <c r="AX3" s="16" t="s">
        <v>50</v>
      </c>
    </row>
    <row r="4" spans="1:50" ht="24.75" customHeight="1" x14ac:dyDescent="0.15">
      <c r="A4" s="95" t="s">
        <v>19</v>
      </c>
      <c r="B4" s="96"/>
      <c r="C4" s="96"/>
      <c r="D4" s="96"/>
      <c r="E4" s="96"/>
      <c r="F4" s="96"/>
      <c r="G4" s="97" t="s">
        <v>551</v>
      </c>
      <c r="H4" s="98"/>
      <c r="I4" s="98"/>
      <c r="J4" s="98"/>
      <c r="K4" s="98"/>
      <c r="L4" s="98"/>
      <c r="M4" s="98"/>
      <c r="N4" s="98"/>
      <c r="O4" s="98"/>
      <c r="P4" s="98"/>
      <c r="Q4" s="98"/>
      <c r="R4" s="98"/>
      <c r="S4" s="98"/>
      <c r="T4" s="98"/>
      <c r="U4" s="98"/>
      <c r="V4" s="98"/>
      <c r="W4" s="98"/>
      <c r="X4" s="98"/>
      <c r="Y4" s="99" t="s">
        <v>1</v>
      </c>
      <c r="Z4" s="100"/>
      <c r="AA4" s="100"/>
      <c r="AB4" s="100"/>
      <c r="AC4" s="100"/>
      <c r="AD4" s="101"/>
      <c r="AE4" s="102" t="s">
        <v>552</v>
      </c>
      <c r="AF4" s="103"/>
      <c r="AG4" s="103"/>
      <c r="AH4" s="103"/>
      <c r="AI4" s="103"/>
      <c r="AJ4" s="103"/>
      <c r="AK4" s="103"/>
      <c r="AL4" s="103"/>
      <c r="AM4" s="103"/>
      <c r="AN4" s="103"/>
      <c r="AO4" s="103"/>
      <c r="AP4" s="104"/>
      <c r="AQ4" s="105" t="s">
        <v>2</v>
      </c>
      <c r="AR4" s="100"/>
      <c r="AS4" s="100"/>
      <c r="AT4" s="100"/>
      <c r="AU4" s="100"/>
      <c r="AV4" s="100"/>
      <c r="AW4" s="100"/>
      <c r="AX4" s="106"/>
    </row>
    <row r="5" spans="1:50" ht="30" customHeight="1" x14ac:dyDescent="0.15">
      <c r="A5" s="107" t="s">
        <v>52</v>
      </c>
      <c r="B5" s="108"/>
      <c r="C5" s="108"/>
      <c r="D5" s="108"/>
      <c r="E5" s="108"/>
      <c r="F5" s="109"/>
      <c r="G5" s="110" t="s">
        <v>547</v>
      </c>
      <c r="H5" s="111"/>
      <c r="I5" s="111"/>
      <c r="J5" s="111"/>
      <c r="K5" s="111"/>
      <c r="L5" s="111"/>
      <c r="M5" s="112" t="s">
        <v>51</v>
      </c>
      <c r="N5" s="113"/>
      <c r="O5" s="113"/>
      <c r="P5" s="113"/>
      <c r="Q5" s="113"/>
      <c r="R5" s="114"/>
      <c r="S5" s="115" t="s">
        <v>341</v>
      </c>
      <c r="T5" s="111"/>
      <c r="U5" s="111"/>
      <c r="V5" s="111"/>
      <c r="W5" s="111"/>
      <c r="X5" s="116"/>
      <c r="Y5" s="117" t="s">
        <v>3</v>
      </c>
      <c r="Z5" s="118"/>
      <c r="AA5" s="118"/>
      <c r="AB5" s="118"/>
      <c r="AC5" s="118"/>
      <c r="AD5" s="119"/>
      <c r="AE5" s="142" t="s">
        <v>553</v>
      </c>
      <c r="AF5" s="142"/>
      <c r="AG5" s="142"/>
      <c r="AH5" s="142"/>
      <c r="AI5" s="142"/>
      <c r="AJ5" s="142"/>
      <c r="AK5" s="142"/>
      <c r="AL5" s="142"/>
      <c r="AM5" s="142"/>
      <c r="AN5" s="142"/>
      <c r="AO5" s="142"/>
      <c r="AP5" s="143"/>
      <c r="AQ5" s="144" t="s">
        <v>575</v>
      </c>
      <c r="AR5" s="145"/>
      <c r="AS5" s="145"/>
      <c r="AT5" s="145"/>
      <c r="AU5" s="145"/>
      <c r="AV5" s="145"/>
      <c r="AW5" s="145"/>
      <c r="AX5" s="146"/>
    </row>
    <row r="6" spans="1:50" ht="39" customHeight="1" x14ac:dyDescent="0.15">
      <c r="A6" s="147" t="s">
        <v>4</v>
      </c>
      <c r="B6" s="148"/>
      <c r="C6" s="148"/>
      <c r="D6" s="148"/>
      <c r="E6" s="148"/>
      <c r="F6" s="148"/>
      <c r="G6" s="149" t="str">
        <f>入力規則等!F39</f>
        <v>一般会計</v>
      </c>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1"/>
    </row>
    <row r="7" spans="1:50" ht="49.5" customHeight="1" x14ac:dyDescent="0.15">
      <c r="A7" s="126" t="s">
        <v>16</v>
      </c>
      <c r="B7" s="127"/>
      <c r="C7" s="127"/>
      <c r="D7" s="127"/>
      <c r="E7" s="127"/>
      <c r="F7" s="128"/>
      <c r="G7" s="152" t="s">
        <v>549</v>
      </c>
      <c r="H7" s="153"/>
      <c r="I7" s="153"/>
      <c r="J7" s="153"/>
      <c r="K7" s="153"/>
      <c r="L7" s="153"/>
      <c r="M7" s="153"/>
      <c r="N7" s="153"/>
      <c r="O7" s="153"/>
      <c r="P7" s="153"/>
      <c r="Q7" s="153"/>
      <c r="R7" s="153"/>
      <c r="S7" s="153"/>
      <c r="T7" s="153"/>
      <c r="U7" s="153"/>
      <c r="V7" s="153"/>
      <c r="W7" s="153"/>
      <c r="X7" s="154"/>
      <c r="Y7" s="155" t="s">
        <v>220</v>
      </c>
      <c r="Z7" s="156"/>
      <c r="AA7" s="156"/>
      <c r="AB7" s="156"/>
      <c r="AC7" s="156"/>
      <c r="AD7" s="157"/>
      <c r="AE7" s="158" t="s">
        <v>550</v>
      </c>
      <c r="AF7" s="159"/>
      <c r="AG7" s="159"/>
      <c r="AH7" s="159"/>
      <c r="AI7" s="159"/>
      <c r="AJ7" s="159"/>
      <c r="AK7" s="159"/>
      <c r="AL7" s="159"/>
      <c r="AM7" s="159"/>
      <c r="AN7" s="159"/>
      <c r="AO7" s="159"/>
      <c r="AP7" s="159"/>
      <c r="AQ7" s="159"/>
      <c r="AR7" s="159"/>
      <c r="AS7" s="159"/>
      <c r="AT7" s="159"/>
      <c r="AU7" s="159"/>
      <c r="AV7" s="159"/>
      <c r="AW7" s="159"/>
      <c r="AX7" s="160"/>
    </row>
    <row r="8" spans="1:50" ht="53.25" customHeight="1" x14ac:dyDescent="0.15">
      <c r="A8" s="126" t="s">
        <v>165</v>
      </c>
      <c r="B8" s="127"/>
      <c r="C8" s="127"/>
      <c r="D8" s="127"/>
      <c r="E8" s="127"/>
      <c r="F8" s="128"/>
      <c r="G8" s="129" t="str">
        <f>入力規則等!A27</f>
        <v>沖縄振興</v>
      </c>
      <c r="H8" s="130"/>
      <c r="I8" s="130"/>
      <c r="J8" s="130"/>
      <c r="K8" s="130"/>
      <c r="L8" s="130"/>
      <c r="M8" s="130"/>
      <c r="N8" s="130"/>
      <c r="O8" s="130"/>
      <c r="P8" s="130"/>
      <c r="Q8" s="130"/>
      <c r="R8" s="130"/>
      <c r="S8" s="130"/>
      <c r="T8" s="130"/>
      <c r="U8" s="130"/>
      <c r="V8" s="130"/>
      <c r="W8" s="130"/>
      <c r="X8" s="131"/>
      <c r="Y8" s="132" t="s">
        <v>166</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17</v>
      </c>
      <c r="B9" s="138"/>
      <c r="C9" s="138"/>
      <c r="D9" s="138"/>
      <c r="E9" s="138"/>
      <c r="F9" s="138"/>
      <c r="G9" s="139" t="s">
        <v>573</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82" t="s">
        <v>20</v>
      </c>
      <c r="B10" s="183"/>
      <c r="C10" s="183"/>
      <c r="D10" s="183"/>
      <c r="E10" s="183"/>
      <c r="F10" s="183"/>
      <c r="G10" s="184" t="s">
        <v>574</v>
      </c>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6"/>
    </row>
    <row r="11" spans="1:50" ht="42" customHeight="1" x14ac:dyDescent="0.15">
      <c r="A11" s="182" t="s">
        <v>5</v>
      </c>
      <c r="B11" s="183"/>
      <c r="C11" s="183"/>
      <c r="D11" s="183"/>
      <c r="E11" s="183"/>
      <c r="F11" s="187"/>
      <c r="G11" s="188" t="str">
        <f>入力規則等!P10</f>
        <v>補助</v>
      </c>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89"/>
      <c r="AX11" s="190"/>
    </row>
    <row r="12" spans="1:50" ht="21" customHeight="1" x14ac:dyDescent="0.15">
      <c r="A12" s="191" t="s">
        <v>18</v>
      </c>
      <c r="B12" s="192"/>
      <c r="C12" s="192"/>
      <c r="D12" s="192"/>
      <c r="E12" s="192"/>
      <c r="F12" s="193"/>
      <c r="G12" s="198"/>
      <c r="H12" s="199"/>
      <c r="I12" s="199"/>
      <c r="J12" s="199"/>
      <c r="K12" s="199"/>
      <c r="L12" s="199"/>
      <c r="M12" s="199"/>
      <c r="N12" s="199"/>
      <c r="O12" s="199"/>
      <c r="P12" s="170" t="s">
        <v>367</v>
      </c>
      <c r="Q12" s="171"/>
      <c r="R12" s="171"/>
      <c r="S12" s="171"/>
      <c r="T12" s="171"/>
      <c r="U12" s="171"/>
      <c r="V12" s="200"/>
      <c r="W12" s="170" t="s">
        <v>519</v>
      </c>
      <c r="X12" s="171"/>
      <c r="Y12" s="171"/>
      <c r="Z12" s="171"/>
      <c r="AA12" s="171"/>
      <c r="AB12" s="171"/>
      <c r="AC12" s="200"/>
      <c r="AD12" s="170" t="s">
        <v>521</v>
      </c>
      <c r="AE12" s="171"/>
      <c r="AF12" s="171"/>
      <c r="AG12" s="171"/>
      <c r="AH12" s="171"/>
      <c r="AI12" s="171"/>
      <c r="AJ12" s="200"/>
      <c r="AK12" s="170" t="s">
        <v>531</v>
      </c>
      <c r="AL12" s="171"/>
      <c r="AM12" s="171"/>
      <c r="AN12" s="171"/>
      <c r="AO12" s="171"/>
      <c r="AP12" s="171"/>
      <c r="AQ12" s="200"/>
      <c r="AR12" s="170" t="s">
        <v>532</v>
      </c>
      <c r="AS12" s="171"/>
      <c r="AT12" s="171"/>
      <c r="AU12" s="171"/>
      <c r="AV12" s="171"/>
      <c r="AW12" s="171"/>
      <c r="AX12" s="172"/>
    </row>
    <row r="13" spans="1:50" ht="21" customHeight="1" x14ac:dyDescent="0.15">
      <c r="A13" s="194"/>
      <c r="B13" s="195"/>
      <c r="C13" s="195"/>
      <c r="D13" s="195"/>
      <c r="E13" s="195"/>
      <c r="F13" s="196"/>
      <c r="G13" s="214" t="s">
        <v>6</v>
      </c>
      <c r="H13" s="215"/>
      <c r="I13" s="173" t="s">
        <v>7</v>
      </c>
      <c r="J13" s="174"/>
      <c r="K13" s="174"/>
      <c r="L13" s="174"/>
      <c r="M13" s="174"/>
      <c r="N13" s="174"/>
      <c r="O13" s="175"/>
      <c r="P13" s="164" t="s">
        <v>576</v>
      </c>
      <c r="Q13" s="165"/>
      <c r="R13" s="165"/>
      <c r="S13" s="165"/>
      <c r="T13" s="165"/>
      <c r="U13" s="165"/>
      <c r="V13" s="166"/>
      <c r="W13" s="164" t="s">
        <v>576</v>
      </c>
      <c r="X13" s="165"/>
      <c r="Y13" s="165"/>
      <c r="Z13" s="165"/>
      <c r="AA13" s="165"/>
      <c r="AB13" s="165"/>
      <c r="AC13" s="166"/>
      <c r="AD13" s="164" t="s">
        <v>576</v>
      </c>
      <c r="AE13" s="165"/>
      <c r="AF13" s="165"/>
      <c r="AG13" s="165"/>
      <c r="AH13" s="165"/>
      <c r="AI13" s="165"/>
      <c r="AJ13" s="166"/>
      <c r="AK13" s="164" t="s">
        <v>576</v>
      </c>
      <c r="AL13" s="165"/>
      <c r="AM13" s="165"/>
      <c r="AN13" s="165"/>
      <c r="AO13" s="165"/>
      <c r="AP13" s="165"/>
      <c r="AQ13" s="166"/>
      <c r="AR13" s="176">
        <v>35.5</v>
      </c>
      <c r="AS13" s="177"/>
      <c r="AT13" s="177"/>
      <c r="AU13" s="177"/>
      <c r="AV13" s="177"/>
      <c r="AW13" s="177"/>
      <c r="AX13" s="178"/>
    </row>
    <row r="14" spans="1:50" ht="21" customHeight="1" x14ac:dyDescent="0.15">
      <c r="A14" s="194"/>
      <c r="B14" s="195"/>
      <c r="C14" s="195"/>
      <c r="D14" s="195"/>
      <c r="E14" s="195"/>
      <c r="F14" s="196"/>
      <c r="G14" s="216"/>
      <c r="H14" s="217"/>
      <c r="I14" s="161" t="s">
        <v>8</v>
      </c>
      <c r="J14" s="179"/>
      <c r="K14" s="179"/>
      <c r="L14" s="179"/>
      <c r="M14" s="179"/>
      <c r="N14" s="179"/>
      <c r="O14" s="180"/>
      <c r="P14" s="164" t="s">
        <v>576</v>
      </c>
      <c r="Q14" s="165"/>
      <c r="R14" s="165"/>
      <c r="S14" s="165"/>
      <c r="T14" s="165"/>
      <c r="U14" s="165"/>
      <c r="V14" s="166"/>
      <c r="W14" s="164" t="s">
        <v>576</v>
      </c>
      <c r="X14" s="165"/>
      <c r="Y14" s="165"/>
      <c r="Z14" s="165"/>
      <c r="AA14" s="165"/>
      <c r="AB14" s="165"/>
      <c r="AC14" s="166"/>
      <c r="AD14" s="164" t="s">
        <v>576</v>
      </c>
      <c r="AE14" s="165"/>
      <c r="AF14" s="165"/>
      <c r="AG14" s="165"/>
      <c r="AH14" s="165"/>
      <c r="AI14" s="165"/>
      <c r="AJ14" s="166"/>
      <c r="AK14" s="164" t="s">
        <v>576</v>
      </c>
      <c r="AL14" s="165"/>
      <c r="AM14" s="165"/>
      <c r="AN14" s="165"/>
      <c r="AO14" s="165"/>
      <c r="AP14" s="165"/>
      <c r="AQ14" s="166"/>
      <c r="AR14" s="220"/>
      <c r="AS14" s="220"/>
      <c r="AT14" s="220"/>
      <c r="AU14" s="220"/>
      <c r="AV14" s="220"/>
      <c r="AW14" s="220"/>
      <c r="AX14" s="221"/>
    </row>
    <row r="15" spans="1:50" ht="21" customHeight="1" x14ac:dyDescent="0.15">
      <c r="A15" s="194"/>
      <c r="B15" s="195"/>
      <c r="C15" s="195"/>
      <c r="D15" s="195"/>
      <c r="E15" s="195"/>
      <c r="F15" s="196"/>
      <c r="G15" s="216"/>
      <c r="H15" s="217"/>
      <c r="I15" s="161" t="s">
        <v>40</v>
      </c>
      <c r="J15" s="162"/>
      <c r="K15" s="162"/>
      <c r="L15" s="162"/>
      <c r="M15" s="162"/>
      <c r="N15" s="162"/>
      <c r="O15" s="163"/>
      <c r="P15" s="164" t="s">
        <v>576</v>
      </c>
      <c r="Q15" s="165"/>
      <c r="R15" s="165"/>
      <c r="S15" s="165"/>
      <c r="T15" s="165"/>
      <c r="U15" s="165"/>
      <c r="V15" s="166"/>
      <c r="W15" s="164" t="s">
        <v>576</v>
      </c>
      <c r="X15" s="165"/>
      <c r="Y15" s="165"/>
      <c r="Z15" s="165"/>
      <c r="AA15" s="165"/>
      <c r="AB15" s="165"/>
      <c r="AC15" s="166"/>
      <c r="AD15" s="164" t="s">
        <v>576</v>
      </c>
      <c r="AE15" s="165"/>
      <c r="AF15" s="165"/>
      <c r="AG15" s="165"/>
      <c r="AH15" s="165"/>
      <c r="AI15" s="165"/>
      <c r="AJ15" s="166"/>
      <c r="AK15" s="164" t="s">
        <v>576</v>
      </c>
      <c r="AL15" s="165"/>
      <c r="AM15" s="165"/>
      <c r="AN15" s="165"/>
      <c r="AO15" s="165"/>
      <c r="AP15" s="165"/>
      <c r="AQ15" s="166"/>
      <c r="AR15" s="164" t="s">
        <v>576</v>
      </c>
      <c r="AS15" s="165"/>
      <c r="AT15" s="165"/>
      <c r="AU15" s="165"/>
      <c r="AV15" s="165"/>
      <c r="AW15" s="165"/>
      <c r="AX15" s="181"/>
    </row>
    <row r="16" spans="1:50" ht="21" customHeight="1" x14ac:dyDescent="0.15">
      <c r="A16" s="194"/>
      <c r="B16" s="195"/>
      <c r="C16" s="195"/>
      <c r="D16" s="195"/>
      <c r="E16" s="195"/>
      <c r="F16" s="196"/>
      <c r="G16" s="216"/>
      <c r="H16" s="217"/>
      <c r="I16" s="161" t="s">
        <v>41</v>
      </c>
      <c r="J16" s="162"/>
      <c r="K16" s="162"/>
      <c r="L16" s="162"/>
      <c r="M16" s="162"/>
      <c r="N16" s="162"/>
      <c r="O16" s="163"/>
      <c r="P16" s="164" t="s">
        <v>576</v>
      </c>
      <c r="Q16" s="165"/>
      <c r="R16" s="165"/>
      <c r="S16" s="165"/>
      <c r="T16" s="165"/>
      <c r="U16" s="165"/>
      <c r="V16" s="166"/>
      <c r="W16" s="164" t="s">
        <v>576</v>
      </c>
      <c r="X16" s="165"/>
      <c r="Y16" s="165"/>
      <c r="Z16" s="165"/>
      <c r="AA16" s="165"/>
      <c r="AB16" s="165"/>
      <c r="AC16" s="166"/>
      <c r="AD16" s="164" t="s">
        <v>576</v>
      </c>
      <c r="AE16" s="165"/>
      <c r="AF16" s="165"/>
      <c r="AG16" s="165"/>
      <c r="AH16" s="165"/>
      <c r="AI16" s="165"/>
      <c r="AJ16" s="166"/>
      <c r="AK16" s="164" t="s">
        <v>576</v>
      </c>
      <c r="AL16" s="165"/>
      <c r="AM16" s="165"/>
      <c r="AN16" s="165"/>
      <c r="AO16" s="165"/>
      <c r="AP16" s="165"/>
      <c r="AQ16" s="166"/>
      <c r="AR16" s="167"/>
      <c r="AS16" s="168"/>
      <c r="AT16" s="168"/>
      <c r="AU16" s="168"/>
      <c r="AV16" s="168"/>
      <c r="AW16" s="168"/>
      <c r="AX16" s="169"/>
    </row>
    <row r="17" spans="1:50" ht="24.75" customHeight="1" x14ac:dyDescent="0.15">
      <c r="A17" s="194"/>
      <c r="B17" s="195"/>
      <c r="C17" s="195"/>
      <c r="D17" s="195"/>
      <c r="E17" s="195"/>
      <c r="F17" s="196"/>
      <c r="G17" s="216"/>
      <c r="H17" s="217"/>
      <c r="I17" s="161" t="s">
        <v>39</v>
      </c>
      <c r="J17" s="179"/>
      <c r="K17" s="179"/>
      <c r="L17" s="179"/>
      <c r="M17" s="179"/>
      <c r="N17" s="179"/>
      <c r="O17" s="180"/>
      <c r="P17" s="164" t="s">
        <v>576</v>
      </c>
      <c r="Q17" s="165"/>
      <c r="R17" s="165"/>
      <c r="S17" s="165"/>
      <c r="T17" s="165"/>
      <c r="U17" s="165"/>
      <c r="V17" s="166"/>
      <c r="W17" s="164" t="s">
        <v>576</v>
      </c>
      <c r="X17" s="165"/>
      <c r="Y17" s="165"/>
      <c r="Z17" s="165"/>
      <c r="AA17" s="165"/>
      <c r="AB17" s="165"/>
      <c r="AC17" s="166"/>
      <c r="AD17" s="164" t="s">
        <v>576</v>
      </c>
      <c r="AE17" s="165"/>
      <c r="AF17" s="165"/>
      <c r="AG17" s="165"/>
      <c r="AH17" s="165"/>
      <c r="AI17" s="165"/>
      <c r="AJ17" s="166"/>
      <c r="AK17" s="164" t="s">
        <v>576</v>
      </c>
      <c r="AL17" s="165"/>
      <c r="AM17" s="165"/>
      <c r="AN17" s="165"/>
      <c r="AO17" s="165"/>
      <c r="AP17" s="165"/>
      <c r="AQ17" s="166"/>
      <c r="AR17" s="212"/>
      <c r="AS17" s="212"/>
      <c r="AT17" s="212"/>
      <c r="AU17" s="212"/>
      <c r="AV17" s="212"/>
      <c r="AW17" s="212"/>
      <c r="AX17" s="213"/>
    </row>
    <row r="18" spans="1:50" ht="24.75" customHeight="1" x14ac:dyDescent="0.15">
      <c r="A18" s="194"/>
      <c r="B18" s="195"/>
      <c r="C18" s="195"/>
      <c r="D18" s="195"/>
      <c r="E18" s="195"/>
      <c r="F18" s="196"/>
      <c r="G18" s="218"/>
      <c r="H18" s="219"/>
      <c r="I18" s="205" t="s">
        <v>15</v>
      </c>
      <c r="J18" s="206"/>
      <c r="K18" s="206"/>
      <c r="L18" s="206"/>
      <c r="M18" s="206"/>
      <c r="N18" s="206"/>
      <c r="O18" s="207"/>
      <c r="P18" s="208">
        <f>SUM(P13:V17)</f>
        <v>0</v>
      </c>
      <c r="Q18" s="209"/>
      <c r="R18" s="209"/>
      <c r="S18" s="209"/>
      <c r="T18" s="209"/>
      <c r="U18" s="209"/>
      <c r="V18" s="210"/>
      <c r="W18" s="208">
        <f>SUM(W13:AC17)</f>
        <v>0</v>
      </c>
      <c r="X18" s="209"/>
      <c r="Y18" s="209"/>
      <c r="Z18" s="209"/>
      <c r="AA18" s="209"/>
      <c r="AB18" s="209"/>
      <c r="AC18" s="210"/>
      <c r="AD18" s="208">
        <f>SUM(AD13:AJ17)</f>
        <v>0</v>
      </c>
      <c r="AE18" s="209"/>
      <c r="AF18" s="209"/>
      <c r="AG18" s="209"/>
      <c r="AH18" s="209"/>
      <c r="AI18" s="209"/>
      <c r="AJ18" s="210"/>
      <c r="AK18" s="208">
        <f>SUM(AK13:AQ17)</f>
        <v>0</v>
      </c>
      <c r="AL18" s="209"/>
      <c r="AM18" s="209"/>
      <c r="AN18" s="209"/>
      <c r="AO18" s="209"/>
      <c r="AP18" s="209"/>
      <c r="AQ18" s="210"/>
      <c r="AR18" s="208">
        <f>SUM(AR13:AX17)</f>
        <v>35.5</v>
      </c>
      <c r="AS18" s="209"/>
      <c r="AT18" s="209"/>
      <c r="AU18" s="209"/>
      <c r="AV18" s="209"/>
      <c r="AW18" s="209"/>
      <c r="AX18" s="211"/>
    </row>
    <row r="19" spans="1:50" ht="24.75" customHeight="1" x14ac:dyDescent="0.15">
      <c r="A19" s="194"/>
      <c r="B19" s="195"/>
      <c r="C19" s="195"/>
      <c r="D19" s="195"/>
      <c r="E19" s="195"/>
      <c r="F19" s="196"/>
      <c r="G19" s="201" t="s">
        <v>9</v>
      </c>
      <c r="H19" s="202"/>
      <c r="I19" s="202"/>
      <c r="J19" s="202"/>
      <c r="K19" s="202"/>
      <c r="L19" s="202"/>
      <c r="M19" s="202"/>
      <c r="N19" s="202"/>
      <c r="O19" s="202"/>
      <c r="P19" s="164">
        <v>0</v>
      </c>
      <c r="Q19" s="165"/>
      <c r="R19" s="165"/>
      <c r="S19" s="165"/>
      <c r="T19" s="165"/>
      <c r="U19" s="165"/>
      <c r="V19" s="166"/>
      <c r="W19" s="164">
        <v>0</v>
      </c>
      <c r="X19" s="165"/>
      <c r="Y19" s="165"/>
      <c r="Z19" s="165"/>
      <c r="AA19" s="165"/>
      <c r="AB19" s="165"/>
      <c r="AC19" s="166"/>
      <c r="AD19" s="164">
        <v>0</v>
      </c>
      <c r="AE19" s="165"/>
      <c r="AF19" s="165"/>
      <c r="AG19" s="165"/>
      <c r="AH19" s="165"/>
      <c r="AI19" s="165"/>
      <c r="AJ19" s="166"/>
      <c r="AK19" s="203"/>
      <c r="AL19" s="203"/>
      <c r="AM19" s="203"/>
      <c r="AN19" s="203"/>
      <c r="AO19" s="203"/>
      <c r="AP19" s="203"/>
      <c r="AQ19" s="203"/>
      <c r="AR19" s="203"/>
      <c r="AS19" s="203"/>
      <c r="AT19" s="203"/>
      <c r="AU19" s="203"/>
      <c r="AV19" s="203"/>
      <c r="AW19" s="203"/>
      <c r="AX19" s="204"/>
    </row>
    <row r="20" spans="1:50" ht="24.75" customHeight="1" x14ac:dyDescent="0.15">
      <c r="A20" s="194"/>
      <c r="B20" s="195"/>
      <c r="C20" s="195"/>
      <c r="D20" s="195"/>
      <c r="E20" s="195"/>
      <c r="F20" s="196"/>
      <c r="G20" s="201" t="s">
        <v>10</v>
      </c>
      <c r="H20" s="202"/>
      <c r="I20" s="202"/>
      <c r="J20" s="202"/>
      <c r="K20" s="202"/>
      <c r="L20" s="202"/>
      <c r="M20" s="202"/>
      <c r="N20" s="202"/>
      <c r="O20" s="202"/>
      <c r="P20" s="240" t="str">
        <f>IF(P18=0, "-", SUM(P19)/P18)</f>
        <v>-</v>
      </c>
      <c r="Q20" s="240"/>
      <c r="R20" s="240"/>
      <c r="S20" s="240"/>
      <c r="T20" s="240"/>
      <c r="U20" s="240"/>
      <c r="V20" s="240"/>
      <c r="W20" s="240" t="str">
        <f>IF(W18=0, "-", SUM(W19)/W18)</f>
        <v>-</v>
      </c>
      <c r="X20" s="240"/>
      <c r="Y20" s="240"/>
      <c r="Z20" s="240"/>
      <c r="AA20" s="240"/>
      <c r="AB20" s="240"/>
      <c r="AC20" s="240"/>
      <c r="AD20" s="240" t="str">
        <f>IF(AD18=0, "-", SUM(AD19)/AD18)</f>
        <v>-</v>
      </c>
      <c r="AE20" s="240"/>
      <c r="AF20" s="240"/>
      <c r="AG20" s="240"/>
      <c r="AH20" s="240"/>
      <c r="AI20" s="240"/>
      <c r="AJ20" s="240"/>
      <c r="AK20" s="203"/>
      <c r="AL20" s="203"/>
      <c r="AM20" s="203"/>
      <c r="AN20" s="203"/>
      <c r="AO20" s="203"/>
      <c r="AP20" s="203"/>
      <c r="AQ20" s="241"/>
      <c r="AR20" s="241"/>
      <c r="AS20" s="241"/>
      <c r="AT20" s="241"/>
      <c r="AU20" s="203"/>
      <c r="AV20" s="203"/>
      <c r="AW20" s="203"/>
      <c r="AX20" s="204"/>
    </row>
    <row r="21" spans="1:50" ht="25.5" customHeight="1" x14ac:dyDescent="0.15">
      <c r="A21" s="137"/>
      <c r="B21" s="138"/>
      <c r="C21" s="138"/>
      <c r="D21" s="138"/>
      <c r="E21" s="138"/>
      <c r="F21" s="197"/>
      <c r="G21" s="238" t="s">
        <v>198</v>
      </c>
      <c r="H21" s="239"/>
      <c r="I21" s="239"/>
      <c r="J21" s="239"/>
      <c r="K21" s="239"/>
      <c r="L21" s="239"/>
      <c r="M21" s="239"/>
      <c r="N21" s="239"/>
      <c r="O21" s="239"/>
      <c r="P21" s="240" t="str">
        <f>IF(P19=0, "-", SUM(P19)/SUM(P13,P14))</f>
        <v>-</v>
      </c>
      <c r="Q21" s="240"/>
      <c r="R21" s="240"/>
      <c r="S21" s="240"/>
      <c r="T21" s="240"/>
      <c r="U21" s="240"/>
      <c r="V21" s="240"/>
      <c r="W21" s="240" t="str">
        <f>IF(W19=0, "-", SUM(W19)/SUM(W13,W14))</f>
        <v>-</v>
      </c>
      <c r="X21" s="240"/>
      <c r="Y21" s="240"/>
      <c r="Z21" s="240"/>
      <c r="AA21" s="240"/>
      <c r="AB21" s="240"/>
      <c r="AC21" s="240"/>
      <c r="AD21" s="240" t="str">
        <f>IF(AD19=0, "-", SUM(AD19)/SUM(AD13,AD14))</f>
        <v>-</v>
      </c>
      <c r="AE21" s="240"/>
      <c r="AF21" s="240"/>
      <c r="AG21" s="240"/>
      <c r="AH21" s="240"/>
      <c r="AI21" s="240"/>
      <c r="AJ21" s="240"/>
      <c r="AK21" s="203"/>
      <c r="AL21" s="203"/>
      <c r="AM21" s="203"/>
      <c r="AN21" s="203"/>
      <c r="AO21" s="203"/>
      <c r="AP21" s="203"/>
      <c r="AQ21" s="241"/>
      <c r="AR21" s="241"/>
      <c r="AS21" s="241"/>
      <c r="AT21" s="241"/>
      <c r="AU21" s="203"/>
      <c r="AV21" s="203"/>
      <c r="AW21" s="203"/>
      <c r="AX21" s="204"/>
    </row>
    <row r="22" spans="1:50" ht="18.75" customHeight="1" x14ac:dyDescent="0.15">
      <c r="A22" s="242" t="s">
        <v>535</v>
      </c>
      <c r="B22" s="243"/>
      <c r="C22" s="243"/>
      <c r="D22" s="243"/>
      <c r="E22" s="243"/>
      <c r="F22" s="244"/>
      <c r="G22" s="248" t="s">
        <v>193</v>
      </c>
      <c r="H22" s="223"/>
      <c r="I22" s="223"/>
      <c r="J22" s="223"/>
      <c r="K22" s="223"/>
      <c r="L22" s="223"/>
      <c r="M22" s="223"/>
      <c r="N22" s="223"/>
      <c r="O22" s="249"/>
      <c r="P22" s="222" t="s">
        <v>533</v>
      </c>
      <c r="Q22" s="223"/>
      <c r="R22" s="223"/>
      <c r="S22" s="223"/>
      <c r="T22" s="223"/>
      <c r="U22" s="223"/>
      <c r="V22" s="249"/>
      <c r="W22" s="222" t="s">
        <v>534</v>
      </c>
      <c r="X22" s="223"/>
      <c r="Y22" s="223"/>
      <c r="Z22" s="223"/>
      <c r="AA22" s="223"/>
      <c r="AB22" s="223"/>
      <c r="AC22" s="249"/>
      <c r="AD22" s="222" t="s">
        <v>192</v>
      </c>
      <c r="AE22" s="223"/>
      <c r="AF22" s="223"/>
      <c r="AG22" s="223"/>
      <c r="AH22" s="223"/>
      <c r="AI22" s="223"/>
      <c r="AJ22" s="223"/>
      <c r="AK22" s="223"/>
      <c r="AL22" s="223"/>
      <c r="AM22" s="223"/>
      <c r="AN22" s="223"/>
      <c r="AO22" s="223"/>
      <c r="AP22" s="223"/>
      <c r="AQ22" s="223"/>
      <c r="AR22" s="223"/>
      <c r="AS22" s="223"/>
      <c r="AT22" s="223"/>
      <c r="AU22" s="223"/>
      <c r="AV22" s="223"/>
      <c r="AW22" s="223"/>
      <c r="AX22" s="224"/>
    </row>
    <row r="23" spans="1:50" ht="25.5" customHeight="1" x14ac:dyDescent="0.15">
      <c r="A23" s="245"/>
      <c r="B23" s="246"/>
      <c r="C23" s="246"/>
      <c r="D23" s="246"/>
      <c r="E23" s="246"/>
      <c r="F23" s="247"/>
      <c r="G23" s="225" t="s">
        <v>568</v>
      </c>
      <c r="H23" s="226"/>
      <c r="I23" s="226"/>
      <c r="J23" s="226"/>
      <c r="K23" s="226"/>
      <c r="L23" s="226"/>
      <c r="M23" s="226"/>
      <c r="N23" s="226"/>
      <c r="O23" s="227"/>
      <c r="P23" s="176" t="s">
        <v>576</v>
      </c>
      <c r="Q23" s="177"/>
      <c r="R23" s="177"/>
      <c r="S23" s="177"/>
      <c r="T23" s="177"/>
      <c r="U23" s="177"/>
      <c r="V23" s="228"/>
      <c r="W23" s="176">
        <v>35.299999999999997</v>
      </c>
      <c r="X23" s="177"/>
      <c r="Y23" s="177"/>
      <c r="Z23" s="177"/>
      <c r="AA23" s="177"/>
      <c r="AB23" s="177"/>
      <c r="AC23" s="228"/>
      <c r="AD23" s="229" t="s">
        <v>576</v>
      </c>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customHeight="1" x14ac:dyDescent="0.15">
      <c r="A24" s="245"/>
      <c r="B24" s="246"/>
      <c r="C24" s="246"/>
      <c r="D24" s="246"/>
      <c r="E24" s="246"/>
      <c r="F24" s="247"/>
      <c r="G24" s="235" t="s">
        <v>555</v>
      </c>
      <c r="H24" s="236"/>
      <c r="I24" s="236"/>
      <c r="J24" s="236"/>
      <c r="K24" s="236"/>
      <c r="L24" s="236"/>
      <c r="M24" s="236"/>
      <c r="N24" s="236"/>
      <c r="O24" s="237"/>
      <c r="P24" s="164" t="s">
        <v>576</v>
      </c>
      <c r="Q24" s="165"/>
      <c r="R24" s="165"/>
      <c r="S24" s="165"/>
      <c r="T24" s="165"/>
      <c r="U24" s="165"/>
      <c r="V24" s="166"/>
      <c r="W24" s="164">
        <v>0.2</v>
      </c>
      <c r="X24" s="165"/>
      <c r="Y24" s="165"/>
      <c r="Z24" s="165"/>
      <c r="AA24" s="165"/>
      <c r="AB24" s="165"/>
      <c r="AC24" s="166"/>
      <c r="AD24" s="232"/>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0.4" customHeight="1" x14ac:dyDescent="0.15">
      <c r="A25" s="245"/>
      <c r="B25" s="246"/>
      <c r="C25" s="246"/>
      <c r="D25" s="246"/>
      <c r="E25" s="246"/>
      <c r="F25" s="247"/>
      <c r="G25" s="235"/>
      <c r="H25" s="236"/>
      <c r="I25" s="236"/>
      <c r="J25" s="236"/>
      <c r="K25" s="236"/>
      <c r="L25" s="236"/>
      <c r="M25" s="236"/>
      <c r="N25" s="236"/>
      <c r="O25" s="237"/>
      <c r="P25" s="164"/>
      <c r="Q25" s="165"/>
      <c r="R25" s="165"/>
      <c r="S25" s="165"/>
      <c r="T25" s="165"/>
      <c r="U25" s="165"/>
      <c r="V25" s="166"/>
      <c r="W25" s="164"/>
      <c r="X25" s="165"/>
      <c r="Y25" s="165"/>
      <c r="Z25" s="165"/>
      <c r="AA25" s="165"/>
      <c r="AB25" s="165"/>
      <c r="AC25" s="166"/>
      <c r="AD25" s="232"/>
      <c r="AE25" s="233"/>
      <c r="AF25" s="233"/>
      <c r="AG25" s="233"/>
      <c r="AH25" s="233"/>
      <c r="AI25" s="233"/>
      <c r="AJ25" s="233"/>
      <c r="AK25" s="233"/>
      <c r="AL25" s="233"/>
      <c r="AM25" s="233"/>
      <c r="AN25" s="233"/>
      <c r="AO25" s="233"/>
      <c r="AP25" s="233"/>
      <c r="AQ25" s="233"/>
      <c r="AR25" s="233"/>
      <c r="AS25" s="233"/>
      <c r="AT25" s="233"/>
      <c r="AU25" s="233"/>
      <c r="AV25" s="233"/>
      <c r="AW25" s="233"/>
      <c r="AX25" s="234"/>
    </row>
    <row r="26" spans="1:50" ht="0.4" customHeight="1" x14ac:dyDescent="0.15">
      <c r="A26" s="245"/>
      <c r="B26" s="246"/>
      <c r="C26" s="246"/>
      <c r="D26" s="246"/>
      <c r="E26" s="246"/>
      <c r="F26" s="247"/>
      <c r="G26" s="235"/>
      <c r="H26" s="236"/>
      <c r="I26" s="236"/>
      <c r="J26" s="236"/>
      <c r="K26" s="236"/>
      <c r="L26" s="236"/>
      <c r="M26" s="236"/>
      <c r="N26" s="236"/>
      <c r="O26" s="237"/>
      <c r="P26" s="164"/>
      <c r="Q26" s="165"/>
      <c r="R26" s="165"/>
      <c r="S26" s="165"/>
      <c r="T26" s="165"/>
      <c r="U26" s="165"/>
      <c r="V26" s="166"/>
      <c r="W26" s="164"/>
      <c r="X26" s="165"/>
      <c r="Y26" s="165"/>
      <c r="Z26" s="165"/>
      <c r="AA26" s="165"/>
      <c r="AB26" s="165"/>
      <c r="AC26" s="166"/>
      <c r="AD26" s="232"/>
      <c r="AE26" s="233"/>
      <c r="AF26" s="233"/>
      <c r="AG26" s="233"/>
      <c r="AH26" s="233"/>
      <c r="AI26" s="233"/>
      <c r="AJ26" s="233"/>
      <c r="AK26" s="233"/>
      <c r="AL26" s="233"/>
      <c r="AM26" s="233"/>
      <c r="AN26" s="233"/>
      <c r="AO26" s="233"/>
      <c r="AP26" s="233"/>
      <c r="AQ26" s="233"/>
      <c r="AR26" s="233"/>
      <c r="AS26" s="233"/>
      <c r="AT26" s="233"/>
      <c r="AU26" s="233"/>
      <c r="AV26" s="233"/>
      <c r="AW26" s="233"/>
      <c r="AX26" s="234"/>
    </row>
    <row r="27" spans="1:50" ht="25.5" customHeight="1" thickBot="1" x14ac:dyDescent="0.2">
      <c r="A27" s="245"/>
      <c r="B27" s="246"/>
      <c r="C27" s="246"/>
      <c r="D27" s="246"/>
      <c r="E27" s="246"/>
      <c r="F27" s="247"/>
      <c r="G27" s="74" t="s">
        <v>15</v>
      </c>
      <c r="H27" s="75"/>
      <c r="I27" s="75"/>
      <c r="J27" s="75"/>
      <c r="K27" s="75"/>
      <c r="L27" s="75"/>
      <c r="M27" s="75"/>
      <c r="N27" s="75"/>
      <c r="O27" s="76"/>
      <c r="P27" s="250" t="str">
        <f>AK13</f>
        <v>-</v>
      </c>
      <c r="Q27" s="251"/>
      <c r="R27" s="251"/>
      <c r="S27" s="251"/>
      <c r="T27" s="251"/>
      <c r="U27" s="251"/>
      <c r="V27" s="252"/>
      <c r="W27" s="253">
        <f>AR13</f>
        <v>35.5</v>
      </c>
      <c r="X27" s="254"/>
      <c r="Y27" s="254"/>
      <c r="Z27" s="254"/>
      <c r="AA27" s="254"/>
      <c r="AB27" s="254"/>
      <c r="AC27" s="255"/>
      <c r="AD27" s="233"/>
      <c r="AE27" s="233"/>
      <c r="AF27" s="233"/>
      <c r="AG27" s="233"/>
      <c r="AH27" s="233"/>
      <c r="AI27" s="233"/>
      <c r="AJ27" s="233"/>
      <c r="AK27" s="233"/>
      <c r="AL27" s="233"/>
      <c r="AM27" s="233"/>
      <c r="AN27" s="233"/>
      <c r="AO27" s="233"/>
      <c r="AP27" s="233"/>
      <c r="AQ27" s="233"/>
      <c r="AR27" s="233"/>
      <c r="AS27" s="233"/>
      <c r="AT27" s="233"/>
      <c r="AU27" s="233"/>
      <c r="AV27" s="233"/>
      <c r="AW27" s="233"/>
      <c r="AX27" s="234"/>
    </row>
    <row r="28" spans="1:50" ht="47.25" customHeight="1" x14ac:dyDescent="0.15">
      <c r="A28" s="256" t="s">
        <v>524</v>
      </c>
      <c r="B28" s="257"/>
      <c r="C28" s="257"/>
      <c r="D28" s="257"/>
      <c r="E28" s="257"/>
      <c r="F28" s="258"/>
      <c r="G28" s="259" t="s">
        <v>569</v>
      </c>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1"/>
    </row>
    <row r="29" spans="1:50" ht="31.5" customHeight="1" x14ac:dyDescent="0.15">
      <c r="A29" s="330" t="s">
        <v>525</v>
      </c>
      <c r="B29" s="331"/>
      <c r="C29" s="331"/>
      <c r="D29" s="331"/>
      <c r="E29" s="331"/>
      <c r="F29" s="332"/>
      <c r="G29" s="336" t="s">
        <v>523</v>
      </c>
      <c r="H29" s="337"/>
      <c r="I29" s="337"/>
      <c r="J29" s="337"/>
      <c r="K29" s="337"/>
      <c r="L29" s="337"/>
      <c r="M29" s="337"/>
      <c r="N29" s="337"/>
      <c r="O29" s="337"/>
      <c r="P29" s="338" t="s">
        <v>522</v>
      </c>
      <c r="Q29" s="337"/>
      <c r="R29" s="337"/>
      <c r="S29" s="337"/>
      <c r="T29" s="337"/>
      <c r="U29" s="337"/>
      <c r="V29" s="337"/>
      <c r="W29" s="337"/>
      <c r="X29" s="339"/>
      <c r="Y29" s="340"/>
      <c r="Z29" s="341"/>
      <c r="AA29" s="342"/>
      <c r="AB29" s="343" t="s">
        <v>11</v>
      </c>
      <c r="AC29" s="343"/>
      <c r="AD29" s="343"/>
      <c r="AE29" s="314" t="s">
        <v>367</v>
      </c>
      <c r="AF29" s="315"/>
      <c r="AG29" s="315"/>
      <c r="AH29" s="316"/>
      <c r="AI29" s="314" t="s">
        <v>519</v>
      </c>
      <c r="AJ29" s="315"/>
      <c r="AK29" s="315"/>
      <c r="AL29" s="316"/>
      <c r="AM29" s="314" t="s">
        <v>335</v>
      </c>
      <c r="AN29" s="315"/>
      <c r="AO29" s="315"/>
      <c r="AP29" s="316"/>
      <c r="AQ29" s="317" t="s">
        <v>366</v>
      </c>
      <c r="AR29" s="318"/>
      <c r="AS29" s="318"/>
      <c r="AT29" s="319"/>
      <c r="AU29" s="317" t="s">
        <v>536</v>
      </c>
      <c r="AV29" s="318"/>
      <c r="AW29" s="318"/>
      <c r="AX29" s="320"/>
    </row>
    <row r="30" spans="1:50" ht="23.25" customHeight="1" x14ac:dyDescent="0.15">
      <c r="A30" s="330"/>
      <c r="B30" s="331"/>
      <c r="C30" s="331"/>
      <c r="D30" s="331"/>
      <c r="E30" s="331"/>
      <c r="F30" s="332"/>
      <c r="G30" s="262" t="s">
        <v>556</v>
      </c>
      <c r="H30" s="263"/>
      <c r="I30" s="263"/>
      <c r="J30" s="263"/>
      <c r="K30" s="263"/>
      <c r="L30" s="263"/>
      <c r="M30" s="263"/>
      <c r="N30" s="263"/>
      <c r="O30" s="263"/>
      <c r="P30" s="266" t="s">
        <v>557</v>
      </c>
      <c r="Q30" s="267"/>
      <c r="R30" s="267"/>
      <c r="S30" s="267"/>
      <c r="T30" s="267"/>
      <c r="U30" s="267"/>
      <c r="V30" s="267"/>
      <c r="W30" s="267"/>
      <c r="X30" s="268"/>
      <c r="Y30" s="272" t="s">
        <v>44</v>
      </c>
      <c r="Z30" s="273"/>
      <c r="AA30" s="274"/>
      <c r="AB30" s="275" t="s">
        <v>563</v>
      </c>
      <c r="AC30" s="276"/>
      <c r="AD30" s="276"/>
      <c r="AE30" s="277" t="s">
        <v>576</v>
      </c>
      <c r="AF30" s="278"/>
      <c r="AG30" s="278"/>
      <c r="AH30" s="278"/>
      <c r="AI30" s="277" t="s">
        <v>576</v>
      </c>
      <c r="AJ30" s="278"/>
      <c r="AK30" s="278"/>
      <c r="AL30" s="278"/>
      <c r="AM30" s="277" t="s">
        <v>576</v>
      </c>
      <c r="AN30" s="278"/>
      <c r="AO30" s="278"/>
      <c r="AP30" s="278"/>
      <c r="AQ30" s="277" t="s">
        <v>576</v>
      </c>
      <c r="AR30" s="278"/>
      <c r="AS30" s="278"/>
      <c r="AT30" s="278"/>
      <c r="AU30" s="295" t="s">
        <v>576</v>
      </c>
      <c r="AV30" s="308"/>
      <c r="AW30" s="308"/>
      <c r="AX30" s="309"/>
    </row>
    <row r="31" spans="1:50" ht="23.25" customHeight="1" x14ac:dyDescent="0.15">
      <c r="A31" s="333"/>
      <c r="B31" s="334"/>
      <c r="C31" s="334"/>
      <c r="D31" s="334"/>
      <c r="E31" s="334"/>
      <c r="F31" s="335"/>
      <c r="G31" s="264"/>
      <c r="H31" s="265"/>
      <c r="I31" s="265"/>
      <c r="J31" s="265"/>
      <c r="K31" s="265"/>
      <c r="L31" s="265"/>
      <c r="M31" s="265"/>
      <c r="N31" s="265"/>
      <c r="O31" s="265"/>
      <c r="P31" s="269"/>
      <c r="Q31" s="270"/>
      <c r="R31" s="270"/>
      <c r="S31" s="270"/>
      <c r="T31" s="270"/>
      <c r="U31" s="270"/>
      <c r="V31" s="270"/>
      <c r="W31" s="270"/>
      <c r="X31" s="271"/>
      <c r="Y31" s="310" t="s">
        <v>45</v>
      </c>
      <c r="Z31" s="311"/>
      <c r="AA31" s="312"/>
      <c r="AB31" s="275" t="s">
        <v>563</v>
      </c>
      <c r="AC31" s="276"/>
      <c r="AD31" s="276"/>
      <c r="AE31" s="277" t="s">
        <v>576</v>
      </c>
      <c r="AF31" s="278"/>
      <c r="AG31" s="278"/>
      <c r="AH31" s="278"/>
      <c r="AI31" s="277" t="s">
        <v>576</v>
      </c>
      <c r="AJ31" s="278"/>
      <c r="AK31" s="278"/>
      <c r="AL31" s="278"/>
      <c r="AM31" s="277" t="s">
        <v>576</v>
      </c>
      <c r="AN31" s="278"/>
      <c r="AO31" s="278"/>
      <c r="AP31" s="278"/>
      <c r="AQ31" s="277" t="s">
        <v>576</v>
      </c>
      <c r="AR31" s="278"/>
      <c r="AS31" s="278"/>
      <c r="AT31" s="278"/>
      <c r="AU31" s="313">
        <v>4000</v>
      </c>
      <c r="AV31" s="308"/>
      <c r="AW31" s="308"/>
      <c r="AX31" s="309"/>
    </row>
    <row r="32" spans="1:50" ht="23.25" customHeight="1" x14ac:dyDescent="0.15">
      <c r="A32" s="351" t="s">
        <v>526</v>
      </c>
      <c r="B32" s="352"/>
      <c r="C32" s="352"/>
      <c r="D32" s="352"/>
      <c r="E32" s="352"/>
      <c r="F32" s="353"/>
      <c r="G32" s="171" t="s">
        <v>527</v>
      </c>
      <c r="H32" s="171"/>
      <c r="I32" s="171"/>
      <c r="J32" s="171"/>
      <c r="K32" s="171"/>
      <c r="L32" s="171"/>
      <c r="M32" s="171"/>
      <c r="N32" s="171"/>
      <c r="O32" s="171"/>
      <c r="P32" s="171"/>
      <c r="Q32" s="171"/>
      <c r="R32" s="171"/>
      <c r="S32" s="171"/>
      <c r="T32" s="171"/>
      <c r="U32" s="171"/>
      <c r="V32" s="171"/>
      <c r="W32" s="171"/>
      <c r="X32" s="200"/>
      <c r="Y32" s="359"/>
      <c r="Z32" s="360"/>
      <c r="AA32" s="361"/>
      <c r="AB32" s="170" t="s">
        <v>11</v>
      </c>
      <c r="AC32" s="171"/>
      <c r="AD32" s="200"/>
      <c r="AE32" s="170" t="s">
        <v>367</v>
      </c>
      <c r="AF32" s="171"/>
      <c r="AG32" s="171"/>
      <c r="AH32" s="200"/>
      <c r="AI32" s="170" t="s">
        <v>519</v>
      </c>
      <c r="AJ32" s="171"/>
      <c r="AK32" s="171"/>
      <c r="AL32" s="200"/>
      <c r="AM32" s="170" t="s">
        <v>335</v>
      </c>
      <c r="AN32" s="171"/>
      <c r="AO32" s="171"/>
      <c r="AP32" s="200"/>
      <c r="AQ32" s="321" t="s">
        <v>537</v>
      </c>
      <c r="AR32" s="322"/>
      <c r="AS32" s="322"/>
      <c r="AT32" s="322"/>
      <c r="AU32" s="322"/>
      <c r="AV32" s="322"/>
      <c r="AW32" s="322"/>
      <c r="AX32" s="323"/>
    </row>
    <row r="33" spans="1:51" ht="23.25" customHeight="1" x14ac:dyDescent="0.15">
      <c r="A33" s="354"/>
      <c r="B33" s="355"/>
      <c r="C33" s="355"/>
      <c r="D33" s="355"/>
      <c r="E33" s="355"/>
      <c r="F33" s="356"/>
      <c r="G33" s="302" t="s">
        <v>566</v>
      </c>
      <c r="H33" s="303"/>
      <c r="I33" s="303"/>
      <c r="J33" s="303"/>
      <c r="K33" s="303"/>
      <c r="L33" s="303"/>
      <c r="M33" s="303"/>
      <c r="N33" s="303"/>
      <c r="O33" s="303"/>
      <c r="P33" s="303"/>
      <c r="Q33" s="303"/>
      <c r="R33" s="303"/>
      <c r="S33" s="303"/>
      <c r="T33" s="303"/>
      <c r="U33" s="303"/>
      <c r="V33" s="303"/>
      <c r="W33" s="303"/>
      <c r="X33" s="303"/>
      <c r="Y33" s="324" t="s">
        <v>526</v>
      </c>
      <c r="Z33" s="325"/>
      <c r="AA33" s="326"/>
      <c r="AB33" s="327" t="s">
        <v>577</v>
      </c>
      <c r="AC33" s="328"/>
      <c r="AD33" s="329"/>
      <c r="AE33" s="277" t="s">
        <v>576</v>
      </c>
      <c r="AF33" s="277"/>
      <c r="AG33" s="277"/>
      <c r="AH33" s="277"/>
      <c r="AI33" s="277" t="s">
        <v>576</v>
      </c>
      <c r="AJ33" s="277"/>
      <c r="AK33" s="277"/>
      <c r="AL33" s="277"/>
      <c r="AM33" s="277" t="s">
        <v>576</v>
      </c>
      <c r="AN33" s="277"/>
      <c r="AO33" s="277"/>
      <c r="AP33" s="277"/>
      <c r="AQ33" s="295" t="s">
        <v>576</v>
      </c>
      <c r="AR33" s="279"/>
      <c r="AS33" s="279"/>
      <c r="AT33" s="279"/>
      <c r="AU33" s="279"/>
      <c r="AV33" s="279"/>
      <c r="AW33" s="279"/>
      <c r="AX33" s="280"/>
    </row>
    <row r="34" spans="1:51" ht="46.5" customHeight="1" x14ac:dyDescent="0.15">
      <c r="A34" s="357"/>
      <c r="B34" s="156"/>
      <c r="C34" s="156"/>
      <c r="D34" s="156"/>
      <c r="E34" s="156"/>
      <c r="F34" s="358"/>
      <c r="G34" s="304"/>
      <c r="H34" s="305"/>
      <c r="I34" s="305"/>
      <c r="J34" s="305"/>
      <c r="K34" s="305"/>
      <c r="L34" s="305"/>
      <c r="M34" s="305"/>
      <c r="N34" s="305"/>
      <c r="O34" s="305"/>
      <c r="P34" s="305"/>
      <c r="Q34" s="305"/>
      <c r="R34" s="305"/>
      <c r="S34" s="305"/>
      <c r="T34" s="305"/>
      <c r="U34" s="305"/>
      <c r="V34" s="305"/>
      <c r="W34" s="305"/>
      <c r="X34" s="305"/>
      <c r="Y34" s="292" t="s">
        <v>528</v>
      </c>
      <c r="Z34" s="306"/>
      <c r="AA34" s="307"/>
      <c r="AB34" s="362" t="s">
        <v>567</v>
      </c>
      <c r="AC34" s="363"/>
      <c r="AD34" s="364"/>
      <c r="AE34" s="344" t="s">
        <v>576</v>
      </c>
      <c r="AF34" s="344"/>
      <c r="AG34" s="344"/>
      <c r="AH34" s="344"/>
      <c r="AI34" s="344" t="s">
        <v>576</v>
      </c>
      <c r="AJ34" s="344"/>
      <c r="AK34" s="344"/>
      <c r="AL34" s="344"/>
      <c r="AM34" s="344" t="s">
        <v>576</v>
      </c>
      <c r="AN34" s="344"/>
      <c r="AO34" s="344"/>
      <c r="AP34" s="344"/>
      <c r="AQ34" s="344" t="s">
        <v>576</v>
      </c>
      <c r="AR34" s="344"/>
      <c r="AS34" s="344"/>
      <c r="AT34" s="344"/>
      <c r="AU34" s="344"/>
      <c r="AV34" s="344"/>
      <c r="AW34" s="344"/>
      <c r="AX34" s="345"/>
    </row>
    <row r="35" spans="1:51" ht="18.75" customHeight="1" x14ac:dyDescent="0.15">
      <c r="A35" s="370" t="s">
        <v>196</v>
      </c>
      <c r="B35" s="371"/>
      <c r="C35" s="371"/>
      <c r="D35" s="371"/>
      <c r="E35" s="371"/>
      <c r="F35" s="372"/>
      <c r="G35" s="380" t="s">
        <v>128</v>
      </c>
      <c r="H35" s="368"/>
      <c r="I35" s="368"/>
      <c r="J35" s="368"/>
      <c r="K35" s="368"/>
      <c r="L35" s="368"/>
      <c r="M35" s="368"/>
      <c r="N35" s="368"/>
      <c r="O35" s="381"/>
      <c r="P35" s="384" t="s">
        <v>48</v>
      </c>
      <c r="Q35" s="368"/>
      <c r="R35" s="368"/>
      <c r="S35" s="368"/>
      <c r="T35" s="368"/>
      <c r="U35" s="368"/>
      <c r="V35" s="368"/>
      <c r="W35" s="368"/>
      <c r="X35" s="381"/>
      <c r="Y35" s="386"/>
      <c r="Z35" s="387"/>
      <c r="AA35" s="388"/>
      <c r="AB35" s="392" t="s">
        <v>11</v>
      </c>
      <c r="AC35" s="393"/>
      <c r="AD35" s="394"/>
      <c r="AE35" s="392" t="s">
        <v>367</v>
      </c>
      <c r="AF35" s="393"/>
      <c r="AG35" s="393"/>
      <c r="AH35" s="394"/>
      <c r="AI35" s="397" t="s">
        <v>519</v>
      </c>
      <c r="AJ35" s="397"/>
      <c r="AK35" s="397"/>
      <c r="AL35" s="392"/>
      <c r="AM35" s="397" t="s">
        <v>335</v>
      </c>
      <c r="AN35" s="397"/>
      <c r="AO35" s="397"/>
      <c r="AP35" s="392"/>
      <c r="AQ35" s="365" t="s">
        <v>156</v>
      </c>
      <c r="AR35" s="366"/>
      <c r="AS35" s="366"/>
      <c r="AT35" s="367"/>
      <c r="AU35" s="368" t="s">
        <v>118</v>
      </c>
      <c r="AV35" s="368"/>
      <c r="AW35" s="368"/>
      <c r="AX35" s="369"/>
    </row>
    <row r="36" spans="1:51" ht="18.75" customHeight="1" x14ac:dyDescent="0.15">
      <c r="A36" s="373"/>
      <c r="B36" s="374"/>
      <c r="C36" s="374"/>
      <c r="D36" s="374"/>
      <c r="E36" s="374"/>
      <c r="F36" s="375"/>
      <c r="G36" s="382"/>
      <c r="H36" s="297"/>
      <c r="I36" s="297"/>
      <c r="J36" s="297"/>
      <c r="K36" s="297"/>
      <c r="L36" s="297"/>
      <c r="M36" s="297"/>
      <c r="N36" s="297"/>
      <c r="O36" s="383"/>
      <c r="P36" s="385"/>
      <c r="Q36" s="297"/>
      <c r="R36" s="297"/>
      <c r="S36" s="297"/>
      <c r="T36" s="297"/>
      <c r="U36" s="297"/>
      <c r="V36" s="297"/>
      <c r="W36" s="297"/>
      <c r="X36" s="383"/>
      <c r="Y36" s="389"/>
      <c r="Z36" s="390"/>
      <c r="AA36" s="391"/>
      <c r="AB36" s="314"/>
      <c r="AC36" s="395"/>
      <c r="AD36" s="396"/>
      <c r="AE36" s="314"/>
      <c r="AF36" s="395"/>
      <c r="AG36" s="395"/>
      <c r="AH36" s="396"/>
      <c r="AI36" s="398"/>
      <c r="AJ36" s="398"/>
      <c r="AK36" s="398"/>
      <c r="AL36" s="314"/>
      <c r="AM36" s="398"/>
      <c r="AN36" s="398"/>
      <c r="AO36" s="398"/>
      <c r="AP36" s="314"/>
      <c r="AQ36" s="346" t="s">
        <v>580</v>
      </c>
      <c r="AR36" s="347"/>
      <c r="AS36" s="348" t="s">
        <v>157</v>
      </c>
      <c r="AT36" s="349"/>
      <c r="AU36" s="350">
        <v>7</v>
      </c>
      <c r="AV36" s="350"/>
      <c r="AW36" s="297" t="s">
        <v>155</v>
      </c>
      <c r="AX36" s="298"/>
    </row>
    <row r="37" spans="1:51" ht="23.25" customHeight="1" x14ac:dyDescent="0.15">
      <c r="A37" s="376"/>
      <c r="B37" s="374"/>
      <c r="C37" s="374"/>
      <c r="D37" s="374"/>
      <c r="E37" s="374"/>
      <c r="F37" s="375"/>
      <c r="G37" s="281" t="s">
        <v>558</v>
      </c>
      <c r="H37" s="282"/>
      <c r="I37" s="282"/>
      <c r="J37" s="282"/>
      <c r="K37" s="282"/>
      <c r="L37" s="282"/>
      <c r="M37" s="282"/>
      <c r="N37" s="282"/>
      <c r="O37" s="283"/>
      <c r="P37" s="87" t="s">
        <v>559</v>
      </c>
      <c r="Q37" s="87"/>
      <c r="R37" s="87"/>
      <c r="S37" s="87"/>
      <c r="T37" s="87"/>
      <c r="U37" s="87"/>
      <c r="V37" s="87"/>
      <c r="W37" s="87"/>
      <c r="X37" s="88"/>
      <c r="Y37" s="292" t="s">
        <v>12</v>
      </c>
      <c r="Z37" s="293"/>
      <c r="AA37" s="294"/>
      <c r="AB37" s="275" t="s">
        <v>14</v>
      </c>
      <c r="AC37" s="275"/>
      <c r="AD37" s="275"/>
      <c r="AE37" s="295" t="s">
        <v>576</v>
      </c>
      <c r="AF37" s="279"/>
      <c r="AG37" s="279"/>
      <c r="AH37" s="279"/>
      <c r="AI37" s="295" t="s">
        <v>576</v>
      </c>
      <c r="AJ37" s="279"/>
      <c r="AK37" s="279"/>
      <c r="AL37" s="279"/>
      <c r="AM37" s="295" t="s">
        <v>576</v>
      </c>
      <c r="AN37" s="279"/>
      <c r="AO37" s="279"/>
      <c r="AP37" s="279"/>
      <c r="AQ37" s="299" t="s">
        <v>576</v>
      </c>
      <c r="AR37" s="300"/>
      <c r="AS37" s="300"/>
      <c r="AT37" s="301"/>
      <c r="AU37" s="279" t="s">
        <v>576</v>
      </c>
      <c r="AV37" s="279"/>
      <c r="AW37" s="279"/>
      <c r="AX37" s="280"/>
    </row>
    <row r="38" spans="1:51" ht="22.9" customHeight="1" x14ac:dyDescent="0.15">
      <c r="A38" s="377"/>
      <c r="B38" s="378"/>
      <c r="C38" s="378"/>
      <c r="D38" s="378"/>
      <c r="E38" s="378"/>
      <c r="F38" s="379"/>
      <c r="G38" s="284"/>
      <c r="H38" s="285"/>
      <c r="I38" s="285"/>
      <c r="J38" s="285"/>
      <c r="K38" s="285"/>
      <c r="L38" s="285"/>
      <c r="M38" s="285"/>
      <c r="N38" s="285"/>
      <c r="O38" s="286"/>
      <c r="P38" s="290"/>
      <c r="Q38" s="290"/>
      <c r="R38" s="290"/>
      <c r="S38" s="290"/>
      <c r="T38" s="290"/>
      <c r="U38" s="290"/>
      <c r="V38" s="290"/>
      <c r="W38" s="290"/>
      <c r="X38" s="291"/>
      <c r="Y38" s="170" t="s">
        <v>43</v>
      </c>
      <c r="Z38" s="171"/>
      <c r="AA38" s="200"/>
      <c r="AB38" s="399" t="s">
        <v>14</v>
      </c>
      <c r="AC38" s="399"/>
      <c r="AD38" s="399"/>
      <c r="AE38" s="295" t="s">
        <v>576</v>
      </c>
      <c r="AF38" s="279"/>
      <c r="AG38" s="279"/>
      <c r="AH38" s="279"/>
      <c r="AI38" s="295" t="s">
        <v>576</v>
      </c>
      <c r="AJ38" s="279"/>
      <c r="AK38" s="279"/>
      <c r="AL38" s="279"/>
      <c r="AM38" s="295" t="s">
        <v>576</v>
      </c>
      <c r="AN38" s="279"/>
      <c r="AO38" s="279"/>
      <c r="AP38" s="279"/>
      <c r="AQ38" s="299" t="s">
        <v>576</v>
      </c>
      <c r="AR38" s="300"/>
      <c r="AS38" s="300"/>
      <c r="AT38" s="301"/>
      <c r="AU38" s="279">
        <v>60</v>
      </c>
      <c r="AV38" s="279"/>
      <c r="AW38" s="279"/>
      <c r="AX38" s="280"/>
    </row>
    <row r="39" spans="1:51" ht="22.9" customHeight="1" x14ac:dyDescent="0.15">
      <c r="A39" s="376"/>
      <c r="B39" s="374"/>
      <c r="C39" s="374"/>
      <c r="D39" s="374"/>
      <c r="E39" s="374"/>
      <c r="F39" s="375"/>
      <c r="G39" s="287"/>
      <c r="H39" s="288"/>
      <c r="I39" s="288"/>
      <c r="J39" s="288"/>
      <c r="K39" s="288"/>
      <c r="L39" s="288"/>
      <c r="M39" s="288"/>
      <c r="N39" s="288"/>
      <c r="O39" s="289"/>
      <c r="P39" s="90"/>
      <c r="Q39" s="90"/>
      <c r="R39" s="90"/>
      <c r="S39" s="90"/>
      <c r="T39" s="90"/>
      <c r="U39" s="90"/>
      <c r="V39" s="90"/>
      <c r="W39" s="90"/>
      <c r="X39" s="91"/>
      <c r="Y39" s="170" t="s">
        <v>13</v>
      </c>
      <c r="Z39" s="171"/>
      <c r="AA39" s="200"/>
      <c r="AB39" s="296" t="s">
        <v>14</v>
      </c>
      <c r="AC39" s="296"/>
      <c r="AD39" s="296"/>
      <c r="AE39" s="295" t="s">
        <v>576</v>
      </c>
      <c r="AF39" s="279"/>
      <c r="AG39" s="279"/>
      <c r="AH39" s="279"/>
      <c r="AI39" s="295" t="s">
        <v>576</v>
      </c>
      <c r="AJ39" s="279"/>
      <c r="AK39" s="279"/>
      <c r="AL39" s="279"/>
      <c r="AM39" s="295" t="s">
        <v>576</v>
      </c>
      <c r="AN39" s="279"/>
      <c r="AO39" s="279"/>
      <c r="AP39" s="279"/>
      <c r="AQ39" s="299" t="s">
        <v>576</v>
      </c>
      <c r="AR39" s="300"/>
      <c r="AS39" s="300"/>
      <c r="AT39" s="301"/>
      <c r="AU39" s="279" t="s">
        <v>576</v>
      </c>
      <c r="AV39" s="279"/>
      <c r="AW39" s="279"/>
      <c r="AX39" s="280"/>
    </row>
    <row r="40" spans="1:51" ht="23.25" customHeight="1" x14ac:dyDescent="0.15">
      <c r="A40" s="400" t="s">
        <v>213</v>
      </c>
      <c r="B40" s="401"/>
      <c r="C40" s="401"/>
      <c r="D40" s="401"/>
      <c r="E40" s="401"/>
      <c r="F40" s="402"/>
      <c r="G40" s="403" t="s">
        <v>578</v>
      </c>
      <c r="H40" s="404"/>
      <c r="I40" s="404"/>
      <c r="J40" s="404"/>
      <c r="K40" s="404"/>
      <c r="L40" s="404"/>
      <c r="M40" s="404"/>
      <c r="N40" s="404"/>
      <c r="O40" s="404"/>
      <c r="P40" s="404"/>
      <c r="Q40" s="404"/>
      <c r="R40" s="404"/>
      <c r="S40" s="404"/>
      <c r="T40" s="404"/>
      <c r="U40" s="404"/>
      <c r="V40" s="404"/>
      <c r="W40" s="404"/>
      <c r="X40" s="404"/>
      <c r="Y40" s="404"/>
      <c r="Z40" s="404"/>
      <c r="AA40" s="404"/>
      <c r="AB40" s="404"/>
      <c r="AC40" s="404"/>
      <c r="AD40" s="404"/>
      <c r="AE40" s="404"/>
      <c r="AF40" s="404"/>
      <c r="AG40" s="404"/>
      <c r="AH40" s="404"/>
      <c r="AI40" s="404"/>
      <c r="AJ40" s="404"/>
      <c r="AK40" s="404"/>
      <c r="AL40" s="404"/>
      <c r="AM40" s="404"/>
      <c r="AN40" s="404"/>
      <c r="AO40" s="404"/>
      <c r="AP40" s="404"/>
      <c r="AQ40" s="404"/>
      <c r="AR40" s="404"/>
      <c r="AS40" s="404"/>
      <c r="AT40" s="404"/>
      <c r="AU40" s="404"/>
      <c r="AV40" s="404"/>
      <c r="AW40" s="404"/>
      <c r="AX40" s="405"/>
    </row>
    <row r="41" spans="1:51" ht="32.65" customHeight="1" thickBot="1" x14ac:dyDescent="0.2">
      <c r="A41" s="333"/>
      <c r="B41" s="334"/>
      <c r="C41" s="334"/>
      <c r="D41" s="334"/>
      <c r="E41" s="334"/>
      <c r="F41" s="335"/>
      <c r="G41" s="406"/>
      <c r="H41" s="407"/>
      <c r="I41" s="407"/>
      <c r="J41" s="407"/>
      <c r="K41" s="407"/>
      <c r="L41" s="407"/>
      <c r="M41" s="407"/>
      <c r="N41" s="407"/>
      <c r="O41" s="407"/>
      <c r="P41" s="407"/>
      <c r="Q41" s="407"/>
      <c r="R41" s="407"/>
      <c r="S41" s="407"/>
      <c r="T41" s="407"/>
      <c r="U41" s="407"/>
      <c r="V41" s="407"/>
      <c r="W41" s="407"/>
      <c r="X41" s="407"/>
      <c r="Y41" s="407"/>
      <c r="Z41" s="407"/>
      <c r="AA41" s="407"/>
      <c r="AB41" s="407"/>
      <c r="AC41" s="407"/>
      <c r="AD41" s="407"/>
      <c r="AE41" s="407"/>
      <c r="AF41" s="407"/>
      <c r="AG41" s="407"/>
      <c r="AH41" s="407"/>
      <c r="AI41" s="407"/>
      <c r="AJ41" s="407"/>
      <c r="AK41" s="407"/>
      <c r="AL41" s="407"/>
      <c r="AM41" s="407"/>
      <c r="AN41" s="407"/>
      <c r="AO41" s="407"/>
      <c r="AP41" s="407"/>
      <c r="AQ41" s="407"/>
      <c r="AR41" s="407"/>
      <c r="AS41" s="407"/>
      <c r="AT41" s="407"/>
      <c r="AU41" s="407"/>
      <c r="AV41" s="407"/>
      <c r="AW41" s="407"/>
      <c r="AX41" s="408"/>
    </row>
    <row r="42" spans="1:51" ht="45" customHeight="1" x14ac:dyDescent="0.15">
      <c r="A42" s="441" t="s">
        <v>234</v>
      </c>
      <c r="B42" s="442"/>
      <c r="C42" s="444" t="s">
        <v>158</v>
      </c>
      <c r="D42" s="442"/>
      <c r="E42" s="445" t="s">
        <v>171</v>
      </c>
      <c r="F42" s="446"/>
      <c r="G42" s="447" t="s">
        <v>561</v>
      </c>
      <c r="H42" s="448"/>
      <c r="I42" s="448"/>
      <c r="J42" s="448"/>
      <c r="K42" s="448"/>
      <c r="L42" s="448"/>
      <c r="M42" s="448"/>
      <c r="N42" s="448"/>
      <c r="O42" s="448"/>
      <c r="P42" s="448"/>
      <c r="Q42" s="448"/>
      <c r="R42" s="448"/>
      <c r="S42" s="448"/>
      <c r="T42" s="448"/>
      <c r="U42" s="448"/>
      <c r="V42" s="448"/>
      <c r="W42" s="448"/>
      <c r="X42" s="448"/>
      <c r="Y42" s="448"/>
      <c r="Z42" s="448"/>
      <c r="AA42" s="448"/>
      <c r="AB42" s="448"/>
      <c r="AC42" s="448"/>
      <c r="AD42" s="448"/>
      <c r="AE42" s="448"/>
      <c r="AF42" s="448"/>
      <c r="AG42" s="448"/>
      <c r="AH42" s="448"/>
      <c r="AI42" s="448"/>
      <c r="AJ42" s="448"/>
      <c r="AK42" s="448"/>
      <c r="AL42" s="448"/>
      <c r="AM42" s="448"/>
      <c r="AN42" s="448"/>
      <c r="AO42" s="448"/>
      <c r="AP42" s="448"/>
      <c r="AQ42" s="448"/>
      <c r="AR42" s="448"/>
      <c r="AS42" s="448"/>
      <c r="AT42" s="448"/>
      <c r="AU42" s="448"/>
      <c r="AV42" s="448"/>
      <c r="AW42" s="448"/>
      <c r="AX42" s="449"/>
    </row>
    <row r="43" spans="1:51" ht="32.25" customHeight="1" x14ac:dyDescent="0.15">
      <c r="A43" s="443"/>
      <c r="B43" s="434"/>
      <c r="C43" s="433"/>
      <c r="D43" s="434"/>
      <c r="E43" s="435" t="s">
        <v>170</v>
      </c>
      <c r="F43" s="402"/>
      <c r="G43" s="86" t="s">
        <v>562</v>
      </c>
      <c r="H43" s="87"/>
      <c r="I43" s="87"/>
      <c r="J43" s="87"/>
      <c r="K43" s="87"/>
      <c r="L43" s="87"/>
      <c r="M43" s="87"/>
      <c r="N43" s="87"/>
      <c r="O43" s="87"/>
      <c r="P43" s="87"/>
      <c r="Q43" s="87"/>
      <c r="R43" s="87"/>
      <c r="S43" s="87"/>
      <c r="T43" s="87"/>
      <c r="U43" s="87"/>
      <c r="V43" s="88"/>
      <c r="W43" s="422" t="s">
        <v>529</v>
      </c>
      <c r="X43" s="423"/>
      <c r="Y43" s="423"/>
      <c r="Z43" s="423"/>
      <c r="AA43" s="424"/>
      <c r="AB43" s="425" t="s">
        <v>576</v>
      </c>
      <c r="AC43" s="426"/>
      <c r="AD43" s="426"/>
      <c r="AE43" s="426"/>
      <c r="AF43" s="426"/>
      <c r="AG43" s="426"/>
      <c r="AH43" s="426"/>
      <c r="AI43" s="426"/>
      <c r="AJ43" s="426"/>
      <c r="AK43" s="426"/>
      <c r="AL43" s="426"/>
      <c r="AM43" s="426"/>
      <c r="AN43" s="426"/>
      <c r="AO43" s="426"/>
      <c r="AP43" s="426"/>
      <c r="AQ43" s="426"/>
      <c r="AR43" s="426"/>
      <c r="AS43" s="426"/>
      <c r="AT43" s="426"/>
      <c r="AU43" s="426"/>
      <c r="AV43" s="426"/>
      <c r="AW43" s="426"/>
      <c r="AX43" s="427"/>
    </row>
    <row r="44" spans="1:51" ht="21" customHeight="1" x14ac:dyDescent="0.15">
      <c r="A44" s="443"/>
      <c r="B44" s="434"/>
      <c r="C44" s="433"/>
      <c r="D44" s="434"/>
      <c r="E44" s="437"/>
      <c r="F44" s="335"/>
      <c r="G44" s="89"/>
      <c r="H44" s="90"/>
      <c r="I44" s="90"/>
      <c r="J44" s="90"/>
      <c r="K44" s="90"/>
      <c r="L44" s="90"/>
      <c r="M44" s="90"/>
      <c r="N44" s="90"/>
      <c r="O44" s="90"/>
      <c r="P44" s="90"/>
      <c r="Q44" s="90"/>
      <c r="R44" s="90"/>
      <c r="S44" s="90"/>
      <c r="T44" s="90"/>
      <c r="U44" s="90"/>
      <c r="V44" s="91"/>
      <c r="W44" s="428" t="s">
        <v>530</v>
      </c>
      <c r="X44" s="429"/>
      <c r="Y44" s="429"/>
      <c r="Z44" s="429"/>
      <c r="AA44" s="430"/>
      <c r="AB44" s="425" t="s">
        <v>576</v>
      </c>
      <c r="AC44" s="426"/>
      <c r="AD44" s="426"/>
      <c r="AE44" s="426"/>
      <c r="AF44" s="426"/>
      <c r="AG44" s="426"/>
      <c r="AH44" s="426"/>
      <c r="AI44" s="426"/>
      <c r="AJ44" s="426"/>
      <c r="AK44" s="426"/>
      <c r="AL44" s="426"/>
      <c r="AM44" s="426"/>
      <c r="AN44" s="426"/>
      <c r="AO44" s="426"/>
      <c r="AP44" s="426"/>
      <c r="AQ44" s="426"/>
      <c r="AR44" s="426"/>
      <c r="AS44" s="426"/>
      <c r="AT44" s="426"/>
      <c r="AU44" s="426"/>
      <c r="AV44" s="426"/>
      <c r="AW44" s="426"/>
      <c r="AX44" s="427"/>
    </row>
    <row r="45" spans="1:51" ht="34.5" customHeight="1" x14ac:dyDescent="0.15">
      <c r="A45" s="443"/>
      <c r="B45" s="434"/>
      <c r="C45" s="431" t="s">
        <v>541</v>
      </c>
      <c r="D45" s="432"/>
      <c r="E45" s="435" t="s">
        <v>230</v>
      </c>
      <c r="F45" s="402"/>
      <c r="G45" s="412" t="s">
        <v>161</v>
      </c>
      <c r="H45" s="413"/>
      <c r="I45" s="413"/>
      <c r="J45" s="438" t="s">
        <v>564</v>
      </c>
      <c r="K45" s="439"/>
      <c r="L45" s="439"/>
      <c r="M45" s="439"/>
      <c r="N45" s="439"/>
      <c r="O45" s="439"/>
      <c r="P45" s="439"/>
      <c r="Q45" s="439"/>
      <c r="R45" s="439"/>
      <c r="S45" s="439"/>
      <c r="T45" s="440"/>
      <c r="U45" s="410" t="s">
        <v>565</v>
      </c>
      <c r="V45" s="410"/>
      <c r="W45" s="410"/>
      <c r="X45" s="410"/>
      <c r="Y45" s="410"/>
      <c r="Z45" s="410"/>
      <c r="AA45" s="410"/>
      <c r="AB45" s="410"/>
      <c r="AC45" s="410"/>
      <c r="AD45" s="410"/>
      <c r="AE45" s="410"/>
      <c r="AF45" s="410"/>
      <c r="AG45" s="410"/>
      <c r="AH45" s="410"/>
      <c r="AI45" s="410"/>
      <c r="AJ45" s="410"/>
      <c r="AK45" s="410"/>
      <c r="AL45" s="410"/>
      <c r="AM45" s="410"/>
      <c r="AN45" s="410"/>
      <c r="AO45" s="410"/>
      <c r="AP45" s="410"/>
      <c r="AQ45" s="410"/>
      <c r="AR45" s="410"/>
      <c r="AS45" s="410"/>
      <c r="AT45" s="410"/>
      <c r="AU45" s="410"/>
      <c r="AV45" s="410"/>
      <c r="AW45" s="410"/>
      <c r="AX45" s="411"/>
      <c r="AY45" s="45"/>
    </row>
    <row r="46" spans="1:51" ht="34.5" customHeight="1" x14ac:dyDescent="0.15">
      <c r="A46" s="443"/>
      <c r="B46" s="434"/>
      <c r="C46" s="433"/>
      <c r="D46" s="434"/>
      <c r="E46" s="436"/>
      <c r="F46" s="332"/>
      <c r="G46" s="412" t="s">
        <v>542</v>
      </c>
      <c r="H46" s="413"/>
      <c r="I46" s="413"/>
      <c r="J46" s="413"/>
      <c r="K46" s="413"/>
      <c r="L46" s="413"/>
      <c r="M46" s="413"/>
      <c r="N46" s="413"/>
      <c r="O46" s="413"/>
      <c r="P46" s="413"/>
      <c r="Q46" s="413"/>
      <c r="R46" s="413"/>
      <c r="S46" s="413"/>
      <c r="T46" s="413"/>
      <c r="U46" s="409" t="s">
        <v>565</v>
      </c>
      <c r="V46" s="410"/>
      <c r="W46" s="410"/>
      <c r="X46" s="410"/>
      <c r="Y46" s="410"/>
      <c r="Z46" s="410"/>
      <c r="AA46" s="410"/>
      <c r="AB46" s="410"/>
      <c r="AC46" s="410"/>
      <c r="AD46" s="410"/>
      <c r="AE46" s="410"/>
      <c r="AF46" s="410"/>
      <c r="AG46" s="410"/>
      <c r="AH46" s="410"/>
      <c r="AI46" s="410"/>
      <c r="AJ46" s="410"/>
      <c r="AK46" s="410"/>
      <c r="AL46" s="410"/>
      <c r="AM46" s="410"/>
      <c r="AN46" s="410"/>
      <c r="AO46" s="410"/>
      <c r="AP46" s="410"/>
      <c r="AQ46" s="410"/>
      <c r="AR46" s="410"/>
      <c r="AS46" s="410"/>
      <c r="AT46" s="410"/>
      <c r="AU46" s="410"/>
      <c r="AV46" s="410"/>
      <c r="AW46" s="410"/>
      <c r="AX46" s="411"/>
      <c r="AY46" s="45"/>
    </row>
    <row r="47" spans="1:51" ht="34.5" customHeight="1" thickBot="1" x14ac:dyDescent="0.2">
      <c r="A47" s="443"/>
      <c r="B47" s="434"/>
      <c r="C47" s="433"/>
      <c r="D47" s="434"/>
      <c r="E47" s="437"/>
      <c r="F47" s="335"/>
      <c r="G47" s="412" t="s">
        <v>530</v>
      </c>
      <c r="H47" s="413"/>
      <c r="I47" s="413"/>
      <c r="J47" s="413"/>
      <c r="K47" s="413"/>
      <c r="L47" s="413"/>
      <c r="M47" s="413"/>
      <c r="N47" s="413"/>
      <c r="O47" s="413"/>
      <c r="P47" s="413"/>
      <c r="Q47" s="413"/>
      <c r="R47" s="413"/>
      <c r="S47" s="413"/>
      <c r="T47" s="413"/>
      <c r="U47" s="92" t="s">
        <v>565</v>
      </c>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4"/>
      <c r="AY47" s="45"/>
    </row>
    <row r="48" spans="1:51" ht="27" customHeight="1" x14ac:dyDescent="0.15">
      <c r="A48" s="414" t="s">
        <v>37</v>
      </c>
      <c r="B48" s="415"/>
      <c r="C48" s="415"/>
      <c r="D48" s="415"/>
      <c r="E48" s="415"/>
      <c r="F48" s="415"/>
      <c r="G48" s="415"/>
      <c r="H48" s="415"/>
      <c r="I48" s="415"/>
      <c r="J48" s="415"/>
      <c r="K48" s="415"/>
      <c r="L48" s="415"/>
      <c r="M48" s="415"/>
      <c r="N48" s="415"/>
      <c r="O48" s="415"/>
      <c r="P48" s="415"/>
      <c r="Q48" s="415"/>
      <c r="R48" s="415"/>
      <c r="S48" s="415"/>
      <c r="T48" s="415"/>
      <c r="U48" s="415"/>
      <c r="V48" s="415"/>
      <c r="W48" s="415"/>
      <c r="X48" s="415"/>
      <c r="Y48" s="415"/>
      <c r="Z48" s="415"/>
      <c r="AA48" s="415"/>
      <c r="AB48" s="415"/>
      <c r="AC48" s="415"/>
      <c r="AD48" s="415"/>
      <c r="AE48" s="415"/>
      <c r="AF48" s="415"/>
      <c r="AG48" s="415"/>
      <c r="AH48" s="415"/>
      <c r="AI48" s="415"/>
      <c r="AJ48" s="415"/>
      <c r="AK48" s="415"/>
      <c r="AL48" s="415"/>
      <c r="AM48" s="415"/>
      <c r="AN48" s="415"/>
      <c r="AO48" s="415"/>
      <c r="AP48" s="415"/>
      <c r="AQ48" s="415"/>
      <c r="AR48" s="415"/>
      <c r="AS48" s="415"/>
      <c r="AT48" s="415"/>
      <c r="AU48" s="415"/>
      <c r="AV48" s="415"/>
      <c r="AW48" s="415"/>
      <c r="AX48" s="416"/>
    </row>
    <row r="49" spans="1:50" ht="27" customHeight="1" x14ac:dyDescent="0.15">
      <c r="A49" s="2"/>
      <c r="B49" s="3"/>
      <c r="C49" s="417" t="s">
        <v>22</v>
      </c>
      <c r="D49" s="418"/>
      <c r="E49" s="418"/>
      <c r="F49" s="418"/>
      <c r="G49" s="418"/>
      <c r="H49" s="418"/>
      <c r="I49" s="418"/>
      <c r="J49" s="418"/>
      <c r="K49" s="418"/>
      <c r="L49" s="418"/>
      <c r="M49" s="418"/>
      <c r="N49" s="418"/>
      <c r="O49" s="418"/>
      <c r="P49" s="418"/>
      <c r="Q49" s="418"/>
      <c r="R49" s="418"/>
      <c r="S49" s="418"/>
      <c r="T49" s="418"/>
      <c r="U49" s="418"/>
      <c r="V49" s="418"/>
      <c r="W49" s="418"/>
      <c r="X49" s="418"/>
      <c r="Y49" s="418"/>
      <c r="Z49" s="418"/>
      <c r="AA49" s="418"/>
      <c r="AB49" s="418"/>
      <c r="AC49" s="419"/>
      <c r="AD49" s="418" t="s">
        <v>26</v>
      </c>
      <c r="AE49" s="418"/>
      <c r="AF49" s="418"/>
      <c r="AG49" s="420" t="s">
        <v>21</v>
      </c>
      <c r="AH49" s="418"/>
      <c r="AI49" s="418"/>
      <c r="AJ49" s="418"/>
      <c r="AK49" s="418"/>
      <c r="AL49" s="418"/>
      <c r="AM49" s="418"/>
      <c r="AN49" s="418"/>
      <c r="AO49" s="418"/>
      <c r="AP49" s="418"/>
      <c r="AQ49" s="418"/>
      <c r="AR49" s="418"/>
      <c r="AS49" s="418"/>
      <c r="AT49" s="418"/>
      <c r="AU49" s="418"/>
      <c r="AV49" s="418"/>
      <c r="AW49" s="418"/>
      <c r="AX49" s="421"/>
    </row>
    <row r="50" spans="1:50" ht="103.9" customHeight="1" x14ac:dyDescent="0.15">
      <c r="A50" s="482" t="s">
        <v>123</v>
      </c>
      <c r="B50" s="483"/>
      <c r="C50" s="488" t="s">
        <v>124</v>
      </c>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90"/>
      <c r="AD50" s="491" t="s">
        <v>548</v>
      </c>
      <c r="AE50" s="492"/>
      <c r="AF50" s="492"/>
      <c r="AG50" s="493" t="s">
        <v>571</v>
      </c>
      <c r="AH50" s="494"/>
      <c r="AI50" s="494"/>
      <c r="AJ50" s="494"/>
      <c r="AK50" s="494"/>
      <c r="AL50" s="494"/>
      <c r="AM50" s="494"/>
      <c r="AN50" s="494"/>
      <c r="AO50" s="494"/>
      <c r="AP50" s="494"/>
      <c r="AQ50" s="494"/>
      <c r="AR50" s="494"/>
      <c r="AS50" s="494"/>
      <c r="AT50" s="494"/>
      <c r="AU50" s="494"/>
      <c r="AV50" s="494"/>
      <c r="AW50" s="494"/>
      <c r="AX50" s="495"/>
    </row>
    <row r="51" spans="1:50" ht="105" customHeight="1" x14ac:dyDescent="0.15">
      <c r="A51" s="484"/>
      <c r="B51" s="485"/>
      <c r="C51" s="496" t="s">
        <v>27</v>
      </c>
      <c r="D51" s="497"/>
      <c r="E51" s="497"/>
      <c r="F51" s="497"/>
      <c r="G51" s="497"/>
      <c r="H51" s="497"/>
      <c r="I51" s="497"/>
      <c r="J51" s="497"/>
      <c r="K51" s="497"/>
      <c r="L51" s="497"/>
      <c r="M51" s="497"/>
      <c r="N51" s="497"/>
      <c r="O51" s="497"/>
      <c r="P51" s="497"/>
      <c r="Q51" s="497"/>
      <c r="R51" s="497"/>
      <c r="S51" s="497"/>
      <c r="T51" s="497"/>
      <c r="U51" s="497"/>
      <c r="V51" s="497"/>
      <c r="W51" s="497"/>
      <c r="X51" s="497"/>
      <c r="Y51" s="497"/>
      <c r="Z51" s="497"/>
      <c r="AA51" s="497"/>
      <c r="AB51" s="497"/>
      <c r="AC51" s="498"/>
      <c r="AD51" s="472" t="s">
        <v>548</v>
      </c>
      <c r="AE51" s="473"/>
      <c r="AF51" s="473"/>
      <c r="AG51" s="499" t="s">
        <v>572</v>
      </c>
      <c r="AH51" s="500"/>
      <c r="AI51" s="500"/>
      <c r="AJ51" s="500"/>
      <c r="AK51" s="500"/>
      <c r="AL51" s="500"/>
      <c r="AM51" s="500"/>
      <c r="AN51" s="500"/>
      <c r="AO51" s="500"/>
      <c r="AP51" s="500"/>
      <c r="AQ51" s="500"/>
      <c r="AR51" s="500"/>
      <c r="AS51" s="500"/>
      <c r="AT51" s="500"/>
      <c r="AU51" s="500"/>
      <c r="AV51" s="500"/>
      <c r="AW51" s="500"/>
      <c r="AX51" s="501"/>
    </row>
    <row r="52" spans="1:50" ht="61.15" customHeight="1" x14ac:dyDescent="0.15">
      <c r="A52" s="486"/>
      <c r="B52" s="487"/>
      <c r="C52" s="502" t="s">
        <v>125</v>
      </c>
      <c r="D52" s="503"/>
      <c r="E52" s="503"/>
      <c r="F52" s="503"/>
      <c r="G52" s="503"/>
      <c r="H52" s="503"/>
      <c r="I52" s="503"/>
      <c r="J52" s="503"/>
      <c r="K52" s="503"/>
      <c r="L52" s="503"/>
      <c r="M52" s="503"/>
      <c r="N52" s="503"/>
      <c r="O52" s="503"/>
      <c r="P52" s="503"/>
      <c r="Q52" s="503"/>
      <c r="R52" s="503"/>
      <c r="S52" s="503"/>
      <c r="T52" s="503"/>
      <c r="U52" s="503"/>
      <c r="V52" s="503"/>
      <c r="W52" s="503"/>
      <c r="X52" s="503"/>
      <c r="Y52" s="503"/>
      <c r="Z52" s="503"/>
      <c r="AA52" s="503"/>
      <c r="AB52" s="503"/>
      <c r="AC52" s="504"/>
      <c r="AD52" s="505" t="s">
        <v>548</v>
      </c>
      <c r="AE52" s="506"/>
      <c r="AF52" s="506"/>
      <c r="AG52" s="463" t="s">
        <v>570</v>
      </c>
      <c r="AH52" s="290"/>
      <c r="AI52" s="290"/>
      <c r="AJ52" s="290"/>
      <c r="AK52" s="290"/>
      <c r="AL52" s="290"/>
      <c r="AM52" s="290"/>
      <c r="AN52" s="290"/>
      <c r="AO52" s="290"/>
      <c r="AP52" s="290"/>
      <c r="AQ52" s="290"/>
      <c r="AR52" s="290"/>
      <c r="AS52" s="290"/>
      <c r="AT52" s="290"/>
      <c r="AU52" s="290"/>
      <c r="AV52" s="290"/>
      <c r="AW52" s="290"/>
      <c r="AX52" s="464"/>
    </row>
    <row r="53" spans="1:50" ht="27" customHeight="1" x14ac:dyDescent="0.15">
      <c r="A53" s="70" t="s">
        <v>29</v>
      </c>
      <c r="B53" s="450"/>
      <c r="C53" s="456" t="s">
        <v>31</v>
      </c>
      <c r="D53" s="457"/>
      <c r="E53" s="458"/>
      <c r="F53" s="458"/>
      <c r="G53" s="458"/>
      <c r="H53" s="458"/>
      <c r="I53" s="458"/>
      <c r="J53" s="458"/>
      <c r="K53" s="458"/>
      <c r="L53" s="458"/>
      <c r="M53" s="458"/>
      <c r="N53" s="458"/>
      <c r="O53" s="458"/>
      <c r="P53" s="458"/>
      <c r="Q53" s="458"/>
      <c r="R53" s="458"/>
      <c r="S53" s="458"/>
      <c r="T53" s="458"/>
      <c r="U53" s="458"/>
      <c r="V53" s="458"/>
      <c r="W53" s="458"/>
      <c r="X53" s="458"/>
      <c r="Y53" s="458"/>
      <c r="Z53" s="458"/>
      <c r="AA53" s="458"/>
      <c r="AB53" s="458"/>
      <c r="AC53" s="459"/>
      <c r="AD53" s="460" t="s">
        <v>560</v>
      </c>
      <c r="AE53" s="461"/>
      <c r="AF53" s="461"/>
      <c r="AG53" s="266" t="s">
        <v>576</v>
      </c>
      <c r="AH53" s="87"/>
      <c r="AI53" s="87"/>
      <c r="AJ53" s="87"/>
      <c r="AK53" s="87"/>
      <c r="AL53" s="87"/>
      <c r="AM53" s="87"/>
      <c r="AN53" s="87"/>
      <c r="AO53" s="87"/>
      <c r="AP53" s="87"/>
      <c r="AQ53" s="87"/>
      <c r="AR53" s="87"/>
      <c r="AS53" s="87"/>
      <c r="AT53" s="87"/>
      <c r="AU53" s="87"/>
      <c r="AV53" s="87"/>
      <c r="AW53" s="87"/>
      <c r="AX53" s="462"/>
    </row>
    <row r="54" spans="1:50" ht="35.25" customHeight="1" x14ac:dyDescent="0.15">
      <c r="A54" s="451"/>
      <c r="B54" s="452"/>
      <c r="C54" s="465"/>
      <c r="D54" s="466"/>
      <c r="E54" s="469" t="s">
        <v>214</v>
      </c>
      <c r="F54" s="470"/>
      <c r="G54" s="470"/>
      <c r="H54" s="470"/>
      <c r="I54" s="470"/>
      <c r="J54" s="470"/>
      <c r="K54" s="470"/>
      <c r="L54" s="470"/>
      <c r="M54" s="470"/>
      <c r="N54" s="470"/>
      <c r="O54" s="470"/>
      <c r="P54" s="470"/>
      <c r="Q54" s="470"/>
      <c r="R54" s="470"/>
      <c r="S54" s="470"/>
      <c r="T54" s="470"/>
      <c r="U54" s="470"/>
      <c r="V54" s="470"/>
      <c r="W54" s="470"/>
      <c r="X54" s="470"/>
      <c r="Y54" s="470"/>
      <c r="Z54" s="470"/>
      <c r="AA54" s="470"/>
      <c r="AB54" s="470"/>
      <c r="AC54" s="471"/>
      <c r="AD54" s="472"/>
      <c r="AE54" s="473"/>
      <c r="AF54" s="474"/>
      <c r="AG54" s="463"/>
      <c r="AH54" s="290"/>
      <c r="AI54" s="290"/>
      <c r="AJ54" s="290"/>
      <c r="AK54" s="290"/>
      <c r="AL54" s="290"/>
      <c r="AM54" s="290"/>
      <c r="AN54" s="290"/>
      <c r="AO54" s="290"/>
      <c r="AP54" s="290"/>
      <c r="AQ54" s="290"/>
      <c r="AR54" s="290"/>
      <c r="AS54" s="290"/>
      <c r="AT54" s="290"/>
      <c r="AU54" s="290"/>
      <c r="AV54" s="290"/>
      <c r="AW54" s="290"/>
      <c r="AX54" s="464"/>
    </row>
    <row r="55" spans="1:50" ht="26.25" customHeight="1" x14ac:dyDescent="0.15">
      <c r="A55" s="451"/>
      <c r="B55" s="452"/>
      <c r="C55" s="467"/>
      <c r="D55" s="468"/>
      <c r="E55" s="475" t="s">
        <v>187</v>
      </c>
      <c r="F55" s="476"/>
      <c r="G55" s="476"/>
      <c r="H55" s="476"/>
      <c r="I55" s="476"/>
      <c r="J55" s="476"/>
      <c r="K55" s="476"/>
      <c r="L55" s="476"/>
      <c r="M55" s="476"/>
      <c r="N55" s="476"/>
      <c r="O55" s="476"/>
      <c r="P55" s="476"/>
      <c r="Q55" s="476"/>
      <c r="R55" s="476"/>
      <c r="S55" s="476"/>
      <c r="T55" s="476"/>
      <c r="U55" s="476"/>
      <c r="V55" s="476"/>
      <c r="W55" s="476"/>
      <c r="X55" s="476"/>
      <c r="Y55" s="476"/>
      <c r="Z55" s="476"/>
      <c r="AA55" s="476"/>
      <c r="AB55" s="476"/>
      <c r="AC55" s="477"/>
      <c r="AD55" s="478"/>
      <c r="AE55" s="479"/>
      <c r="AF55" s="479"/>
      <c r="AG55" s="463"/>
      <c r="AH55" s="290"/>
      <c r="AI55" s="290"/>
      <c r="AJ55" s="290"/>
      <c r="AK55" s="290"/>
      <c r="AL55" s="290"/>
      <c r="AM55" s="290"/>
      <c r="AN55" s="290"/>
      <c r="AO55" s="290"/>
      <c r="AP55" s="290"/>
      <c r="AQ55" s="290"/>
      <c r="AR55" s="290"/>
      <c r="AS55" s="290"/>
      <c r="AT55" s="290"/>
      <c r="AU55" s="290"/>
      <c r="AV55" s="290"/>
      <c r="AW55" s="290"/>
      <c r="AX55" s="464"/>
    </row>
    <row r="56" spans="1:50" ht="26.25" customHeight="1" x14ac:dyDescent="0.15">
      <c r="A56" s="451"/>
      <c r="B56" s="453"/>
      <c r="C56" s="480" t="s">
        <v>32</v>
      </c>
      <c r="D56" s="481"/>
      <c r="E56" s="481"/>
      <c r="F56" s="481"/>
      <c r="G56" s="481"/>
      <c r="H56" s="481"/>
      <c r="I56" s="481"/>
      <c r="J56" s="481"/>
      <c r="K56" s="481"/>
      <c r="L56" s="481"/>
      <c r="M56" s="481"/>
      <c r="N56" s="481"/>
      <c r="O56" s="481"/>
      <c r="P56" s="481"/>
      <c r="Q56" s="481"/>
      <c r="R56" s="481"/>
      <c r="S56" s="481"/>
      <c r="T56" s="481"/>
      <c r="U56" s="481"/>
      <c r="V56" s="481"/>
      <c r="W56" s="481"/>
      <c r="X56" s="481"/>
      <c r="Y56" s="481"/>
      <c r="Z56" s="481"/>
      <c r="AA56" s="481"/>
      <c r="AB56" s="481"/>
      <c r="AC56" s="481"/>
      <c r="AD56" s="524" t="s">
        <v>560</v>
      </c>
      <c r="AE56" s="525"/>
      <c r="AF56" s="525"/>
      <c r="AG56" s="526" t="s">
        <v>576</v>
      </c>
      <c r="AH56" s="527"/>
      <c r="AI56" s="527"/>
      <c r="AJ56" s="527"/>
      <c r="AK56" s="527"/>
      <c r="AL56" s="527"/>
      <c r="AM56" s="527"/>
      <c r="AN56" s="527"/>
      <c r="AO56" s="527"/>
      <c r="AP56" s="527"/>
      <c r="AQ56" s="527"/>
      <c r="AR56" s="527"/>
      <c r="AS56" s="527"/>
      <c r="AT56" s="527"/>
      <c r="AU56" s="527"/>
      <c r="AV56" s="527"/>
      <c r="AW56" s="527"/>
      <c r="AX56" s="528"/>
    </row>
    <row r="57" spans="1:50" ht="26.25" customHeight="1" x14ac:dyDescent="0.15">
      <c r="A57" s="451"/>
      <c r="B57" s="453"/>
      <c r="C57" s="519" t="s">
        <v>126</v>
      </c>
      <c r="D57" s="498"/>
      <c r="E57" s="498"/>
      <c r="F57" s="498"/>
      <c r="G57" s="498"/>
      <c r="H57" s="498"/>
      <c r="I57" s="498"/>
      <c r="J57" s="498"/>
      <c r="K57" s="498"/>
      <c r="L57" s="498"/>
      <c r="M57" s="498"/>
      <c r="N57" s="498"/>
      <c r="O57" s="498"/>
      <c r="P57" s="498"/>
      <c r="Q57" s="498"/>
      <c r="R57" s="498"/>
      <c r="S57" s="498"/>
      <c r="T57" s="498"/>
      <c r="U57" s="498"/>
      <c r="V57" s="498"/>
      <c r="W57" s="498"/>
      <c r="X57" s="498"/>
      <c r="Y57" s="498"/>
      <c r="Z57" s="498"/>
      <c r="AA57" s="498"/>
      <c r="AB57" s="498"/>
      <c r="AC57" s="498"/>
      <c r="AD57" s="472" t="s">
        <v>560</v>
      </c>
      <c r="AE57" s="473"/>
      <c r="AF57" s="474"/>
      <c r="AG57" s="499" t="s">
        <v>576</v>
      </c>
      <c r="AH57" s="500"/>
      <c r="AI57" s="500"/>
      <c r="AJ57" s="500"/>
      <c r="AK57" s="500"/>
      <c r="AL57" s="500"/>
      <c r="AM57" s="500"/>
      <c r="AN57" s="500"/>
      <c r="AO57" s="500"/>
      <c r="AP57" s="500"/>
      <c r="AQ57" s="500"/>
      <c r="AR57" s="500"/>
      <c r="AS57" s="500"/>
      <c r="AT57" s="500"/>
      <c r="AU57" s="500"/>
      <c r="AV57" s="500"/>
      <c r="AW57" s="500"/>
      <c r="AX57" s="501"/>
    </row>
    <row r="58" spans="1:50" ht="26.25" customHeight="1" x14ac:dyDescent="0.15">
      <c r="A58" s="451"/>
      <c r="B58" s="453"/>
      <c r="C58" s="519" t="s">
        <v>28</v>
      </c>
      <c r="D58" s="498"/>
      <c r="E58" s="498"/>
      <c r="F58" s="498"/>
      <c r="G58" s="498"/>
      <c r="H58" s="498"/>
      <c r="I58" s="498"/>
      <c r="J58" s="498"/>
      <c r="K58" s="498"/>
      <c r="L58" s="498"/>
      <c r="M58" s="498"/>
      <c r="N58" s="498"/>
      <c r="O58" s="498"/>
      <c r="P58" s="498"/>
      <c r="Q58" s="498"/>
      <c r="R58" s="498"/>
      <c r="S58" s="498"/>
      <c r="T58" s="498"/>
      <c r="U58" s="498"/>
      <c r="V58" s="498"/>
      <c r="W58" s="498"/>
      <c r="X58" s="498"/>
      <c r="Y58" s="498"/>
      <c r="Z58" s="498"/>
      <c r="AA58" s="498"/>
      <c r="AB58" s="498"/>
      <c r="AC58" s="498"/>
      <c r="AD58" s="472" t="s">
        <v>560</v>
      </c>
      <c r="AE58" s="473"/>
      <c r="AF58" s="474"/>
      <c r="AG58" s="499" t="s">
        <v>576</v>
      </c>
      <c r="AH58" s="500"/>
      <c r="AI58" s="500"/>
      <c r="AJ58" s="500"/>
      <c r="AK58" s="500"/>
      <c r="AL58" s="500"/>
      <c r="AM58" s="500"/>
      <c r="AN58" s="500"/>
      <c r="AO58" s="500"/>
      <c r="AP58" s="500"/>
      <c r="AQ58" s="500"/>
      <c r="AR58" s="500"/>
      <c r="AS58" s="500"/>
      <c r="AT58" s="500"/>
      <c r="AU58" s="500"/>
      <c r="AV58" s="500"/>
      <c r="AW58" s="500"/>
      <c r="AX58" s="501"/>
    </row>
    <row r="59" spans="1:50" ht="26.25" customHeight="1" x14ac:dyDescent="0.15">
      <c r="A59" s="451"/>
      <c r="B59" s="453"/>
      <c r="C59" s="519" t="s">
        <v>33</v>
      </c>
      <c r="D59" s="498"/>
      <c r="E59" s="498"/>
      <c r="F59" s="498"/>
      <c r="G59" s="498"/>
      <c r="H59" s="498"/>
      <c r="I59" s="498"/>
      <c r="J59" s="498"/>
      <c r="K59" s="498"/>
      <c r="L59" s="498"/>
      <c r="M59" s="498"/>
      <c r="N59" s="498"/>
      <c r="O59" s="498"/>
      <c r="P59" s="498"/>
      <c r="Q59" s="498"/>
      <c r="R59" s="498"/>
      <c r="S59" s="498"/>
      <c r="T59" s="498"/>
      <c r="U59" s="498"/>
      <c r="V59" s="498"/>
      <c r="W59" s="498"/>
      <c r="X59" s="498"/>
      <c r="Y59" s="498"/>
      <c r="Z59" s="498"/>
      <c r="AA59" s="498"/>
      <c r="AB59" s="498"/>
      <c r="AC59" s="520"/>
      <c r="AD59" s="472" t="s">
        <v>560</v>
      </c>
      <c r="AE59" s="473"/>
      <c r="AF59" s="474"/>
      <c r="AG59" s="499" t="s">
        <v>576</v>
      </c>
      <c r="AH59" s="500"/>
      <c r="AI59" s="500"/>
      <c r="AJ59" s="500"/>
      <c r="AK59" s="500"/>
      <c r="AL59" s="500"/>
      <c r="AM59" s="500"/>
      <c r="AN59" s="500"/>
      <c r="AO59" s="500"/>
      <c r="AP59" s="500"/>
      <c r="AQ59" s="500"/>
      <c r="AR59" s="500"/>
      <c r="AS59" s="500"/>
      <c r="AT59" s="500"/>
      <c r="AU59" s="500"/>
      <c r="AV59" s="500"/>
      <c r="AW59" s="500"/>
      <c r="AX59" s="501"/>
    </row>
    <row r="60" spans="1:50" ht="26.25" customHeight="1" x14ac:dyDescent="0.15">
      <c r="A60" s="451"/>
      <c r="B60" s="453"/>
      <c r="C60" s="519" t="s">
        <v>194</v>
      </c>
      <c r="D60" s="498"/>
      <c r="E60" s="498"/>
      <c r="F60" s="498"/>
      <c r="G60" s="498"/>
      <c r="H60" s="498"/>
      <c r="I60" s="498"/>
      <c r="J60" s="498"/>
      <c r="K60" s="498"/>
      <c r="L60" s="498"/>
      <c r="M60" s="498"/>
      <c r="N60" s="498"/>
      <c r="O60" s="498"/>
      <c r="P60" s="498"/>
      <c r="Q60" s="498"/>
      <c r="R60" s="498"/>
      <c r="S60" s="498"/>
      <c r="T60" s="498"/>
      <c r="U60" s="498"/>
      <c r="V60" s="498"/>
      <c r="W60" s="498"/>
      <c r="X60" s="498"/>
      <c r="Y60" s="498"/>
      <c r="Z60" s="498"/>
      <c r="AA60" s="498"/>
      <c r="AB60" s="498"/>
      <c r="AC60" s="520"/>
      <c r="AD60" s="472" t="s">
        <v>560</v>
      </c>
      <c r="AE60" s="473"/>
      <c r="AF60" s="474"/>
      <c r="AG60" s="521" t="s">
        <v>576</v>
      </c>
      <c r="AH60" s="522"/>
      <c r="AI60" s="522"/>
      <c r="AJ60" s="522"/>
      <c r="AK60" s="522"/>
      <c r="AL60" s="522"/>
      <c r="AM60" s="522"/>
      <c r="AN60" s="522"/>
      <c r="AO60" s="522"/>
      <c r="AP60" s="522"/>
      <c r="AQ60" s="522"/>
      <c r="AR60" s="522"/>
      <c r="AS60" s="522"/>
      <c r="AT60" s="522"/>
      <c r="AU60" s="522"/>
      <c r="AV60" s="522"/>
      <c r="AW60" s="522"/>
      <c r="AX60" s="523"/>
    </row>
    <row r="61" spans="1:50" ht="26.25" customHeight="1" x14ac:dyDescent="0.15">
      <c r="A61" s="451"/>
      <c r="B61" s="453"/>
      <c r="C61" s="507" t="s">
        <v>195</v>
      </c>
      <c r="D61" s="508"/>
      <c r="E61" s="508"/>
      <c r="F61" s="508"/>
      <c r="G61" s="508"/>
      <c r="H61" s="508"/>
      <c r="I61" s="508"/>
      <c r="J61" s="508"/>
      <c r="K61" s="508"/>
      <c r="L61" s="508"/>
      <c r="M61" s="508"/>
      <c r="N61" s="508"/>
      <c r="O61" s="508"/>
      <c r="P61" s="508"/>
      <c r="Q61" s="508"/>
      <c r="R61" s="508"/>
      <c r="S61" s="508"/>
      <c r="T61" s="508"/>
      <c r="U61" s="508"/>
      <c r="V61" s="508"/>
      <c r="W61" s="508"/>
      <c r="X61" s="508"/>
      <c r="Y61" s="508"/>
      <c r="Z61" s="508"/>
      <c r="AA61" s="508"/>
      <c r="AB61" s="508"/>
      <c r="AC61" s="509"/>
      <c r="AD61" s="472" t="s">
        <v>560</v>
      </c>
      <c r="AE61" s="473"/>
      <c r="AF61" s="474"/>
      <c r="AG61" s="499" t="s">
        <v>576</v>
      </c>
      <c r="AH61" s="500"/>
      <c r="AI61" s="500"/>
      <c r="AJ61" s="500"/>
      <c r="AK61" s="500"/>
      <c r="AL61" s="500"/>
      <c r="AM61" s="500"/>
      <c r="AN61" s="500"/>
      <c r="AO61" s="500"/>
      <c r="AP61" s="500"/>
      <c r="AQ61" s="500"/>
      <c r="AR61" s="500"/>
      <c r="AS61" s="500"/>
      <c r="AT61" s="500"/>
      <c r="AU61" s="500"/>
      <c r="AV61" s="500"/>
      <c r="AW61" s="500"/>
      <c r="AX61" s="501"/>
    </row>
    <row r="62" spans="1:50" ht="26.25" customHeight="1" x14ac:dyDescent="0.15">
      <c r="A62" s="454"/>
      <c r="B62" s="455"/>
      <c r="C62" s="510" t="s">
        <v>188</v>
      </c>
      <c r="D62" s="511"/>
      <c r="E62" s="511"/>
      <c r="F62" s="511"/>
      <c r="G62" s="511"/>
      <c r="H62" s="511"/>
      <c r="I62" s="511"/>
      <c r="J62" s="511"/>
      <c r="K62" s="511"/>
      <c r="L62" s="511"/>
      <c r="M62" s="511"/>
      <c r="N62" s="511"/>
      <c r="O62" s="511"/>
      <c r="P62" s="511"/>
      <c r="Q62" s="511"/>
      <c r="R62" s="511"/>
      <c r="S62" s="511"/>
      <c r="T62" s="511"/>
      <c r="U62" s="511"/>
      <c r="V62" s="511"/>
      <c r="W62" s="511"/>
      <c r="X62" s="511"/>
      <c r="Y62" s="511"/>
      <c r="Z62" s="511"/>
      <c r="AA62" s="511"/>
      <c r="AB62" s="511"/>
      <c r="AC62" s="512"/>
      <c r="AD62" s="513" t="s">
        <v>560</v>
      </c>
      <c r="AE62" s="514"/>
      <c r="AF62" s="515"/>
      <c r="AG62" s="516" t="s">
        <v>576</v>
      </c>
      <c r="AH62" s="517"/>
      <c r="AI62" s="517"/>
      <c r="AJ62" s="517"/>
      <c r="AK62" s="517"/>
      <c r="AL62" s="517"/>
      <c r="AM62" s="517"/>
      <c r="AN62" s="517"/>
      <c r="AO62" s="517"/>
      <c r="AP62" s="517"/>
      <c r="AQ62" s="517"/>
      <c r="AR62" s="517"/>
      <c r="AS62" s="517"/>
      <c r="AT62" s="517"/>
      <c r="AU62" s="517"/>
      <c r="AV62" s="517"/>
      <c r="AW62" s="517"/>
      <c r="AX62" s="518"/>
    </row>
    <row r="63" spans="1:50" ht="27" customHeight="1" x14ac:dyDescent="0.15">
      <c r="A63" s="70" t="s">
        <v>30</v>
      </c>
      <c r="B63" s="531"/>
      <c r="C63" s="532" t="s">
        <v>189</v>
      </c>
      <c r="D63" s="533"/>
      <c r="E63" s="533"/>
      <c r="F63" s="533"/>
      <c r="G63" s="533"/>
      <c r="H63" s="533"/>
      <c r="I63" s="533"/>
      <c r="J63" s="533"/>
      <c r="K63" s="533"/>
      <c r="L63" s="533"/>
      <c r="M63" s="533"/>
      <c r="N63" s="533"/>
      <c r="O63" s="533"/>
      <c r="P63" s="533"/>
      <c r="Q63" s="533"/>
      <c r="R63" s="533"/>
      <c r="S63" s="533"/>
      <c r="T63" s="533"/>
      <c r="U63" s="533"/>
      <c r="V63" s="533"/>
      <c r="W63" s="533"/>
      <c r="X63" s="533"/>
      <c r="Y63" s="533"/>
      <c r="Z63" s="533"/>
      <c r="AA63" s="533"/>
      <c r="AB63" s="533"/>
      <c r="AC63" s="534"/>
      <c r="AD63" s="524" t="s">
        <v>560</v>
      </c>
      <c r="AE63" s="525"/>
      <c r="AF63" s="535"/>
      <c r="AG63" s="526" t="s">
        <v>576</v>
      </c>
      <c r="AH63" s="527"/>
      <c r="AI63" s="527"/>
      <c r="AJ63" s="527"/>
      <c r="AK63" s="527"/>
      <c r="AL63" s="527"/>
      <c r="AM63" s="527"/>
      <c r="AN63" s="527"/>
      <c r="AO63" s="527"/>
      <c r="AP63" s="527"/>
      <c r="AQ63" s="527"/>
      <c r="AR63" s="527"/>
      <c r="AS63" s="527"/>
      <c r="AT63" s="527"/>
      <c r="AU63" s="527"/>
      <c r="AV63" s="527"/>
      <c r="AW63" s="527"/>
      <c r="AX63" s="528"/>
    </row>
    <row r="64" spans="1:50" ht="35.25" customHeight="1" x14ac:dyDescent="0.15">
      <c r="A64" s="451"/>
      <c r="B64" s="453"/>
      <c r="C64" s="536" t="s">
        <v>35</v>
      </c>
      <c r="D64" s="537"/>
      <c r="E64" s="537"/>
      <c r="F64" s="537"/>
      <c r="G64" s="537"/>
      <c r="H64" s="537"/>
      <c r="I64" s="537"/>
      <c r="J64" s="537"/>
      <c r="K64" s="537"/>
      <c r="L64" s="537"/>
      <c r="M64" s="537"/>
      <c r="N64" s="537"/>
      <c r="O64" s="537"/>
      <c r="P64" s="537"/>
      <c r="Q64" s="537"/>
      <c r="R64" s="537"/>
      <c r="S64" s="537"/>
      <c r="T64" s="537"/>
      <c r="U64" s="537"/>
      <c r="V64" s="537"/>
      <c r="W64" s="537"/>
      <c r="X64" s="537"/>
      <c r="Y64" s="537"/>
      <c r="Z64" s="537"/>
      <c r="AA64" s="537"/>
      <c r="AB64" s="537"/>
      <c r="AC64" s="538"/>
      <c r="AD64" s="539" t="s">
        <v>560</v>
      </c>
      <c r="AE64" s="540"/>
      <c r="AF64" s="540"/>
      <c r="AG64" s="499" t="s">
        <v>576</v>
      </c>
      <c r="AH64" s="500"/>
      <c r="AI64" s="500"/>
      <c r="AJ64" s="500"/>
      <c r="AK64" s="500"/>
      <c r="AL64" s="500"/>
      <c r="AM64" s="500"/>
      <c r="AN64" s="500"/>
      <c r="AO64" s="500"/>
      <c r="AP64" s="500"/>
      <c r="AQ64" s="500"/>
      <c r="AR64" s="500"/>
      <c r="AS64" s="500"/>
      <c r="AT64" s="500"/>
      <c r="AU64" s="500"/>
      <c r="AV64" s="500"/>
      <c r="AW64" s="500"/>
      <c r="AX64" s="501"/>
    </row>
    <row r="65" spans="1:52" ht="27" customHeight="1" x14ac:dyDescent="0.15">
      <c r="A65" s="451"/>
      <c r="B65" s="453"/>
      <c r="C65" s="519" t="s">
        <v>159</v>
      </c>
      <c r="D65" s="498"/>
      <c r="E65" s="498"/>
      <c r="F65" s="498"/>
      <c r="G65" s="498"/>
      <c r="H65" s="498"/>
      <c r="I65" s="498"/>
      <c r="J65" s="498"/>
      <c r="K65" s="498"/>
      <c r="L65" s="498"/>
      <c r="M65" s="498"/>
      <c r="N65" s="498"/>
      <c r="O65" s="498"/>
      <c r="P65" s="498"/>
      <c r="Q65" s="498"/>
      <c r="R65" s="498"/>
      <c r="S65" s="498"/>
      <c r="T65" s="498"/>
      <c r="U65" s="498"/>
      <c r="V65" s="498"/>
      <c r="W65" s="498"/>
      <c r="X65" s="498"/>
      <c r="Y65" s="498"/>
      <c r="Z65" s="498"/>
      <c r="AA65" s="498"/>
      <c r="AB65" s="498"/>
      <c r="AC65" s="498"/>
      <c r="AD65" s="472" t="s">
        <v>560</v>
      </c>
      <c r="AE65" s="473"/>
      <c r="AF65" s="473"/>
      <c r="AG65" s="499" t="s">
        <v>576</v>
      </c>
      <c r="AH65" s="500"/>
      <c r="AI65" s="500"/>
      <c r="AJ65" s="500"/>
      <c r="AK65" s="500"/>
      <c r="AL65" s="500"/>
      <c r="AM65" s="500"/>
      <c r="AN65" s="500"/>
      <c r="AO65" s="500"/>
      <c r="AP65" s="500"/>
      <c r="AQ65" s="500"/>
      <c r="AR65" s="500"/>
      <c r="AS65" s="500"/>
      <c r="AT65" s="500"/>
      <c r="AU65" s="500"/>
      <c r="AV65" s="500"/>
      <c r="AW65" s="500"/>
      <c r="AX65" s="501"/>
    </row>
    <row r="66" spans="1:52" ht="27" customHeight="1" x14ac:dyDescent="0.15">
      <c r="A66" s="454"/>
      <c r="B66" s="455"/>
      <c r="C66" s="519" t="s">
        <v>34</v>
      </c>
      <c r="D66" s="498"/>
      <c r="E66" s="498"/>
      <c r="F66" s="498"/>
      <c r="G66" s="498"/>
      <c r="H66" s="498"/>
      <c r="I66" s="498"/>
      <c r="J66" s="498"/>
      <c r="K66" s="498"/>
      <c r="L66" s="498"/>
      <c r="M66" s="498"/>
      <c r="N66" s="498"/>
      <c r="O66" s="498"/>
      <c r="P66" s="498"/>
      <c r="Q66" s="498"/>
      <c r="R66" s="498"/>
      <c r="S66" s="498"/>
      <c r="T66" s="498"/>
      <c r="U66" s="498"/>
      <c r="V66" s="498"/>
      <c r="W66" s="498"/>
      <c r="X66" s="498"/>
      <c r="Y66" s="498"/>
      <c r="Z66" s="498"/>
      <c r="AA66" s="498"/>
      <c r="AB66" s="498"/>
      <c r="AC66" s="498"/>
      <c r="AD66" s="472" t="s">
        <v>560</v>
      </c>
      <c r="AE66" s="473"/>
      <c r="AF66" s="473"/>
      <c r="AG66" s="529" t="s">
        <v>576</v>
      </c>
      <c r="AH66" s="90"/>
      <c r="AI66" s="90"/>
      <c r="AJ66" s="90"/>
      <c r="AK66" s="90"/>
      <c r="AL66" s="90"/>
      <c r="AM66" s="90"/>
      <c r="AN66" s="90"/>
      <c r="AO66" s="90"/>
      <c r="AP66" s="90"/>
      <c r="AQ66" s="90"/>
      <c r="AR66" s="90"/>
      <c r="AS66" s="90"/>
      <c r="AT66" s="90"/>
      <c r="AU66" s="90"/>
      <c r="AV66" s="90"/>
      <c r="AW66" s="90"/>
      <c r="AX66" s="530"/>
    </row>
    <row r="67" spans="1:52" ht="41.25" customHeight="1" x14ac:dyDescent="0.15">
      <c r="A67" s="541" t="s">
        <v>47</v>
      </c>
      <c r="B67" s="542"/>
      <c r="C67" s="543" t="s">
        <v>127</v>
      </c>
      <c r="D67" s="544"/>
      <c r="E67" s="544"/>
      <c r="F67" s="544"/>
      <c r="G67" s="544"/>
      <c r="H67" s="544"/>
      <c r="I67" s="544"/>
      <c r="J67" s="544"/>
      <c r="K67" s="544"/>
      <c r="L67" s="544"/>
      <c r="M67" s="544"/>
      <c r="N67" s="544"/>
      <c r="O67" s="544"/>
      <c r="P67" s="544"/>
      <c r="Q67" s="544"/>
      <c r="R67" s="544"/>
      <c r="S67" s="544"/>
      <c r="T67" s="544"/>
      <c r="U67" s="544"/>
      <c r="V67" s="544"/>
      <c r="W67" s="544"/>
      <c r="X67" s="544"/>
      <c r="Y67" s="544"/>
      <c r="Z67" s="544"/>
      <c r="AA67" s="544"/>
      <c r="AB67" s="544"/>
      <c r="AC67" s="457"/>
      <c r="AD67" s="460" t="s">
        <v>560</v>
      </c>
      <c r="AE67" s="461"/>
      <c r="AF67" s="545"/>
      <c r="AG67" s="266" t="s">
        <v>576</v>
      </c>
      <c r="AH67" s="87"/>
      <c r="AI67" s="87"/>
      <c r="AJ67" s="87"/>
      <c r="AK67" s="87"/>
      <c r="AL67" s="87"/>
      <c r="AM67" s="87"/>
      <c r="AN67" s="87"/>
      <c r="AO67" s="87"/>
      <c r="AP67" s="87"/>
      <c r="AQ67" s="87"/>
      <c r="AR67" s="87"/>
      <c r="AS67" s="87"/>
      <c r="AT67" s="87"/>
      <c r="AU67" s="87"/>
      <c r="AV67" s="87"/>
      <c r="AW67" s="87"/>
      <c r="AX67" s="462"/>
    </row>
    <row r="68" spans="1:52" ht="67.5" customHeight="1" x14ac:dyDescent="0.15">
      <c r="A68" s="70" t="s">
        <v>38</v>
      </c>
      <c r="B68" s="71"/>
      <c r="C68" s="74" t="s">
        <v>42</v>
      </c>
      <c r="D68" s="75"/>
      <c r="E68" s="75"/>
      <c r="F68" s="76"/>
      <c r="G68" s="77" t="s">
        <v>576</v>
      </c>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8"/>
    </row>
    <row r="69" spans="1:52" ht="67.5" customHeight="1" thickBot="1" x14ac:dyDescent="0.2">
      <c r="A69" s="72"/>
      <c r="B69" s="73"/>
      <c r="C69" s="79" t="s">
        <v>46</v>
      </c>
      <c r="D69" s="80"/>
      <c r="E69" s="80"/>
      <c r="F69" s="81"/>
      <c r="G69" s="82" t="s">
        <v>576</v>
      </c>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3"/>
    </row>
    <row r="70" spans="1:52" ht="24" customHeight="1" x14ac:dyDescent="0.15">
      <c r="A70" s="57" t="s">
        <v>23</v>
      </c>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9"/>
    </row>
    <row r="71" spans="1:52" ht="67.5" customHeight="1" thickBot="1" x14ac:dyDescent="0.2">
      <c r="A71" s="60" t="s">
        <v>576</v>
      </c>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2"/>
    </row>
    <row r="72" spans="1:52" ht="24.75" customHeight="1" x14ac:dyDescent="0.15">
      <c r="A72" s="63" t="s">
        <v>24</v>
      </c>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5"/>
    </row>
    <row r="73" spans="1:52" ht="67.5" customHeight="1" thickBot="1" x14ac:dyDescent="0.2">
      <c r="A73" s="66"/>
      <c r="B73" s="67"/>
      <c r="C73" s="67"/>
      <c r="D73" s="67"/>
      <c r="E73" s="68"/>
      <c r="F73" s="69" t="s">
        <v>576</v>
      </c>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2"/>
    </row>
    <row r="74" spans="1:52" ht="24.75" customHeight="1" x14ac:dyDescent="0.15">
      <c r="A74" s="63" t="s">
        <v>36</v>
      </c>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5"/>
    </row>
    <row r="75" spans="1:52" ht="66" customHeight="1" thickBot="1" x14ac:dyDescent="0.2">
      <c r="A75" s="66"/>
      <c r="B75" s="67"/>
      <c r="C75" s="67"/>
      <c r="D75" s="67"/>
      <c r="E75" s="68"/>
      <c r="F75" s="550" t="s">
        <v>576</v>
      </c>
      <c r="G75" s="551"/>
      <c r="H75" s="551"/>
      <c r="I75" s="551"/>
      <c r="J75" s="551"/>
      <c r="K75" s="551"/>
      <c r="L75" s="551"/>
      <c r="M75" s="551"/>
      <c r="N75" s="551"/>
      <c r="O75" s="551"/>
      <c r="P75" s="551"/>
      <c r="Q75" s="551"/>
      <c r="R75" s="551"/>
      <c r="S75" s="551"/>
      <c r="T75" s="551"/>
      <c r="U75" s="551"/>
      <c r="V75" s="551"/>
      <c r="W75" s="551"/>
      <c r="X75" s="551"/>
      <c r="Y75" s="551"/>
      <c r="Z75" s="551"/>
      <c r="AA75" s="551"/>
      <c r="AB75" s="551"/>
      <c r="AC75" s="551"/>
      <c r="AD75" s="551"/>
      <c r="AE75" s="551"/>
      <c r="AF75" s="551"/>
      <c r="AG75" s="551"/>
      <c r="AH75" s="551"/>
      <c r="AI75" s="551"/>
      <c r="AJ75" s="551"/>
      <c r="AK75" s="551"/>
      <c r="AL75" s="551"/>
      <c r="AM75" s="551"/>
      <c r="AN75" s="551"/>
      <c r="AO75" s="551"/>
      <c r="AP75" s="551"/>
      <c r="AQ75" s="551"/>
      <c r="AR75" s="551"/>
      <c r="AS75" s="551"/>
      <c r="AT75" s="551"/>
      <c r="AU75" s="551"/>
      <c r="AV75" s="551"/>
      <c r="AW75" s="551"/>
      <c r="AX75" s="552"/>
    </row>
    <row r="76" spans="1:52" ht="24.75" customHeight="1" x14ac:dyDescent="0.15">
      <c r="A76" s="553" t="s">
        <v>25</v>
      </c>
      <c r="B76" s="554"/>
      <c r="C76" s="554"/>
      <c r="D76" s="554"/>
      <c r="E76" s="554"/>
      <c r="F76" s="554"/>
      <c r="G76" s="554"/>
      <c r="H76" s="554"/>
      <c r="I76" s="554"/>
      <c r="J76" s="554"/>
      <c r="K76" s="554"/>
      <c r="L76" s="554"/>
      <c r="M76" s="554"/>
      <c r="N76" s="554"/>
      <c r="O76" s="554"/>
      <c r="P76" s="554"/>
      <c r="Q76" s="554"/>
      <c r="R76" s="554"/>
      <c r="S76" s="554"/>
      <c r="T76" s="554"/>
      <c r="U76" s="554"/>
      <c r="V76" s="554"/>
      <c r="W76" s="554"/>
      <c r="X76" s="554"/>
      <c r="Y76" s="554"/>
      <c r="Z76" s="554"/>
      <c r="AA76" s="554"/>
      <c r="AB76" s="554"/>
      <c r="AC76" s="554"/>
      <c r="AD76" s="554"/>
      <c r="AE76" s="554"/>
      <c r="AF76" s="554"/>
      <c r="AG76" s="554"/>
      <c r="AH76" s="554"/>
      <c r="AI76" s="554"/>
      <c r="AJ76" s="554"/>
      <c r="AK76" s="554"/>
      <c r="AL76" s="554"/>
      <c r="AM76" s="554"/>
      <c r="AN76" s="554"/>
      <c r="AO76" s="554"/>
      <c r="AP76" s="554"/>
      <c r="AQ76" s="554"/>
      <c r="AR76" s="554"/>
      <c r="AS76" s="554"/>
      <c r="AT76" s="554"/>
      <c r="AU76" s="554"/>
      <c r="AV76" s="554"/>
      <c r="AW76" s="554"/>
      <c r="AX76" s="555"/>
    </row>
    <row r="77" spans="1:52" ht="67.5" customHeight="1" thickBot="1" x14ac:dyDescent="0.2">
      <c r="A77" s="556" t="s">
        <v>576</v>
      </c>
      <c r="B77" s="93"/>
      <c r="C77" s="93"/>
      <c r="D77" s="93"/>
      <c r="E77" s="93"/>
      <c r="F77" s="93"/>
      <c r="G77" s="93"/>
      <c r="H77" s="93"/>
      <c r="I77" s="93"/>
      <c r="J77" s="93"/>
      <c r="K77" s="93"/>
      <c r="L77" s="93"/>
      <c r="M77" s="93"/>
      <c r="N77" s="93"/>
      <c r="O77" s="93"/>
      <c r="P77" s="93"/>
      <c r="Q77" s="93"/>
      <c r="R77" s="93"/>
      <c r="S77" s="93"/>
      <c r="T77" s="93"/>
      <c r="U77" s="93"/>
      <c r="V77" s="93"/>
      <c r="W77" s="93"/>
      <c r="X77" s="93"/>
      <c r="Y77" s="93"/>
      <c r="Z77" s="93"/>
      <c r="AA77" s="93"/>
      <c r="AB77" s="93"/>
      <c r="AC77" s="93"/>
      <c r="AD77" s="93"/>
      <c r="AE77" s="93"/>
      <c r="AF77" s="93"/>
      <c r="AG77" s="93"/>
      <c r="AH77" s="93"/>
      <c r="AI77" s="93"/>
      <c r="AJ77" s="93"/>
      <c r="AK77" s="93"/>
      <c r="AL77" s="93"/>
      <c r="AM77" s="93"/>
      <c r="AN77" s="93"/>
      <c r="AO77" s="93"/>
      <c r="AP77" s="93"/>
      <c r="AQ77" s="93"/>
      <c r="AR77" s="93"/>
      <c r="AS77" s="93"/>
      <c r="AT77" s="93"/>
      <c r="AU77" s="93"/>
      <c r="AV77" s="93"/>
      <c r="AW77" s="93"/>
      <c r="AX77" s="94"/>
    </row>
    <row r="78" spans="1:52" ht="24.75" customHeight="1" x14ac:dyDescent="0.15">
      <c r="A78" s="557" t="s">
        <v>197</v>
      </c>
      <c r="B78" s="558"/>
      <c r="C78" s="558"/>
      <c r="D78" s="558"/>
      <c r="E78" s="558"/>
      <c r="F78" s="558"/>
      <c r="G78" s="558"/>
      <c r="H78" s="558"/>
      <c r="I78" s="558"/>
      <c r="J78" s="558"/>
      <c r="K78" s="558"/>
      <c r="L78" s="558"/>
      <c r="M78" s="558"/>
      <c r="N78" s="558"/>
      <c r="O78" s="558"/>
      <c r="P78" s="558"/>
      <c r="Q78" s="558"/>
      <c r="R78" s="558"/>
      <c r="S78" s="558"/>
      <c r="T78" s="558"/>
      <c r="U78" s="558"/>
      <c r="V78" s="558"/>
      <c r="W78" s="558"/>
      <c r="X78" s="558"/>
      <c r="Y78" s="558"/>
      <c r="Z78" s="558"/>
      <c r="AA78" s="558"/>
      <c r="AB78" s="558"/>
      <c r="AC78" s="558"/>
      <c r="AD78" s="558"/>
      <c r="AE78" s="558"/>
      <c r="AF78" s="558"/>
      <c r="AG78" s="558"/>
      <c r="AH78" s="558"/>
      <c r="AI78" s="558"/>
      <c r="AJ78" s="558"/>
      <c r="AK78" s="558"/>
      <c r="AL78" s="558"/>
      <c r="AM78" s="558"/>
      <c r="AN78" s="558"/>
      <c r="AO78" s="558"/>
      <c r="AP78" s="558"/>
      <c r="AQ78" s="558"/>
      <c r="AR78" s="558"/>
      <c r="AS78" s="558"/>
      <c r="AT78" s="558"/>
      <c r="AU78" s="558"/>
      <c r="AV78" s="558"/>
      <c r="AW78" s="558"/>
      <c r="AX78" s="559"/>
      <c r="AZ78" s="4"/>
    </row>
    <row r="79" spans="1:52" ht="24.75" customHeight="1" x14ac:dyDescent="0.15">
      <c r="A79" s="560" t="s">
        <v>228</v>
      </c>
      <c r="B79" s="561"/>
      <c r="C79" s="561"/>
      <c r="D79" s="562"/>
      <c r="E79" s="546" t="s">
        <v>576</v>
      </c>
      <c r="F79" s="547"/>
      <c r="G79" s="547"/>
      <c r="H79" s="547"/>
      <c r="I79" s="547"/>
      <c r="J79" s="547"/>
      <c r="K79" s="547"/>
      <c r="L79" s="547"/>
      <c r="M79" s="547"/>
      <c r="N79" s="547"/>
      <c r="O79" s="547"/>
      <c r="P79" s="548"/>
      <c r="Q79" s="546"/>
      <c r="R79" s="547"/>
      <c r="S79" s="547"/>
      <c r="T79" s="547"/>
      <c r="U79" s="547"/>
      <c r="V79" s="547"/>
      <c r="W79" s="547"/>
      <c r="X79" s="547"/>
      <c r="Y79" s="547"/>
      <c r="Z79" s="547"/>
      <c r="AA79" s="547"/>
      <c r="AB79" s="548"/>
      <c r="AC79" s="546"/>
      <c r="AD79" s="547"/>
      <c r="AE79" s="547"/>
      <c r="AF79" s="547"/>
      <c r="AG79" s="547"/>
      <c r="AH79" s="547"/>
      <c r="AI79" s="547"/>
      <c r="AJ79" s="547"/>
      <c r="AK79" s="547"/>
      <c r="AL79" s="547"/>
      <c r="AM79" s="547"/>
      <c r="AN79" s="548"/>
      <c r="AO79" s="546"/>
      <c r="AP79" s="547"/>
      <c r="AQ79" s="547"/>
      <c r="AR79" s="547"/>
      <c r="AS79" s="547"/>
      <c r="AT79" s="547"/>
      <c r="AU79" s="547"/>
      <c r="AV79" s="547"/>
      <c r="AW79" s="547"/>
      <c r="AX79" s="549"/>
      <c r="AY79" s="49"/>
    </row>
    <row r="80" spans="1:52" ht="24.75" customHeight="1" x14ac:dyDescent="0.15">
      <c r="A80" s="84" t="s">
        <v>227</v>
      </c>
      <c r="B80" s="84"/>
      <c r="C80" s="84"/>
      <c r="D80" s="84"/>
      <c r="E80" s="546" t="s">
        <v>576</v>
      </c>
      <c r="F80" s="547"/>
      <c r="G80" s="547"/>
      <c r="H80" s="547"/>
      <c r="I80" s="547"/>
      <c r="J80" s="547"/>
      <c r="K80" s="547"/>
      <c r="L80" s="547"/>
      <c r="M80" s="547"/>
      <c r="N80" s="547"/>
      <c r="O80" s="547"/>
      <c r="P80" s="548"/>
      <c r="Q80" s="546"/>
      <c r="R80" s="547"/>
      <c r="S80" s="547"/>
      <c r="T80" s="547"/>
      <c r="U80" s="547"/>
      <c r="V80" s="547"/>
      <c r="W80" s="547"/>
      <c r="X80" s="547"/>
      <c r="Y80" s="547"/>
      <c r="Z80" s="547"/>
      <c r="AA80" s="547"/>
      <c r="AB80" s="548"/>
      <c r="AC80" s="546"/>
      <c r="AD80" s="547"/>
      <c r="AE80" s="547"/>
      <c r="AF80" s="547"/>
      <c r="AG80" s="547"/>
      <c r="AH80" s="547"/>
      <c r="AI80" s="547"/>
      <c r="AJ80" s="547"/>
      <c r="AK80" s="547"/>
      <c r="AL80" s="547"/>
      <c r="AM80" s="547"/>
      <c r="AN80" s="548"/>
      <c r="AO80" s="546"/>
      <c r="AP80" s="547"/>
      <c r="AQ80" s="547"/>
      <c r="AR80" s="547"/>
      <c r="AS80" s="547"/>
      <c r="AT80" s="547"/>
      <c r="AU80" s="547"/>
      <c r="AV80" s="547"/>
      <c r="AW80" s="547"/>
      <c r="AX80" s="549"/>
    </row>
    <row r="81" spans="1:50" ht="24.75" customHeight="1" x14ac:dyDescent="0.15">
      <c r="A81" s="84" t="s">
        <v>226</v>
      </c>
      <c r="B81" s="84"/>
      <c r="C81" s="84"/>
      <c r="D81" s="84"/>
      <c r="E81" s="546" t="s">
        <v>576</v>
      </c>
      <c r="F81" s="547"/>
      <c r="G81" s="547"/>
      <c r="H81" s="547"/>
      <c r="I81" s="547"/>
      <c r="J81" s="547"/>
      <c r="K81" s="547"/>
      <c r="L81" s="547"/>
      <c r="M81" s="547"/>
      <c r="N81" s="547"/>
      <c r="O81" s="547"/>
      <c r="P81" s="548"/>
      <c r="Q81" s="546"/>
      <c r="R81" s="547"/>
      <c r="S81" s="547"/>
      <c r="T81" s="547"/>
      <c r="U81" s="547"/>
      <c r="V81" s="547"/>
      <c r="W81" s="547"/>
      <c r="X81" s="547"/>
      <c r="Y81" s="547"/>
      <c r="Z81" s="547"/>
      <c r="AA81" s="547"/>
      <c r="AB81" s="548"/>
      <c r="AC81" s="546"/>
      <c r="AD81" s="547"/>
      <c r="AE81" s="547"/>
      <c r="AF81" s="547"/>
      <c r="AG81" s="547"/>
      <c r="AH81" s="547"/>
      <c r="AI81" s="547"/>
      <c r="AJ81" s="547"/>
      <c r="AK81" s="547"/>
      <c r="AL81" s="547"/>
      <c r="AM81" s="547"/>
      <c r="AN81" s="548"/>
      <c r="AO81" s="546"/>
      <c r="AP81" s="547"/>
      <c r="AQ81" s="547"/>
      <c r="AR81" s="547"/>
      <c r="AS81" s="547"/>
      <c r="AT81" s="547"/>
      <c r="AU81" s="547"/>
      <c r="AV81" s="547"/>
      <c r="AW81" s="547"/>
      <c r="AX81" s="549"/>
    </row>
    <row r="82" spans="1:50" ht="24.75" customHeight="1" x14ac:dyDescent="0.15">
      <c r="A82" s="84" t="s">
        <v>225</v>
      </c>
      <c r="B82" s="84"/>
      <c r="C82" s="84"/>
      <c r="D82" s="84"/>
      <c r="E82" s="546" t="s">
        <v>576</v>
      </c>
      <c r="F82" s="547"/>
      <c r="G82" s="547"/>
      <c r="H82" s="547"/>
      <c r="I82" s="547"/>
      <c r="J82" s="547"/>
      <c r="K82" s="547"/>
      <c r="L82" s="547"/>
      <c r="M82" s="547"/>
      <c r="N82" s="547"/>
      <c r="O82" s="547"/>
      <c r="P82" s="548"/>
      <c r="Q82" s="546"/>
      <c r="R82" s="547"/>
      <c r="S82" s="547"/>
      <c r="T82" s="547"/>
      <c r="U82" s="547"/>
      <c r="V82" s="547"/>
      <c r="W82" s="547"/>
      <c r="X82" s="547"/>
      <c r="Y82" s="547"/>
      <c r="Z82" s="547"/>
      <c r="AA82" s="547"/>
      <c r="AB82" s="548"/>
      <c r="AC82" s="546"/>
      <c r="AD82" s="547"/>
      <c r="AE82" s="547"/>
      <c r="AF82" s="547"/>
      <c r="AG82" s="547"/>
      <c r="AH82" s="547"/>
      <c r="AI82" s="547"/>
      <c r="AJ82" s="547"/>
      <c r="AK82" s="547"/>
      <c r="AL82" s="547"/>
      <c r="AM82" s="547"/>
      <c r="AN82" s="548"/>
      <c r="AO82" s="546"/>
      <c r="AP82" s="547"/>
      <c r="AQ82" s="547"/>
      <c r="AR82" s="547"/>
      <c r="AS82" s="547"/>
      <c r="AT82" s="547"/>
      <c r="AU82" s="547"/>
      <c r="AV82" s="547"/>
      <c r="AW82" s="547"/>
      <c r="AX82" s="549"/>
    </row>
    <row r="83" spans="1:50" ht="24.75" customHeight="1" x14ac:dyDescent="0.15">
      <c r="A83" s="84" t="s">
        <v>224</v>
      </c>
      <c r="B83" s="84"/>
      <c r="C83" s="84"/>
      <c r="D83" s="84"/>
      <c r="E83" s="546" t="s">
        <v>576</v>
      </c>
      <c r="F83" s="547"/>
      <c r="G83" s="547"/>
      <c r="H83" s="547"/>
      <c r="I83" s="547"/>
      <c r="J83" s="547"/>
      <c r="K83" s="547"/>
      <c r="L83" s="547"/>
      <c r="M83" s="547"/>
      <c r="N83" s="547"/>
      <c r="O83" s="547"/>
      <c r="P83" s="548"/>
      <c r="Q83" s="546"/>
      <c r="R83" s="547"/>
      <c r="S83" s="547"/>
      <c r="T83" s="547"/>
      <c r="U83" s="547"/>
      <c r="V83" s="547"/>
      <c r="W83" s="547"/>
      <c r="X83" s="547"/>
      <c r="Y83" s="547"/>
      <c r="Z83" s="547"/>
      <c r="AA83" s="547"/>
      <c r="AB83" s="548"/>
      <c r="AC83" s="546"/>
      <c r="AD83" s="547"/>
      <c r="AE83" s="547"/>
      <c r="AF83" s="547"/>
      <c r="AG83" s="547"/>
      <c r="AH83" s="547"/>
      <c r="AI83" s="547"/>
      <c r="AJ83" s="547"/>
      <c r="AK83" s="547"/>
      <c r="AL83" s="547"/>
      <c r="AM83" s="547"/>
      <c r="AN83" s="548"/>
      <c r="AO83" s="546"/>
      <c r="AP83" s="547"/>
      <c r="AQ83" s="547"/>
      <c r="AR83" s="547"/>
      <c r="AS83" s="547"/>
      <c r="AT83" s="547"/>
      <c r="AU83" s="547"/>
      <c r="AV83" s="547"/>
      <c r="AW83" s="547"/>
      <c r="AX83" s="549"/>
    </row>
    <row r="84" spans="1:50" ht="24.75" customHeight="1" x14ac:dyDescent="0.15">
      <c r="A84" s="84" t="s">
        <v>223</v>
      </c>
      <c r="B84" s="84"/>
      <c r="C84" s="84"/>
      <c r="D84" s="84"/>
      <c r="E84" s="546" t="s">
        <v>576</v>
      </c>
      <c r="F84" s="547"/>
      <c r="G84" s="547"/>
      <c r="H84" s="547"/>
      <c r="I84" s="547"/>
      <c r="J84" s="547"/>
      <c r="K84" s="547"/>
      <c r="L84" s="547"/>
      <c r="M84" s="547"/>
      <c r="N84" s="547"/>
      <c r="O84" s="547"/>
      <c r="P84" s="548"/>
      <c r="Q84" s="546"/>
      <c r="R84" s="547"/>
      <c r="S84" s="547"/>
      <c r="T84" s="547"/>
      <c r="U84" s="547"/>
      <c r="V84" s="547"/>
      <c r="W84" s="547"/>
      <c r="X84" s="547"/>
      <c r="Y84" s="547"/>
      <c r="Z84" s="547"/>
      <c r="AA84" s="547"/>
      <c r="AB84" s="548"/>
      <c r="AC84" s="546"/>
      <c r="AD84" s="547"/>
      <c r="AE84" s="547"/>
      <c r="AF84" s="547"/>
      <c r="AG84" s="547"/>
      <c r="AH84" s="547"/>
      <c r="AI84" s="547"/>
      <c r="AJ84" s="547"/>
      <c r="AK84" s="547"/>
      <c r="AL84" s="547"/>
      <c r="AM84" s="547"/>
      <c r="AN84" s="548"/>
      <c r="AO84" s="546"/>
      <c r="AP84" s="547"/>
      <c r="AQ84" s="547"/>
      <c r="AR84" s="547"/>
      <c r="AS84" s="547"/>
      <c r="AT84" s="547"/>
      <c r="AU84" s="547"/>
      <c r="AV84" s="547"/>
      <c r="AW84" s="547"/>
      <c r="AX84" s="549"/>
    </row>
    <row r="85" spans="1:50" ht="24.75" customHeight="1" x14ac:dyDescent="0.15">
      <c r="A85" s="84" t="s">
        <v>222</v>
      </c>
      <c r="B85" s="84"/>
      <c r="C85" s="84"/>
      <c r="D85" s="84"/>
      <c r="E85" s="546" t="s">
        <v>576</v>
      </c>
      <c r="F85" s="547"/>
      <c r="G85" s="547"/>
      <c r="H85" s="547"/>
      <c r="I85" s="547"/>
      <c r="J85" s="547"/>
      <c r="K85" s="547"/>
      <c r="L85" s="547"/>
      <c r="M85" s="547"/>
      <c r="N85" s="547"/>
      <c r="O85" s="547"/>
      <c r="P85" s="548"/>
      <c r="Q85" s="546"/>
      <c r="R85" s="547"/>
      <c r="S85" s="547"/>
      <c r="T85" s="547"/>
      <c r="U85" s="547"/>
      <c r="V85" s="547"/>
      <c r="W85" s="547"/>
      <c r="X85" s="547"/>
      <c r="Y85" s="547"/>
      <c r="Z85" s="547"/>
      <c r="AA85" s="547"/>
      <c r="AB85" s="548"/>
      <c r="AC85" s="546"/>
      <c r="AD85" s="547"/>
      <c r="AE85" s="547"/>
      <c r="AF85" s="547"/>
      <c r="AG85" s="547"/>
      <c r="AH85" s="547"/>
      <c r="AI85" s="547"/>
      <c r="AJ85" s="547"/>
      <c r="AK85" s="547"/>
      <c r="AL85" s="547"/>
      <c r="AM85" s="547"/>
      <c r="AN85" s="548"/>
      <c r="AO85" s="546"/>
      <c r="AP85" s="547"/>
      <c r="AQ85" s="547"/>
      <c r="AR85" s="547"/>
      <c r="AS85" s="547"/>
      <c r="AT85" s="547"/>
      <c r="AU85" s="547"/>
      <c r="AV85" s="547"/>
      <c r="AW85" s="547"/>
      <c r="AX85" s="549"/>
    </row>
    <row r="86" spans="1:50" ht="24.75" customHeight="1" x14ac:dyDescent="0.15">
      <c r="A86" s="84" t="s">
        <v>221</v>
      </c>
      <c r="B86" s="84"/>
      <c r="C86" s="84"/>
      <c r="D86" s="84"/>
      <c r="E86" s="546" t="s">
        <v>576</v>
      </c>
      <c r="F86" s="547"/>
      <c r="G86" s="547"/>
      <c r="H86" s="547"/>
      <c r="I86" s="547"/>
      <c r="J86" s="547"/>
      <c r="K86" s="547"/>
      <c r="L86" s="547"/>
      <c r="M86" s="547"/>
      <c r="N86" s="547"/>
      <c r="O86" s="547"/>
      <c r="P86" s="548"/>
      <c r="Q86" s="546"/>
      <c r="R86" s="547"/>
      <c r="S86" s="547"/>
      <c r="T86" s="547"/>
      <c r="U86" s="547"/>
      <c r="V86" s="547"/>
      <c r="W86" s="547"/>
      <c r="X86" s="547"/>
      <c r="Y86" s="547"/>
      <c r="Z86" s="547"/>
      <c r="AA86" s="547"/>
      <c r="AB86" s="548"/>
      <c r="AC86" s="546"/>
      <c r="AD86" s="547"/>
      <c r="AE86" s="547"/>
      <c r="AF86" s="547"/>
      <c r="AG86" s="547"/>
      <c r="AH86" s="547"/>
      <c r="AI86" s="547"/>
      <c r="AJ86" s="547"/>
      <c r="AK86" s="547"/>
      <c r="AL86" s="547"/>
      <c r="AM86" s="547"/>
      <c r="AN86" s="548"/>
      <c r="AO86" s="546"/>
      <c r="AP86" s="547"/>
      <c r="AQ86" s="547"/>
      <c r="AR86" s="547"/>
      <c r="AS86" s="547"/>
      <c r="AT86" s="547"/>
      <c r="AU86" s="547"/>
      <c r="AV86" s="547"/>
      <c r="AW86" s="547"/>
      <c r="AX86" s="549"/>
    </row>
    <row r="87" spans="1:50" ht="24.75" customHeight="1" x14ac:dyDescent="0.15">
      <c r="A87" s="84" t="s">
        <v>367</v>
      </c>
      <c r="B87" s="84"/>
      <c r="C87" s="84"/>
      <c r="D87" s="84"/>
      <c r="E87" s="565"/>
      <c r="F87" s="566"/>
      <c r="G87" s="566"/>
      <c r="H87" s="52" t="str">
        <f>IF(E87="","","-")</f>
        <v/>
      </c>
      <c r="I87" s="566"/>
      <c r="J87" s="566"/>
      <c r="K87" s="52" t="str">
        <f>IF(I87="","","-")</f>
        <v/>
      </c>
      <c r="L87" s="56"/>
      <c r="M87" s="56"/>
      <c r="N87" s="52" t="str">
        <f>IF(O87="","","-")</f>
        <v/>
      </c>
      <c r="O87" s="563"/>
      <c r="P87" s="564"/>
      <c r="Q87" s="565"/>
      <c r="R87" s="566"/>
      <c r="S87" s="566"/>
      <c r="T87" s="52" t="str">
        <f>IF(Q87="","","-")</f>
        <v/>
      </c>
      <c r="U87" s="566"/>
      <c r="V87" s="566"/>
      <c r="W87" s="52" t="str">
        <f>IF(U87="","","-")</f>
        <v/>
      </c>
      <c r="X87" s="56"/>
      <c r="Y87" s="56"/>
      <c r="Z87" s="52" t="str">
        <f>IF(AA87="","","-")</f>
        <v/>
      </c>
      <c r="AA87" s="563"/>
      <c r="AB87" s="564"/>
      <c r="AC87" s="565"/>
      <c r="AD87" s="566"/>
      <c r="AE87" s="566"/>
      <c r="AF87" s="52" t="str">
        <f>IF(AC87="","","-")</f>
        <v/>
      </c>
      <c r="AG87" s="566"/>
      <c r="AH87" s="566"/>
      <c r="AI87" s="52" t="str">
        <f>IF(AG87="","","-")</f>
        <v/>
      </c>
      <c r="AJ87" s="56"/>
      <c r="AK87" s="56"/>
      <c r="AL87" s="52" t="str">
        <f>IF(AM87="","","-")</f>
        <v/>
      </c>
      <c r="AM87" s="563"/>
      <c r="AN87" s="564"/>
      <c r="AO87" s="565"/>
      <c r="AP87" s="566"/>
      <c r="AQ87" s="52" t="str">
        <f>IF(AO87="","","-")</f>
        <v/>
      </c>
      <c r="AR87" s="566"/>
      <c r="AS87" s="566"/>
      <c r="AT87" s="52" t="str">
        <f>IF(AR87="","","-")</f>
        <v/>
      </c>
      <c r="AU87" s="56"/>
      <c r="AV87" s="56"/>
      <c r="AW87" s="52" t="str">
        <f>IF(AX87="","","-")</f>
        <v/>
      </c>
      <c r="AX87" s="54"/>
    </row>
    <row r="88" spans="1:50" ht="24.75" customHeight="1" x14ac:dyDescent="0.15">
      <c r="A88" s="84" t="s">
        <v>538</v>
      </c>
      <c r="B88" s="84"/>
      <c r="C88" s="84"/>
      <c r="D88" s="84"/>
      <c r="E88" s="565"/>
      <c r="F88" s="566"/>
      <c r="G88" s="566"/>
      <c r="H88" s="52"/>
      <c r="I88" s="566"/>
      <c r="J88" s="566"/>
      <c r="K88" s="52"/>
      <c r="L88" s="56"/>
      <c r="M88" s="56"/>
      <c r="N88" s="52" t="str">
        <f>IF(O88="","","-")</f>
        <v/>
      </c>
      <c r="O88" s="563"/>
      <c r="P88" s="564"/>
      <c r="Q88" s="565"/>
      <c r="R88" s="566"/>
      <c r="S88" s="566"/>
      <c r="T88" s="52" t="str">
        <f>IF(Q88="","","-")</f>
        <v/>
      </c>
      <c r="U88" s="566"/>
      <c r="V88" s="566"/>
      <c r="W88" s="52" t="str">
        <f>IF(U88="","","-")</f>
        <v/>
      </c>
      <c r="X88" s="56"/>
      <c r="Y88" s="56"/>
      <c r="Z88" s="52" t="str">
        <f>IF(AA88="","","-")</f>
        <v/>
      </c>
      <c r="AA88" s="563"/>
      <c r="AB88" s="564"/>
      <c r="AC88" s="565"/>
      <c r="AD88" s="566"/>
      <c r="AE88" s="566"/>
      <c r="AF88" s="52" t="str">
        <f>IF(AC88="","","-")</f>
        <v/>
      </c>
      <c r="AG88" s="566"/>
      <c r="AH88" s="566"/>
      <c r="AI88" s="52" t="str">
        <f>IF(AG88="","","-")</f>
        <v/>
      </c>
      <c r="AJ88" s="56"/>
      <c r="AK88" s="56"/>
      <c r="AL88" s="52" t="str">
        <f>IF(AM88="","","-")</f>
        <v/>
      </c>
      <c r="AM88" s="563"/>
      <c r="AN88" s="564"/>
      <c r="AO88" s="565"/>
      <c r="AP88" s="566"/>
      <c r="AQ88" s="52" t="str">
        <f>IF(AO88="","","-")</f>
        <v/>
      </c>
      <c r="AR88" s="566"/>
      <c r="AS88" s="566"/>
      <c r="AT88" s="52" t="str">
        <f>IF(AR88="","","-")</f>
        <v/>
      </c>
      <c r="AU88" s="56"/>
      <c r="AV88" s="56"/>
      <c r="AW88" s="52" t="str">
        <f>IF(AX88="","","-")</f>
        <v/>
      </c>
      <c r="AX88" s="54"/>
    </row>
    <row r="89" spans="1:50" ht="24.75" customHeight="1" x14ac:dyDescent="0.15">
      <c r="A89" s="84" t="s">
        <v>335</v>
      </c>
      <c r="B89" s="84"/>
      <c r="C89" s="84"/>
      <c r="D89" s="84"/>
      <c r="E89" s="568"/>
      <c r="F89" s="85"/>
      <c r="G89" s="566"/>
      <c r="H89" s="566"/>
      <c r="I89" s="566"/>
      <c r="J89" s="85"/>
      <c r="K89" s="85"/>
      <c r="L89" s="56"/>
      <c r="M89" s="56"/>
      <c r="N89" s="56"/>
      <c r="O89" s="85"/>
      <c r="P89" s="85"/>
      <c r="Q89" s="568"/>
      <c r="R89" s="85"/>
      <c r="S89" s="566"/>
      <c r="T89" s="566"/>
      <c r="U89" s="566"/>
      <c r="V89" s="85"/>
      <c r="W89" s="85"/>
      <c r="X89" s="56"/>
      <c r="Y89" s="56"/>
      <c r="Z89" s="56"/>
      <c r="AA89" s="85"/>
      <c r="AB89" s="567"/>
      <c r="AC89" s="568"/>
      <c r="AD89" s="85"/>
      <c r="AE89" s="566"/>
      <c r="AF89" s="566"/>
      <c r="AG89" s="566"/>
      <c r="AH89" s="85"/>
      <c r="AI89" s="85"/>
      <c r="AJ89" s="56"/>
      <c r="AK89" s="56"/>
      <c r="AL89" s="56"/>
      <c r="AM89" s="85"/>
      <c r="AN89" s="567"/>
      <c r="AO89" s="568"/>
      <c r="AP89" s="85"/>
      <c r="AQ89" s="566"/>
      <c r="AR89" s="566"/>
      <c r="AS89" s="566"/>
      <c r="AT89" s="85"/>
      <c r="AU89" s="85"/>
      <c r="AV89" s="56"/>
      <c r="AW89" s="56"/>
      <c r="AX89" s="54"/>
    </row>
    <row r="90" spans="1:50" ht="28.35" customHeight="1" x14ac:dyDescent="0.15">
      <c r="A90" s="194" t="s">
        <v>216</v>
      </c>
      <c r="B90" s="195"/>
      <c r="C90" s="195"/>
      <c r="D90" s="195"/>
      <c r="E90" s="195"/>
      <c r="F90" s="196"/>
      <c r="G90" s="39" t="s">
        <v>540</v>
      </c>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9"/>
    </row>
    <row r="91" spans="1:50" ht="28.35" customHeight="1" x14ac:dyDescent="0.15">
      <c r="A91" s="194"/>
      <c r="B91" s="195"/>
      <c r="C91" s="195"/>
      <c r="D91" s="195"/>
      <c r="E91" s="195"/>
      <c r="F91" s="196"/>
      <c r="G91" s="27"/>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9"/>
    </row>
    <row r="92" spans="1:50" ht="28.35" customHeight="1" x14ac:dyDescent="0.15">
      <c r="A92" s="194"/>
      <c r="B92" s="195"/>
      <c r="C92" s="195"/>
      <c r="D92" s="195"/>
      <c r="E92" s="195"/>
      <c r="F92" s="196"/>
      <c r="G92" s="27"/>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9"/>
    </row>
    <row r="93" spans="1:50" ht="28.35" customHeight="1" x14ac:dyDescent="0.15">
      <c r="A93" s="194"/>
      <c r="B93" s="195"/>
      <c r="C93" s="195"/>
      <c r="D93" s="195"/>
      <c r="E93" s="195"/>
      <c r="F93" s="196"/>
      <c r="G93" s="27"/>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9"/>
    </row>
    <row r="94" spans="1:50" ht="27.75" customHeight="1" x14ac:dyDescent="0.15">
      <c r="A94" s="194"/>
      <c r="B94" s="195"/>
      <c r="C94" s="195"/>
      <c r="D94" s="195"/>
      <c r="E94" s="195"/>
      <c r="F94" s="196"/>
      <c r="G94" s="27"/>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9"/>
    </row>
    <row r="95" spans="1:50" ht="28.35" customHeight="1" x14ac:dyDescent="0.15">
      <c r="A95" s="194"/>
      <c r="B95" s="195"/>
      <c r="C95" s="195"/>
      <c r="D95" s="195"/>
      <c r="E95" s="195"/>
      <c r="F95" s="196"/>
      <c r="G95" s="27"/>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9"/>
    </row>
    <row r="96" spans="1:50" ht="28.35" customHeight="1" x14ac:dyDescent="0.15">
      <c r="A96" s="194"/>
      <c r="B96" s="195"/>
      <c r="C96" s="195"/>
      <c r="D96" s="195"/>
      <c r="E96" s="195"/>
      <c r="F96" s="196"/>
      <c r="G96" s="27"/>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9"/>
    </row>
    <row r="97" spans="1:50" ht="27.75" customHeight="1" x14ac:dyDescent="0.15">
      <c r="A97" s="194"/>
      <c r="B97" s="195"/>
      <c r="C97" s="195"/>
      <c r="D97" s="195"/>
      <c r="E97" s="195"/>
      <c r="F97" s="196"/>
      <c r="G97" s="27"/>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9"/>
    </row>
    <row r="98" spans="1:50" ht="28.35" customHeight="1" x14ac:dyDescent="0.15">
      <c r="A98" s="194"/>
      <c r="B98" s="195"/>
      <c r="C98" s="195"/>
      <c r="D98" s="195"/>
      <c r="E98" s="195"/>
      <c r="F98" s="196"/>
      <c r="G98" s="27"/>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9"/>
    </row>
    <row r="99" spans="1:50" ht="28.35" customHeight="1" x14ac:dyDescent="0.15">
      <c r="A99" s="194"/>
      <c r="B99" s="195"/>
      <c r="C99" s="195"/>
      <c r="D99" s="195"/>
      <c r="E99" s="195"/>
      <c r="F99" s="196"/>
      <c r="G99" s="27"/>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9"/>
    </row>
    <row r="100" spans="1:50" ht="24.4" customHeight="1" x14ac:dyDescent="0.15">
      <c r="A100" s="194"/>
      <c r="B100" s="195"/>
      <c r="C100" s="195"/>
      <c r="D100" s="195"/>
      <c r="E100" s="195"/>
      <c r="F100" s="196"/>
      <c r="G100" s="27"/>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9"/>
    </row>
    <row r="101" spans="1:50" ht="24.4" customHeight="1" x14ac:dyDescent="0.15">
      <c r="A101" s="194"/>
      <c r="B101" s="195"/>
      <c r="C101" s="195"/>
      <c r="D101" s="195"/>
      <c r="E101" s="195"/>
      <c r="F101" s="196"/>
      <c r="G101" s="27"/>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9"/>
    </row>
    <row r="102" spans="1:50" ht="24.4" customHeight="1" x14ac:dyDescent="0.15">
      <c r="A102" s="194"/>
      <c r="B102" s="195"/>
      <c r="C102" s="195"/>
      <c r="D102" s="195"/>
      <c r="E102" s="195"/>
      <c r="F102" s="196"/>
      <c r="G102" s="27"/>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9"/>
    </row>
    <row r="103" spans="1:50" ht="24.4" customHeight="1" x14ac:dyDescent="0.15">
      <c r="A103" s="194"/>
      <c r="B103" s="195"/>
      <c r="C103" s="195"/>
      <c r="D103" s="195"/>
      <c r="E103" s="195"/>
      <c r="F103" s="196"/>
      <c r="G103" s="27"/>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9"/>
    </row>
    <row r="104" spans="1:50" ht="24.4" customHeight="1" x14ac:dyDescent="0.15">
      <c r="A104" s="194"/>
      <c r="B104" s="195"/>
      <c r="C104" s="195"/>
      <c r="D104" s="195"/>
      <c r="E104" s="195"/>
      <c r="F104" s="196"/>
      <c r="G104" s="27"/>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9"/>
    </row>
    <row r="105" spans="1:50" ht="24.4" customHeight="1" x14ac:dyDescent="0.15">
      <c r="A105" s="194"/>
      <c r="B105" s="195"/>
      <c r="C105" s="195"/>
      <c r="D105" s="195"/>
      <c r="E105" s="195"/>
      <c r="F105" s="196"/>
      <c r="G105" s="27"/>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9"/>
    </row>
    <row r="106" spans="1:50" ht="24.4" customHeight="1" x14ac:dyDescent="0.15">
      <c r="A106" s="194"/>
      <c r="B106" s="195"/>
      <c r="C106" s="195"/>
      <c r="D106" s="195"/>
      <c r="E106" s="195"/>
      <c r="F106" s="196"/>
      <c r="G106" s="27"/>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9"/>
    </row>
    <row r="107" spans="1:50" ht="25.5" customHeight="1" x14ac:dyDescent="0.15">
      <c r="A107" s="194"/>
      <c r="B107" s="195"/>
      <c r="C107" s="195"/>
      <c r="D107" s="195"/>
      <c r="E107" s="195"/>
      <c r="F107" s="196"/>
      <c r="G107" s="27"/>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9"/>
    </row>
    <row r="108" spans="1:50" ht="14.25" thickBot="1" x14ac:dyDescent="0.2">
      <c r="A108" s="569"/>
      <c r="B108" s="570"/>
      <c r="C108" s="570"/>
      <c r="D108" s="570"/>
      <c r="E108" s="570"/>
      <c r="F108" s="571"/>
      <c r="G108" s="30"/>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2"/>
    </row>
  </sheetData>
  <sheetProtection formatRows="0"/>
  <dataConsolidate link="1"/>
  <mergeCells count="395">
    <mergeCell ref="AR87:AS87"/>
    <mergeCell ref="AU87:AV87"/>
    <mergeCell ref="E89:F89"/>
    <mergeCell ref="G89:I89"/>
    <mergeCell ref="J89:K89"/>
    <mergeCell ref="Q89:R89"/>
    <mergeCell ref="S89:U89"/>
    <mergeCell ref="V89:W89"/>
    <mergeCell ref="AC89:AD89"/>
    <mergeCell ref="AE89:AG89"/>
    <mergeCell ref="AH89:AI89"/>
    <mergeCell ref="AQ89:AS89"/>
    <mergeCell ref="E87:G87"/>
    <mergeCell ref="I87:J87"/>
    <mergeCell ref="L87:M87"/>
    <mergeCell ref="O87:P87"/>
    <mergeCell ref="Q87:S87"/>
    <mergeCell ref="U87:V87"/>
    <mergeCell ref="X87:Y87"/>
    <mergeCell ref="AR88:AS88"/>
    <mergeCell ref="AU88:AV88"/>
    <mergeCell ref="A89:D89"/>
    <mergeCell ref="O89:P89"/>
    <mergeCell ref="U88:V88"/>
    <mergeCell ref="X88:Y88"/>
    <mergeCell ref="AA88:AB88"/>
    <mergeCell ref="AC88:AE88"/>
    <mergeCell ref="AG88:AH88"/>
    <mergeCell ref="AJ88:AK88"/>
    <mergeCell ref="A88:D88"/>
    <mergeCell ref="E88:G88"/>
    <mergeCell ref="I88:J88"/>
    <mergeCell ref="L88:M88"/>
    <mergeCell ref="O88:P88"/>
    <mergeCell ref="Q88:S88"/>
    <mergeCell ref="L89:N89"/>
    <mergeCell ref="AA87:AB87"/>
    <mergeCell ref="AC87:AE87"/>
    <mergeCell ref="AG87:AH87"/>
    <mergeCell ref="AJ87:AK87"/>
    <mergeCell ref="AM87:AN87"/>
    <mergeCell ref="AO87:AP87"/>
    <mergeCell ref="AM89:AN89"/>
    <mergeCell ref="AO89:AP89"/>
    <mergeCell ref="A90:F108"/>
    <mergeCell ref="AA89:AB89"/>
    <mergeCell ref="AM88:AN88"/>
    <mergeCell ref="AO88:AP88"/>
    <mergeCell ref="Q84:AB84"/>
    <mergeCell ref="AC84:AN84"/>
    <mergeCell ref="AO84:AX84"/>
    <mergeCell ref="A85:D85"/>
    <mergeCell ref="E85:P85"/>
    <mergeCell ref="Q85:AB85"/>
    <mergeCell ref="AC85:AN85"/>
    <mergeCell ref="AO85:AX85"/>
    <mergeCell ref="A82:D82"/>
    <mergeCell ref="E82:P82"/>
    <mergeCell ref="Q82:AB82"/>
    <mergeCell ref="AC82:AN82"/>
    <mergeCell ref="AO82:AX82"/>
    <mergeCell ref="A83:D83"/>
    <mergeCell ref="E83:P83"/>
    <mergeCell ref="Q83:AB83"/>
    <mergeCell ref="AC83:AN83"/>
    <mergeCell ref="AO83:AX83"/>
    <mergeCell ref="A67:B67"/>
    <mergeCell ref="C67:AC67"/>
    <mergeCell ref="AD67:AF67"/>
    <mergeCell ref="AG67:AX67"/>
    <mergeCell ref="E80:P80"/>
    <mergeCell ref="Q80:AB80"/>
    <mergeCell ref="AC80:AN80"/>
    <mergeCell ref="AO80:AX80"/>
    <mergeCell ref="A81:D81"/>
    <mergeCell ref="E81:P81"/>
    <mergeCell ref="Q81:AB81"/>
    <mergeCell ref="AC81:AN81"/>
    <mergeCell ref="AO81:AX81"/>
    <mergeCell ref="A75:E75"/>
    <mergeCell ref="F75:AX75"/>
    <mergeCell ref="A76:AX76"/>
    <mergeCell ref="A77:AX77"/>
    <mergeCell ref="A78:AX78"/>
    <mergeCell ref="A79:D79"/>
    <mergeCell ref="E79:P79"/>
    <mergeCell ref="Q79:AB79"/>
    <mergeCell ref="AC79:AN79"/>
    <mergeCell ref="AO79:AX79"/>
    <mergeCell ref="C57:AC57"/>
    <mergeCell ref="AD57:AF57"/>
    <mergeCell ref="AG57:AX57"/>
    <mergeCell ref="C58:AC58"/>
    <mergeCell ref="AD58:AF58"/>
    <mergeCell ref="AG58:AX58"/>
    <mergeCell ref="AG66:AX66"/>
    <mergeCell ref="A63:B66"/>
    <mergeCell ref="C63:AC63"/>
    <mergeCell ref="AD63:AF63"/>
    <mergeCell ref="AG63:AX63"/>
    <mergeCell ref="C64:AC64"/>
    <mergeCell ref="AD64:AF64"/>
    <mergeCell ref="AG64:AX64"/>
    <mergeCell ref="C65:AC65"/>
    <mergeCell ref="AD65:AF65"/>
    <mergeCell ref="AG65:AX65"/>
    <mergeCell ref="C66:AC66"/>
    <mergeCell ref="AD66:AF66"/>
    <mergeCell ref="A50:B52"/>
    <mergeCell ref="C50:AC50"/>
    <mergeCell ref="AD50:AF50"/>
    <mergeCell ref="AG50:AX50"/>
    <mergeCell ref="C51:AC51"/>
    <mergeCell ref="AD51:AF51"/>
    <mergeCell ref="AG51:AX51"/>
    <mergeCell ref="C52:AC52"/>
    <mergeCell ref="AD52:AF52"/>
    <mergeCell ref="AG52:AX52"/>
    <mergeCell ref="A53:B62"/>
    <mergeCell ref="C53:AC53"/>
    <mergeCell ref="AD53:AF53"/>
    <mergeCell ref="AG53:AX55"/>
    <mergeCell ref="C54:D55"/>
    <mergeCell ref="E54:AC54"/>
    <mergeCell ref="AD54:AF54"/>
    <mergeCell ref="E55:AC55"/>
    <mergeCell ref="AD55:AF55"/>
    <mergeCell ref="C56:AC56"/>
    <mergeCell ref="C61:AC61"/>
    <mergeCell ref="AD61:AF61"/>
    <mergeCell ref="AG61:AX61"/>
    <mergeCell ref="C62:AC62"/>
    <mergeCell ref="AD62:AF62"/>
    <mergeCell ref="AG62:AX62"/>
    <mergeCell ref="C59:AC59"/>
    <mergeCell ref="AD59:AF59"/>
    <mergeCell ref="AG59:AX59"/>
    <mergeCell ref="C60:AC60"/>
    <mergeCell ref="AD60:AF60"/>
    <mergeCell ref="AG60:AX60"/>
    <mergeCell ref="AD56:AF56"/>
    <mergeCell ref="AG56:AX56"/>
    <mergeCell ref="U46:AX46"/>
    <mergeCell ref="G47:T47"/>
    <mergeCell ref="A48:AX48"/>
    <mergeCell ref="C49:AC49"/>
    <mergeCell ref="AD49:AF49"/>
    <mergeCell ref="AG49:AX49"/>
    <mergeCell ref="W43:AA43"/>
    <mergeCell ref="AB43:AX43"/>
    <mergeCell ref="W44:AA44"/>
    <mergeCell ref="AB44:AX44"/>
    <mergeCell ref="C45:D47"/>
    <mergeCell ref="E45:F47"/>
    <mergeCell ref="G45:I45"/>
    <mergeCell ref="J45:T45"/>
    <mergeCell ref="U45:AX45"/>
    <mergeCell ref="G46:T46"/>
    <mergeCell ref="A42:B47"/>
    <mergeCell ref="C42:D44"/>
    <mergeCell ref="E42:F42"/>
    <mergeCell ref="G42:AX42"/>
    <mergeCell ref="E43:F44"/>
    <mergeCell ref="AU37:AX37"/>
    <mergeCell ref="Y38:AA38"/>
    <mergeCell ref="AB38:AD38"/>
    <mergeCell ref="AE38:AH38"/>
    <mergeCell ref="AI39:AL39"/>
    <mergeCell ref="AM39:AP39"/>
    <mergeCell ref="AQ39:AT39"/>
    <mergeCell ref="AU39:AX39"/>
    <mergeCell ref="A40:F41"/>
    <mergeCell ref="G40:AX41"/>
    <mergeCell ref="AQ36:AR36"/>
    <mergeCell ref="AS36:AT36"/>
    <mergeCell ref="AU36:AV36"/>
    <mergeCell ref="A32:F34"/>
    <mergeCell ref="G32:X32"/>
    <mergeCell ref="Y32:AA32"/>
    <mergeCell ref="AB32:AD32"/>
    <mergeCell ref="AE32:AH32"/>
    <mergeCell ref="AI32:AL32"/>
    <mergeCell ref="AB34:AD34"/>
    <mergeCell ref="AE34:AH34"/>
    <mergeCell ref="AI34:AL34"/>
    <mergeCell ref="AQ35:AT35"/>
    <mergeCell ref="AU35:AX35"/>
    <mergeCell ref="A35:F39"/>
    <mergeCell ref="G35:O36"/>
    <mergeCell ref="P35:X36"/>
    <mergeCell ref="Y35:AA36"/>
    <mergeCell ref="AB35:AD36"/>
    <mergeCell ref="AE35:AH36"/>
    <mergeCell ref="AI35:AL36"/>
    <mergeCell ref="AM35:AP36"/>
    <mergeCell ref="AM37:AP37"/>
    <mergeCell ref="AQ37:AT37"/>
    <mergeCell ref="AI29:AL29"/>
    <mergeCell ref="AM29:AP29"/>
    <mergeCell ref="AQ29:AT29"/>
    <mergeCell ref="AU29:AX29"/>
    <mergeCell ref="AM32:AP32"/>
    <mergeCell ref="AQ32:AX32"/>
    <mergeCell ref="Y33:AA33"/>
    <mergeCell ref="AB33:AD33"/>
    <mergeCell ref="A29:F31"/>
    <mergeCell ref="G29:O29"/>
    <mergeCell ref="P29:X29"/>
    <mergeCell ref="Y29:AA29"/>
    <mergeCell ref="AB29:AD29"/>
    <mergeCell ref="AE29:AH29"/>
    <mergeCell ref="AQ33:AX33"/>
    <mergeCell ref="Y34:AA34"/>
    <mergeCell ref="AM30:AP30"/>
    <mergeCell ref="AQ30:AT30"/>
    <mergeCell ref="AU30:AX30"/>
    <mergeCell ref="Y31:AA31"/>
    <mergeCell ref="AB31:AD31"/>
    <mergeCell ref="AE31:AH31"/>
    <mergeCell ref="AI31:AL31"/>
    <mergeCell ref="AM31:AP31"/>
    <mergeCell ref="AQ31:AT31"/>
    <mergeCell ref="AU31:AX31"/>
    <mergeCell ref="AM34:AP34"/>
    <mergeCell ref="AQ34:AX34"/>
    <mergeCell ref="G30:O31"/>
    <mergeCell ref="P30:X31"/>
    <mergeCell ref="Y30:AA30"/>
    <mergeCell ref="AB30:AD30"/>
    <mergeCell ref="AE30:AH30"/>
    <mergeCell ref="AI30:AL30"/>
    <mergeCell ref="AU38:AX38"/>
    <mergeCell ref="G37:O39"/>
    <mergeCell ref="P37:X39"/>
    <mergeCell ref="Y37:AA37"/>
    <mergeCell ref="AB37:AD37"/>
    <mergeCell ref="AE37:AH37"/>
    <mergeCell ref="AI37:AL37"/>
    <mergeCell ref="Y39:AA39"/>
    <mergeCell ref="AB39:AD39"/>
    <mergeCell ref="AE39:AH39"/>
    <mergeCell ref="AW36:AX36"/>
    <mergeCell ref="AI38:AL38"/>
    <mergeCell ref="AM38:AP38"/>
    <mergeCell ref="AQ38:AT38"/>
    <mergeCell ref="G33:X34"/>
    <mergeCell ref="AE33:AH33"/>
    <mergeCell ref="AI33:AL33"/>
    <mergeCell ref="AM33:AP33"/>
    <mergeCell ref="A22:F27"/>
    <mergeCell ref="G22:O22"/>
    <mergeCell ref="P22:V22"/>
    <mergeCell ref="W22:AC22"/>
    <mergeCell ref="G27:O27"/>
    <mergeCell ref="P27:V27"/>
    <mergeCell ref="W27:AC27"/>
    <mergeCell ref="A28:F28"/>
    <mergeCell ref="G28:AX28"/>
    <mergeCell ref="W25:AC25"/>
    <mergeCell ref="G26:O26"/>
    <mergeCell ref="P26:V26"/>
    <mergeCell ref="W26:AC26"/>
    <mergeCell ref="G23:O23"/>
    <mergeCell ref="P23:V23"/>
    <mergeCell ref="W23:AC23"/>
    <mergeCell ref="AD23:AX27"/>
    <mergeCell ref="G24:O24"/>
    <mergeCell ref="G21:O21"/>
    <mergeCell ref="P21:V21"/>
    <mergeCell ref="W21:AC21"/>
    <mergeCell ref="AD21:AJ21"/>
    <mergeCell ref="AK21:AQ21"/>
    <mergeCell ref="AR21:AX21"/>
    <mergeCell ref="P24:V24"/>
    <mergeCell ref="W24:AC24"/>
    <mergeCell ref="G25:O25"/>
    <mergeCell ref="P25:V25"/>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P13:V13"/>
    <mergeCell ref="W13:AC13"/>
    <mergeCell ref="AD13:AJ13"/>
    <mergeCell ref="AK13:AQ13"/>
    <mergeCell ref="AR13:AX13"/>
    <mergeCell ref="I14:O14"/>
    <mergeCell ref="P14:V14"/>
    <mergeCell ref="P15:V15"/>
    <mergeCell ref="W15:AC15"/>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G43:V44"/>
    <mergeCell ref="U47:AX47"/>
    <mergeCell ref="A4:F4"/>
    <mergeCell ref="G4:X4"/>
    <mergeCell ref="Y4:AD4"/>
    <mergeCell ref="AE4:AP4"/>
    <mergeCell ref="AQ4:AX4"/>
    <mergeCell ref="A5:F5"/>
    <mergeCell ref="G5:L5"/>
    <mergeCell ref="M5:R5"/>
    <mergeCell ref="S5:X5"/>
    <mergeCell ref="Y5:AD5"/>
    <mergeCell ref="A9:F9"/>
    <mergeCell ref="G9:AX9"/>
    <mergeCell ref="I16:O16"/>
    <mergeCell ref="P16:V16"/>
    <mergeCell ref="W16:AC16"/>
    <mergeCell ref="AD16:AJ16"/>
    <mergeCell ref="AK16:AQ16"/>
    <mergeCell ref="AR16:AX16"/>
    <mergeCell ref="W14:AC14"/>
    <mergeCell ref="AD14:AJ14"/>
    <mergeCell ref="AR12:AX12"/>
    <mergeCell ref="I13:O13"/>
    <mergeCell ref="X89:Z89"/>
    <mergeCell ref="AJ89:AL89"/>
    <mergeCell ref="A70:AX70"/>
    <mergeCell ref="A71:AX71"/>
    <mergeCell ref="A72:AX72"/>
    <mergeCell ref="A73:E73"/>
    <mergeCell ref="F73:AX73"/>
    <mergeCell ref="A74:AX74"/>
    <mergeCell ref="A68:B69"/>
    <mergeCell ref="C68:F68"/>
    <mergeCell ref="G68:AX68"/>
    <mergeCell ref="C69:F69"/>
    <mergeCell ref="G69:AX69"/>
    <mergeCell ref="A80:D80"/>
    <mergeCell ref="AT89:AU89"/>
    <mergeCell ref="AV89:AW89"/>
    <mergeCell ref="A86:D86"/>
    <mergeCell ref="E86:P86"/>
    <mergeCell ref="Q86:AB86"/>
    <mergeCell ref="AC86:AN86"/>
    <mergeCell ref="AO86:AX86"/>
    <mergeCell ref="A87:D87"/>
    <mergeCell ref="A84:D84"/>
    <mergeCell ref="E84:P84"/>
  </mergeCells>
  <phoneticPr fontId="5"/>
  <conditionalFormatting sqref="P14:AQ14">
    <cfRule type="expression" dxfId="69" priority="905">
      <formula>IF(RIGHT(TEXT(P14,"0.#"),1)=".",FALSE,TRUE)</formula>
    </cfRule>
    <cfRule type="expression" dxfId="68" priority="906">
      <formula>IF(RIGHT(TEXT(P14,"0.#"),1)=".",TRUE,FALSE)</formula>
    </cfRule>
  </conditionalFormatting>
  <conditionalFormatting sqref="P18:AX18">
    <cfRule type="expression" dxfId="67" priority="903">
      <formula>IF(RIGHT(TEXT(P18,"0.#"),1)=".",FALSE,TRUE)</formula>
    </cfRule>
    <cfRule type="expression" dxfId="66" priority="904">
      <formula>IF(RIGHT(TEXT(P18,"0.#"),1)=".",TRUE,FALSE)</formula>
    </cfRule>
  </conditionalFormatting>
  <conditionalFormatting sqref="P16:AQ17 P15:AX15 P13:AX13">
    <cfRule type="expression" dxfId="65" priority="897">
      <formula>IF(RIGHT(TEXT(P13,"0.#"),1)=".",FALSE,TRUE)</formula>
    </cfRule>
    <cfRule type="expression" dxfId="64" priority="898">
      <formula>IF(RIGHT(TEXT(P13,"0.#"),1)=".",TRUE,FALSE)</formula>
    </cfRule>
  </conditionalFormatting>
  <conditionalFormatting sqref="P19:AJ19">
    <cfRule type="expression" dxfId="63" priority="895">
      <formula>IF(RIGHT(TEXT(P19,"0.#"),1)=".",FALSE,TRUE)</formula>
    </cfRule>
    <cfRule type="expression" dxfId="62" priority="896">
      <formula>IF(RIGHT(TEXT(P19,"0.#"),1)=".",TRUE,FALSE)</formula>
    </cfRule>
  </conditionalFormatting>
  <conditionalFormatting sqref="AE30 AQ30">
    <cfRule type="expression" dxfId="61" priority="893">
      <formula>IF(RIGHT(TEXT(AE30,"0.#"),1)=".",FALSE,TRUE)</formula>
    </cfRule>
    <cfRule type="expression" dxfId="60" priority="894">
      <formula>IF(RIGHT(TEXT(AE30,"0.#"),1)=".",TRUE,FALSE)</formula>
    </cfRule>
  </conditionalFormatting>
  <conditionalFormatting sqref="AI30">
    <cfRule type="expression" dxfId="59" priority="871">
      <formula>IF(RIGHT(TEXT(AI30,"0.#"),1)=".",FALSE,TRUE)</formula>
    </cfRule>
    <cfRule type="expression" dxfId="58" priority="872">
      <formula>IF(RIGHT(TEXT(AI30,"0.#"),1)=".",TRUE,FALSE)</formula>
    </cfRule>
  </conditionalFormatting>
  <conditionalFormatting sqref="AM30">
    <cfRule type="expression" dxfId="57" priority="869">
      <formula>IF(RIGHT(TEXT(AM30,"0.#"),1)=".",FALSE,TRUE)</formula>
    </cfRule>
    <cfRule type="expression" dxfId="56" priority="870">
      <formula>IF(RIGHT(TEXT(AM30,"0.#"),1)=".",TRUE,FALSE)</formula>
    </cfRule>
  </conditionalFormatting>
  <conditionalFormatting sqref="AE31">
    <cfRule type="expression" dxfId="55" priority="867">
      <formula>IF(RIGHT(TEXT(AE31,"0.#"),1)=".",FALSE,TRUE)</formula>
    </cfRule>
    <cfRule type="expression" dxfId="54" priority="868">
      <formula>IF(RIGHT(TEXT(AE31,"0.#"),1)=".",TRUE,FALSE)</formula>
    </cfRule>
  </conditionalFormatting>
  <conditionalFormatting sqref="AI31">
    <cfRule type="expression" dxfId="53" priority="865">
      <formula>IF(RIGHT(TEXT(AI31,"0.#"),1)=".",FALSE,TRUE)</formula>
    </cfRule>
    <cfRule type="expression" dxfId="52" priority="866">
      <formula>IF(RIGHT(TEXT(AI31,"0.#"),1)=".",TRUE,FALSE)</formula>
    </cfRule>
  </conditionalFormatting>
  <conditionalFormatting sqref="AM31">
    <cfRule type="expression" dxfId="51" priority="863">
      <formula>IF(RIGHT(TEXT(AM31,"0.#"),1)=".",FALSE,TRUE)</formula>
    </cfRule>
    <cfRule type="expression" dxfId="50" priority="864">
      <formula>IF(RIGHT(TEXT(AM31,"0.#"),1)=".",TRUE,FALSE)</formula>
    </cfRule>
  </conditionalFormatting>
  <conditionalFormatting sqref="AQ31">
    <cfRule type="expression" dxfId="49" priority="861">
      <formula>IF(RIGHT(TEXT(AQ31,"0.#"),1)=".",FALSE,TRUE)</formula>
    </cfRule>
    <cfRule type="expression" dxfId="48" priority="862">
      <formula>IF(RIGHT(TEXT(AQ31,"0.#"),1)=".",TRUE,FALSE)</formula>
    </cfRule>
  </conditionalFormatting>
  <conditionalFormatting sqref="W23">
    <cfRule type="expression" dxfId="47" priority="819">
      <formula>IF(RIGHT(TEXT(W23,"0.#"),1)=".",FALSE,TRUE)</formula>
    </cfRule>
    <cfRule type="expression" dxfId="46" priority="820">
      <formula>IF(RIGHT(TEXT(W23,"0.#"),1)=".",TRUE,FALSE)</formula>
    </cfRule>
  </conditionalFormatting>
  <conditionalFormatting sqref="W24:W26">
    <cfRule type="expression" dxfId="45" priority="817">
      <formula>IF(RIGHT(TEXT(W24,"0.#"),1)=".",FALSE,TRUE)</formula>
    </cfRule>
    <cfRule type="expression" dxfId="44" priority="818">
      <formula>IF(RIGHT(TEXT(W24,"0.#"),1)=".",TRUE,FALSE)</formula>
    </cfRule>
  </conditionalFormatting>
  <conditionalFormatting sqref="P23">
    <cfRule type="expression" dxfId="43" priority="813">
      <formula>IF(RIGHT(TEXT(P23,"0.#"),1)=".",FALSE,TRUE)</formula>
    </cfRule>
    <cfRule type="expression" dxfId="42" priority="814">
      <formula>IF(RIGHT(TEXT(P23,"0.#"),1)=".",TRUE,FALSE)</formula>
    </cfRule>
  </conditionalFormatting>
  <conditionalFormatting sqref="P24:P26">
    <cfRule type="expression" dxfId="41" priority="811">
      <formula>IF(RIGHT(TEXT(P24,"0.#"),1)=".",FALSE,TRUE)</formula>
    </cfRule>
    <cfRule type="expression" dxfId="40" priority="812">
      <formula>IF(RIGHT(TEXT(P24,"0.#"),1)=".",TRUE,FALSE)</formula>
    </cfRule>
  </conditionalFormatting>
  <conditionalFormatting sqref="AU31">
    <cfRule type="expression" dxfId="39" priority="677">
      <formula>IF(RIGHT(TEXT(AU31,"0.#"),1)=".",FALSE,TRUE)</formula>
    </cfRule>
    <cfRule type="expression" dxfId="38" priority="678">
      <formula>IF(RIGHT(TEXT(AU31,"0.#"),1)=".",TRUE,FALSE)</formula>
    </cfRule>
  </conditionalFormatting>
  <conditionalFormatting sqref="AU30">
    <cfRule type="expression" dxfId="37" priority="679">
      <formula>IF(RIGHT(TEXT(AU30,"0.#"),1)=".",FALSE,TRUE)</formula>
    </cfRule>
    <cfRule type="expression" dxfId="36" priority="680">
      <formula>IF(RIGHT(TEXT(AU30,"0.#"),1)=".",TRUE,FALSE)</formula>
    </cfRule>
  </conditionalFormatting>
  <conditionalFormatting sqref="P27:AC27">
    <cfRule type="expression" dxfId="35" priority="675">
      <formula>IF(RIGHT(TEXT(P27,"0.#"),1)=".",FALSE,TRUE)</formula>
    </cfRule>
    <cfRule type="expression" dxfId="34" priority="676">
      <formula>IF(RIGHT(TEXT(P27,"0.#"),1)=".",TRUE,FALSE)</formula>
    </cfRule>
  </conditionalFormatting>
  <conditionalFormatting sqref="AM39">
    <cfRule type="expression" dxfId="33" priority="657">
      <formula>IF(RIGHT(TEXT(AM39,"0.#"),1)=".",FALSE,TRUE)</formula>
    </cfRule>
    <cfRule type="expression" dxfId="32" priority="658">
      <formula>IF(RIGHT(TEXT(AM39,"0.#"),1)=".",TRUE,FALSE)</formula>
    </cfRule>
  </conditionalFormatting>
  <conditionalFormatting sqref="AM38">
    <cfRule type="expression" dxfId="31" priority="659">
      <formula>IF(RIGHT(TEXT(AM38,"0.#"),1)=".",FALSE,TRUE)</formula>
    </cfRule>
    <cfRule type="expression" dxfId="30" priority="660">
      <formula>IF(RIGHT(TEXT(AM38,"0.#"),1)=".",TRUE,FALSE)</formula>
    </cfRule>
  </conditionalFormatting>
  <conditionalFormatting sqref="AE37">
    <cfRule type="expression" dxfId="29" priority="673">
      <formula>IF(RIGHT(TEXT(AE37,"0.#"),1)=".",FALSE,TRUE)</formula>
    </cfRule>
    <cfRule type="expression" dxfId="28" priority="674">
      <formula>IF(RIGHT(TEXT(AE37,"0.#"),1)=".",TRUE,FALSE)</formula>
    </cfRule>
  </conditionalFormatting>
  <conditionalFormatting sqref="AQ37:AQ39">
    <cfRule type="expression" dxfId="27" priority="655">
      <formula>IF(RIGHT(TEXT(AQ37,"0.#"),1)=".",FALSE,TRUE)</formula>
    </cfRule>
    <cfRule type="expression" dxfId="26" priority="656">
      <formula>IF(RIGHT(TEXT(AQ37,"0.#"),1)=".",TRUE,FALSE)</formula>
    </cfRule>
  </conditionalFormatting>
  <conditionalFormatting sqref="AU37:AU39">
    <cfRule type="expression" dxfId="25" priority="653">
      <formula>IF(RIGHT(TEXT(AU37,"0.#"),1)=".",FALSE,TRUE)</formula>
    </cfRule>
    <cfRule type="expression" dxfId="24" priority="654">
      <formula>IF(RIGHT(TEXT(AU37,"0.#"),1)=".",TRUE,FALSE)</formula>
    </cfRule>
  </conditionalFormatting>
  <conditionalFormatting sqref="AI39">
    <cfRule type="expression" dxfId="23" priority="667">
      <formula>IF(RIGHT(TEXT(AI39,"0.#"),1)=".",FALSE,TRUE)</formula>
    </cfRule>
    <cfRule type="expression" dxfId="22" priority="668">
      <formula>IF(RIGHT(TEXT(AI39,"0.#"),1)=".",TRUE,FALSE)</formula>
    </cfRule>
  </conditionalFormatting>
  <conditionalFormatting sqref="AE38">
    <cfRule type="expression" dxfId="21" priority="671">
      <formula>IF(RIGHT(TEXT(AE38,"0.#"),1)=".",FALSE,TRUE)</formula>
    </cfRule>
    <cfRule type="expression" dxfId="20" priority="672">
      <formula>IF(RIGHT(TEXT(AE38,"0.#"),1)=".",TRUE,FALSE)</formula>
    </cfRule>
  </conditionalFormatting>
  <conditionalFormatting sqref="AE39">
    <cfRule type="expression" dxfId="19" priority="669">
      <formula>IF(RIGHT(TEXT(AE39,"0.#"),1)=".",FALSE,TRUE)</formula>
    </cfRule>
    <cfRule type="expression" dxfId="18" priority="670">
      <formula>IF(RIGHT(TEXT(AE39,"0.#"),1)=".",TRUE,FALSE)</formula>
    </cfRule>
  </conditionalFormatting>
  <conditionalFormatting sqref="AM37">
    <cfRule type="expression" dxfId="17" priority="661">
      <formula>IF(RIGHT(TEXT(AM37,"0.#"),1)=".",FALSE,TRUE)</formula>
    </cfRule>
    <cfRule type="expression" dxfId="16" priority="662">
      <formula>IF(RIGHT(TEXT(AM37,"0.#"),1)=".",TRUE,FALSE)</formula>
    </cfRule>
  </conditionalFormatting>
  <conditionalFormatting sqref="AI37">
    <cfRule type="expression" dxfId="15" priority="663">
      <formula>IF(RIGHT(TEXT(AI37,"0.#"),1)=".",FALSE,TRUE)</formula>
    </cfRule>
    <cfRule type="expression" dxfId="14" priority="664">
      <formula>IF(RIGHT(TEXT(AI37,"0.#"),1)=".",TRUE,FALSE)</formula>
    </cfRule>
  </conditionalFormatting>
  <conditionalFormatting sqref="AI38">
    <cfRule type="expression" dxfId="13" priority="665">
      <formula>IF(RIGHT(TEXT(AI38,"0.#"),1)=".",FALSE,TRUE)</formula>
    </cfRule>
    <cfRule type="expression" dxfId="12" priority="666">
      <formula>IF(RIGHT(TEXT(AI38,"0.#"),1)=".",TRUE,FALSE)</formula>
    </cfRule>
  </conditionalFormatting>
  <conditionalFormatting sqref="AM33">
    <cfRule type="expression" dxfId="11" priority="541">
      <formula>IF(RIGHT(TEXT(AM33,"0.#"),1)=".",FALSE,TRUE)</formula>
    </cfRule>
    <cfRule type="expression" dxfId="10" priority="542">
      <formula>IF(RIGHT(TEXT(AM33,"0.#"),1)=".",TRUE,FALSE)</formula>
    </cfRule>
  </conditionalFormatting>
  <conditionalFormatting sqref="AE34 AM34">
    <cfRule type="expression" dxfId="9" priority="539">
      <formula>IF(RIGHT(TEXT(AE34,"0.#"),1)=".",FALSE,TRUE)</formula>
    </cfRule>
    <cfRule type="expression" dxfId="8" priority="540">
      <formula>IF(RIGHT(TEXT(AE34,"0.#"),1)=".",TRUE,FALSE)</formula>
    </cfRule>
  </conditionalFormatting>
  <conditionalFormatting sqref="AI34">
    <cfRule type="expression" dxfId="7" priority="537">
      <formula>IF(RIGHT(TEXT(AI34,"0.#"),1)=".",FALSE,TRUE)</formula>
    </cfRule>
    <cfRule type="expression" dxfId="6" priority="538">
      <formula>IF(RIGHT(TEXT(AI34,"0.#"),1)=".",TRUE,FALSE)</formula>
    </cfRule>
  </conditionalFormatting>
  <conditionalFormatting sqref="AQ34">
    <cfRule type="expression" dxfId="5" priority="535">
      <formula>IF(RIGHT(TEXT(AQ34,"0.#"),1)=".",FALSE,TRUE)</formula>
    </cfRule>
    <cfRule type="expression" dxfId="4" priority="536">
      <formula>IF(RIGHT(TEXT(AQ34,"0.#"),1)=".",TRUE,FALSE)</formula>
    </cfRule>
  </conditionalFormatting>
  <conditionalFormatting sqref="AE33 AQ33">
    <cfRule type="expression" dxfId="3" priority="545">
      <formula>IF(RIGHT(TEXT(AE33,"0.#"),1)=".",FALSE,TRUE)</formula>
    </cfRule>
    <cfRule type="expression" dxfId="2" priority="546">
      <formula>IF(RIGHT(TEXT(AE33,"0.#"),1)=".",TRUE,FALSE)</formula>
    </cfRule>
  </conditionalFormatting>
  <conditionalFormatting sqref="AI33">
    <cfRule type="expression" dxfId="1" priority="543">
      <formula>IF(RIGHT(TEXT(AI33,"0.#"),1)=".",FALSE,TRUE)</formula>
    </cfRule>
    <cfRule type="expression" dxfId="0" priority="544">
      <formula>IF(RIGHT(TEXT(AI33,"0.#"),1)=".",TRUE,FALSE)</formula>
    </cfRule>
  </conditionalFormatting>
  <dataValidations count="13">
    <dataValidation type="whole" allowBlank="1" showInputMessage="1" showErrorMessage="1" sqref="O87:P88 AX87:AX89 AA87:AB88 AM87:AN88">
      <formula1>0</formula1>
      <formula2>99</formula2>
    </dataValidation>
    <dataValidation type="whole" allowBlank="1" showInputMessage="1" showErrorMessage="1" sqref="AJ87:AK88 X87:Y88 AJ89 L87:L89 M87:M88 X89 AU87:AV88">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3:E73">
      <formula1>T行政事業レビュー推進チームの所見</formula1>
    </dataValidation>
    <dataValidation type="whole" imeMode="disabled" allowBlank="1" showInputMessage="1" showErrorMessage="1" sqref="AW2:AX2">
      <formula1>0</formula1>
      <formula2>99</formula2>
    </dataValidation>
    <dataValidation type="list" allowBlank="1" showInputMessage="1" showErrorMessage="1" sqref="A75:E75">
      <formula1>T所見を踏まえた改善点</formula1>
    </dataValidation>
    <dataValidation type="list" allowBlank="1" showInputMessage="1" showErrorMessage="1" error="プルダウンリストから選択してください。" sqref="AD54:AF55">
      <formula1>"有,無"</formula1>
    </dataValidation>
    <dataValidation type="list" allowBlank="1" showInputMessage="1" showErrorMessage="1" error="プルダウンリストから選択してください。" sqref="AD50:AF53 AD56:AD67 AE56:AF60 AE62:AF67">
      <formula1>"○,△,×,‐"</formula1>
    </dataValidation>
    <dataValidation type="list" allowBlank="1" showInputMessage="1" showErrorMessage="1" sqref="S5:X5">
      <formula1>T終了年度</formula1>
    </dataValidation>
    <dataValidation type="custom" imeMode="disabled" allowBlank="1" showInputMessage="1" showErrorMessage="1" sqref="AY23 P13:AX13 AR15:AX15 P14:AQ18 AR18:AX18 P19:AJ19 AQ36:AR36 AU36:AX36 AE37:AX39 AE30:AX31 AE33:AX33 P23:AC27">
      <formula1>OR(ISNUMBER(P13), P13="-")</formula1>
    </dataValidation>
    <dataValidation type="list" allowBlank="1" showInputMessage="1" showErrorMessage="1" sqref="Q89:R89 AC89:AD89 AO89:AP89">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1" max="49" man="1"/>
    <brk id="69" max="49"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入力規則等!$U$7:$U$9</xm:f>
          </x14:formula1>
          <xm:sqref>U88:V88 I88:J88 AG88:AH88 AR88:AS88</xm:sqref>
        </x14:dataValidation>
        <x14:dataValidation type="list" allowBlank="1" showInputMessage="1" showErrorMessage="1">
          <x14:formula1>
            <xm:f>入力規則等!$U$40:$U$42</xm:f>
          </x14:formula1>
          <xm:sqref>AG87:AH87 U87:V87 I87:J87 AR87:AS87</xm:sqref>
        </x14:dataValidation>
        <x14:dataValidation type="list" allowBlank="1" showInputMessage="1" showErrorMessage="1">
          <x14:formula1>
            <xm:f>入力規則等!$AI$2:$AI$8</xm:f>
          </x14:formula1>
          <xm:sqref>J45:T45</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AO87:AP88 Q87:S88 AC87:AE88 E87:G88</xm:sqref>
        </x14:dataValidation>
        <x14:dataValidation type="list" allowBlank="1" showInputMessage="1" showErrorMessage="1">
          <x14:formula1>
            <xm:f>入力規則等!$U$48</xm:f>
          </x14:formula1>
          <xm:sqref>E89:F89</xm:sqref>
        </x14:dataValidation>
        <x14:dataValidation type="list" allowBlank="1" showInputMessage="1" showErrorMessage="1">
          <x14:formula1>
            <xm:f>入力規則等!$U$13:$U$35</xm:f>
          </x14:formula1>
          <xm:sqref>AJ2:AM2 AE89:AG89 G89:I89 AQ89:AS89 S89:U89</xm:sqref>
        </x14:dataValidation>
        <x14:dataValidation type="list" allowBlank="1" showInputMessage="1" showErrorMessage="1">
          <x14:formula1>
            <xm:f>入力規則等!$U$56:$U$58</xm:f>
          </x14:formula1>
          <xm:sqref>J89:K89 AT89:AU89 AH89:AI89 V89:W89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875" customWidth="1"/>
    <col min="2" max="2" width="8.875"/>
    <col min="3" max="3" width="17" style="7" hidden="1" customWidth="1"/>
    <col min="4" max="4" width="4" style="7" hidden="1" customWidth="1"/>
    <col min="5" max="5" width="4" style="7" customWidth="1"/>
    <col min="6" max="6" width="32.5" customWidth="1"/>
    <col min="7" max="7" width="10.125" style="10" customWidth="1"/>
    <col min="8" max="8" width="17" style="7" hidden="1" customWidth="1"/>
    <col min="9" max="9" width="4" style="7" hidden="1" customWidth="1"/>
    <col min="10" max="10" width="4" style="7" customWidth="1"/>
    <col min="11" max="11" width="15.375" customWidth="1"/>
    <col min="12" max="12" width="8.875"/>
    <col min="13" max="13" width="12" style="7" hidden="1" customWidth="1"/>
    <col min="14" max="14" width="4" style="7" hidden="1" customWidth="1"/>
    <col min="15" max="15" width="3.625" customWidth="1"/>
    <col min="16" max="16" width="8.375" customWidth="1"/>
    <col min="17" max="17" width="8.875" style="10" customWidth="1"/>
    <col min="18" max="18" width="9.5" style="7" hidden="1" customWidth="1"/>
    <col min="19" max="19" width="4" style="7" hidden="1" customWidth="1"/>
    <col min="20" max="20" width="8.875"/>
    <col min="21" max="21" width="9" style="20"/>
    <col min="22" max="22" width="3.375" style="20" customWidth="1"/>
    <col min="23" max="23" width="12.5" style="20" bestFit="1" customWidth="1"/>
    <col min="24" max="24" width="3.625" style="20" customWidth="1"/>
    <col min="25" max="25" width="12.5" style="25" bestFit="1" customWidth="1"/>
    <col min="26" max="26" width="12.125" style="20" customWidth="1"/>
    <col min="27" max="27" width="11.375" style="25" bestFit="1" customWidth="1"/>
    <col min="28" max="28" width="12.125" style="25" customWidth="1"/>
    <col min="29" max="29" width="24.125" style="25" bestFit="1" customWidth="1"/>
    <col min="30" max="30" width="3.875" style="25" customWidth="1"/>
    <col min="31" max="31" width="33.875" style="25" bestFit="1" customWidth="1"/>
    <col min="32" max="32" width="3" style="20" customWidth="1"/>
    <col min="33" max="33" width="30.625" style="20" customWidth="1"/>
    <col min="34" max="34" width="9" style="20"/>
    <col min="35" max="35" width="14.625" style="20" customWidth="1"/>
    <col min="36" max="41" width="9" style="20"/>
    <col min="42" max="42" width="13" style="20" customWidth="1"/>
    <col min="43" max="16384" width="9" style="20"/>
  </cols>
  <sheetData>
    <row r="1" spans="1:42" x14ac:dyDescent="0.15">
      <c r="A1" s="17" t="s">
        <v>68</v>
      </c>
      <c r="B1" s="17" t="s">
        <v>69</v>
      </c>
      <c r="F1" s="18" t="s">
        <v>4</v>
      </c>
      <c r="G1" s="18" t="s">
        <v>58</v>
      </c>
      <c r="K1" s="19" t="s">
        <v>86</v>
      </c>
      <c r="L1" s="17" t="s">
        <v>69</v>
      </c>
      <c r="O1" s="7"/>
      <c r="P1" s="18" t="s">
        <v>5</v>
      </c>
      <c r="Q1" s="18" t="s">
        <v>58</v>
      </c>
      <c r="T1" s="7"/>
      <c r="U1" s="21" t="s">
        <v>149</v>
      </c>
      <c r="W1" s="21" t="s">
        <v>148</v>
      </c>
      <c r="Y1" s="21" t="s">
        <v>66</v>
      </c>
      <c r="Z1" s="21" t="s">
        <v>368</v>
      </c>
      <c r="AA1" s="21" t="s">
        <v>67</v>
      </c>
      <c r="AB1" s="21" t="s">
        <v>369</v>
      </c>
      <c r="AC1" s="21" t="s">
        <v>24</v>
      </c>
      <c r="AD1" s="20"/>
      <c r="AE1" s="21" t="s">
        <v>36</v>
      </c>
      <c r="AF1" s="22"/>
      <c r="AG1" s="33" t="s">
        <v>160</v>
      </c>
      <c r="AI1" s="33" t="s">
        <v>163</v>
      </c>
      <c r="AK1" s="33" t="s">
        <v>167</v>
      </c>
      <c r="AM1" s="38"/>
      <c r="AN1" s="38"/>
      <c r="AP1" s="20" t="s">
        <v>199</v>
      </c>
    </row>
    <row r="2" spans="1:42" ht="13.5" customHeight="1" x14ac:dyDescent="0.15">
      <c r="A2" s="8" t="s">
        <v>70</v>
      </c>
      <c r="B2" s="9"/>
      <c r="C2" s="7" t="str">
        <f>IF(B2="","",A2)</f>
        <v/>
      </c>
      <c r="D2" s="7" t="str">
        <f>IF(C2="","",IF(D1&lt;&gt;"",CONCATENATE(D1,"、",C2),C2))</f>
        <v/>
      </c>
      <c r="F2" s="6" t="s">
        <v>57</v>
      </c>
      <c r="G2" s="11" t="s">
        <v>548</v>
      </c>
      <c r="H2" s="7" t="str">
        <f>IF(G2="","",F2)</f>
        <v>一般会計</v>
      </c>
      <c r="I2" s="7" t="str">
        <f>IF(H2="","",IF(I1&lt;&gt;"",CONCATENATE(I1,"、",H2),H2))</f>
        <v>一般会計</v>
      </c>
      <c r="K2" s="8" t="s">
        <v>87</v>
      </c>
      <c r="L2" s="9"/>
      <c r="M2" s="7" t="str">
        <f>IF(L2="","",K2)</f>
        <v/>
      </c>
      <c r="N2" s="7" t="str">
        <f>IF(M2="","",IF(N1&lt;&gt;"",CONCATENATE(N1,"、",M2),M2))</f>
        <v/>
      </c>
      <c r="O2" s="7"/>
      <c r="P2" s="6" t="s">
        <v>59</v>
      </c>
      <c r="Q2" s="11"/>
      <c r="R2" s="7" t="str">
        <f>IF(Q2="","",P2)</f>
        <v/>
      </c>
      <c r="S2" s="7" t="str">
        <f>IF(R2="","",IF(S1&lt;&gt;"",CONCATENATE(S1,"、",R2),R2))</f>
        <v/>
      </c>
      <c r="T2" s="7"/>
      <c r="U2" s="53">
        <v>21</v>
      </c>
      <c r="W2" s="24" t="s">
        <v>154</v>
      </c>
      <c r="Y2" s="24" t="s">
        <v>53</v>
      </c>
      <c r="Z2" s="24" t="s">
        <v>53</v>
      </c>
      <c r="AA2" s="46" t="s">
        <v>238</v>
      </c>
      <c r="AB2" s="46" t="s">
        <v>463</v>
      </c>
      <c r="AC2" s="47" t="s">
        <v>119</v>
      </c>
      <c r="AD2" s="20"/>
      <c r="AE2" s="26" t="s">
        <v>150</v>
      </c>
      <c r="AF2" s="22"/>
      <c r="AG2" s="34" t="s">
        <v>205</v>
      </c>
      <c r="AI2" s="33" t="s">
        <v>235</v>
      </c>
      <c r="AK2" s="33" t="s">
        <v>168</v>
      </c>
      <c r="AM2" s="38"/>
      <c r="AN2" s="38"/>
      <c r="AP2" s="34" t="s">
        <v>205</v>
      </c>
    </row>
    <row r="3" spans="1:42" ht="13.5" customHeight="1" x14ac:dyDescent="0.15">
      <c r="A3" s="8" t="s">
        <v>71</v>
      </c>
      <c r="B3" s="9"/>
      <c r="C3" s="7" t="str">
        <f t="shared" ref="C3:C11" si="0">IF(B3="","",A3)</f>
        <v/>
      </c>
      <c r="D3" s="7" t="str">
        <f>IF(C3="",D2,IF(D2&lt;&gt;"",CONCATENATE(D2,"、",C3),C3))</f>
        <v/>
      </c>
      <c r="F3" s="12" t="s">
        <v>96</v>
      </c>
      <c r="G3" s="11"/>
      <c r="H3" s="7" t="str">
        <f t="shared" ref="H3:H37" si="1">IF(G3="","",F3)</f>
        <v/>
      </c>
      <c r="I3" s="7" t="str">
        <f>IF(H3="",I2,IF(I2&lt;&gt;"",CONCATENATE(I2,"、",H3),H3))</f>
        <v>一般会計</v>
      </c>
      <c r="K3" s="8" t="s">
        <v>88</v>
      </c>
      <c r="L3" s="9"/>
      <c r="M3" s="7" t="str">
        <f t="shared" ref="M3:M11" si="2">IF(L3="","",K3)</f>
        <v/>
      </c>
      <c r="N3" s="7" t="str">
        <f>IF(M3="",N2,IF(N2&lt;&gt;"",CONCATENATE(N2,"、",M3),M3))</f>
        <v/>
      </c>
      <c r="O3" s="7"/>
      <c r="P3" s="6" t="s">
        <v>60</v>
      </c>
      <c r="Q3" s="11"/>
      <c r="R3" s="7" t="str">
        <f t="shared" ref="R3:R8" si="3">IF(Q3="","",P3)</f>
        <v/>
      </c>
      <c r="S3" s="7" t="str">
        <f t="shared" ref="S3:S8" si="4">IF(R3="",S2,IF(S2&lt;&gt;"",CONCATENATE(S2,"、",R3),R3))</f>
        <v/>
      </c>
      <c r="T3" s="7"/>
      <c r="U3" s="24" t="s">
        <v>494</v>
      </c>
      <c r="W3" s="24" t="s">
        <v>129</v>
      </c>
      <c r="Y3" s="24" t="s">
        <v>54</v>
      </c>
      <c r="Z3" s="24" t="s">
        <v>370</v>
      </c>
      <c r="AA3" s="46" t="s">
        <v>336</v>
      </c>
      <c r="AB3" s="46" t="s">
        <v>464</v>
      </c>
      <c r="AC3" s="47" t="s">
        <v>120</v>
      </c>
      <c r="AD3" s="20"/>
      <c r="AE3" s="26" t="s">
        <v>151</v>
      </c>
      <c r="AF3" s="22"/>
      <c r="AG3" s="34" t="s">
        <v>206</v>
      </c>
      <c r="AI3" s="33" t="s">
        <v>162</v>
      </c>
      <c r="AK3" s="33" t="str">
        <f>CHAR(CODE(AK2)+1)</f>
        <v>B</v>
      </c>
      <c r="AM3" s="38"/>
      <c r="AN3" s="38"/>
      <c r="AP3" s="34" t="s">
        <v>206</v>
      </c>
    </row>
    <row r="4" spans="1:42" ht="13.5" customHeight="1" x14ac:dyDescent="0.15">
      <c r="A4" s="8" t="s">
        <v>72</v>
      </c>
      <c r="B4" s="9" t="s">
        <v>548</v>
      </c>
      <c r="C4" s="7" t="str">
        <f t="shared" si="0"/>
        <v>沖縄振興</v>
      </c>
      <c r="D4" s="7" t="str">
        <f>IF(C4="",D3,IF(D3&lt;&gt;"",CONCATENATE(D3,"、",C4),C4))</f>
        <v>沖縄振興</v>
      </c>
      <c r="F4" s="12" t="s">
        <v>97</v>
      </c>
      <c r="G4" s="11"/>
      <c r="H4" s="7" t="str">
        <f t="shared" si="1"/>
        <v/>
      </c>
      <c r="I4" s="7" t="str">
        <f t="shared" ref="I4:I37" si="5">IF(H4="",I3,IF(I3&lt;&gt;"",CONCATENATE(I3,"、",H4),H4))</f>
        <v>一般会計</v>
      </c>
      <c r="K4" s="8" t="s">
        <v>89</v>
      </c>
      <c r="L4" s="9"/>
      <c r="M4" s="7" t="str">
        <f t="shared" si="2"/>
        <v/>
      </c>
      <c r="N4" s="7" t="str">
        <f t="shared" ref="N4:N11" si="6">IF(M4="",N3,IF(N3&lt;&gt;"",CONCATENATE(N3,"、",M4),M4))</f>
        <v/>
      </c>
      <c r="O4" s="7"/>
      <c r="P4" s="6" t="s">
        <v>61</v>
      </c>
      <c r="Q4" s="11" t="s">
        <v>548</v>
      </c>
      <c r="R4" s="7" t="str">
        <f t="shared" si="3"/>
        <v>補助</v>
      </c>
      <c r="S4" s="7" t="str">
        <f t="shared" si="4"/>
        <v>補助</v>
      </c>
      <c r="T4" s="7"/>
      <c r="U4" s="24" t="s">
        <v>546</v>
      </c>
      <c r="W4" s="24" t="s">
        <v>130</v>
      </c>
      <c r="Y4" s="24" t="s">
        <v>243</v>
      </c>
      <c r="Z4" s="24" t="s">
        <v>371</v>
      </c>
      <c r="AA4" s="46" t="s">
        <v>337</v>
      </c>
      <c r="AB4" s="46" t="s">
        <v>465</v>
      </c>
      <c r="AC4" s="46" t="s">
        <v>121</v>
      </c>
      <c r="AD4" s="20"/>
      <c r="AE4" s="26" t="s">
        <v>152</v>
      </c>
      <c r="AF4" s="22"/>
      <c r="AG4" s="34" t="s">
        <v>207</v>
      </c>
      <c r="AI4" s="33" t="s">
        <v>164</v>
      </c>
      <c r="AK4" s="33" t="str">
        <f t="shared" ref="AK4:AK49" si="7">CHAR(CODE(AK3)+1)</f>
        <v>C</v>
      </c>
      <c r="AM4" s="38"/>
      <c r="AN4" s="38"/>
      <c r="AP4" s="34" t="s">
        <v>207</v>
      </c>
    </row>
    <row r="5" spans="1:42" ht="13.5" customHeight="1" x14ac:dyDescent="0.15">
      <c r="A5" s="8" t="s">
        <v>73</v>
      </c>
      <c r="B5" s="9"/>
      <c r="C5" s="7" t="str">
        <f t="shared" si="0"/>
        <v/>
      </c>
      <c r="D5" s="7" t="str">
        <f>IF(C5="",D4,IF(D4&lt;&gt;"",CONCATENATE(D4,"、",C5),C5))</f>
        <v>沖縄振興</v>
      </c>
      <c r="F5" s="12" t="s">
        <v>98</v>
      </c>
      <c r="G5" s="11"/>
      <c r="H5" s="7" t="str">
        <f t="shared" si="1"/>
        <v/>
      </c>
      <c r="I5" s="7" t="str">
        <f t="shared" si="5"/>
        <v>一般会計</v>
      </c>
      <c r="K5" s="8" t="s">
        <v>90</v>
      </c>
      <c r="L5" s="9"/>
      <c r="M5" s="7" t="str">
        <f t="shared" si="2"/>
        <v/>
      </c>
      <c r="N5" s="7" t="str">
        <f t="shared" si="6"/>
        <v/>
      </c>
      <c r="O5" s="7"/>
      <c r="P5" s="6" t="s">
        <v>62</v>
      </c>
      <c r="Q5" s="11"/>
      <c r="R5" s="7" t="str">
        <f t="shared" si="3"/>
        <v/>
      </c>
      <c r="S5" s="7" t="str">
        <f t="shared" si="4"/>
        <v>補助</v>
      </c>
      <c r="T5" s="7"/>
      <c r="W5" s="24" t="s">
        <v>518</v>
      </c>
      <c r="Y5" s="24" t="s">
        <v>244</v>
      </c>
      <c r="Z5" s="24" t="s">
        <v>372</v>
      </c>
      <c r="AA5" s="46" t="s">
        <v>338</v>
      </c>
      <c r="AB5" s="46" t="s">
        <v>466</v>
      </c>
      <c r="AC5" s="46" t="s">
        <v>153</v>
      </c>
      <c r="AD5" s="23"/>
      <c r="AE5" s="26" t="s">
        <v>217</v>
      </c>
      <c r="AF5" s="22"/>
      <c r="AG5" s="34" t="s">
        <v>208</v>
      </c>
      <c r="AI5" s="33" t="s">
        <v>241</v>
      </c>
      <c r="AK5" s="33" t="str">
        <f t="shared" si="7"/>
        <v>D</v>
      </c>
      <c r="AP5" s="34" t="s">
        <v>208</v>
      </c>
    </row>
    <row r="6" spans="1:42" ht="13.5" customHeight="1" x14ac:dyDescent="0.15">
      <c r="A6" s="8" t="s">
        <v>74</v>
      </c>
      <c r="B6" s="9"/>
      <c r="C6" s="7" t="str">
        <f t="shared" si="0"/>
        <v/>
      </c>
      <c r="D6" s="7" t="str">
        <f t="shared" ref="D6:D21" si="8">IF(C6="",D5,IF(D5&lt;&gt;"",CONCATENATE(D5,"、",C6),C6))</f>
        <v>沖縄振興</v>
      </c>
      <c r="F6" s="12" t="s">
        <v>99</v>
      </c>
      <c r="G6" s="11"/>
      <c r="H6" s="7" t="str">
        <f t="shared" si="1"/>
        <v/>
      </c>
      <c r="I6" s="7" t="str">
        <f t="shared" si="5"/>
        <v>一般会計</v>
      </c>
      <c r="K6" s="8" t="s">
        <v>91</v>
      </c>
      <c r="L6" s="9"/>
      <c r="M6" s="7" t="str">
        <f t="shared" si="2"/>
        <v/>
      </c>
      <c r="N6" s="7" t="str">
        <f t="shared" si="6"/>
        <v/>
      </c>
      <c r="O6" s="7"/>
      <c r="P6" s="6" t="s">
        <v>63</v>
      </c>
      <c r="Q6" s="11"/>
      <c r="R6" s="7" t="str">
        <f t="shared" si="3"/>
        <v/>
      </c>
      <c r="S6" s="7" t="str">
        <f t="shared" si="4"/>
        <v>補助</v>
      </c>
      <c r="T6" s="7"/>
      <c r="U6" s="24" t="s">
        <v>218</v>
      </c>
      <c r="W6" s="24" t="s">
        <v>520</v>
      </c>
      <c r="Y6" s="24" t="s">
        <v>245</v>
      </c>
      <c r="Z6" s="24" t="s">
        <v>373</v>
      </c>
      <c r="AA6" s="46" t="s">
        <v>339</v>
      </c>
      <c r="AB6" s="46" t="s">
        <v>467</v>
      </c>
      <c r="AC6" s="46" t="s">
        <v>122</v>
      </c>
      <c r="AD6" s="23"/>
      <c r="AE6" s="26" t="s">
        <v>215</v>
      </c>
      <c r="AF6" s="22"/>
      <c r="AG6" s="34" t="s">
        <v>209</v>
      </c>
      <c r="AI6" s="33" t="s">
        <v>242</v>
      </c>
      <c r="AK6" s="33" t="str">
        <f>CHAR(CODE(AK5)+1)</f>
        <v>E</v>
      </c>
      <c r="AP6" s="34" t="s">
        <v>209</v>
      </c>
    </row>
    <row r="7" spans="1:42" ht="13.5" customHeight="1" x14ac:dyDescent="0.15">
      <c r="A7" s="8" t="s">
        <v>75</v>
      </c>
      <c r="B7" s="9"/>
      <c r="C7" s="7" t="str">
        <f t="shared" si="0"/>
        <v/>
      </c>
      <c r="D7" s="7" t="str">
        <f t="shared" si="8"/>
        <v>沖縄振興</v>
      </c>
      <c r="F7" s="12" t="s">
        <v>172</v>
      </c>
      <c r="G7" s="11"/>
      <c r="H7" s="7" t="str">
        <f t="shared" si="1"/>
        <v/>
      </c>
      <c r="I7" s="7" t="str">
        <f t="shared" si="5"/>
        <v>一般会計</v>
      </c>
      <c r="K7" s="8" t="s">
        <v>92</v>
      </c>
      <c r="L7" s="9"/>
      <c r="M7" s="7" t="str">
        <f t="shared" si="2"/>
        <v/>
      </c>
      <c r="N7" s="7" t="str">
        <f t="shared" si="6"/>
        <v/>
      </c>
      <c r="O7" s="7"/>
      <c r="P7" s="6" t="s">
        <v>64</v>
      </c>
      <c r="Q7" s="11"/>
      <c r="R7" s="7" t="str">
        <f t="shared" si="3"/>
        <v/>
      </c>
      <c r="S7" s="7" t="str">
        <f t="shared" si="4"/>
        <v>補助</v>
      </c>
      <c r="T7" s="7"/>
      <c r="U7" s="24"/>
      <c r="W7" s="24" t="s">
        <v>131</v>
      </c>
      <c r="Y7" s="24" t="s">
        <v>246</v>
      </c>
      <c r="Z7" s="24" t="s">
        <v>374</v>
      </c>
      <c r="AA7" s="46" t="s">
        <v>340</v>
      </c>
      <c r="AB7" s="46" t="s">
        <v>468</v>
      </c>
      <c r="AC7" s="23"/>
      <c r="AD7" s="23"/>
      <c r="AE7" s="24" t="s">
        <v>122</v>
      </c>
      <c r="AF7" s="22"/>
      <c r="AG7" s="34" t="s">
        <v>210</v>
      </c>
      <c r="AH7" s="41"/>
      <c r="AI7" s="34" t="s">
        <v>231</v>
      </c>
      <c r="AK7" s="33" t="str">
        <f>CHAR(CODE(AK6)+1)</f>
        <v>F</v>
      </c>
      <c r="AP7" s="34" t="s">
        <v>210</v>
      </c>
    </row>
    <row r="8" spans="1:42" ht="13.5" customHeight="1" x14ac:dyDescent="0.15">
      <c r="A8" s="8" t="s">
        <v>76</v>
      </c>
      <c r="B8" s="9"/>
      <c r="C8" s="7" t="str">
        <f t="shared" si="0"/>
        <v/>
      </c>
      <c r="D8" s="7" t="str">
        <f t="shared" si="8"/>
        <v>沖縄振興</v>
      </c>
      <c r="F8" s="12" t="s">
        <v>100</v>
      </c>
      <c r="G8" s="11"/>
      <c r="H8" s="7" t="str">
        <f t="shared" si="1"/>
        <v/>
      </c>
      <c r="I8" s="7" t="str">
        <f t="shared" si="5"/>
        <v>一般会計</v>
      </c>
      <c r="K8" s="8" t="s">
        <v>93</v>
      </c>
      <c r="L8" s="9"/>
      <c r="M8" s="7" t="str">
        <f t="shared" si="2"/>
        <v/>
      </c>
      <c r="N8" s="7" t="str">
        <f t="shared" si="6"/>
        <v/>
      </c>
      <c r="O8" s="7"/>
      <c r="P8" s="6" t="s">
        <v>65</v>
      </c>
      <c r="Q8" s="11"/>
      <c r="R8" s="7" t="str">
        <f t="shared" si="3"/>
        <v/>
      </c>
      <c r="S8" s="7" t="str">
        <f t="shared" si="4"/>
        <v>補助</v>
      </c>
      <c r="T8" s="7"/>
      <c r="U8" s="24" t="s">
        <v>239</v>
      </c>
      <c r="W8" s="24" t="s">
        <v>132</v>
      </c>
      <c r="Y8" s="24" t="s">
        <v>247</v>
      </c>
      <c r="Z8" s="24" t="s">
        <v>375</v>
      </c>
      <c r="AA8" s="46" t="s">
        <v>341</v>
      </c>
      <c r="AB8" s="46" t="s">
        <v>469</v>
      </c>
      <c r="AC8" s="23"/>
      <c r="AD8" s="23"/>
      <c r="AE8" s="23"/>
      <c r="AF8" s="22"/>
      <c r="AG8" s="34" t="s">
        <v>211</v>
      </c>
      <c r="AI8" s="33" t="s">
        <v>232</v>
      </c>
      <c r="AK8" s="33" t="str">
        <f t="shared" si="7"/>
        <v>G</v>
      </c>
      <c r="AP8" s="34" t="s">
        <v>211</v>
      </c>
    </row>
    <row r="9" spans="1:42" ht="13.5" customHeight="1" x14ac:dyDescent="0.15">
      <c r="A9" s="8" t="s">
        <v>77</v>
      </c>
      <c r="B9" s="9"/>
      <c r="C9" s="7" t="str">
        <f t="shared" si="0"/>
        <v/>
      </c>
      <c r="D9" s="7" t="str">
        <f t="shared" si="8"/>
        <v>沖縄振興</v>
      </c>
      <c r="F9" s="12" t="s">
        <v>173</v>
      </c>
      <c r="G9" s="11"/>
      <c r="H9" s="7" t="str">
        <f t="shared" si="1"/>
        <v/>
      </c>
      <c r="I9" s="7" t="str">
        <f t="shared" si="5"/>
        <v>一般会計</v>
      </c>
      <c r="K9" s="8" t="s">
        <v>94</v>
      </c>
      <c r="L9" s="9"/>
      <c r="M9" s="7" t="str">
        <f t="shared" si="2"/>
        <v/>
      </c>
      <c r="N9" s="7" t="str">
        <f t="shared" si="6"/>
        <v/>
      </c>
      <c r="O9" s="7"/>
      <c r="P9" s="7"/>
      <c r="Q9" s="13"/>
      <c r="T9" s="7"/>
      <c r="U9" s="24" t="s">
        <v>240</v>
      </c>
      <c r="W9" s="24" t="s">
        <v>133</v>
      </c>
      <c r="Y9" s="24" t="s">
        <v>248</v>
      </c>
      <c r="Z9" s="24" t="s">
        <v>376</v>
      </c>
      <c r="AA9" s="46" t="s">
        <v>342</v>
      </c>
      <c r="AB9" s="46" t="s">
        <v>470</v>
      </c>
      <c r="AC9" s="23"/>
      <c r="AD9" s="23"/>
      <c r="AE9" s="23"/>
      <c r="AF9" s="22"/>
      <c r="AG9" s="34" t="s">
        <v>212</v>
      </c>
      <c r="AI9" s="37"/>
      <c r="AK9" s="33" t="str">
        <f t="shared" si="7"/>
        <v>H</v>
      </c>
      <c r="AP9" s="34" t="s">
        <v>212</v>
      </c>
    </row>
    <row r="10" spans="1:42" ht="13.5" customHeight="1" x14ac:dyDescent="0.15">
      <c r="A10" s="8" t="s">
        <v>190</v>
      </c>
      <c r="B10" s="9"/>
      <c r="C10" s="7" t="str">
        <f t="shared" si="0"/>
        <v/>
      </c>
      <c r="D10" s="7" t="str">
        <f t="shared" si="8"/>
        <v>沖縄振興</v>
      </c>
      <c r="F10" s="12" t="s">
        <v>101</v>
      </c>
      <c r="G10" s="11"/>
      <c r="H10" s="7" t="str">
        <f t="shared" si="1"/>
        <v/>
      </c>
      <c r="I10" s="7" t="str">
        <f t="shared" si="5"/>
        <v>一般会計</v>
      </c>
      <c r="K10" s="8" t="s">
        <v>191</v>
      </c>
      <c r="L10" s="9"/>
      <c r="M10" s="7" t="str">
        <f t="shared" si="2"/>
        <v/>
      </c>
      <c r="N10" s="7" t="str">
        <f t="shared" si="6"/>
        <v/>
      </c>
      <c r="O10" s="7"/>
      <c r="P10" s="7" t="str">
        <f>S8</f>
        <v>補助</v>
      </c>
      <c r="Q10" s="13"/>
      <c r="T10" s="7"/>
      <c r="W10" s="24" t="s">
        <v>134</v>
      </c>
      <c r="Y10" s="24" t="s">
        <v>249</v>
      </c>
      <c r="Z10" s="24" t="s">
        <v>377</v>
      </c>
      <c r="AA10" s="46" t="s">
        <v>343</v>
      </c>
      <c r="AB10" s="46" t="s">
        <v>471</v>
      </c>
      <c r="AC10" s="23"/>
      <c r="AD10" s="23"/>
      <c r="AE10" s="23"/>
      <c r="AF10" s="22"/>
      <c r="AG10" s="34" t="s">
        <v>201</v>
      </c>
      <c r="AK10" s="33" t="str">
        <f t="shared" si="7"/>
        <v>I</v>
      </c>
      <c r="AP10" s="33" t="s">
        <v>200</v>
      </c>
    </row>
    <row r="11" spans="1:42" ht="13.5" customHeight="1" x14ac:dyDescent="0.15">
      <c r="A11" s="8" t="s">
        <v>78</v>
      </c>
      <c r="B11" s="9"/>
      <c r="C11" s="7" t="str">
        <f t="shared" si="0"/>
        <v/>
      </c>
      <c r="D11" s="7" t="str">
        <f t="shared" si="8"/>
        <v>沖縄振興</v>
      </c>
      <c r="F11" s="12" t="s">
        <v>102</v>
      </c>
      <c r="G11" s="11"/>
      <c r="H11" s="7" t="str">
        <f t="shared" si="1"/>
        <v/>
      </c>
      <c r="I11" s="7" t="str">
        <f t="shared" si="5"/>
        <v>一般会計</v>
      </c>
      <c r="K11" s="8" t="s">
        <v>95</v>
      </c>
      <c r="L11" s="9" t="s">
        <v>548</v>
      </c>
      <c r="M11" s="7" t="str">
        <f t="shared" si="2"/>
        <v>その他の事項経費</v>
      </c>
      <c r="N11" s="7" t="str">
        <f t="shared" si="6"/>
        <v>その他の事項経費</v>
      </c>
      <c r="O11" s="7"/>
      <c r="P11" s="7"/>
      <c r="Q11" s="13"/>
      <c r="T11" s="7"/>
      <c r="W11" s="24" t="s">
        <v>543</v>
      </c>
      <c r="Y11" s="24" t="s">
        <v>250</v>
      </c>
      <c r="Z11" s="24" t="s">
        <v>378</v>
      </c>
      <c r="AA11" s="46" t="s">
        <v>344</v>
      </c>
      <c r="AB11" s="46" t="s">
        <v>472</v>
      </c>
      <c r="AC11" s="23"/>
      <c r="AD11" s="23"/>
      <c r="AE11" s="23"/>
      <c r="AF11" s="22"/>
      <c r="AG11" s="33" t="s">
        <v>204</v>
      </c>
      <c r="AK11" s="33" t="str">
        <f t="shared" si="7"/>
        <v>J</v>
      </c>
    </row>
    <row r="12" spans="1:42" ht="13.5" customHeight="1" x14ac:dyDescent="0.15">
      <c r="A12" s="8" t="s">
        <v>79</v>
      </c>
      <c r="B12" s="9"/>
      <c r="C12" s="7" t="str">
        <f t="shared" ref="C12:C23" si="9">IF(B12="","",A12)</f>
        <v/>
      </c>
      <c r="D12" s="7" t="str">
        <f t="shared" si="8"/>
        <v>沖縄振興</v>
      </c>
      <c r="F12" s="12" t="s">
        <v>103</v>
      </c>
      <c r="G12" s="11"/>
      <c r="H12" s="7" t="str">
        <f t="shared" si="1"/>
        <v/>
      </c>
      <c r="I12" s="7" t="str">
        <f t="shared" si="5"/>
        <v>一般会計</v>
      </c>
      <c r="K12" s="7"/>
      <c r="L12" s="7"/>
      <c r="O12" s="7"/>
      <c r="P12" s="7"/>
      <c r="Q12" s="13"/>
      <c r="T12" s="7"/>
      <c r="U12" s="21" t="s">
        <v>495</v>
      </c>
      <c r="W12" s="24" t="s">
        <v>135</v>
      </c>
      <c r="Y12" s="24" t="s">
        <v>251</v>
      </c>
      <c r="Z12" s="24" t="s">
        <v>379</v>
      </c>
      <c r="AA12" s="46" t="s">
        <v>345</v>
      </c>
      <c r="AB12" s="46" t="s">
        <v>473</v>
      </c>
      <c r="AC12" s="23"/>
      <c r="AD12" s="23"/>
      <c r="AE12" s="23"/>
      <c r="AF12" s="22"/>
      <c r="AG12" s="33" t="s">
        <v>202</v>
      </c>
      <c r="AK12" s="33" t="str">
        <f t="shared" si="7"/>
        <v>K</v>
      </c>
    </row>
    <row r="13" spans="1:42" ht="13.5" customHeight="1" x14ac:dyDescent="0.15">
      <c r="A13" s="8" t="s">
        <v>80</v>
      </c>
      <c r="B13" s="9"/>
      <c r="C13" s="7" t="str">
        <f t="shared" si="9"/>
        <v/>
      </c>
      <c r="D13" s="7" t="str">
        <f t="shared" si="8"/>
        <v>沖縄振興</v>
      </c>
      <c r="F13" s="12" t="s">
        <v>104</v>
      </c>
      <c r="G13" s="11"/>
      <c r="H13" s="7" t="str">
        <f t="shared" si="1"/>
        <v/>
      </c>
      <c r="I13" s="7" t="str">
        <f t="shared" si="5"/>
        <v>一般会計</v>
      </c>
      <c r="K13" s="7" t="str">
        <f>N11</f>
        <v>その他の事項経費</v>
      </c>
      <c r="L13" s="7"/>
      <c r="O13" s="7"/>
      <c r="P13" s="7"/>
      <c r="Q13" s="13"/>
      <c r="T13" s="7"/>
      <c r="U13" s="24" t="s">
        <v>154</v>
      </c>
      <c r="W13" s="24" t="s">
        <v>136</v>
      </c>
      <c r="Y13" s="24" t="s">
        <v>252</v>
      </c>
      <c r="Z13" s="24" t="s">
        <v>380</v>
      </c>
      <c r="AA13" s="46" t="s">
        <v>346</v>
      </c>
      <c r="AB13" s="46" t="s">
        <v>474</v>
      </c>
      <c r="AC13" s="23"/>
      <c r="AD13" s="23"/>
      <c r="AE13" s="23"/>
      <c r="AF13" s="22"/>
      <c r="AG13" s="33" t="s">
        <v>203</v>
      </c>
      <c r="AK13" s="33" t="str">
        <f t="shared" si="7"/>
        <v>L</v>
      </c>
    </row>
    <row r="14" spans="1:42" ht="13.5" customHeight="1" x14ac:dyDescent="0.15">
      <c r="A14" s="8" t="s">
        <v>81</v>
      </c>
      <c r="B14" s="9"/>
      <c r="C14" s="7" t="str">
        <f t="shared" si="9"/>
        <v/>
      </c>
      <c r="D14" s="7" t="str">
        <f t="shared" si="8"/>
        <v>沖縄振興</v>
      </c>
      <c r="F14" s="12" t="s">
        <v>105</v>
      </c>
      <c r="G14" s="11"/>
      <c r="H14" s="7" t="str">
        <f t="shared" si="1"/>
        <v/>
      </c>
      <c r="I14" s="7" t="str">
        <f t="shared" si="5"/>
        <v>一般会計</v>
      </c>
      <c r="K14" s="7"/>
      <c r="L14" s="7"/>
      <c r="O14" s="7"/>
      <c r="P14" s="7"/>
      <c r="Q14" s="13"/>
      <c r="T14" s="7"/>
      <c r="U14" s="24" t="s">
        <v>496</v>
      </c>
      <c r="W14" s="24" t="s">
        <v>137</v>
      </c>
      <c r="Y14" s="24" t="s">
        <v>253</v>
      </c>
      <c r="Z14" s="24" t="s">
        <v>381</v>
      </c>
      <c r="AA14" s="46" t="s">
        <v>347</v>
      </c>
      <c r="AB14" s="46" t="s">
        <v>475</v>
      </c>
      <c r="AC14" s="23"/>
      <c r="AD14" s="23"/>
      <c r="AE14" s="23"/>
      <c r="AF14" s="22"/>
      <c r="AG14" s="37"/>
      <c r="AK14" s="33" t="str">
        <f t="shared" si="7"/>
        <v>M</v>
      </c>
    </row>
    <row r="15" spans="1:42" ht="13.5" customHeight="1" x14ac:dyDescent="0.15">
      <c r="A15" s="8" t="s">
        <v>82</v>
      </c>
      <c r="B15" s="9"/>
      <c r="C15" s="7" t="str">
        <f t="shared" si="9"/>
        <v/>
      </c>
      <c r="D15" s="7" t="str">
        <f t="shared" si="8"/>
        <v>沖縄振興</v>
      </c>
      <c r="F15" s="12" t="s">
        <v>106</v>
      </c>
      <c r="G15" s="11"/>
      <c r="H15" s="7" t="str">
        <f t="shared" si="1"/>
        <v/>
      </c>
      <c r="I15" s="7" t="str">
        <f t="shared" si="5"/>
        <v>一般会計</v>
      </c>
      <c r="K15" s="7"/>
      <c r="L15" s="7"/>
      <c r="O15" s="7"/>
      <c r="P15" s="7"/>
      <c r="Q15" s="13"/>
      <c r="T15" s="7"/>
      <c r="U15" s="24" t="s">
        <v>497</v>
      </c>
      <c r="W15" s="24" t="s">
        <v>138</v>
      </c>
      <c r="Y15" s="24" t="s">
        <v>254</v>
      </c>
      <c r="Z15" s="24" t="s">
        <v>382</v>
      </c>
      <c r="AA15" s="46" t="s">
        <v>348</v>
      </c>
      <c r="AB15" s="46" t="s">
        <v>476</v>
      </c>
      <c r="AC15" s="23"/>
      <c r="AD15" s="23"/>
      <c r="AE15" s="23"/>
      <c r="AF15" s="22"/>
      <c r="AG15" s="38"/>
      <c r="AK15" s="33" t="str">
        <f t="shared" si="7"/>
        <v>N</v>
      </c>
    </row>
    <row r="16" spans="1:42" ht="13.5" customHeight="1" x14ac:dyDescent="0.15">
      <c r="A16" s="8" t="s">
        <v>83</v>
      </c>
      <c r="B16" s="9"/>
      <c r="C16" s="7" t="str">
        <f t="shared" si="9"/>
        <v/>
      </c>
      <c r="D16" s="7" t="str">
        <f t="shared" si="8"/>
        <v>沖縄振興</v>
      </c>
      <c r="F16" s="12" t="s">
        <v>107</v>
      </c>
      <c r="G16" s="11"/>
      <c r="H16" s="7" t="str">
        <f t="shared" si="1"/>
        <v/>
      </c>
      <c r="I16" s="7" t="str">
        <f t="shared" si="5"/>
        <v>一般会計</v>
      </c>
      <c r="K16" s="7"/>
      <c r="L16" s="7"/>
      <c r="O16" s="7"/>
      <c r="P16" s="7"/>
      <c r="Q16" s="13"/>
      <c r="T16" s="7"/>
      <c r="U16" s="24" t="s">
        <v>498</v>
      </c>
      <c r="W16" s="24" t="s">
        <v>139</v>
      </c>
      <c r="Y16" s="24" t="s">
        <v>255</v>
      </c>
      <c r="Z16" s="24" t="s">
        <v>383</v>
      </c>
      <c r="AA16" s="46" t="s">
        <v>349</v>
      </c>
      <c r="AB16" s="46" t="s">
        <v>477</v>
      </c>
      <c r="AC16" s="23"/>
      <c r="AD16" s="23"/>
      <c r="AE16" s="23"/>
      <c r="AF16" s="22"/>
      <c r="AG16" s="38"/>
      <c r="AK16" s="33" t="str">
        <f t="shared" si="7"/>
        <v>O</v>
      </c>
    </row>
    <row r="17" spans="1:37" ht="13.5" customHeight="1" x14ac:dyDescent="0.15">
      <c r="A17" s="8" t="s">
        <v>84</v>
      </c>
      <c r="B17" s="9"/>
      <c r="C17" s="7" t="str">
        <f t="shared" si="9"/>
        <v/>
      </c>
      <c r="D17" s="7" t="str">
        <f t="shared" si="8"/>
        <v>沖縄振興</v>
      </c>
      <c r="F17" s="12" t="s">
        <v>108</v>
      </c>
      <c r="G17" s="11"/>
      <c r="H17" s="7" t="str">
        <f t="shared" si="1"/>
        <v/>
      </c>
      <c r="I17" s="7" t="str">
        <f t="shared" si="5"/>
        <v>一般会計</v>
      </c>
      <c r="K17" s="7"/>
      <c r="L17" s="7"/>
      <c r="O17" s="7"/>
      <c r="P17" s="7"/>
      <c r="Q17" s="13"/>
      <c r="T17" s="7"/>
      <c r="U17" s="24" t="s">
        <v>516</v>
      </c>
      <c r="W17" s="24" t="s">
        <v>140</v>
      </c>
      <c r="Y17" s="24" t="s">
        <v>256</v>
      </c>
      <c r="Z17" s="24" t="s">
        <v>384</v>
      </c>
      <c r="AA17" s="46" t="s">
        <v>350</v>
      </c>
      <c r="AB17" s="46" t="s">
        <v>478</v>
      </c>
      <c r="AC17" s="23"/>
      <c r="AD17" s="23"/>
      <c r="AE17" s="23"/>
      <c r="AF17" s="22"/>
      <c r="AG17" s="38"/>
      <c r="AK17" s="33" t="str">
        <f t="shared" si="7"/>
        <v>P</v>
      </c>
    </row>
    <row r="18" spans="1:37" ht="13.5" customHeight="1" x14ac:dyDescent="0.15">
      <c r="A18" s="8" t="s">
        <v>85</v>
      </c>
      <c r="B18" s="9"/>
      <c r="C18" s="7" t="str">
        <f t="shared" si="9"/>
        <v/>
      </c>
      <c r="D18" s="7" t="str">
        <f t="shared" si="8"/>
        <v>沖縄振興</v>
      </c>
      <c r="F18" s="12" t="s">
        <v>109</v>
      </c>
      <c r="G18" s="11"/>
      <c r="H18" s="7" t="str">
        <f t="shared" si="1"/>
        <v/>
      </c>
      <c r="I18" s="7" t="str">
        <f t="shared" si="5"/>
        <v>一般会計</v>
      </c>
      <c r="K18" s="7"/>
      <c r="L18" s="7"/>
      <c r="O18" s="7"/>
      <c r="P18" s="7"/>
      <c r="Q18" s="13"/>
      <c r="T18" s="7"/>
      <c r="U18" s="24" t="s">
        <v>499</v>
      </c>
      <c r="W18" s="24" t="s">
        <v>141</v>
      </c>
      <c r="Y18" s="24" t="s">
        <v>257</v>
      </c>
      <c r="Z18" s="24" t="s">
        <v>385</v>
      </c>
      <c r="AA18" s="46" t="s">
        <v>351</v>
      </c>
      <c r="AB18" s="46" t="s">
        <v>479</v>
      </c>
      <c r="AC18" s="23"/>
      <c r="AD18" s="23"/>
      <c r="AE18" s="23"/>
      <c r="AF18" s="22"/>
      <c r="AK18" s="33" t="str">
        <f t="shared" si="7"/>
        <v>Q</v>
      </c>
    </row>
    <row r="19" spans="1:37" ht="13.5" customHeight="1" x14ac:dyDescent="0.15">
      <c r="A19" s="8" t="s">
        <v>183</v>
      </c>
      <c r="B19" s="9"/>
      <c r="C19" s="7" t="str">
        <f t="shared" si="9"/>
        <v/>
      </c>
      <c r="D19" s="7" t="str">
        <f t="shared" si="8"/>
        <v>沖縄振興</v>
      </c>
      <c r="F19" s="12" t="s">
        <v>110</v>
      </c>
      <c r="G19" s="11"/>
      <c r="H19" s="7" t="str">
        <f t="shared" si="1"/>
        <v/>
      </c>
      <c r="I19" s="7" t="str">
        <f t="shared" si="5"/>
        <v>一般会計</v>
      </c>
      <c r="K19" s="7"/>
      <c r="L19" s="7"/>
      <c r="O19" s="7"/>
      <c r="P19" s="7"/>
      <c r="Q19" s="13"/>
      <c r="T19" s="7"/>
      <c r="U19" s="24" t="s">
        <v>500</v>
      </c>
      <c r="W19" s="24" t="s">
        <v>142</v>
      </c>
      <c r="Y19" s="24" t="s">
        <v>258</v>
      </c>
      <c r="Z19" s="24" t="s">
        <v>386</v>
      </c>
      <c r="AA19" s="46" t="s">
        <v>352</v>
      </c>
      <c r="AB19" s="46" t="s">
        <v>480</v>
      </c>
      <c r="AC19" s="23"/>
      <c r="AD19" s="23"/>
      <c r="AE19" s="23"/>
      <c r="AF19" s="22"/>
      <c r="AK19" s="33" t="str">
        <f t="shared" si="7"/>
        <v>R</v>
      </c>
    </row>
    <row r="20" spans="1:37" ht="13.5" customHeight="1" x14ac:dyDescent="0.15">
      <c r="A20" s="8" t="s">
        <v>184</v>
      </c>
      <c r="B20" s="9"/>
      <c r="C20" s="7" t="str">
        <f t="shared" si="9"/>
        <v/>
      </c>
      <c r="D20" s="7" t="str">
        <f t="shared" si="8"/>
        <v>沖縄振興</v>
      </c>
      <c r="F20" s="12" t="s">
        <v>182</v>
      </c>
      <c r="G20" s="11"/>
      <c r="H20" s="7" t="str">
        <f t="shared" si="1"/>
        <v/>
      </c>
      <c r="I20" s="7" t="str">
        <f t="shared" si="5"/>
        <v>一般会計</v>
      </c>
      <c r="K20" s="7"/>
      <c r="L20" s="7"/>
      <c r="O20" s="7"/>
      <c r="P20" s="7"/>
      <c r="Q20" s="13"/>
      <c r="T20" s="7"/>
      <c r="U20" s="24" t="s">
        <v>501</v>
      </c>
      <c r="W20" s="24" t="s">
        <v>143</v>
      </c>
      <c r="Y20" s="24" t="s">
        <v>259</v>
      </c>
      <c r="Z20" s="24" t="s">
        <v>387</v>
      </c>
      <c r="AA20" s="46" t="s">
        <v>353</v>
      </c>
      <c r="AB20" s="46" t="s">
        <v>481</v>
      </c>
      <c r="AC20" s="23"/>
      <c r="AD20" s="23"/>
      <c r="AE20" s="23"/>
      <c r="AF20" s="22"/>
      <c r="AK20" s="33" t="str">
        <f t="shared" si="7"/>
        <v>S</v>
      </c>
    </row>
    <row r="21" spans="1:37" ht="13.5" customHeight="1" x14ac:dyDescent="0.15">
      <c r="A21" s="8" t="s">
        <v>185</v>
      </c>
      <c r="B21" s="9"/>
      <c r="C21" s="7" t="str">
        <f t="shared" si="9"/>
        <v/>
      </c>
      <c r="D21" s="7" t="str">
        <f t="shared" si="8"/>
        <v>沖縄振興</v>
      </c>
      <c r="F21" s="12" t="s">
        <v>111</v>
      </c>
      <c r="G21" s="11"/>
      <c r="H21" s="7" t="str">
        <f t="shared" si="1"/>
        <v/>
      </c>
      <c r="I21" s="7" t="str">
        <f t="shared" si="5"/>
        <v>一般会計</v>
      </c>
      <c r="K21" s="7"/>
      <c r="L21" s="7"/>
      <c r="O21" s="7"/>
      <c r="P21" s="7"/>
      <c r="Q21" s="13"/>
      <c r="T21" s="7"/>
      <c r="U21" s="24" t="s">
        <v>502</v>
      </c>
      <c r="W21" s="24" t="s">
        <v>144</v>
      </c>
      <c r="Y21" s="24" t="s">
        <v>260</v>
      </c>
      <c r="Z21" s="24" t="s">
        <v>388</v>
      </c>
      <c r="AA21" s="46" t="s">
        <v>354</v>
      </c>
      <c r="AB21" s="46" t="s">
        <v>482</v>
      </c>
      <c r="AC21" s="23"/>
      <c r="AD21" s="23"/>
      <c r="AE21" s="23"/>
      <c r="AF21" s="22"/>
      <c r="AK21" s="33" t="str">
        <f t="shared" si="7"/>
        <v>T</v>
      </c>
    </row>
    <row r="22" spans="1:37" ht="13.5" customHeight="1" x14ac:dyDescent="0.15">
      <c r="A22" s="8" t="s">
        <v>186</v>
      </c>
      <c r="B22" s="9"/>
      <c r="C22" s="7" t="str">
        <f t="shared" si="9"/>
        <v/>
      </c>
      <c r="D22" s="7" t="str">
        <f>IF(C22="",D21,IF(D21&lt;&gt;"",CONCATENATE(D21,"、",C22),C22))</f>
        <v>沖縄振興</v>
      </c>
      <c r="F22" s="12" t="s">
        <v>112</v>
      </c>
      <c r="G22" s="11"/>
      <c r="H22" s="7" t="str">
        <f t="shared" si="1"/>
        <v/>
      </c>
      <c r="I22" s="7" t="str">
        <f t="shared" si="5"/>
        <v>一般会計</v>
      </c>
      <c r="K22" s="7"/>
      <c r="L22" s="7"/>
      <c r="O22" s="7"/>
      <c r="P22" s="7"/>
      <c r="Q22" s="13"/>
      <c r="T22" s="7"/>
      <c r="U22" s="24" t="s">
        <v>545</v>
      </c>
      <c r="W22" s="24" t="s">
        <v>145</v>
      </c>
      <c r="Y22" s="24" t="s">
        <v>261</v>
      </c>
      <c r="Z22" s="24" t="s">
        <v>389</v>
      </c>
      <c r="AA22" s="46" t="s">
        <v>355</v>
      </c>
      <c r="AB22" s="46" t="s">
        <v>483</v>
      </c>
      <c r="AC22" s="23"/>
      <c r="AD22" s="23"/>
      <c r="AE22" s="23"/>
      <c r="AF22" s="22"/>
      <c r="AK22" s="33" t="str">
        <f t="shared" si="7"/>
        <v>U</v>
      </c>
    </row>
    <row r="23" spans="1:37" ht="13.5" customHeight="1" x14ac:dyDescent="0.15">
      <c r="A23" s="44" t="s">
        <v>233</v>
      </c>
      <c r="B23" s="9"/>
      <c r="C23" s="7" t="str">
        <f t="shared" si="9"/>
        <v/>
      </c>
      <c r="D23" s="7" t="str">
        <f>IF(C23="",D22,IF(D22&lt;&gt;"",CONCATENATE(D22,"、",C23),C23))</f>
        <v>沖縄振興</v>
      </c>
      <c r="F23" s="12" t="s">
        <v>113</v>
      </c>
      <c r="G23" s="11"/>
      <c r="H23" s="7" t="str">
        <f t="shared" si="1"/>
        <v/>
      </c>
      <c r="I23" s="7" t="str">
        <f t="shared" si="5"/>
        <v>一般会計</v>
      </c>
      <c r="K23" s="7"/>
      <c r="L23" s="7"/>
      <c r="O23" s="7"/>
      <c r="P23" s="7"/>
      <c r="Q23" s="13"/>
      <c r="T23" s="7"/>
      <c r="U23" s="24" t="s">
        <v>503</v>
      </c>
      <c r="W23" s="24" t="s">
        <v>146</v>
      </c>
      <c r="Y23" s="24" t="s">
        <v>262</v>
      </c>
      <c r="Z23" s="24" t="s">
        <v>390</v>
      </c>
      <c r="AA23" s="46" t="s">
        <v>356</v>
      </c>
      <c r="AB23" s="46" t="s">
        <v>484</v>
      </c>
      <c r="AC23" s="23"/>
      <c r="AD23" s="23"/>
      <c r="AE23" s="23"/>
      <c r="AF23" s="22"/>
      <c r="AK23" s="33" t="str">
        <f t="shared" si="7"/>
        <v>V</v>
      </c>
    </row>
    <row r="24" spans="1:37" ht="13.5" customHeight="1" x14ac:dyDescent="0.15">
      <c r="A24" s="55"/>
      <c r="B24" s="42"/>
      <c r="F24" s="12" t="s">
        <v>236</v>
      </c>
      <c r="G24" s="11"/>
      <c r="H24" s="7" t="str">
        <f t="shared" si="1"/>
        <v/>
      </c>
      <c r="I24" s="7" t="str">
        <f t="shared" si="5"/>
        <v>一般会計</v>
      </c>
      <c r="K24" s="7"/>
      <c r="L24" s="7"/>
      <c r="O24" s="7"/>
      <c r="P24" s="7"/>
      <c r="Q24" s="13"/>
      <c r="T24" s="7"/>
      <c r="U24" s="24" t="s">
        <v>504</v>
      </c>
      <c r="W24" s="24" t="s">
        <v>147</v>
      </c>
      <c r="Y24" s="24" t="s">
        <v>263</v>
      </c>
      <c r="Z24" s="24" t="s">
        <v>391</v>
      </c>
      <c r="AA24" s="46" t="s">
        <v>357</v>
      </c>
      <c r="AB24" s="46" t="s">
        <v>485</v>
      </c>
      <c r="AC24" s="23"/>
      <c r="AD24" s="23"/>
      <c r="AE24" s="23"/>
      <c r="AF24" s="22"/>
      <c r="AK24" s="33" t="str">
        <f>CHAR(CODE(AK23)+1)</f>
        <v>W</v>
      </c>
    </row>
    <row r="25" spans="1:37" ht="13.5" customHeight="1" x14ac:dyDescent="0.15">
      <c r="A25" s="43"/>
      <c r="B25" s="42"/>
      <c r="F25" s="12" t="s">
        <v>114</v>
      </c>
      <c r="G25" s="11"/>
      <c r="H25" s="7" t="str">
        <f t="shared" si="1"/>
        <v/>
      </c>
      <c r="I25" s="7" t="str">
        <f t="shared" si="5"/>
        <v>一般会計</v>
      </c>
      <c r="K25" s="7"/>
      <c r="L25" s="7"/>
      <c r="O25" s="7"/>
      <c r="P25" s="7"/>
      <c r="Q25" s="13"/>
      <c r="T25" s="7"/>
      <c r="U25" s="24" t="s">
        <v>505</v>
      </c>
      <c r="W25" s="36"/>
      <c r="Y25" s="24" t="s">
        <v>264</v>
      </c>
      <c r="Z25" s="24" t="s">
        <v>392</v>
      </c>
      <c r="AA25" s="46" t="s">
        <v>358</v>
      </c>
      <c r="AB25" s="46" t="s">
        <v>486</v>
      </c>
      <c r="AC25" s="23"/>
      <c r="AD25" s="23"/>
      <c r="AE25" s="23"/>
      <c r="AF25" s="22"/>
      <c r="AK25" s="33" t="str">
        <f t="shared" si="7"/>
        <v>X</v>
      </c>
    </row>
    <row r="26" spans="1:37" ht="13.5" customHeight="1" x14ac:dyDescent="0.15">
      <c r="A26" s="43"/>
      <c r="B26" s="42"/>
      <c r="F26" s="12" t="s">
        <v>115</v>
      </c>
      <c r="G26" s="11"/>
      <c r="H26" s="7" t="str">
        <f t="shared" si="1"/>
        <v/>
      </c>
      <c r="I26" s="7" t="str">
        <f t="shared" si="5"/>
        <v>一般会計</v>
      </c>
      <c r="K26" s="7"/>
      <c r="L26" s="7"/>
      <c r="O26" s="7"/>
      <c r="P26" s="7"/>
      <c r="Q26" s="13"/>
      <c r="T26" s="7"/>
      <c r="U26" s="24" t="s">
        <v>506</v>
      </c>
      <c r="Y26" s="24" t="s">
        <v>265</v>
      </c>
      <c r="Z26" s="24" t="s">
        <v>393</v>
      </c>
      <c r="AA26" s="46" t="s">
        <v>359</v>
      </c>
      <c r="AB26" s="46" t="s">
        <v>487</v>
      </c>
      <c r="AC26" s="23"/>
      <c r="AD26" s="23"/>
      <c r="AE26" s="23"/>
      <c r="AF26" s="22"/>
      <c r="AK26" s="33" t="str">
        <f t="shared" si="7"/>
        <v>Y</v>
      </c>
    </row>
    <row r="27" spans="1:37" ht="13.5" customHeight="1" x14ac:dyDescent="0.15">
      <c r="A27" s="7" t="str">
        <f>IF(D23="", "-", D23)</f>
        <v>沖縄振興</v>
      </c>
      <c r="B27" s="7"/>
      <c r="F27" s="12" t="s">
        <v>116</v>
      </c>
      <c r="G27" s="11"/>
      <c r="H27" s="7" t="str">
        <f t="shared" si="1"/>
        <v/>
      </c>
      <c r="I27" s="7" t="str">
        <f t="shared" si="5"/>
        <v>一般会計</v>
      </c>
      <c r="K27" s="7"/>
      <c r="L27" s="7"/>
      <c r="O27" s="7"/>
      <c r="P27" s="7"/>
      <c r="Q27" s="13"/>
      <c r="T27" s="7"/>
      <c r="U27" s="24" t="s">
        <v>507</v>
      </c>
      <c r="Y27" s="24" t="s">
        <v>266</v>
      </c>
      <c r="Z27" s="24" t="s">
        <v>394</v>
      </c>
      <c r="AA27" s="46" t="s">
        <v>360</v>
      </c>
      <c r="AB27" s="46" t="s">
        <v>488</v>
      </c>
      <c r="AC27" s="23"/>
      <c r="AD27" s="23"/>
      <c r="AE27" s="23"/>
      <c r="AF27" s="22"/>
      <c r="AK27" s="33" t="str">
        <f>CHAR(CODE(AK26)+1)</f>
        <v>Z</v>
      </c>
    </row>
    <row r="28" spans="1:37" ht="13.5" customHeight="1" x14ac:dyDescent="0.15">
      <c r="B28" s="7"/>
      <c r="F28" s="12" t="s">
        <v>117</v>
      </c>
      <c r="G28" s="11"/>
      <c r="H28" s="7" t="str">
        <f t="shared" si="1"/>
        <v/>
      </c>
      <c r="I28" s="7" t="str">
        <f t="shared" si="5"/>
        <v>一般会計</v>
      </c>
      <c r="K28" s="7"/>
      <c r="L28" s="7"/>
      <c r="O28" s="7"/>
      <c r="P28" s="7"/>
      <c r="Q28" s="13"/>
      <c r="T28" s="7"/>
      <c r="U28" s="24" t="s">
        <v>508</v>
      </c>
      <c r="Y28" s="24" t="s">
        <v>267</v>
      </c>
      <c r="Z28" s="24" t="s">
        <v>395</v>
      </c>
      <c r="AA28" s="46" t="s">
        <v>361</v>
      </c>
      <c r="AB28" s="46" t="s">
        <v>489</v>
      </c>
      <c r="AC28" s="23"/>
      <c r="AD28" s="23"/>
      <c r="AE28" s="23"/>
      <c r="AF28" s="22"/>
      <c r="AK28" s="33" t="s">
        <v>169</v>
      </c>
    </row>
    <row r="29" spans="1:37" ht="13.5" customHeight="1" x14ac:dyDescent="0.15">
      <c r="A29" s="7"/>
      <c r="B29" s="7"/>
      <c r="F29" s="12" t="s">
        <v>174</v>
      </c>
      <c r="G29" s="11"/>
      <c r="H29" s="7" t="str">
        <f t="shared" si="1"/>
        <v/>
      </c>
      <c r="I29" s="7" t="str">
        <f t="shared" si="5"/>
        <v>一般会計</v>
      </c>
      <c r="K29" s="7"/>
      <c r="L29" s="7"/>
      <c r="O29" s="7"/>
      <c r="P29" s="7"/>
      <c r="Q29" s="13"/>
      <c r="T29" s="7"/>
      <c r="U29" s="24" t="s">
        <v>509</v>
      </c>
      <c r="Y29" s="24" t="s">
        <v>268</v>
      </c>
      <c r="Z29" s="24" t="s">
        <v>396</v>
      </c>
      <c r="AA29" s="46" t="s">
        <v>362</v>
      </c>
      <c r="AB29" s="46" t="s">
        <v>490</v>
      </c>
      <c r="AC29" s="23"/>
      <c r="AD29" s="23"/>
      <c r="AE29" s="23"/>
      <c r="AF29" s="22"/>
      <c r="AK29" s="33" t="str">
        <f t="shared" si="7"/>
        <v>b</v>
      </c>
    </row>
    <row r="30" spans="1:37" ht="13.5" customHeight="1" x14ac:dyDescent="0.15">
      <c r="A30" s="7"/>
      <c r="B30" s="7"/>
      <c r="F30" s="12" t="s">
        <v>175</v>
      </c>
      <c r="G30" s="11"/>
      <c r="H30" s="7" t="str">
        <f t="shared" si="1"/>
        <v/>
      </c>
      <c r="I30" s="7" t="str">
        <f t="shared" si="5"/>
        <v>一般会計</v>
      </c>
      <c r="K30" s="7"/>
      <c r="L30" s="7"/>
      <c r="O30" s="7"/>
      <c r="P30" s="7"/>
      <c r="Q30" s="13"/>
      <c r="T30" s="7"/>
      <c r="U30" s="24" t="s">
        <v>510</v>
      </c>
      <c r="Y30" s="24" t="s">
        <v>269</v>
      </c>
      <c r="Z30" s="24" t="s">
        <v>397</v>
      </c>
      <c r="AA30" s="46" t="s">
        <v>363</v>
      </c>
      <c r="AB30" s="46" t="s">
        <v>491</v>
      </c>
      <c r="AC30" s="23"/>
      <c r="AD30" s="23"/>
      <c r="AE30" s="23"/>
      <c r="AF30" s="22"/>
      <c r="AK30" s="33" t="str">
        <f t="shared" si="7"/>
        <v>c</v>
      </c>
    </row>
    <row r="31" spans="1:37" ht="13.5" customHeight="1" x14ac:dyDescent="0.15">
      <c r="A31" s="7"/>
      <c r="B31" s="7"/>
      <c r="F31" s="12" t="s">
        <v>176</v>
      </c>
      <c r="G31" s="11"/>
      <c r="H31" s="7" t="str">
        <f t="shared" si="1"/>
        <v/>
      </c>
      <c r="I31" s="7" t="str">
        <f t="shared" si="5"/>
        <v>一般会計</v>
      </c>
      <c r="K31" s="7"/>
      <c r="L31" s="7"/>
      <c r="O31" s="7"/>
      <c r="P31" s="7"/>
      <c r="Q31" s="13"/>
      <c r="T31" s="7"/>
      <c r="U31" s="24" t="s">
        <v>511</v>
      </c>
      <c r="Y31" s="24" t="s">
        <v>270</v>
      </c>
      <c r="Z31" s="24" t="s">
        <v>398</v>
      </c>
      <c r="AA31" s="46" t="s">
        <v>364</v>
      </c>
      <c r="AB31" s="46" t="s">
        <v>492</v>
      </c>
      <c r="AC31" s="23"/>
      <c r="AD31" s="23"/>
      <c r="AE31" s="23"/>
      <c r="AF31" s="22"/>
      <c r="AK31" s="33" t="str">
        <f t="shared" si="7"/>
        <v>d</v>
      </c>
    </row>
    <row r="32" spans="1:37" ht="13.5" customHeight="1" x14ac:dyDescent="0.15">
      <c r="A32" s="7"/>
      <c r="B32" s="7"/>
      <c r="F32" s="12" t="s">
        <v>177</v>
      </c>
      <c r="G32" s="11"/>
      <c r="H32" s="7" t="str">
        <f t="shared" si="1"/>
        <v/>
      </c>
      <c r="I32" s="7" t="str">
        <f t="shared" si="5"/>
        <v>一般会計</v>
      </c>
      <c r="K32" s="7"/>
      <c r="L32" s="7"/>
      <c r="O32" s="7"/>
      <c r="P32" s="7"/>
      <c r="Q32" s="13"/>
      <c r="T32" s="7"/>
      <c r="U32" s="24" t="s">
        <v>512</v>
      </c>
      <c r="Y32" s="24" t="s">
        <v>271</v>
      </c>
      <c r="Z32" s="24" t="s">
        <v>399</v>
      </c>
      <c r="AA32" s="46" t="s">
        <v>55</v>
      </c>
      <c r="AB32" s="46" t="s">
        <v>55</v>
      </c>
      <c r="AC32" s="23"/>
      <c r="AD32" s="23"/>
      <c r="AE32" s="23"/>
      <c r="AF32" s="22"/>
      <c r="AK32" s="33" t="str">
        <f t="shared" si="7"/>
        <v>e</v>
      </c>
    </row>
    <row r="33" spans="1:37" ht="13.5" customHeight="1" x14ac:dyDescent="0.15">
      <c r="A33" s="7"/>
      <c r="B33" s="7"/>
      <c r="F33" s="12" t="s">
        <v>178</v>
      </c>
      <c r="G33" s="11"/>
      <c r="H33" s="7" t="str">
        <f t="shared" si="1"/>
        <v/>
      </c>
      <c r="I33" s="7" t="str">
        <f t="shared" si="5"/>
        <v>一般会計</v>
      </c>
      <c r="K33" s="7"/>
      <c r="L33" s="7"/>
      <c r="O33" s="7"/>
      <c r="P33" s="7"/>
      <c r="Q33" s="13"/>
      <c r="T33" s="7"/>
      <c r="U33" s="24" t="s">
        <v>513</v>
      </c>
      <c r="Y33" s="24" t="s">
        <v>272</v>
      </c>
      <c r="Z33" s="24" t="s">
        <v>400</v>
      </c>
      <c r="AA33" s="36"/>
      <c r="AB33" s="23"/>
      <c r="AC33" s="23"/>
      <c r="AD33" s="23"/>
      <c r="AE33" s="23"/>
      <c r="AF33" s="22"/>
      <c r="AK33" s="33" t="str">
        <f t="shared" si="7"/>
        <v>f</v>
      </c>
    </row>
    <row r="34" spans="1:37" ht="13.5" customHeight="1" x14ac:dyDescent="0.15">
      <c r="A34" s="7"/>
      <c r="B34" s="7"/>
      <c r="F34" s="12" t="s">
        <v>179</v>
      </c>
      <c r="G34" s="11"/>
      <c r="H34" s="7" t="str">
        <f t="shared" si="1"/>
        <v/>
      </c>
      <c r="I34" s="7" t="str">
        <f t="shared" si="5"/>
        <v>一般会計</v>
      </c>
      <c r="K34" s="7"/>
      <c r="L34" s="7"/>
      <c r="O34" s="7"/>
      <c r="P34" s="7"/>
      <c r="Q34" s="13"/>
      <c r="T34" s="7"/>
      <c r="U34" s="24" t="s">
        <v>514</v>
      </c>
      <c r="Y34" s="24" t="s">
        <v>273</v>
      </c>
      <c r="Z34" s="24" t="s">
        <v>401</v>
      </c>
      <c r="AB34" s="23"/>
      <c r="AC34" s="23"/>
      <c r="AD34" s="23"/>
      <c r="AE34" s="23"/>
      <c r="AF34" s="22"/>
      <c r="AK34" s="33" t="str">
        <f t="shared" si="7"/>
        <v>g</v>
      </c>
    </row>
    <row r="35" spans="1:37" ht="13.5" customHeight="1" x14ac:dyDescent="0.15">
      <c r="A35" s="7"/>
      <c r="B35" s="7"/>
      <c r="F35" s="12" t="s">
        <v>180</v>
      </c>
      <c r="G35" s="11"/>
      <c r="H35" s="7" t="str">
        <f t="shared" si="1"/>
        <v/>
      </c>
      <c r="I35" s="7" t="str">
        <f t="shared" si="5"/>
        <v>一般会計</v>
      </c>
      <c r="K35" s="7"/>
      <c r="L35" s="7"/>
      <c r="O35" s="7"/>
      <c r="P35" s="7"/>
      <c r="Q35" s="13"/>
      <c r="T35" s="7"/>
      <c r="U35" s="24" t="s">
        <v>515</v>
      </c>
      <c r="Y35" s="24" t="s">
        <v>274</v>
      </c>
      <c r="Z35" s="24" t="s">
        <v>402</v>
      </c>
      <c r="AC35" s="23"/>
      <c r="AF35" s="22"/>
      <c r="AK35" s="33" t="str">
        <f t="shared" si="7"/>
        <v>h</v>
      </c>
    </row>
    <row r="36" spans="1:37" ht="13.5" customHeight="1" x14ac:dyDescent="0.15">
      <c r="A36" s="7"/>
      <c r="B36" s="7"/>
      <c r="F36" s="12" t="s">
        <v>181</v>
      </c>
      <c r="G36" s="11"/>
      <c r="H36" s="7" t="str">
        <f t="shared" si="1"/>
        <v/>
      </c>
      <c r="I36" s="7" t="str">
        <f t="shared" si="5"/>
        <v>一般会計</v>
      </c>
      <c r="K36" s="7"/>
      <c r="L36" s="7"/>
      <c r="O36" s="7"/>
      <c r="P36" s="7"/>
      <c r="Q36" s="13"/>
      <c r="T36" s="7"/>
      <c r="Y36" s="24" t="s">
        <v>275</v>
      </c>
      <c r="Z36" s="24" t="s">
        <v>403</v>
      </c>
      <c r="AF36" s="22"/>
      <c r="AK36" s="33" t="str">
        <f t="shared" si="7"/>
        <v>i</v>
      </c>
    </row>
    <row r="37" spans="1:37" ht="13.5" customHeight="1" x14ac:dyDescent="0.15">
      <c r="A37" s="7"/>
      <c r="B37" s="7"/>
      <c r="F37" s="7"/>
      <c r="G37" s="13"/>
      <c r="H37" s="7" t="str">
        <f t="shared" si="1"/>
        <v/>
      </c>
      <c r="I37" s="7" t="str">
        <f t="shared" si="5"/>
        <v>一般会計</v>
      </c>
      <c r="K37" s="7"/>
      <c r="L37" s="7"/>
      <c r="O37" s="7"/>
      <c r="P37" s="7"/>
      <c r="Q37" s="13"/>
      <c r="T37" s="7"/>
      <c r="Y37" s="24" t="s">
        <v>276</v>
      </c>
      <c r="Z37" s="24" t="s">
        <v>404</v>
      </c>
      <c r="AF37" s="22"/>
      <c r="AK37" s="33" t="str">
        <f t="shared" si="7"/>
        <v>j</v>
      </c>
    </row>
    <row r="38" spans="1:37" x14ac:dyDescent="0.15">
      <c r="A38" s="7"/>
      <c r="B38" s="7"/>
      <c r="F38" s="7"/>
      <c r="G38" s="13"/>
      <c r="K38" s="7"/>
      <c r="L38" s="7"/>
      <c r="O38" s="7"/>
      <c r="P38" s="7"/>
      <c r="Q38" s="13"/>
      <c r="T38" s="7"/>
      <c r="Y38" s="24" t="s">
        <v>277</v>
      </c>
      <c r="Z38" s="24" t="s">
        <v>405</v>
      </c>
      <c r="AF38" s="22"/>
      <c r="AK38" s="33" t="str">
        <f t="shared" si="7"/>
        <v>k</v>
      </c>
    </row>
    <row r="39" spans="1:37" x14ac:dyDescent="0.15">
      <c r="A39" s="7"/>
      <c r="B39" s="7"/>
      <c r="F39" s="7" t="str">
        <f>I37</f>
        <v>一般会計</v>
      </c>
      <c r="G39" s="13"/>
      <c r="K39" s="7"/>
      <c r="L39" s="7"/>
      <c r="O39" s="7"/>
      <c r="P39" s="7"/>
      <c r="Q39" s="13"/>
      <c r="T39" s="7"/>
      <c r="U39" s="24" t="s">
        <v>517</v>
      </c>
      <c r="Y39" s="24" t="s">
        <v>278</v>
      </c>
      <c r="Z39" s="24" t="s">
        <v>406</v>
      </c>
      <c r="AF39" s="22"/>
      <c r="AK39" s="33" t="str">
        <f t="shared" si="7"/>
        <v>l</v>
      </c>
    </row>
    <row r="40" spans="1:37" x14ac:dyDescent="0.15">
      <c r="A40" s="7"/>
      <c r="B40" s="7"/>
      <c r="F40" s="7"/>
      <c r="G40" s="13"/>
      <c r="K40" s="7"/>
      <c r="L40" s="7"/>
      <c r="O40" s="7"/>
      <c r="P40" s="7"/>
      <c r="Q40" s="13"/>
      <c r="T40" s="7"/>
      <c r="U40" s="24"/>
      <c r="Y40" s="24" t="s">
        <v>279</v>
      </c>
      <c r="Z40" s="24" t="s">
        <v>407</v>
      </c>
      <c r="AF40" s="22"/>
      <c r="AK40" s="33" t="str">
        <f t="shared" si="7"/>
        <v>m</v>
      </c>
    </row>
    <row r="41" spans="1:37" x14ac:dyDescent="0.15">
      <c r="A41" s="7"/>
      <c r="B41" s="7"/>
      <c r="F41" s="7"/>
      <c r="G41" s="13"/>
      <c r="K41" s="7"/>
      <c r="L41" s="7"/>
      <c r="O41" s="7"/>
      <c r="P41" s="7"/>
      <c r="Q41" s="13"/>
      <c r="T41" s="7"/>
      <c r="U41" s="24" t="s">
        <v>219</v>
      </c>
      <c r="Y41" s="24" t="s">
        <v>280</v>
      </c>
      <c r="Z41" s="24" t="s">
        <v>408</v>
      </c>
      <c r="AF41" s="22"/>
      <c r="AK41" s="33" t="str">
        <f t="shared" si="7"/>
        <v>n</v>
      </c>
    </row>
    <row r="42" spans="1:37" x14ac:dyDescent="0.15">
      <c r="A42" s="7"/>
      <c r="B42" s="7"/>
      <c r="F42" s="7"/>
      <c r="G42" s="13"/>
      <c r="K42" s="7"/>
      <c r="L42" s="7"/>
      <c r="O42" s="7"/>
      <c r="P42" s="7"/>
      <c r="Q42" s="13"/>
      <c r="T42" s="7"/>
      <c r="U42" s="24" t="s">
        <v>229</v>
      </c>
      <c r="Y42" s="24" t="s">
        <v>281</v>
      </c>
      <c r="Z42" s="24" t="s">
        <v>409</v>
      </c>
      <c r="AF42" s="22"/>
      <c r="AK42" s="33" t="str">
        <f t="shared" si="7"/>
        <v>o</v>
      </c>
    </row>
    <row r="43" spans="1:37" x14ac:dyDescent="0.15">
      <c r="A43" s="7"/>
      <c r="B43" s="7"/>
      <c r="F43" s="7"/>
      <c r="G43" s="13"/>
      <c r="K43" s="7"/>
      <c r="L43" s="7"/>
      <c r="O43" s="7"/>
      <c r="P43" s="7"/>
      <c r="Q43" s="13"/>
      <c r="T43" s="7"/>
      <c r="Y43" s="24" t="s">
        <v>282</v>
      </c>
      <c r="Z43" s="24" t="s">
        <v>410</v>
      </c>
      <c r="AF43" s="22"/>
      <c r="AK43" s="33" t="str">
        <f t="shared" si="7"/>
        <v>p</v>
      </c>
    </row>
    <row r="44" spans="1:37" x14ac:dyDescent="0.15">
      <c r="A44" s="7"/>
      <c r="B44" s="7"/>
      <c r="F44" s="7"/>
      <c r="G44" s="13"/>
      <c r="K44" s="7"/>
      <c r="L44" s="7"/>
      <c r="O44" s="7"/>
      <c r="P44" s="7"/>
      <c r="Q44" s="13"/>
      <c r="T44" s="7"/>
      <c r="Y44" s="24" t="s">
        <v>283</v>
      </c>
      <c r="Z44" s="24" t="s">
        <v>411</v>
      </c>
      <c r="AF44" s="22"/>
      <c r="AK44" s="33" t="str">
        <f t="shared" si="7"/>
        <v>q</v>
      </c>
    </row>
    <row r="45" spans="1:37" x14ac:dyDescent="0.15">
      <c r="A45" s="7"/>
      <c r="B45" s="7"/>
      <c r="F45" s="7"/>
      <c r="G45" s="13"/>
      <c r="K45" s="7"/>
      <c r="L45" s="7"/>
      <c r="O45" s="7"/>
      <c r="P45" s="7"/>
      <c r="Q45" s="13"/>
      <c r="T45" s="7"/>
      <c r="U45" s="21" t="s">
        <v>149</v>
      </c>
      <c r="Y45" s="24" t="s">
        <v>284</v>
      </c>
      <c r="Z45" s="24" t="s">
        <v>412</v>
      </c>
      <c r="AF45" s="22"/>
      <c r="AK45" s="33" t="str">
        <f t="shared" si="7"/>
        <v>r</v>
      </c>
    </row>
    <row r="46" spans="1:37" x14ac:dyDescent="0.15">
      <c r="A46" s="7"/>
      <c r="B46" s="7"/>
      <c r="F46" s="7"/>
      <c r="G46" s="13"/>
      <c r="K46" s="7"/>
      <c r="L46" s="7"/>
      <c r="O46" s="7"/>
      <c r="P46" s="7"/>
      <c r="Q46" s="13"/>
      <c r="T46" s="7"/>
      <c r="U46" s="53" t="s">
        <v>544</v>
      </c>
      <c r="Y46" s="24" t="s">
        <v>285</v>
      </c>
      <c r="Z46" s="24" t="s">
        <v>413</v>
      </c>
      <c r="AF46" s="22"/>
      <c r="AK46" s="33" t="str">
        <f t="shared" si="7"/>
        <v>s</v>
      </c>
    </row>
    <row r="47" spans="1:37" x14ac:dyDescent="0.15">
      <c r="A47" s="7"/>
      <c r="B47" s="7"/>
      <c r="F47" s="7"/>
      <c r="G47" s="13"/>
      <c r="K47" s="7"/>
      <c r="L47" s="7"/>
      <c r="O47" s="7"/>
      <c r="P47" s="7"/>
      <c r="Q47" s="13"/>
      <c r="T47" s="7"/>
      <c r="Y47" s="24" t="s">
        <v>286</v>
      </c>
      <c r="Z47" s="24" t="s">
        <v>414</v>
      </c>
      <c r="AF47" s="22"/>
      <c r="AK47" s="33" t="str">
        <f t="shared" si="7"/>
        <v>t</v>
      </c>
    </row>
    <row r="48" spans="1:37" x14ac:dyDescent="0.15">
      <c r="A48" s="7"/>
      <c r="B48" s="7"/>
      <c r="F48" s="7"/>
      <c r="G48" s="13"/>
      <c r="K48" s="7"/>
      <c r="L48" s="7"/>
      <c r="O48" s="7"/>
      <c r="P48" s="7"/>
      <c r="Q48" s="13"/>
      <c r="T48" s="7"/>
      <c r="U48" s="53">
        <v>2021</v>
      </c>
      <c r="Y48" s="24" t="s">
        <v>287</v>
      </c>
      <c r="Z48" s="24" t="s">
        <v>415</v>
      </c>
      <c r="AF48" s="22"/>
      <c r="AK48" s="33" t="str">
        <f t="shared" si="7"/>
        <v>u</v>
      </c>
    </row>
    <row r="49" spans="1:37" x14ac:dyDescent="0.15">
      <c r="A49" s="7"/>
      <c r="B49" s="7"/>
      <c r="F49" s="7"/>
      <c r="G49" s="13"/>
      <c r="K49" s="7"/>
      <c r="L49" s="7"/>
      <c r="O49" s="7"/>
      <c r="P49" s="7"/>
      <c r="Q49" s="13"/>
      <c r="T49" s="7"/>
      <c r="U49" s="53">
        <v>2022</v>
      </c>
      <c r="Y49" s="24" t="s">
        <v>288</v>
      </c>
      <c r="Z49" s="24" t="s">
        <v>416</v>
      </c>
      <c r="AF49" s="22"/>
      <c r="AK49" s="33" t="str">
        <f t="shared" si="7"/>
        <v>v</v>
      </c>
    </row>
    <row r="50" spans="1:37" x14ac:dyDescent="0.15">
      <c r="A50" s="7"/>
      <c r="B50" s="7"/>
      <c r="F50" s="7"/>
      <c r="G50" s="13"/>
      <c r="K50" s="7"/>
      <c r="L50" s="7"/>
      <c r="O50" s="7"/>
      <c r="P50" s="7"/>
      <c r="Q50" s="13"/>
      <c r="T50" s="7"/>
      <c r="U50" s="53">
        <v>2023</v>
      </c>
      <c r="Y50" s="24" t="s">
        <v>289</v>
      </c>
      <c r="Z50" s="24" t="s">
        <v>417</v>
      </c>
      <c r="AF50" s="22"/>
    </row>
    <row r="51" spans="1:37" x14ac:dyDescent="0.15">
      <c r="A51" s="7"/>
      <c r="B51" s="7"/>
      <c r="F51" s="7"/>
      <c r="G51" s="13"/>
      <c r="K51" s="7"/>
      <c r="L51" s="7"/>
      <c r="O51" s="7"/>
      <c r="P51" s="7"/>
      <c r="Q51" s="13"/>
      <c r="T51" s="7"/>
      <c r="U51" s="53">
        <v>2024</v>
      </c>
      <c r="Y51" s="24" t="s">
        <v>290</v>
      </c>
      <c r="Z51" s="24" t="s">
        <v>418</v>
      </c>
      <c r="AF51" s="22"/>
    </row>
    <row r="52" spans="1:37" x14ac:dyDescent="0.15">
      <c r="A52" s="7"/>
      <c r="B52" s="7"/>
      <c r="F52" s="7"/>
      <c r="G52" s="13"/>
      <c r="K52" s="7"/>
      <c r="L52" s="7"/>
      <c r="O52" s="7"/>
      <c r="P52" s="7"/>
      <c r="Q52" s="13"/>
      <c r="T52" s="7"/>
      <c r="U52" s="53">
        <v>2025</v>
      </c>
      <c r="Y52" s="24" t="s">
        <v>291</v>
      </c>
      <c r="Z52" s="24" t="s">
        <v>419</v>
      </c>
      <c r="AF52" s="22"/>
    </row>
    <row r="53" spans="1:37" x14ac:dyDescent="0.15">
      <c r="A53" s="7"/>
      <c r="B53" s="7"/>
      <c r="F53" s="7"/>
      <c r="G53" s="13"/>
      <c r="K53" s="7"/>
      <c r="L53" s="7"/>
      <c r="O53" s="7"/>
      <c r="P53" s="7"/>
      <c r="Q53" s="13"/>
      <c r="T53" s="7"/>
      <c r="U53" s="53">
        <v>2026</v>
      </c>
      <c r="Y53" s="24" t="s">
        <v>292</v>
      </c>
      <c r="Z53" s="24" t="s">
        <v>420</v>
      </c>
      <c r="AF53" s="22"/>
    </row>
    <row r="54" spans="1:37" x14ac:dyDescent="0.15">
      <c r="A54" s="7"/>
      <c r="B54" s="7"/>
      <c r="F54" s="7"/>
      <c r="G54" s="13"/>
      <c r="K54" s="7"/>
      <c r="L54" s="7"/>
      <c r="O54" s="7"/>
      <c r="P54" s="14"/>
      <c r="Q54" s="13"/>
      <c r="T54" s="7"/>
      <c r="Y54" s="24" t="s">
        <v>293</v>
      </c>
      <c r="Z54" s="24" t="s">
        <v>421</v>
      </c>
      <c r="AF54" s="22"/>
    </row>
    <row r="55" spans="1:37" x14ac:dyDescent="0.15">
      <c r="A55" s="7"/>
      <c r="B55" s="7"/>
      <c r="F55" s="7"/>
      <c r="G55" s="13"/>
      <c r="K55" s="7"/>
      <c r="L55" s="7"/>
      <c r="O55" s="7"/>
      <c r="P55" s="7"/>
      <c r="Q55" s="13"/>
      <c r="T55" s="7"/>
      <c r="Y55" s="24" t="s">
        <v>294</v>
      </c>
      <c r="Z55" s="24" t="s">
        <v>422</v>
      </c>
      <c r="AF55" s="22"/>
    </row>
    <row r="56" spans="1:37" x14ac:dyDescent="0.15">
      <c r="A56" s="7"/>
      <c r="B56" s="7"/>
      <c r="F56" s="7"/>
      <c r="G56" s="13"/>
      <c r="K56" s="7"/>
      <c r="L56" s="7"/>
      <c r="O56" s="7"/>
      <c r="P56" s="7"/>
      <c r="Q56" s="13"/>
      <c r="T56" s="7"/>
      <c r="U56" s="53">
        <v>20</v>
      </c>
      <c r="Y56" s="24" t="s">
        <v>295</v>
      </c>
      <c r="Z56" s="24" t="s">
        <v>423</v>
      </c>
      <c r="AF56" s="22"/>
    </row>
    <row r="57" spans="1:37" x14ac:dyDescent="0.15">
      <c r="A57" s="7"/>
      <c r="B57" s="7"/>
      <c r="F57" s="7"/>
      <c r="G57" s="13"/>
      <c r="K57" s="7"/>
      <c r="L57" s="7"/>
      <c r="O57" s="7"/>
      <c r="P57" s="7"/>
      <c r="Q57" s="13"/>
      <c r="T57" s="7"/>
      <c r="U57" s="24" t="s">
        <v>493</v>
      </c>
      <c r="Y57" s="24" t="s">
        <v>296</v>
      </c>
      <c r="Z57" s="24" t="s">
        <v>424</v>
      </c>
      <c r="AF57" s="22"/>
    </row>
    <row r="58" spans="1:37" x14ac:dyDescent="0.15">
      <c r="A58" s="7"/>
      <c r="B58" s="7"/>
      <c r="F58" s="7"/>
      <c r="G58" s="13"/>
      <c r="K58" s="7"/>
      <c r="L58" s="7"/>
      <c r="O58" s="7"/>
      <c r="P58" s="7"/>
      <c r="Q58" s="13"/>
      <c r="T58" s="7"/>
      <c r="U58" s="24" t="s">
        <v>494</v>
      </c>
      <c r="Y58" s="24" t="s">
        <v>297</v>
      </c>
      <c r="Z58" s="24" t="s">
        <v>425</v>
      </c>
      <c r="AF58" s="22"/>
    </row>
    <row r="59" spans="1:37" x14ac:dyDescent="0.15">
      <c r="A59" s="7"/>
      <c r="B59" s="7"/>
      <c r="F59" s="7"/>
      <c r="G59" s="13"/>
      <c r="K59" s="7"/>
      <c r="L59" s="7"/>
      <c r="O59" s="7"/>
      <c r="P59" s="7"/>
      <c r="Q59" s="13"/>
      <c r="T59" s="7"/>
      <c r="Y59" s="24" t="s">
        <v>298</v>
      </c>
      <c r="Z59" s="24" t="s">
        <v>426</v>
      </c>
      <c r="AF59" s="22"/>
    </row>
    <row r="60" spans="1:37" x14ac:dyDescent="0.15">
      <c r="A60" s="7"/>
      <c r="B60" s="7"/>
      <c r="F60" s="7"/>
      <c r="G60" s="13"/>
      <c r="K60" s="7"/>
      <c r="L60" s="7"/>
      <c r="O60" s="7"/>
      <c r="P60" s="7"/>
      <c r="Q60" s="13"/>
      <c r="T60" s="7"/>
      <c r="Y60" s="24" t="s">
        <v>299</v>
      </c>
      <c r="Z60" s="24" t="s">
        <v>427</v>
      </c>
      <c r="AF60" s="22"/>
    </row>
    <row r="61" spans="1:37" x14ac:dyDescent="0.15">
      <c r="A61" s="7"/>
      <c r="B61" s="7"/>
      <c r="F61" s="7"/>
      <c r="G61" s="13"/>
      <c r="K61" s="7"/>
      <c r="L61" s="7"/>
      <c r="O61" s="7"/>
      <c r="P61" s="7"/>
      <c r="Q61" s="13"/>
      <c r="T61" s="7"/>
      <c r="Y61" s="24" t="s">
        <v>300</v>
      </c>
      <c r="Z61" s="24" t="s">
        <v>428</v>
      </c>
      <c r="AF61" s="22"/>
    </row>
    <row r="62" spans="1:37" x14ac:dyDescent="0.15">
      <c r="A62" s="7"/>
      <c r="B62" s="7"/>
      <c r="F62" s="7"/>
      <c r="G62" s="13"/>
      <c r="K62" s="7"/>
      <c r="L62" s="7"/>
      <c r="O62" s="7"/>
      <c r="P62" s="7"/>
      <c r="Q62" s="13"/>
      <c r="T62" s="7"/>
      <c r="Y62" s="24" t="s">
        <v>301</v>
      </c>
      <c r="Z62" s="24" t="s">
        <v>429</v>
      </c>
      <c r="AF62" s="22"/>
    </row>
    <row r="63" spans="1:37" x14ac:dyDescent="0.15">
      <c r="A63" s="7"/>
      <c r="B63" s="7"/>
      <c r="F63" s="7"/>
      <c r="G63" s="13"/>
      <c r="K63" s="7"/>
      <c r="L63" s="7"/>
      <c r="O63" s="7"/>
      <c r="P63" s="7"/>
      <c r="Q63" s="13"/>
      <c r="T63" s="7"/>
      <c r="Y63" s="24" t="s">
        <v>302</v>
      </c>
      <c r="Z63" s="24" t="s">
        <v>430</v>
      </c>
      <c r="AF63" s="22"/>
    </row>
    <row r="64" spans="1:37" x14ac:dyDescent="0.15">
      <c r="A64" s="7"/>
      <c r="B64" s="7"/>
      <c r="F64" s="7"/>
      <c r="G64" s="13"/>
      <c r="K64" s="7"/>
      <c r="L64" s="7"/>
      <c r="O64" s="7"/>
      <c r="P64" s="7"/>
      <c r="Q64" s="13"/>
      <c r="T64" s="7"/>
      <c r="Y64" s="24" t="s">
        <v>303</v>
      </c>
      <c r="Z64" s="24" t="s">
        <v>431</v>
      </c>
      <c r="AF64" s="22"/>
    </row>
    <row r="65" spans="1:32" x14ac:dyDescent="0.15">
      <c r="A65" s="7"/>
      <c r="B65" s="7"/>
      <c r="F65" s="7"/>
      <c r="G65" s="13"/>
      <c r="K65" s="7"/>
      <c r="L65" s="7"/>
      <c r="O65" s="7"/>
      <c r="P65" s="7"/>
      <c r="Q65" s="13"/>
      <c r="T65" s="7"/>
      <c r="Y65" s="24" t="s">
        <v>304</v>
      </c>
      <c r="Z65" s="24" t="s">
        <v>432</v>
      </c>
      <c r="AF65" s="22"/>
    </row>
    <row r="66" spans="1:32" x14ac:dyDescent="0.15">
      <c r="A66" s="7"/>
      <c r="B66" s="7"/>
      <c r="F66" s="7"/>
      <c r="G66" s="13"/>
      <c r="K66" s="7"/>
      <c r="L66" s="7"/>
      <c r="O66" s="7"/>
      <c r="P66" s="7"/>
      <c r="Q66" s="13"/>
      <c r="T66" s="7"/>
      <c r="Y66" s="24" t="s">
        <v>56</v>
      </c>
      <c r="Z66" s="24" t="s">
        <v>433</v>
      </c>
      <c r="AF66" s="22"/>
    </row>
    <row r="67" spans="1:32" x14ac:dyDescent="0.15">
      <c r="A67" s="7"/>
      <c r="B67" s="7"/>
      <c r="F67" s="7"/>
      <c r="G67" s="13"/>
      <c r="K67" s="7"/>
      <c r="L67" s="7"/>
      <c r="O67" s="7"/>
      <c r="P67" s="7"/>
      <c r="Q67" s="13"/>
      <c r="T67" s="7"/>
      <c r="Y67" s="24" t="s">
        <v>305</v>
      </c>
      <c r="Z67" s="24" t="s">
        <v>434</v>
      </c>
      <c r="AF67" s="22"/>
    </row>
    <row r="68" spans="1:32" x14ac:dyDescent="0.15">
      <c r="A68" s="7"/>
      <c r="B68" s="7"/>
      <c r="F68" s="7"/>
      <c r="G68" s="13"/>
      <c r="K68" s="7"/>
      <c r="L68" s="7"/>
      <c r="O68" s="7"/>
      <c r="P68" s="7"/>
      <c r="Q68" s="13"/>
      <c r="T68" s="7"/>
      <c r="Y68" s="24" t="s">
        <v>306</v>
      </c>
      <c r="Z68" s="24" t="s">
        <v>435</v>
      </c>
      <c r="AF68" s="22"/>
    </row>
    <row r="69" spans="1:32" x14ac:dyDescent="0.15">
      <c r="A69" s="7"/>
      <c r="B69" s="7"/>
      <c r="F69" s="7"/>
      <c r="G69" s="13"/>
      <c r="K69" s="7"/>
      <c r="L69" s="7"/>
      <c r="O69" s="7"/>
      <c r="P69" s="7"/>
      <c r="Q69" s="13"/>
      <c r="T69" s="7"/>
      <c r="Y69" s="24" t="s">
        <v>307</v>
      </c>
      <c r="Z69" s="24" t="s">
        <v>436</v>
      </c>
      <c r="AF69" s="22"/>
    </row>
    <row r="70" spans="1:32" x14ac:dyDescent="0.15">
      <c r="A70" s="7"/>
      <c r="B70" s="7"/>
      <c r="Y70" s="24" t="s">
        <v>308</v>
      </c>
      <c r="Z70" s="24" t="s">
        <v>437</v>
      </c>
    </row>
    <row r="71" spans="1:32" x14ac:dyDescent="0.15">
      <c r="Y71" s="24" t="s">
        <v>309</v>
      </c>
      <c r="Z71" s="24" t="s">
        <v>438</v>
      </c>
    </row>
    <row r="72" spans="1:32" x14ac:dyDescent="0.15">
      <c r="Y72" s="24" t="s">
        <v>310</v>
      </c>
      <c r="Z72" s="24" t="s">
        <v>439</v>
      </c>
    </row>
    <row r="73" spans="1:32" x14ac:dyDescent="0.15">
      <c r="Y73" s="24" t="s">
        <v>311</v>
      </c>
      <c r="Z73" s="24" t="s">
        <v>440</v>
      </c>
    </row>
    <row r="74" spans="1:32" x14ac:dyDescent="0.15">
      <c r="Y74" s="24" t="s">
        <v>312</v>
      </c>
      <c r="Z74" s="24" t="s">
        <v>441</v>
      </c>
    </row>
    <row r="75" spans="1:32" x14ac:dyDescent="0.15">
      <c r="Y75" s="24" t="s">
        <v>313</v>
      </c>
      <c r="Z75" s="24" t="s">
        <v>442</v>
      </c>
    </row>
    <row r="76" spans="1:32" x14ac:dyDescent="0.15">
      <c r="Y76" s="24" t="s">
        <v>314</v>
      </c>
      <c r="Z76" s="24" t="s">
        <v>443</v>
      </c>
    </row>
    <row r="77" spans="1:32" x14ac:dyDescent="0.15">
      <c r="Y77" s="24" t="s">
        <v>315</v>
      </c>
      <c r="Z77" s="24" t="s">
        <v>444</v>
      </c>
    </row>
    <row r="78" spans="1:32" x14ac:dyDescent="0.15">
      <c r="Y78" s="24" t="s">
        <v>316</v>
      </c>
      <c r="Z78" s="24" t="s">
        <v>445</v>
      </c>
    </row>
    <row r="79" spans="1:32" x14ac:dyDescent="0.15">
      <c r="Y79" s="24" t="s">
        <v>317</v>
      </c>
      <c r="Z79" s="24" t="s">
        <v>446</v>
      </c>
    </row>
    <row r="80" spans="1:32" x14ac:dyDescent="0.15">
      <c r="Y80" s="24" t="s">
        <v>318</v>
      </c>
      <c r="Z80" s="24" t="s">
        <v>447</v>
      </c>
    </row>
    <row r="81" spans="25:26" x14ac:dyDescent="0.15">
      <c r="Y81" s="24" t="s">
        <v>319</v>
      </c>
      <c r="Z81" s="24" t="s">
        <v>448</v>
      </c>
    </row>
    <row r="82" spans="25:26" x14ac:dyDescent="0.15">
      <c r="Y82" s="24" t="s">
        <v>320</v>
      </c>
      <c r="Z82" s="24" t="s">
        <v>449</v>
      </c>
    </row>
    <row r="83" spans="25:26" x14ac:dyDescent="0.15">
      <c r="Y83" s="24" t="s">
        <v>321</v>
      </c>
      <c r="Z83" s="24" t="s">
        <v>450</v>
      </c>
    </row>
    <row r="84" spans="25:26" x14ac:dyDescent="0.15">
      <c r="Y84" s="24" t="s">
        <v>322</v>
      </c>
      <c r="Z84" s="24" t="s">
        <v>451</v>
      </c>
    </row>
    <row r="85" spans="25:26" x14ac:dyDescent="0.15">
      <c r="Y85" s="24" t="s">
        <v>323</v>
      </c>
      <c r="Z85" s="24" t="s">
        <v>452</v>
      </c>
    </row>
    <row r="86" spans="25:26" x14ac:dyDescent="0.15">
      <c r="Y86" s="24" t="s">
        <v>324</v>
      </c>
      <c r="Z86" s="24" t="s">
        <v>453</v>
      </c>
    </row>
    <row r="87" spans="25:26" x14ac:dyDescent="0.15">
      <c r="Y87" s="24" t="s">
        <v>325</v>
      </c>
      <c r="Z87" s="24" t="s">
        <v>454</v>
      </c>
    </row>
    <row r="88" spans="25:26" x14ac:dyDescent="0.15">
      <c r="Y88" s="24" t="s">
        <v>326</v>
      </c>
      <c r="Z88" s="24" t="s">
        <v>455</v>
      </c>
    </row>
    <row r="89" spans="25:26" x14ac:dyDescent="0.15">
      <c r="Y89" s="24" t="s">
        <v>327</v>
      </c>
      <c r="Z89" s="24" t="s">
        <v>456</v>
      </c>
    </row>
    <row r="90" spans="25:26" x14ac:dyDescent="0.15">
      <c r="Y90" s="24" t="s">
        <v>328</v>
      </c>
      <c r="Z90" s="24" t="s">
        <v>457</v>
      </c>
    </row>
    <row r="91" spans="25:26" x14ac:dyDescent="0.15">
      <c r="Y91" s="24" t="s">
        <v>329</v>
      </c>
      <c r="Z91" s="24" t="s">
        <v>458</v>
      </c>
    </row>
    <row r="92" spans="25:26" x14ac:dyDescent="0.15">
      <c r="Y92" s="24" t="s">
        <v>330</v>
      </c>
      <c r="Z92" s="24" t="s">
        <v>459</v>
      </c>
    </row>
    <row r="93" spans="25:26" x14ac:dyDescent="0.15">
      <c r="Y93" s="24" t="s">
        <v>331</v>
      </c>
      <c r="Z93" s="24" t="s">
        <v>460</v>
      </c>
    </row>
    <row r="94" spans="25:26" x14ac:dyDescent="0.15">
      <c r="Y94" s="24" t="s">
        <v>332</v>
      </c>
      <c r="Z94" s="24" t="s">
        <v>461</v>
      </c>
    </row>
    <row r="95" spans="25:26" x14ac:dyDescent="0.15">
      <c r="Y95" s="24" t="s">
        <v>333</v>
      </c>
      <c r="Z95" s="24" t="s">
        <v>462</v>
      </c>
    </row>
    <row r="96" spans="25:26" x14ac:dyDescent="0.15">
      <c r="Y96" s="24" t="s">
        <v>237</v>
      </c>
      <c r="Z96" s="24" t="s">
        <v>463</v>
      </c>
    </row>
    <row r="97" spans="25:26" x14ac:dyDescent="0.15">
      <c r="Y97" s="24" t="s">
        <v>334</v>
      </c>
      <c r="Z97" s="24" t="s">
        <v>464</v>
      </c>
    </row>
    <row r="98" spans="25:26" x14ac:dyDescent="0.15">
      <c r="Y98" s="24" t="s">
        <v>335</v>
      </c>
      <c r="Z98" s="24" t="s">
        <v>465</v>
      </c>
    </row>
    <row r="99" spans="25:26" x14ac:dyDescent="0.15">
      <c r="Y99" s="24" t="s">
        <v>365</v>
      </c>
      <c r="Z99" s="24" t="s">
        <v>466</v>
      </c>
    </row>
    <row r="100" spans="25:26" x14ac:dyDescent="0.15">
      <c r="Y100" s="24" t="s">
        <v>547</v>
      </c>
      <c r="Z100" s="24" t="s">
        <v>467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2022-09-02T01:50:31Z</dcterms:created>
  <dcterms:modified xsi:type="dcterms:W3CDTF">2022-09-02T02:26:24Z</dcterms:modified>
</cp:coreProperties>
</file>