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7" i="11" s="1"/>
  <c r="AY44" i="11" l="1"/>
  <c r="AY48" i="11"/>
  <c r="AY41" i="11"/>
  <c r="AY45" i="11"/>
  <c r="AY40" i="11"/>
  <c r="AY42" i="11"/>
  <c r="AY46" i="11"/>
  <c r="AY43"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<sst xmlns="http://schemas.openxmlformats.org/spreadsheetml/2006/main" count="761" uniqueCount="577">
  <si>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</si>
  <si>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</si>
  <si>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</si>
  <si>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</si>
  <si>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</si>
  <si>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</si>
  <si>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</si>
  <si>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</si>
  <si>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</si>
  <si>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</si>
  <si>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</si>
  <si>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</si>
  <si>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</si>
  <si>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</si>
  <si>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</si>
  <si>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</si>
  <si>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</si>
  <si>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</si>
  <si>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</si>
  <si>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</si>
  <si>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</si>
  <si>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</si>
  <si>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</si>
  <si>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</si>
  <si>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</si>
  <si>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</si>
  <si>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</si>
  <si>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</si>
  <si>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</si>
  <si>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</si>
  <si>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</si>
  <si>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</si>
  <si>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</si>
  <si>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</si>
  <si>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</si>
  <si>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</si>
  <si>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</si>
  <si>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</si>
  <si>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</si>
  <si>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</si>
  <si>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</si>
  <si>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</si>
  <si>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</si>
  <si>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</si>
  <si>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</si>
  <si>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</si>
  <si>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</si>
  <si>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</si>
  <si>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</si>
  <si>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</si>
  <si>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</si>
  <si>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</si>
  <si>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</si>
  <si>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</si>
  <si>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</si>
  <si>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</si>
  <si>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</si>
  <si>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</si>
  <si>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</si>
  <si>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</si>
  <si>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</si>
  <si>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</si>
  <si>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</si>
  <si>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</si>
  <si>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</si>
  <si>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</si>
  <si>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</si>
  <si>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</si>
  <si>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</si>
  <si>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</si>
  <si>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</si>
  <si>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</si>
  <si>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</si>
  <si>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</si>
  <si>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</si>
  <si>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</si>
  <si>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</si>
  <si>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</si>
  <si>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</si>
  <si>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</si>
  <si>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</si>
  <si>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</si>
  <si>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</si>
  <si>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</si>
  <si>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</si>
  <si>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</si>
  <si>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</si>
  <si>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</si>
  <si>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</si>
  <si>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</si>
  <si>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</si>
  <si>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</si>
  <si>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</si>
  <si>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</si>
  <si>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</si>
  <si>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</si>
  <si>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</si>
  <si>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</si>
  <si>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</si>
  <si>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</si>
  <si>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</si>
  <si>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</si>
  <si>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</si>
  <si>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</si>
  <si>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</si>
  <si>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</si>
  <si>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</si>
  <si>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</si>
  <si>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</si>
  <si>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</si>
  <si>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</si>
  <si>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</si>
  <si>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</si>
  <si>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</si>
  <si>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</si>
  <si>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</si>
  <si>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</si>
  <si>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</si>
  <si>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</si>
  <si>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</si>
  <si>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</si>
  <si>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</si>
  <si>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</si>
  <si>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</si>
  <si>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</si>
  <si>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</si>
  <si>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</si>
  <si>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</si>
  <si>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</si>
  <si>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</si>
  <si>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</si>
  <si>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</si>
  <si>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</si>
  <si>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</si>
  <si>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</si>
  <si>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</si>
  <si>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</si>
  <si>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</si>
  <si>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</si>
  <si>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</si>
  <si>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</si>
  <si>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</si>
  <si>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</si>
  <si>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</si>
  <si>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</si>
  <si>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</si>
  <si>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</si>
  <si>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</si>
  <si>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</si>
  <si>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</si>
  <si>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</si>
  <si>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</si>
  <si>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</si>
  <si>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</si>
  <si>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</si>
  <si>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</si>
  <si>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</si>
  <si>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</si>
  <si>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</si>
  <si>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</si>
  <si>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</si>
  <si>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</si>
  <si>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</si>
  <si>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</si>
  <si>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</si>
  <si>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</si>
  <si>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</si>
  <si>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</si>
  <si>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</si>
  <si>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</si>
  <si>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</si>
  <si>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</si>
  <si>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</si>
  <si>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</si>
  <si>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</si>
  <si>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</si>
  <si>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</si>
  <si>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</si>
  <si>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</si>
  <si>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</si>
  <si>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</si>
  <si>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</si>
  <si>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</si>
  <si>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</si>
  <si>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</si>
  <si>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</si>
  <si>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</si>
  <si>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</si>
  <si>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</si>
  <si>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</si>
  <si>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</si>
  <si>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</si>
  <si>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</si>
  <si>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</si>
  <si>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</si>
  <si>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</si>
  <si>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</si>
  <si>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</si>
  <si>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</si>
  <si>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</si>
  <si>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</si>
  <si>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</si>
  <si>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</si>
  <si>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</si>
  <si>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</si>
  <si>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</si>
  <si>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</si>
  <si>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</si>
  <si>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</si>
  <si>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</si>
  <si>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</si>
  <si>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</si>
  <si>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</si>
  <si>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</si>
  <si>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</si>
  <si>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</si>
  <si>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</si>
  <si>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</si>
  <si>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</si>
  <si>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</si>
  <si>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</si>
  <si>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</si>
  <si>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</si>
  <si>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</si>
  <si>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</si>
  <si>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</si>
  <si>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</si>
  <si>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</si>
  <si>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</si>
  <si>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</si>
  <si>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</si>
  <si>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</si>
  <si>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</si>
  <si>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</si>
  <si>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</si>
  <si>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</si>
  <si>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</si>
  <si>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</si>
  <si>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</si>
  <si>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</si>
  <si>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</si>
  <si>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</si>
  <si>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</si>
  <si>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</si>
  <si>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</si>
  <si>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</si>
  <si>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</si>
  <si>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</si>
  <si>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</si>
  <si>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</si>
  <si>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</si>
  <si>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</si>
  <si>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</si>
  <si>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</si>
  <si>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</si>
  <si>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</si>
  <si>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</si>
  <si>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</si>
  <si>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</si>
  <si>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</si>
  <si>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</si>
  <si>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</si>
  <si>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</si>
  <si>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</si>
  <si>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</si>
  <si>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</si>
  <si>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</si>
  <si>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</si>
  <si>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</si>
  <si>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</si>
  <si>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</si>
  <si>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</si>
  <si>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</si>
  <si>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</si>
  <si>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</si>
  <si>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</si>
  <si>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</si>
  <si>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</si>
  <si>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</si>
  <si>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</si>
  <si>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</si>
  <si>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</si>
  <si>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</si>
  <si>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</si>
  <si>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</si>
  <si>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</si>
  <si>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</si>
  <si>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</si>
  <si>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</si>
  <si>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</si>
  <si>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</si>
  <si>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</si>
  <si>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</si>
  <si>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</si>
  <si>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</si>
  <si>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</si>
  <si>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</si>
  <si>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</si>
  <si>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</si>
  <si>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</si>
  <si>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</si>
  <si>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</si>
  <si>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</si>
  <si>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</si>
  <si>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</si>
  <si>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</si>
  <si>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</si>
  <si>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</si>
  <si>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</si>
  <si>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</si>
  <si>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</si>
  <si>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</si>
  <si>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</si>
  <si>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</si>
  <si>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</si>
  <si>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</si>
  <si>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</si>
  <si>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</si>
  <si>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</si>
  <si>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</si>
  <si>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</si>
  <si>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</si>
  <si>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</si>
  <si>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</si>
  <si>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</si>
  <si>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</si>
  <si>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</si>
  <si>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</si>
  <si>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</si>
  <si>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</si>
  <si>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</si>
  <si>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</si>
  <si>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</si>
  <si>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</si>
  <si>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</si>
  <si>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</si>
  <si>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</si>
  <si>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</si>
  <si>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</si>
  <si>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</si>
  <si>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</si>
  <si>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</si>
  <si>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</si>
  <si>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</si>
  <si>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</si>
  <si>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</si>
  <si>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</si>
  <si>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</si>
  <si>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</si>
  <si>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</si>
  <si>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</si>
  <si>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</si>
  <si>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</si>
  <si>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</si>
  <si>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</si>
  <si>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</si>
  <si>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</si>
  <si>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</si>
  <si>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</si>
  <si>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</si>
  <si>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</si>
  <si>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</si>
  <si>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</si>
  <si>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</si>
  <si>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</si>
  <si>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</si>
  <si>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</si>
  <si>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</si>
  <si>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</si>
  <si>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</si>
  <si>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</si>
  <si>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</si>
  <si>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</si>
  <si>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</si>
  <si>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</si>
  <si>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</si>
  <si>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</si>
  <si>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</si>
  <si>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</si>
  <si>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</si>
  <si>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</si>
  <si>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</si>
  <si>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</si>
  <si>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</si>
  <si>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</si>
  <si>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</si>
  <si>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</si>
  <si>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</si>
  <si>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</si>
  <si>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</si>
  <si>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</si>
  <si>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</si>
  <si>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</si>
  <si>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</si>
  <si>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</si>
  <si>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</si>
  <si>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</si>
  <si>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</si>
  <si>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</si>
  <si>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</si>
  <si>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</si>
  <si>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</si>
  <si>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</si>
  <si>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</si>
  <si>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</si>
  <si>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</si>
  <si>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</si>
  <si>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</si>
  <si>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</si>
  <si>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</si>
  <si>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</si>
  <si>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</si>
  <si>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</si>
  <si>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</si>
  <si>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</si>
  <si>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</si>
  <si>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</si>
  <si>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</si>
  <si>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</si>
  <si>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</si>
  <si>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</si>
  <si>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</si>
  <si>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</si>
  <si>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</si>
  <si>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</si>
  <si>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</si>
  <si>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</si>
  <si>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</si>
  <si>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</si>
  <si>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</si>
  <si>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</si>
  <si>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</si>
  <si>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</si>
  <si>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</si>
  <si>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</si>
  <si>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</si>
  <si>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</si>
  <si>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</si>
  <si>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</si>
  <si>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</si>
  <si>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</si>
  <si>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</si>
  <si>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</si>
  <si>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</si>
  <si>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</si>
  <si>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</si>
  <si>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</si>
  <si>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</si>
  <si>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</si>
  <si>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</si>
  <si>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</si>
  <si>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</si>
  <si>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</si>
  <si>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</si>
  <si>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</si>
  <si>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</si>
  <si>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</si>
  <si>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</si>
  <si>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</si>
  <si>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</si>
  <si>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</si>
  <si>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</si>
  <si>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</si>
  <si>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</si>
  <si>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</si>
  <si>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</si>
  <si>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</si>
  <si>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</si>
  <si>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</si>
  <si>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</si>
  <si>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</si>
  <si>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</si>
  <si>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</si>
  <si>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</si>
  <si>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</si>
  <si>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</si>
  <si>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</si>
  <si>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</si>
  <si>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</si>
  <si>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</si>
  <si>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</si>
  <si>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</si>
  <si>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</si>
  <si>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</si>
  <si>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</si>
  <si>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</si>
  <si>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</si>
  <si>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</si>
  <si>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</si>
  <si>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</si>
  <si>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</si>
  <si>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</si>
  <si>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</si>
  <si>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</si>
  <si>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</si>
  <si>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</si>
  <si>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</si>
  <si>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</si>
  <si>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</si>
  <si>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</si>
  <si>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</si>
  <si>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</si>
  <si>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</si>
  <si>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</si>
  <si>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</si>
  <si>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</si>
  <si>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</si>
  <si>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</si>
  <si>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</si>
  <si>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</si>
  <si>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</si>
  <si>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</si>
  <si>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</si>
  <si>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</si>
  <si>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</si>
  <si>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</si>
  <si>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</si>
  <si>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</si>
  <si>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</si>
  <si>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</si>
  <si>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</si>
  <si>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</si>
  <si>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</si>
  <si>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</si>
  <si>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</si>
  <si>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</si>
  <si>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</si>
  <si>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</si>
  <si>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</si>
  <si>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</si>
  <si>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</si>
  <si>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</si>
  <si>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</si>
  <si>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</si>
  <si>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</si>
  <si>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</si>
  <si>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</si>
  <si>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</si>
  <si>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</si>
  <si>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</si>
  <si>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</si>
  <si>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</si>
  <si>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</si>
  <si>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</si>
  <si>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</si>
  <si>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</si>
  <si>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</si>
  <si>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</si>
  <si>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デジタル田園都市国家構想実現会議事務局</t>
    <rPh sb="4" eb="6">
      <t>デンエン</t>
    </rPh>
    <rPh sb="6" eb="8">
      <t>トシ</t>
    </rPh>
    <rPh sb="8" eb="10">
      <t>コッカ</t>
    </rPh>
    <rPh sb="10" eb="12">
      <t>コウソウ</t>
    </rPh>
    <rPh sb="12" eb="14">
      <t>ジツゲン</t>
    </rPh>
    <rPh sb="14" eb="16">
      <t>カイギ</t>
    </rPh>
    <rPh sb="18" eb="19">
      <t>キョク</t>
    </rPh>
    <phoneticPr fontId="5"/>
  </si>
  <si>
    <t>参事官　中野　理美</t>
  </si>
  <si>
    <t>内閣官房副長官補</t>
    <rPh sb="0" eb="2">
      <t>ナイカク</t>
    </rPh>
    <rPh sb="2" eb="4">
      <t>カンボウ</t>
    </rPh>
    <rPh sb="4" eb="7">
      <t>フクチョウカン</t>
    </rPh>
    <rPh sb="7" eb="8">
      <t>ホ</t>
    </rPh>
    <phoneticPr fontId="5"/>
  </si>
  <si>
    <t>○</t>
  </si>
  <si>
    <t>まち・ひと・しごと創生法　第３条　第３項（平成26年法律第136号）</t>
    <phoneticPr fontId="5"/>
  </si>
  <si>
    <t>-</t>
  </si>
  <si>
    <t>-</t>
    <phoneticPr fontId="5"/>
  </si>
  <si>
    <t>地方における若者の修学・就業等の促進に関する調査事業</t>
    <phoneticPr fontId="5"/>
  </si>
  <si>
    <t>調査を実施する事業のため、定量的な成果目標の設置は困難で
ある。</t>
    <phoneticPr fontId="5"/>
  </si>
  <si>
    <t>件</t>
    <rPh sb="0" eb="1">
      <t>ケン</t>
    </rPh>
    <phoneticPr fontId="5"/>
  </si>
  <si>
    <t>　　X/Y</t>
    <phoneticPr fontId="5"/>
  </si>
  <si>
    <t>百万円</t>
    <rPh sb="0" eb="3">
      <t>ヒャクマンエン</t>
    </rPh>
    <phoneticPr fontId="5"/>
  </si>
  <si>
    <t>若者の修学・就業等の動向の把握や、デジタル技術等を活用した若者の地方での学修を推進する施策の検討に資する調査を実施する。</t>
    <phoneticPr fontId="5"/>
  </si>
  <si>
    <t>X=調査に必要な経費／Y=調査実施件数　　　　　　　　</t>
    <phoneticPr fontId="5"/>
  </si>
  <si>
    <t>諸謝金</t>
    <rPh sb="0" eb="3">
      <t>ショシャキン</t>
    </rPh>
    <phoneticPr fontId="5"/>
  </si>
  <si>
    <t>調査の実施件数</t>
    <rPh sb="0" eb="2">
      <t>チョウサ</t>
    </rPh>
    <rPh sb="3" eb="5">
      <t>ジッシ</t>
    </rPh>
    <rPh sb="5" eb="7">
      <t>ケンスウ</t>
    </rPh>
    <phoneticPr fontId="5"/>
  </si>
  <si>
    <t xml:space="preserve">新型コロナウイルス感染症の拡大等も影響し、東京圏への若者人口の流入や、大学等におけるオンライン授業の普及等を始めとした学修環境に大きな変化が生じている。こうした新たな動向を踏まえ、東京一極集中の是正に向けた地方における若者の修学・就業の促進策について検討を行うことが必要である。このため、調査によって、若者の修学・就業に関する最新動向を把握するとともに、ウィズコロナ・アフターコロナの時代に合わせたデジタル技術等を活用した地方における若者の修学を推進する施策について検討を行うことを目的とする。
</t>
    <rPh sb="241" eb="243">
      <t>モクテキ</t>
    </rPh>
    <phoneticPr fontId="5"/>
  </si>
  <si>
    <t>本事業は、地方における若者の修学・就業に関する最新動向を正確に把握し、更なる促進策を検討することによって、国の重要施策である地方創生の推進を図るための施策であることから、国として行う必要がある。</t>
    <rPh sb="0" eb="1">
      <t>ホン</t>
    </rPh>
    <rPh sb="1" eb="3">
      <t>ジギョウ</t>
    </rPh>
    <rPh sb="70" eb="71">
      <t>ハカ</t>
    </rPh>
    <phoneticPr fontId="5"/>
  </si>
  <si>
    <t>本事業は、国の重要施策である地方創生の推進に向け、地方における若者の修学・就業等の促進につなげるための施策の一環であり、社会のニーズを的確に反映している。</t>
    <rPh sb="0" eb="1">
      <t>ホン</t>
    </rPh>
    <rPh sb="1" eb="3">
      <t>ジギョウ</t>
    </rPh>
    <rPh sb="5" eb="6">
      <t>クニ</t>
    </rPh>
    <rPh sb="7" eb="9">
      <t>ジュウヨウ</t>
    </rPh>
    <rPh sb="9" eb="11">
      <t>シサク</t>
    </rPh>
    <rPh sb="14" eb="16">
      <t>チホウ</t>
    </rPh>
    <rPh sb="16" eb="18">
      <t>ソウセイ</t>
    </rPh>
    <rPh sb="19" eb="21">
      <t>スイシン</t>
    </rPh>
    <rPh sb="22" eb="23">
      <t>ム</t>
    </rPh>
    <rPh sb="25" eb="27">
      <t>チホウ</t>
    </rPh>
    <rPh sb="31" eb="33">
      <t>ワカモノ</t>
    </rPh>
    <rPh sb="34" eb="36">
      <t>シュウガク</t>
    </rPh>
    <rPh sb="37" eb="39">
      <t>シュウギョウ</t>
    </rPh>
    <rPh sb="39" eb="40">
      <t>トウ</t>
    </rPh>
    <rPh sb="41" eb="43">
      <t>ソクシン</t>
    </rPh>
    <rPh sb="51" eb="53">
      <t>シサク</t>
    </rPh>
    <rPh sb="54" eb="56">
      <t>イッカン</t>
    </rPh>
    <rPh sb="60" eb="62">
      <t>シャカイ</t>
    </rPh>
    <rPh sb="67" eb="69">
      <t>テッカク</t>
    </rPh>
    <rPh sb="70" eb="72">
      <t>ハンエイ</t>
    </rPh>
    <phoneticPr fontId="5"/>
  </si>
  <si>
    <t>若者の修学・就業等の動向の把握や、デジタル技術等を活用した若者の地方での学修を推進する施策の検討に資する調査を行う。具体的には、若者の修学・就業等の動向を把握するために、統計調査の整理・分析や、大学等を対象とした書面調査、ヒアリング調査を実施するとともに、デジタル技術等も活用した地方における若者の修学・就業の促進に資する大学等の取組に関して、実態把握や事例収集等を行い、若者の地方での学修を推進する施策の検討を行う。</t>
    <phoneticPr fontId="5"/>
  </si>
  <si>
    <t>東京一極集中の是正に向け、若者の修学・就業に関する最新動向を把握するとともに、ウィズコロナ・アフターコロナの時代に合わせたデジタル技術等を活用した地方における若者の修学を推進する施策についての検討に資する。</t>
    <rPh sb="99" eb="100">
      <t>シ</t>
    </rPh>
    <phoneticPr fontId="5"/>
  </si>
  <si>
    <t>東京一極集中の是正に向け、若者の修学・就業に関する最新動向を把握するとともに、ウィズコロナ・アフターコロナの時代に合わせたデジタル技術等を活用した地方における若者の修学を推進する施策についての検討に資する。</t>
    <phoneticPr fontId="5"/>
  </si>
  <si>
    <t>若者の修学・就業等の動向の把握や、デジタル技術等を活用した若者の地方での学修を推進する施策の検討に資する調査を実施する。</t>
    <rPh sb="0" eb="2">
      <t>ワカモノ</t>
    </rPh>
    <rPh sb="3" eb="5">
      <t>シュウガク</t>
    </rPh>
    <rPh sb="6" eb="8">
      <t>シュウギョウ</t>
    </rPh>
    <rPh sb="8" eb="9">
      <t>トウ</t>
    </rPh>
    <rPh sb="10" eb="12">
      <t>ドウコウ</t>
    </rPh>
    <rPh sb="13" eb="15">
      <t>ハアク</t>
    </rPh>
    <rPh sb="21" eb="23">
      <t>ギジュツ</t>
    </rPh>
    <rPh sb="23" eb="24">
      <t>トウ</t>
    </rPh>
    <rPh sb="25" eb="27">
      <t>カツヨウ</t>
    </rPh>
    <rPh sb="29" eb="31">
      <t>ワカモノ</t>
    </rPh>
    <rPh sb="32" eb="34">
      <t>チホウ</t>
    </rPh>
    <rPh sb="36" eb="38">
      <t>ガクシュウ</t>
    </rPh>
    <rPh sb="39" eb="41">
      <t>スイシン</t>
    </rPh>
    <rPh sb="43" eb="45">
      <t>シサク</t>
    </rPh>
    <rPh sb="46" eb="48">
      <t>ケントウ</t>
    </rPh>
    <rPh sb="49" eb="50">
      <t>シ</t>
    </rPh>
    <rPh sb="52" eb="54">
      <t>チョウサ</t>
    </rPh>
    <rPh sb="55" eb="57">
      <t>ジッシ</t>
    </rPh>
    <phoneticPr fontId="5"/>
  </si>
  <si>
    <t>本事業によって、地方における若者の修学・就業に関する最新動向を正確に把握し、更なる促進策を検討することは、政府における喫緊の課題である若者の東京一極集中の是正に寄与することが期待されていることから、本事業は必要かつ適切である。
また、地方創生の重要課題である東京一極集中の是正に取り組む事業であり、優先度の高い事業である。</t>
    <rPh sb="0" eb="1">
      <t>ホン</t>
    </rPh>
    <rPh sb="1" eb="3">
      <t>ジギョウ</t>
    </rPh>
    <rPh sb="23" eb="24">
      <t>カン</t>
    </rPh>
    <rPh sb="26" eb="28">
      <t>サイシン</t>
    </rPh>
    <rPh sb="28" eb="30">
      <t>ドウコウ</t>
    </rPh>
    <rPh sb="31" eb="33">
      <t>セイカク</t>
    </rPh>
    <rPh sb="34" eb="36">
      <t>ハアク</t>
    </rPh>
    <rPh sb="38" eb="39">
      <t>サラ</t>
    </rPh>
    <rPh sb="41" eb="43">
      <t>ソクシン</t>
    </rPh>
    <rPh sb="45" eb="47">
      <t>ケントウ</t>
    </rPh>
    <rPh sb="53" eb="55">
      <t>セイフ</t>
    </rPh>
    <rPh sb="67" eb="69">
      <t>ワカモノ</t>
    </rPh>
    <rPh sb="99" eb="100">
      <t>ホン</t>
    </rPh>
    <rPh sb="100" eb="102">
      <t>ジギョウ</t>
    </rPh>
    <rPh sb="103" eb="105">
      <t>ヒツヨウ</t>
    </rPh>
    <rPh sb="107" eb="109">
      <t>テキセツ</t>
    </rPh>
    <phoneticPr fontId="5"/>
  </si>
  <si>
    <t>・「デジタル田園都市国家構想基本方針」（令和４年６月７日閣議決定）
・第２期「まち・ひと・しごと創生総合戦略」（2020改訂版）（令和２年12月21日閣議決定）</t>
    <rPh sb="20" eb="22">
      <t>レイワ</t>
    </rPh>
    <rPh sb="23" eb="24">
      <t>ネン</t>
    </rPh>
    <rPh sb="25" eb="26">
      <t>ガツ</t>
    </rPh>
    <rPh sb="27" eb="28">
      <t>ニチ</t>
    </rPh>
    <rPh sb="28" eb="30">
      <t>カクギ</t>
    </rPh>
    <rPh sb="30" eb="32">
      <t>ケッテイ</t>
    </rPh>
    <phoneticPr fontId="5"/>
  </si>
  <si>
    <t>重要政策推進枠：15</t>
    <phoneticPr fontId="5"/>
  </si>
  <si>
    <t>-</t>
    <phoneticPr fontId="5"/>
  </si>
  <si>
    <t>‐</t>
  </si>
  <si>
    <t>官房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</si>
</sst>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8"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84"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8"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6"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2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178"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0" fontId="0" fillId="0" borderId="9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6" fontId="0" fillId="0" borderId="38"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0" fontId="22" fillId="0" borderId="23"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22412</xdr:colOff>
      <xdr:row>93</xdr:row>
      <xdr:rowOff>156882</xdr:rowOff>
    </xdr:from>
    <xdr:to>
      <xdr:col>32</xdr:col>
      <xdr:colOff>22413</xdr:colOff>
      <xdr:row>95</xdr:row>
      <xdr:rowOff>319367</xdr:rowOff>
    </xdr:to>
    <xdr:sp macro="" textlink="">
      <xdr:nvSpPr>
        <xdr:cNvPr id="2" name="テキスト ボックス 1"/>
        <xdr:cNvSpPr txBox="1"/>
      </xdr:nvSpPr>
      <xdr:spPr>
        <a:xfrm>
          <a:off x="4863353" y="39321441"/>
          <a:ext cx="1613648" cy="857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latin typeface="+mn-ea"/>
              <a:ea typeface="+mn-ea"/>
            </a:rPr>
            <a:t>内閣官房</a:t>
          </a:r>
          <a:endParaRPr kumimoji="1" lang="en-US" altLang="ja-JP" sz="1800">
            <a:latin typeface="+mn-ea"/>
            <a:ea typeface="+mn-ea"/>
          </a:endParaRPr>
        </a:p>
        <a:p>
          <a:pPr algn="ctr"/>
          <a:r>
            <a:rPr kumimoji="1" lang="en-US" altLang="ja-JP" sz="1800">
              <a:latin typeface="+mn-ea"/>
              <a:ea typeface="+mn-ea"/>
            </a:rPr>
            <a:t>45</a:t>
          </a:r>
          <a:r>
            <a:rPr kumimoji="1" lang="ja-JP" altLang="en-US" sz="1800">
              <a:latin typeface="+mn-ea"/>
              <a:ea typeface="+mn-ea"/>
            </a:rPr>
            <a:t>百万円</a:t>
          </a:r>
        </a:p>
      </xdr:txBody>
    </xdr:sp>
    <xdr:clientData/>
  </xdr:twoCellAnchor>
  <xdr:twoCellAnchor>
    <xdr:from>
      <xdr:col>27</xdr:col>
      <xdr:colOff>148789</xdr:colOff>
      <xdr:row>95</xdr:row>
      <xdr:rowOff>324969</xdr:rowOff>
    </xdr:from>
    <xdr:to>
      <xdr:col>27</xdr:col>
      <xdr:colOff>148789</xdr:colOff>
      <xdr:row>98</xdr:row>
      <xdr:rowOff>309405</xdr:rowOff>
    </xdr:to>
    <xdr:cxnSp macro="">
      <xdr:nvCxnSpPr>
        <xdr:cNvPr id="3" name="直線矢印コネクタ 2"/>
        <xdr:cNvCxnSpPr/>
      </xdr:nvCxnSpPr>
      <xdr:spPr>
        <a:xfrm>
          <a:off x="5594848" y="42470293"/>
          <a:ext cx="0" cy="102658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156883</xdr:colOff>
      <xdr:row>99</xdr:row>
      <xdr:rowOff>52168</xdr:rowOff>
    </xdr:from>
    <xdr:to>
      <xdr:col>32</xdr:col>
      <xdr:colOff>45447</xdr:colOff>
      <xdr:row>101</xdr:row>
      <xdr:rowOff>125753</xdr:rowOff>
    </xdr:to>
    <xdr:sp macro="" textlink="">
      <xdr:nvSpPr>
        <xdr:cNvPr id="4" name="テキスト ボックス 3"/>
        <xdr:cNvSpPr txBox="1"/>
      </xdr:nvSpPr>
      <xdr:spPr>
        <a:xfrm>
          <a:off x="4796118" y="43587021"/>
          <a:ext cx="1703917" cy="7683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latin typeface="+mn-ea"/>
              <a:ea typeface="+mn-ea"/>
            </a:rPr>
            <a:t>民間企業等</a:t>
          </a:r>
        </a:p>
      </xdr:txBody>
    </xdr:sp>
    <xdr:clientData/>
  </xdr:twoCellAnchor>
  <xdr:twoCellAnchor>
    <xdr:from>
      <xdr:col>27</xdr:col>
      <xdr:colOff>78441</xdr:colOff>
      <xdr:row>96</xdr:row>
      <xdr:rowOff>280146</xdr:rowOff>
    </xdr:from>
    <xdr:to>
      <xdr:col>32</xdr:col>
      <xdr:colOff>134596</xdr:colOff>
      <xdr:row>97</xdr:row>
      <xdr:rowOff>203697</xdr:rowOff>
    </xdr:to>
    <xdr:sp macro="" textlink="">
      <xdr:nvSpPr>
        <xdr:cNvPr id="5" name="テキスト ボックス 4"/>
        <xdr:cNvSpPr txBox="1"/>
      </xdr:nvSpPr>
      <xdr:spPr>
        <a:xfrm>
          <a:off x="5524500" y="42772852"/>
          <a:ext cx="1064684" cy="27093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mn-ea"/>
              <a:ea typeface="+mn-ea"/>
            </a:rPr>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138">
        <v>2022</v>
      </c>
      <c r="AE2" s="138"/>
      <c r="AF2" s="138"/>
      <c r="AG2" s="138"/>
      <c r="AH2" s="138"/>
      <c r="AI2" s="46" t="s">
        <v>231</v>
      </c>
      <c r="AJ2" s="138" t="s">
        <v>576</v>
      </c>
      <c r="AK2" s="138"/>
      <c r="AL2" s="138"/>
      <c r="AM2" s="138"/>
      <c r="AN2" s="46" t="s">
        <v>231</v>
      </c>
      <c r="AO2" s="138" t="s">
        <v>545</v>
      </c>
      <c r="AP2" s="138"/>
      <c r="AQ2" s="138"/>
      <c r="AR2" s="47" t="s">
        <v>231</v>
      </c>
      <c r="AS2" s="139">
        <v>2</v>
      </c>
      <c r="AT2" s="139"/>
      <c r="AU2" s="139"/>
      <c r="AV2" s="46" t="str">
        <f>IF(AW2="","","-")</f>
        <v/>
      </c>
      <c r="AW2" s="140"/>
      <c r="AX2" s="140"/>
    </row>
    <row r="3" spans="1:50" ht="21" customHeight="1" thickBot="1" x14ac:dyDescent="0.2">
      <c r="A3" s="141" t="s">
        <v>538</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5" t="s">
        <v>52</v>
      </c>
      <c r="AJ3" s="143" t="s">
        <v>133</v>
      </c>
      <c r="AK3" s="143"/>
      <c r="AL3" s="143"/>
      <c r="AM3" s="143"/>
      <c r="AN3" s="143"/>
      <c r="AO3" s="143"/>
      <c r="AP3" s="143"/>
      <c r="AQ3" s="143"/>
      <c r="AR3" s="143"/>
      <c r="AS3" s="143"/>
      <c r="AT3" s="143"/>
      <c r="AU3" s="143"/>
      <c r="AV3" s="143"/>
      <c r="AW3" s="143"/>
      <c r="AX3" s="16" t="s">
        <v>53</v>
      </c>
    </row>
    <row r="4" spans="1:50" ht="24.75" customHeight="1" x14ac:dyDescent="0.15">
      <c r="A4" s="113" t="s">
        <v>19</v>
      </c>
      <c r="B4" s="114"/>
      <c r="C4" s="114"/>
      <c r="D4" s="114"/>
      <c r="E4" s="114"/>
      <c r="F4" s="114"/>
      <c r="G4" s="115" t="s">
        <v>555</v>
      </c>
      <c r="H4" s="116"/>
      <c r="I4" s="116"/>
      <c r="J4" s="116"/>
      <c r="K4" s="116"/>
      <c r="L4" s="116"/>
      <c r="M4" s="116"/>
      <c r="N4" s="116"/>
      <c r="O4" s="116"/>
      <c r="P4" s="116"/>
      <c r="Q4" s="116"/>
      <c r="R4" s="116"/>
      <c r="S4" s="116"/>
      <c r="T4" s="116"/>
      <c r="U4" s="116"/>
      <c r="V4" s="116"/>
      <c r="W4" s="116"/>
      <c r="X4" s="116"/>
      <c r="Y4" s="117" t="s">
        <v>1</v>
      </c>
      <c r="Z4" s="118"/>
      <c r="AA4" s="118"/>
      <c r="AB4" s="118"/>
      <c r="AC4" s="118"/>
      <c r="AD4" s="119"/>
      <c r="AE4" s="120" t="s">
        <v>550</v>
      </c>
      <c r="AF4" s="121"/>
      <c r="AG4" s="121"/>
      <c r="AH4" s="121"/>
      <c r="AI4" s="121"/>
      <c r="AJ4" s="121"/>
      <c r="AK4" s="121"/>
      <c r="AL4" s="121"/>
      <c r="AM4" s="121"/>
      <c r="AN4" s="121"/>
      <c r="AO4" s="121"/>
      <c r="AP4" s="122"/>
      <c r="AQ4" s="123" t="s">
        <v>2</v>
      </c>
      <c r="AR4" s="118"/>
      <c r="AS4" s="118"/>
      <c r="AT4" s="118"/>
      <c r="AU4" s="118"/>
      <c r="AV4" s="118"/>
      <c r="AW4" s="118"/>
      <c r="AX4" s="124"/>
    </row>
    <row r="5" spans="1:50" ht="30" customHeight="1" x14ac:dyDescent="0.15">
      <c r="A5" s="125" t="s">
        <v>55</v>
      </c>
      <c r="B5" s="126"/>
      <c r="C5" s="126"/>
      <c r="D5" s="126"/>
      <c r="E5" s="126"/>
      <c r="F5" s="127"/>
      <c r="G5" s="128" t="s">
        <v>547</v>
      </c>
      <c r="H5" s="129"/>
      <c r="I5" s="129"/>
      <c r="J5" s="129"/>
      <c r="K5" s="129"/>
      <c r="L5" s="129"/>
      <c r="M5" s="130" t="s">
        <v>54</v>
      </c>
      <c r="N5" s="131"/>
      <c r="O5" s="131"/>
      <c r="P5" s="131"/>
      <c r="Q5" s="131"/>
      <c r="R5" s="132"/>
      <c r="S5" s="133" t="s">
        <v>58</v>
      </c>
      <c r="T5" s="129"/>
      <c r="U5" s="129"/>
      <c r="V5" s="129"/>
      <c r="W5" s="129"/>
      <c r="X5" s="134"/>
      <c r="Y5" s="135" t="s">
        <v>3</v>
      </c>
      <c r="Z5" s="136"/>
      <c r="AA5" s="136"/>
      <c r="AB5" s="136"/>
      <c r="AC5" s="136"/>
      <c r="AD5" s="137"/>
      <c r="AE5" s="160" t="s">
        <v>548</v>
      </c>
      <c r="AF5" s="160"/>
      <c r="AG5" s="160"/>
      <c r="AH5" s="160"/>
      <c r="AI5" s="160"/>
      <c r="AJ5" s="160"/>
      <c r="AK5" s="160"/>
      <c r="AL5" s="160"/>
      <c r="AM5" s="160"/>
      <c r="AN5" s="160"/>
      <c r="AO5" s="160"/>
      <c r="AP5" s="161"/>
      <c r="AQ5" s="162" t="s">
        <v>549</v>
      </c>
      <c r="AR5" s="163"/>
      <c r="AS5" s="163"/>
      <c r="AT5" s="163"/>
      <c r="AU5" s="163"/>
      <c r="AV5" s="163"/>
      <c r="AW5" s="163"/>
      <c r="AX5" s="164"/>
    </row>
    <row r="6" spans="1:50" ht="39"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50" ht="60" customHeight="1" x14ac:dyDescent="0.15">
      <c r="A7" s="144" t="s">
        <v>16</v>
      </c>
      <c r="B7" s="145"/>
      <c r="C7" s="145"/>
      <c r="D7" s="145"/>
      <c r="E7" s="145"/>
      <c r="F7" s="146"/>
      <c r="G7" s="170" t="s">
        <v>552</v>
      </c>
      <c r="H7" s="171"/>
      <c r="I7" s="171"/>
      <c r="J7" s="171"/>
      <c r="K7" s="171"/>
      <c r="L7" s="171"/>
      <c r="M7" s="171"/>
      <c r="N7" s="171"/>
      <c r="O7" s="171"/>
      <c r="P7" s="171"/>
      <c r="Q7" s="171"/>
      <c r="R7" s="171"/>
      <c r="S7" s="171"/>
      <c r="T7" s="171"/>
      <c r="U7" s="171"/>
      <c r="V7" s="171"/>
      <c r="W7" s="171"/>
      <c r="X7" s="172"/>
      <c r="Y7" s="173" t="s">
        <v>224</v>
      </c>
      <c r="Z7" s="174"/>
      <c r="AA7" s="174"/>
      <c r="AB7" s="174"/>
      <c r="AC7" s="174"/>
      <c r="AD7" s="175"/>
      <c r="AE7" s="176" t="s">
        <v>572</v>
      </c>
      <c r="AF7" s="177"/>
      <c r="AG7" s="177"/>
      <c r="AH7" s="177"/>
      <c r="AI7" s="177"/>
      <c r="AJ7" s="177"/>
      <c r="AK7" s="177"/>
      <c r="AL7" s="177"/>
      <c r="AM7" s="177"/>
      <c r="AN7" s="177"/>
      <c r="AO7" s="177"/>
      <c r="AP7" s="177"/>
      <c r="AQ7" s="177"/>
      <c r="AR7" s="177"/>
      <c r="AS7" s="177"/>
      <c r="AT7" s="177"/>
      <c r="AU7" s="177"/>
      <c r="AV7" s="177"/>
      <c r="AW7" s="177"/>
      <c r="AX7" s="178"/>
    </row>
    <row r="8" spans="1:50" ht="53.25" customHeight="1" x14ac:dyDescent="0.15">
      <c r="A8" s="144" t="s">
        <v>169</v>
      </c>
      <c r="B8" s="145"/>
      <c r="C8" s="145"/>
      <c r="D8" s="145"/>
      <c r="E8" s="145"/>
      <c r="F8" s="146"/>
      <c r="G8" s="147" t="str">
        <f>入力規則等!A27</f>
        <v>地方創生</v>
      </c>
      <c r="H8" s="148"/>
      <c r="I8" s="148"/>
      <c r="J8" s="148"/>
      <c r="K8" s="148"/>
      <c r="L8" s="148"/>
      <c r="M8" s="148"/>
      <c r="N8" s="148"/>
      <c r="O8" s="148"/>
      <c r="P8" s="148"/>
      <c r="Q8" s="148"/>
      <c r="R8" s="148"/>
      <c r="S8" s="148"/>
      <c r="T8" s="148"/>
      <c r="U8" s="148"/>
      <c r="V8" s="148"/>
      <c r="W8" s="148"/>
      <c r="X8" s="149"/>
      <c r="Y8" s="150" t="s">
        <v>170</v>
      </c>
      <c r="Z8" s="151"/>
      <c r="AA8" s="151"/>
      <c r="AB8" s="151"/>
      <c r="AC8" s="151"/>
      <c r="AD8" s="152"/>
      <c r="AE8" s="15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154"/>
    </row>
    <row r="9" spans="1:50" ht="75" customHeight="1" x14ac:dyDescent="0.15">
      <c r="A9" s="155" t="s">
        <v>17</v>
      </c>
      <c r="B9" s="156"/>
      <c r="C9" s="156"/>
      <c r="D9" s="156"/>
      <c r="E9" s="156"/>
      <c r="F9" s="156"/>
      <c r="G9" s="157" t="s">
        <v>564</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61.5" customHeight="1" x14ac:dyDescent="0.15">
      <c r="A10" s="199" t="s">
        <v>20</v>
      </c>
      <c r="B10" s="200"/>
      <c r="C10" s="200"/>
      <c r="D10" s="200"/>
      <c r="E10" s="200"/>
      <c r="F10" s="200"/>
      <c r="G10" s="201" t="s">
        <v>567</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5</v>
      </c>
      <c r="B11" s="200"/>
      <c r="C11" s="200"/>
      <c r="D11" s="200"/>
      <c r="E11" s="200"/>
      <c r="F11" s="204"/>
      <c r="G11" s="205" t="str">
        <f>入力規則等!P10</f>
        <v>委託・請負</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7"/>
    </row>
    <row r="12" spans="1:50" ht="21" customHeight="1" x14ac:dyDescent="0.15">
      <c r="A12" s="208" t="s">
        <v>18</v>
      </c>
      <c r="B12" s="209"/>
      <c r="C12" s="209"/>
      <c r="D12" s="209"/>
      <c r="E12" s="209"/>
      <c r="F12" s="210"/>
      <c r="G12" s="215"/>
      <c r="H12" s="216"/>
      <c r="I12" s="216"/>
      <c r="J12" s="216"/>
      <c r="K12" s="216"/>
      <c r="L12" s="216"/>
      <c r="M12" s="216"/>
      <c r="N12" s="216"/>
      <c r="O12" s="216"/>
      <c r="P12" s="188" t="s">
        <v>363</v>
      </c>
      <c r="Q12" s="189"/>
      <c r="R12" s="189"/>
      <c r="S12" s="189"/>
      <c r="T12" s="189"/>
      <c r="U12" s="189"/>
      <c r="V12" s="217"/>
      <c r="W12" s="188" t="s">
        <v>515</v>
      </c>
      <c r="X12" s="189"/>
      <c r="Y12" s="189"/>
      <c r="Z12" s="189"/>
      <c r="AA12" s="189"/>
      <c r="AB12" s="189"/>
      <c r="AC12" s="217"/>
      <c r="AD12" s="188" t="s">
        <v>517</v>
      </c>
      <c r="AE12" s="189"/>
      <c r="AF12" s="189"/>
      <c r="AG12" s="189"/>
      <c r="AH12" s="189"/>
      <c r="AI12" s="189"/>
      <c r="AJ12" s="217"/>
      <c r="AK12" s="188" t="s">
        <v>530</v>
      </c>
      <c r="AL12" s="189"/>
      <c r="AM12" s="189"/>
      <c r="AN12" s="189"/>
      <c r="AO12" s="189"/>
      <c r="AP12" s="189"/>
      <c r="AQ12" s="217"/>
      <c r="AR12" s="188" t="s">
        <v>531</v>
      </c>
      <c r="AS12" s="189"/>
      <c r="AT12" s="189"/>
      <c r="AU12" s="189"/>
      <c r="AV12" s="189"/>
      <c r="AW12" s="189"/>
      <c r="AX12" s="190"/>
    </row>
    <row r="13" spans="1:50" ht="21" customHeight="1" x14ac:dyDescent="0.15">
      <c r="A13" s="211"/>
      <c r="B13" s="212"/>
      <c r="C13" s="212"/>
      <c r="D13" s="212"/>
      <c r="E13" s="212"/>
      <c r="F13" s="213"/>
      <c r="G13" s="231" t="s">
        <v>6</v>
      </c>
      <c r="H13" s="232"/>
      <c r="I13" s="191" t="s">
        <v>7</v>
      </c>
      <c r="J13" s="192"/>
      <c r="K13" s="192"/>
      <c r="L13" s="192"/>
      <c r="M13" s="192"/>
      <c r="N13" s="192"/>
      <c r="O13" s="193"/>
      <c r="P13" s="182" t="s">
        <v>554</v>
      </c>
      <c r="Q13" s="183"/>
      <c r="R13" s="183"/>
      <c r="S13" s="183"/>
      <c r="T13" s="183"/>
      <c r="U13" s="183"/>
      <c r="V13" s="184"/>
      <c r="W13" s="182" t="s">
        <v>554</v>
      </c>
      <c r="X13" s="183"/>
      <c r="Y13" s="183"/>
      <c r="Z13" s="183"/>
      <c r="AA13" s="183"/>
      <c r="AB13" s="183"/>
      <c r="AC13" s="184"/>
      <c r="AD13" s="182" t="s">
        <v>554</v>
      </c>
      <c r="AE13" s="183"/>
      <c r="AF13" s="183"/>
      <c r="AG13" s="183"/>
      <c r="AH13" s="183"/>
      <c r="AI13" s="183"/>
      <c r="AJ13" s="184"/>
      <c r="AK13" s="182" t="s">
        <v>554</v>
      </c>
      <c r="AL13" s="183"/>
      <c r="AM13" s="183"/>
      <c r="AN13" s="183"/>
      <c r="AO13" s="183"/>
      <c r="AP13" s="183"/>
      <c r="AQ13" s="184"/>
      <c r="AR13" s="194">
        <v>45</v>
      </c>
      <c r="AS13" s="195"/>
      <c r="AT13" s="195"/>
      <c r="AU13" s="195"/>
      <c r="AV13" s="195"/>
      <c r="AW13" s="195"/>
      <c r="AX13" s="196"/>
    </row>
    <row r="14" spans="1:50" ht="21" customHeight="1" x14ac:dyDescent="0.15">
      <c r="A14" s="211"/>
      <c r="B14" s="212"/>
      <c r="C14" s="212"/>
      <c r="D14" s="212"/>
      <c r="E14" s="212"/>
      <c r="F14" s="213"/>
      <c r="G14" s="233"/>
      <c r="H14" s="234"/>
      <c r="I14" s="179" t="s">
        <v>8</v>
      </c>
      <c r="J14" s="197"/>
      <c r="K14" s="197"/>
      <c r="L14" s="197"/>
      <c r="M14" s="197"/>
      <c r="N14" s="197"/>
      <c r="O14" s="198"/>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237"/>
      <c r="AS14" s="237"/>
      <c r="AT14" s="237"/>
      <c r="AU14" s="237"/>
      <c r="AV14" s="237"/>
      <c r="AW14" s="237"/>
      <c r="AX14" s="238"/>
    </row>
    <row r="15" spans="1:50" ht="21" customHeight="1" x14ac:dyDescent="0.15">
      <c r="A15" s="211"/>
      <c r="B15" s="212"/>
      <c r="C15" s="212"/>
      <c r="D15" s="212"/>
      <c r="E15" s="212"/>
      <c r="F15" s="213"/>
      <c r="G15" s="233"/>
      <c r="H15" s="234"/>
      <c r="I15" s="179" t="s">
        <v>40</v>
      </c>
      <c r="J15" s="180"/>
      <c r="K15" s="180"/>
      <c r="L15" s="180"/>
      <c r="M15" s="180"/>
      <c r="N15" s="180"/>
      <c r="O15" s="181"/>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554</v>
      </c>
      <c r="AS15" s="183"/>
      <c r="AT15" s="183"/>
      <c r="AU15" s="183"/>
      <c r="AV15" s="183"/>
      <c r="AW15" s="183"/>
      <c r="AX15" s="184"/>
    </row>
    <row r="16" spans="1:50" ht="21" customHeight="1" x14ac:dyDescent="0.15">
      <c r="A16" s="211"/>
      <c r="B16" s="212"/>
      <c r="C16" s="212"/>
      <c r="D16" s="212"/>
      <c r="E16" s="212"/>
      <c r="F16" s="213"/>
      <c r="G16" s="233"/>
      <c r="H16" s="234"/>
      <c r="I16" s="179" t="s">
        <v>41</v>
      </c>
      <c r="J16" s="180"/>
      <c r="K16" s="180"/>
      <c r="L16" s="180"/>
      <c r="M16" s="180"/>
      <c r="N16" s="180"/>
      <c r="O16" s="181"/>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185"/>
      <c r="AS16" s="186"/>
      <c r="AT16" s="186"/>
      <c r="AU16" s="186"/>
      <c r="AV16" s="186"/>
      <c r="AW16" s="186"/>
      <c r="AX16" s="187"/>
    </row>
    <row r="17" spans="1:50" ht="24.75" customHeight="1" x14ac:dyDescent="0.15">
      <c r="A17" s="211"/>
      <c r="B17" s="212"/>
      <c r="C17" s="212"/>
      <c r="D17" s="212"/>
      <c r="E17" s="212"/>
      <c r="F17" s="213"/>
      <c r="G17" s="233"/>
      <c r="H17" s="234"/>
      <c r="I17" s="179" t="s">
        <v>39</v>
      </c>
      <c r="J17" s="197"/>
      <c r="K17" s="197"/>
      <c r="L17" s="197"/>
      <c r="M17" s="197"/>
      <c r="N17" s="197"/>
      <c r="O17" s="198"/>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229"/>
      <c r="AS17" s="229"/>
      <c r="AT17" s="229"/>
      <c r="AU17" s="229"/>
      <c r="AV17" s="229"/>
      <c r="AW17" s="229"/>
      <c r="AX17" s="230"/>
    </row>
    <row r="18" spans="1:50" ht="24.75" customHeight="1" x14ac:dyDescent="0.15">
      <c r="A18" s="211"/>
      <c r="B18" s="212"/>
      <c r="C18" s="212"/>
      <c r="D18" s="212"/>
      <c r="E18" s="212"/>
      <c r="F18" s="213"/>
      <c r="G18" s="235"/>
      <c r="H18" s="236"/>
      <c r="I18" s="222" t="s">
        <v>15</v>
      </c>
      <c r="J18" s="223"/>
      <c r="K18" s="223"/>
      <c r="L18" s="223"/>
      <c r="M18" s="223"/>
      <c r="N18" s="223"/>
      <c r="O18" s="224"/>
      <c r="P18" s="225">
        <f>SUM(P13:V17)</f>
        <v>0</v>
      </c>
      <c r="Q18" s="226"/>
      <c r="R18" s="226"/>
      <c r="S18" s="226"/>
      <c r="T18" s="226"/>
      <c r="U18" s="226"/>
      <c r="V18" s="227"/>
      <c r="W18" s="225">
        <f>SUM(W13:AC17)</f>
        <v>0</v>
      </c>
      <c r="X18" s="226"/>
      <c r="Y18" s="226"/>
      <c r="Z18" s="226"/>
      <c r="AA18" s="226"/>
      <c r="AB18" s="226"/>
      <c r="AC18" s="227"/>
      <c r="AD18" s="225">
        <f>SUM(AD13:AJ17)</f>
        <v>0</v>
      </c>
      <c r="AE18" s="226"/>
      <c r="AF18" s="226"/>
      <c r="AG18" s="226"/>
      <c r="AH18" s="226"/>
      <c r="AI18" s="226"/>
      <c r="AJ18" s="227"/>
      <c r="AK18" s="225">
        <f>SUM(AK13:AQ17)</f>
        <v>0</v>
      </c>
      <c r="AL18" s="226"/>
      <c r="AM18" s="226"/>
      <c r="AN18" s="226"/>
      <c r="AO18" s="226"/>
      <c r="AP18" s="226"/>
      <c r="AQ18" s="227"/>
      <c r="AR18" s="225">
        <f>SUM(AR13:AX17)</f>
        <v>45</v>
      </c>
      <c r="AS18" s="226"/>
      <c r="AT18" s="226"/>
      <c r="AU18" s="226"/>
      <c r="AV18" s="226"/>
      <c r="AW18" s="226"/>
      <c r="AX18" s="228"/>
    </row>
    <row r="19" spans="1:50" ht="24.75" customHeight="1" x14ac:dyDescent="0.15">
      <c r="A19" s="211"/>
      <c r="B19" s="212"/>
      <c r="C19" s="212"/>
      <c r="D19" s="212"/>
      <c r="E19" s="212"/>
      <c r="F19" s="213"/>
      <c r="G19" s="218" t="s">
        <v>9</v>
      </c>
      <c r="H19" s="219"/>
      <c r="I19" s="219"/>
      <c r="J19" s="219"/>
      <c r="K19" s="219"/>
      <c r="L19" s="219"/>
      <c r="M19" s="219"/>
      <c r="N19" s="219"/>
      <c r="O19" s="219"/>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220"/>
      <c r="AL19" s="220"/>
      <c r="AM19" s="220"/>
      <c r="AN19" s="220"/>
      <c r="AO19" s="220"/>
      <c r="AP19" s="220"/>
      <c r="AQ19" s="220"/>
      <c r="AR19" s="220"/>
      <c r="AS19" s="220"/>
      <c r="AT19" s="220"/>
      <c r="AU19" s="220"/>
      <c r="AV19" s="220"/>
      <c r="AW19" s="220"/>
      <c r="AX19" s="221"/>
    </row>
    <row r="20" spans="1:50" ht="24.75" customHeight="1" x14ac:dyDescent="0.15">
      <c r="A20" s="211"/>
      <c r="B20" s="212"/>
      <c r="C20" s="212"/>
      <c r="D20" s="212"/>
      <c r="E20" s="212"/>
      <c r="F20" s="213"/>
      <c r="G20" s="218" t="s">
        <v>10</v>
      </c>
      <c r="H20" s="219"/>
      <c r="I20" s="219"/>
      <c r="J20" s="219"/>
      <c r="K20" s="219"/>
      <c r="L20" s="219"/>
      <c r="M20" s="219"/>
      <c r="N20" s="219"/>
      <c r="O20" s="219"/>
      <c r="P20" s="253" t="str">
        <f>IF(P18=0, "-", SUM(P19)/P18)</f>
        <v>-</v>
      </c>
      <c r="Q20" s="253"/>
      <c r="R20" s="253"/>
      <c r="S20" s="253"/>
      <c r="T20" s="253"/>
      <c r="U20" s="253"/>
      <c r="V20" s="253"/>
      <c r="W20" s="253" t="str">
        <f>IF(W18=0, "-", SUM(W19)/W18)</f>
        <v>-</v>
      </c>
      <c r="X20" s="253"/>
      <c r="Y20" s="253"/>
      <c r="Z20" s="253"/>
      <c r="AA20" s="253"/>
      <c r="AB20" s="253"/>
      <c r="AC20" s="253"/>
      <c r="AD20" s="253" t="str">
        <f>IF(AD18=0, "-", SUM(AD19)/AD18)</f>
        <v>-</v>
      </c>
      <c r="AE20" s="253"/>
      <c r="AF20" s="253"/>
      <c r="AG20" s="253"/>
      <c r="AH20" s="253"/>
      <c r="AI20" s="253"/>
      <c r="AJ20" s="253"/>
      <c r="AK20" s="220"/>
      <c r="AL20" s="220"/>
      <c r="AM20" s="220"/>
      <c r="AN20" s="220"/>
      <c r="AO20" s="220"/>
      <c r="AP20" s="220"/>
      <c r="AQ20" s="254"/>
      <c r="AR20" s="254"/>
      <c r="AS20" s="254"/>
      <c r="AT20" s="254"/>
      <c r="AU20" s="220"/>
      <c r="AV20" s="220"/>
      <c r="AW20" s="220"/>
      <c r="AX20" s="221"/>
    </row>
    <row r="21" spans="1:50" ht="25.5" customHeight="1" x14ac:dyDescent="0.15">
      <c r="A21" s="155"/>
      <c r="B21" s="156"/>
      <c r="C21" s="156"/>
      <c r="D21" s="156"/>
      <c r="E21" s="156"/>
      <c r="F21" s="214"/>
      <c r="G21" s="251" t="s">
        <v>202</v>
      </c>
      <c r="H21" s="252"/>
      <c r="I21" s="252"/>
      <c r="J21" s="252"/>
      <c r="K21" s="252"/>
      <c r="L21" s="252"/>
      <c r="M21" s="252"/>
      <c r="N21" s="252"/>
      <c r="O21" s="252"/>
      <c r="P21" s="253" t="str">
        <f>IF(P19=0, "-", SUM(P19)/SUM(P13,P14))</f>
        <v>-</v>
      </c>
      <c r="Q21" s="253"/>
      <c r="R21" s="253"/>
      <c r="S21" s="253"/>
      <c r="T21" s="253"/>
      <c r="U21" s="253"/>
      <c r="V21" s="253"/>
      <c r="W21" s="253" t="str">
        <f>IF(W19=0, "-", SUM(W19)/SUM(W13,W14))</f>
        <v>-</v>
      </c>
      <c r="X21" s="253"/>
      <c r="Y21" s="253"/>
      <c r="Z21" s="253"/>
      <c r="AA21" s="253"/>
      <c r="AB21" s="253"/>
      <c r="AC21" s="253"/>
      <c r="AD21" s="253" t="str">
        <f>IF(AD19=0, "-", SUM(AD19)/SUM(AD13,AD14))</f>
        <v>-</v>
      </c>
      <c r="AE21" s="253"/>
      <c r="AF21" s="253"/>
      <c r="AG21" s="253"/>
      <c r="AH21" s="253"/>
      <c r="AI21" s="253"/>
      <c r="AJ21" s="253"/>
      <c r="AK21" s="220"/>
      <c r="AL21" s="220"/>
      <c r="AM21" s="220"/>
      <c r="AN21" s="220"/>
      <c r="AO21" s="220"/>
      <c r="AP21" s="220"/>
      <c r="AQ21" s="254"/>
      <c r="AR21" s="254"/>
      <c r="AS21" s="254"/>
      <c r="AT21" s="254"/>
      <c r="AU21" s="220"/>
      <c r="AV21" s="220"/>
      <c r="AW21" s="220"/>
      <c r="AX21" s="221"/>
    </row>
    <row r="22" spans="1:50" ht="18.75" customHeight="1" x14ac:dyDescent="0.15">
      <c r="A22" s="255" t="s">
        <v>534</v>
      </c>
      <c r="B22" s="256"/>
      <c r="C22" s="256"/>
      <c r="D22" s="256"/>
      <c r="E22" s="256"/>
      <c r="F22" s="257"/>
      <c r="G22" s="261" t="s">
        <v>197</v>
      </c>
      <c r="H22" s="240"/>
      <c r="I22" s="240"/>
      <c r="J22" s="240"/>
      <c r="K22" s="240"/>
      <c r="L22" s="240"/>
      <c r="M22" s="240"/>
      <c r="N22" s="240"/>
      <c r="O22" s="262"/>
      <c r="P22" s="239" t="s">
        <v>532</v>
      </c>
      <c r="Q22" s="240"/>
      <c r="R22" s="240"/>
      <c r="S22" s="240"/>
      <c r="T22" s="240"/>
      <c r="U22" s="240"/>
      <c r="V22" s="262"/>
      <c r="W22" s="239" t="s">
        <v>533</v>
      </c>
      <c r="X22" s="240"/>
      <c r="Y22" s="240"/>
      <c r="Z22" s="240"/>
      <c r="AA22" s="240"/>
      <c r="AB22" s="240"/>
      <c r="AC22" s="262"/>
      <c r="AD22" s="239" t="s">
        <v>196</v>
      </c>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25.5" customHeight="1" x14ac:dyDescent="0.15">
      <c r="A23" s="258"/>
      <c r="B23" s="259"/>
      <c r="C23" s="259"/>
      <c r="D23" s="259"/>
      <c r="E23" s="259"/>
      <c r="F23" s="260"/>
      <c r="G23" s="242" t="s">
        <v>562</v>
      </c>
      <c r="H23" s="243"/>
      <c r="I23" s="243"/>
      <c r="J23" s="243"/>
      <c r="K23" s="243"/>
      <c r="L23" s="243"/>
      <c r="M23" s="243"/>
      <c r="N23" s="243"/>
      <c r="O23" s="244"/>
      <c r="P23" s="194" t="s">
        <v>554</v>
      </c>
      <c r="Q23" s="195"/>
      <c r="R23" s="195"/>
      <c r="S23" s="195"/>
      <c r="T23" s="195"/>
      <c r="U23" s="195"/>
      <c r="V23" s="245"/>
      <c r="W23" s="194">
        <v>45</v>
      </c>
      <c r="X23" s="195"/>
      <c r="Y23" s="195"/>
      <c r="Z23" s="195"/>
      <c r="AA23" s="195"/>
      <c r="AB23" s="195"/>
      <c r="AC23" s="245"/>
      <c r="AD23" s="246" t="s">
        <v>573</v>
      </c>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thickBot="1" x14ac:dyDescent="0.2">
      <c r="A24" s="258"/>
      <c r="B24" s="259"/>
      <c r="C24" s="259"/>
      <c r="D24" s="259"/>
      <c r="E24" s="259"/>
      <c r="F24" s="260"/>
      <c r="G24" s="93" t="s">
        <v>15</v>
      </c>
      <c r="H24" s="94"/>
      <c r="I24" s="94"/>
      <c r="J24" s="94"/>
      <c r="K24" s="94"/>
      <c r="L24" s="94"/>
      <c r="M24" s="94"/>
      <c r="N24" s="94"/>
      <c r="O24" s="95"/>
      <c r="P24" s="263" t="str">
        <f>AK13</f>
        <v>-</v>
      </c>
      <c r="Q24" s="264"/>
      <c r="R24" s="264"/>
      <c r="S24" s="264"/>
      <c r="T24" s="264"/>
      <c r="U24" s="264"/>
      <c r="V24" s="265"/>
      <c r="W24" s="266">
        <f>AR13</f>
        <v>45</v>
      </c>
      <c r="X24" s="267"/>
      <c r="Y24" s="267"/>
      <c r="Z24" s="267"/>
      <c r="AA24" s="267"/>
      <c r="AB24" s="267"/>
      <c r="AC24" s="268"/>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45.75" customHeight="1" x14ac:dyDescent="0.15">
      <c r="A25" s="269" t="s">
        <v>523</v>
      </c>
      <c r="B25" s="270"/>
      <c r="C25" s="270"/>
      <c r="D25" s="270"/>
      <c r="E25" s="270"/>
      <c r="F25" s="271"/>
      <c r="G25" s="272" t="s">
        <v>560</v>
      </c>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4"/>
    </row>
    <row r="26" spans="1:50" ht="31.5" customHeight="1" x14ac:dyDescent="0.15">
      <c r="A26" s="343" t="s">
        <v>524</v>
      </c>
      <c r="B26" s="344"/>
      <c r="C26" s="344"/>
      <c r="D26" s="344"/>
      <c r="E26" s="344"/>
      <c r="F26" s="345"/>
      <c r="G26" s="349" t="s">
        <v>519</v>
      </c>
      <c r="H26" s="350"/>
      <c r="I26" s="350"/>
      <c r="J26" s="350"/>
      <c r="K26" s="350"/>
      <c r="L26" s="350"/>
      <c r="M26" s="350"/>
      <c r="N26" s="350"/>
      <c r="O26" s="350"/>
      <c r="P26" s="351" t="s">
        <v>518</v>
      </c>
      <c r="Q26" s="350"/>
      <c r="R26" s="350"/>
      <c r="S26" s="350"/>
      <c r="T26" s="350"/>
      <c r="U26" s="350"/>
      <c r="V26" s="350"/>
      <c r="W26" s="350"/>
      <c r="X26" s="352"/>
      <c r="Y26" s="353"/>
      <c r="Z26" s="354"/>
      <c r="AA26" s="355"/>
      <c r="AB26" s="356" t="s">
        <v>11</v>
      </c>
      <c r="AC26" s="356"/>
      <c r="AD26" s="356"/>
      <c r="AE26" s="327" t="s">
        <v>363</v>
      </c>
      <c r="AF26" s="328"/>
      <c r="AG26" s="328"/>
      <c r="AH26" s="329"/>
      <c r="AI26" s="327" t="s">
        <v>515</v>
      </c>
      <c r="AJ26" s="328"/>
      <c r="AK26" s="328"/>
      <c r="AL26" s="329"/>
      <c r="AM26" s="327" t="s">
        <v>331</v>
      </c>
      <c r="AN26" s="328"/>
      <c r="AO26" s="328"/>
      <c r="AP26" s="329"/>
      <c r="AQ26" s="330" t="s">
        <v>362</v>
      </c>
      <c r="AR26" s="331"/>
      <c r="AS26" s="331"/>
      <c r="AT26" s="332"/>
      <c r="AU26" s="330" t="s">
        <v>535</v>
      </c>
      <c r="AV26" s="331"/>
      <c r="AW26" s="331"/>
      <c r="AX26" s="333"/>
    </row>
    <row r="27" spans="1:50" ht="23.25" customHeight="1" x14ac:dyDescent="0.15">
      <c r="A27" s="343"/>
      <c r="B27" s="344"/>
      <c r="C27" s="344"/>
      <c r="D27" s="344"/>
      <c r="E27" s="344"/>
      <c r="F27" s="345"/>
      <c r="G27" s="275" t="s">
        <v>568</v>
      </c>
      <c r="H27" s="276"/>
      <c r="I27" s="276"/>
      <c r="J27" s="276"/>
      <c r="K27" s="276"/>
      <c r="L27" s="276"/>
      <c r="M27" s="276"/>
      <c r="N27" s="276"/>
      <c r="O27" s="276"/>
      <c r="P27" s="279" t="s">
        <v>563</v>
      </c>
      <c r="Q27" s="280"/>
      <c r="R27" s="280"/>
      <c r="S27" s="280"/>
      <c r="T27" s="280"/>
      <c r="U27" s="280"/>
      <c r="V27" s="280"/>
      <c r="W27" s="280"/>
      <c r="X27" s="281"/>
      <c r="Y27" s="285" t="s">
        <v>44</v>
      </c>
      <c r="Z27" s="286"/>
      <c r="AA27" s="287"/>
      <c r="AB27" s="288" t="s">
        <v>557</v>
      </c>
      <c r="AC27" s="289"/>
      <c r="AD27" s="289"/>
      <c r="AE27" s="290" t="s">
        <v>554</v>
      </c>
      <c r="AF27" s="291"/>
      <c r="AG27" s="291"/>
      <c r="AH27" s="291"/>
      <c r="AI27" s="290" t="s">
        <v>554</v>
      </c>
      <c r="AJ27" s="291"/>
      <c r="AK27" s="291"/>
      <c r="AL27" s="291"/>
      <c r="AM27" s="290" t="s">
        <v>554</v>
      </c>
      <c r="AN27" s="291"/>
      <c r="AO27" s="291"/>
      <c r="AP27" s="291"/>
      <c r="AQ27" s="290" t="s">
        <v>554</v>
      </c>
      <c r="AR27" s="291"/>
      <c r="AS27" s="291"/>
      <c r="AT27" s="291"/>
      <c r="AU27" s="308" t="s">
        <v>554</v>
      </c>
      <c r="AV27" s="321"/>
      <c r="AW27" s="321"/>
      <c r="AX27" s="322"/>
    </row>
    <row r="28" spans="1:50" ht="108.75" customHeight="1" x14ac:dyDescent="0.15">
      <c r="A28" s="346"/>
      <c r="B28" s="347"/>
      <c r="C28" s="347"/>
      <c r="D28" s="347"/>
      <c r="E28" s="347"/>
      <c r="F28" s="348"/>
      <c r="G28" s="277"/>
      <c r="H28" s="278"/>
      <c r="I28" s="278"/>
      <c r="J28" s="278"/>
      <c r="K28" s="278"/>
      <c r="L28" s="278"/>
      <c r="M28" s="278"/>
      <c r="N28" s="278"/>
      <c r="O28" s="278"/>
      <c r="P28" s="282"/>
      <c r="Q28" s="283"/>
      <c r="R28" s="283"/>
      <c r="S28" s="283"/>
      <c r="T28" s="283"/>
      <c r="U28" s="283"/>
      <c r="V28" s="283"/>
      <c r="W28" s="283"/>
      <c r="X28" s="284"/>
      <c r="Y28" s="323" t="s">
        <v>45</v>
      </c>
      <c r="Z28" s="324"/>
      <c r="AA28" s="325"/>
      <c r="AB28" s="288" t="s">
        <v>557</v>
      </c>
      <c r="AC28" s="289"/>
      <c r="AD28" s="289"/>
      <c r="AE28" s="290" t="s">
        <v>554</v>
      </c>
      <c r="AF28" s="291"/>
      <c r="AG28" s="291"/>
      <c r="AH28" s="291"/>
      <c r="AI28" s="290" t="s">
        <v>554</v>
      </c>
      <c r="AJ28" s="291"/>
      <c r="AK28" s="291"/>
      <c r="AL28" s="291"/>
      <c r="AM28" s="290" t="s">
        <v>554</v>
      </c>
      <c r="AN28" s="291"/>
      <c r="AO28" s="291"/>
      <c r="AP28" s="291"/>
      <c r="AQ28" s="290" t="s">
        <v>554</v>
      </c>
      <c r="AR28" s="291"/>
      <c r="AS28" s="291"/>
      <c r="AT28" s="291"/>
      <c r="AU28" s="326">
        <v>1</v>
      </c>
      <c r="AV28" s="321"/>
      <c r="AW28" s="321"/>
      <c r="AX28" s="322"/>
    </row>
    <row r="29" spans="1:50" ht="23.25" customHeight="1" x14ac:dyDescent="0.15">
      <c r="A29" s="364" t="s">
        <v>525</v>
      </c>
      <c r="B29" s="365"/>
      <c r="C29" s="365"/>
      <c r="D29" s="365"/>
      <c r="E29" s="365"/>
      <c r="F29" s="366"/>
      <c r="G29" s="189" t="s">
        <v>526</v>
      </c>
      <c r="H29" s="189"/>
      <c r="I29" s="189"/>
      <c r="J29" s="189"/>
      <c r="K29" s="189"/>
      <c r="L29" s="189"/>
      <c r="M29" s="189"/>
      <c r="N29" s="189"/>
      <c r="O29" s="189"/>
      <c r="P29" s="189"/>
      <c r="Q29" s="189"/>
      <c r="R29" s="189"/>
      <c r="S29" s="189"/>
      <c r="T29" s="189"/>
      <c r="U29" s="189"/>
      <c r="V29" s="189"/>
      <c r="W29" s="189"/>
      <c r="X29" s="217"/>
      <c r="Y29" s="372"/>
      <c r="Z29" s="373"/>
      <c r="AA29" s="374"/>
      <c r="AB29" s="188" t="s">
        <v>11</v>
      </c>
      <c r="AC29" s="189"/>
      <c r="AD29" s="217"/>
      <c r="AE29" s="188" t="s">
        <v>363</v>
      </c>
      <c r="AF29" s="189"/>
      <c r="AG29" s="189"/>
      <c r="AH29" s="217"/>
      <c r="AI29" s="188" t="s">
        <v>515</v>
      </c>
      <c r="AJ29" s="189"/>
      <c r="AK29" s="189"/>
      <c r="AL29" s="217"/>
      <c r="AM29" s="188" t="s">
        <v>331</v>
      </c>
      <c r="AN29" s="189"/>
      <c r="AO29" s="189"/>
      <c r="AP29" s="217"/>
      <c r="AQ29" s="334" t="s">
        <v>536</v>
      </c>
      <c r="AR29" s="335"/>
      <c r="AS29" s="335"/>
      <c r="AT29" s="335"/>
      <c r="AU29" s="335"/>
      <c r="AV29" s="335"/>
      <c r="AW29" s="335"/>
      <c r="AX29" s="336"/>
    </row>
    <row r="30" spans="1:50" ht="23.25" customHeight="1" x14ac:dyDescent="0.15">
      <c r="A30" s="367"/>
      <c r="B30" s="368"/>
      <c r="C30" s="368"/>
      <c r="D30" s="368"/>
      <c r="E30" s="368"/>
      <c r="F30" s="369"/>
      <c r="G30" s="315" t="s">
        <v>561</v>
      </c>
      <c r="H30" s="316"/>
      <c r="I30" s="316"/>
      <c r="J30" s="316"/>
      <c r="K30" s="316"/>
      <c r="L30" s="316"/>
      <c r="M30" s="316"/>
      <c r="N30" s="316"/>
      <c r="O30" s="316"/>
      <c r="P30" s="316"/>
      <c r="Q30" s="316"/>
      <c r="R30" s="316"/>
      <c r="S30" s="316"/>
      <c r="T30" s="316"/>
      <c r="U30" s="316"/>
      <c r="V30" s="316"/>
      <c r="W30" s="316"/>
      <c r="X30" s="316"/>
      <c r="Y30" s="337" t="s">
        <v>525</v>
      </c>
      <c r="Z30" s="338"/>
      <c r="AA30" s="339"/>
      <c r="AB30" s="340" t="s">
        <v>559</v>
      </c>
      <c r="AC30" s="341"/>
      <c r="AD30" s="342"/>
      <c r="AE30" s="290" t="s">
        <v>554</v>
      </c>
      <c r="AF30" s="290"/>
      <c r="AG30" s="290"/>
      <c r="AH30" s="290"/>
      <c r="AI30" s="290" t="s">
        <v>554</v>
      </c>
      <c r="AJ30" s="290"/>
      <c r="AK30" s="290"/>
      <c r="AL30" s="290"/>
      <c r="AM30" s="290" t="s">
        <v>554</v>
      </c>
      <c r="AN30" s="290"/>
      <c r="AO30" s="290"/>
      <c r="AP30" s="290"/>
      <c r="AQ30" s="308" t="s">
        <v>554</v>
      </c>
      <c r="AR30" s="292"/>
      <c r="AS30" s="292"/>
      <c r="AT30" s="292"/>
      <c r="AU30" s="292"/>
      <c r="AV30" s="292"/>
      <c r="AW30" s="292"/>
      <c r="AX30" s="293"/>
    </row>
    <row r="31" spans="1:50" ht="46.5" customHeight="1" x14ac:dyDescent="0.15">
      <c r="A31" s="370"/>
      <c r="B31" s="174"/>
      <c r="C31" s="174"/>
      <c r="D31" s="174"/>
      <c r="E31" s="174"/>
      <c r="F31" s="371"/>
      <c r="G31" s="317"/>
      <c r="H31" s="318"/>
      <c r="I31" s="318"/>
      <c r="J31" s="318"/>
      <c r="K31" s="318"/>
      <c r="L31" s="318"/>
      <c r="M31" s="318"/>
      <c r="N31" s="318"/>
      <c r="O31" s="318"/>
      <c r="P31" s="318"/>
      <c r="Q31" s="318"/>
      <c r="R31" s="318"/>
      <c r="S31" s="318"/>
      <c r="T31" s="318"/>
      <c r="U31" s="318"/>
      <c r="V31" s="318"/>
      <c r="W31" s="318"/>
      <c r="X31" s="318"/>
      <c r="Y31" s="305" t="s">
        <v>527</v>
      </c>
      <c r="Z31" s="319"/>
      <c r="AA31" s="320"/>
      <c r="AB31" s="375" t="s">
        <v>558</v>
      </c>
      <c r="AC31" s="376"/>
      <c r="AD31" s="377"/>
      <c r="AE31" s="290" t="s">
        <v>554</v>
      </c>
      <c r="AF31" s="290"/>
      <c r="AG31" s="290"/>
      <c r="AH31" s="290"/>
      <c r="AI31" s="290" t="s">
        <v>554</v>
      </c>
      <c r="AJ31" s="290"/>
      <c r="AK31" s="290"/>
      <c r="AL31" s="290"/>
      <c r="AM31" s="357" t="s">
        <v>554</v>
      </c>
      <c r="AN31" s="357"/>
      <c r="AO31" s="357"/>
      <c r="AP31" s="357"/>
      <c r="AQ31" s="357" t="s">
        <v>554</v>
      </c>
      <c r="AR31" s="357"/>
      <c r="AS31" s="357"/>
      <c r="AT31" s="357"/>
      <c r="AU31" s="357"/>
      <c r="AV31" s="357"/>
      <c r="AW31" s="357"/>
      <c r="AX31" s="358"/>
    </row>
    <row r="32" spans="1:50" ht="18.75" customHeight="1" x14ac:dyDescent="0.15">
      <c r="A32" s="383" t="s">
        <v>200</v>
      </c>
      <c r="B32" s="384"/>
      <c r="C32" s="384"/>
      <c r="D32" s="384"/>
      <c r="E32" s="384"/>
      <c r="F32" s="385"/>
      <c r="G32" s="393" t="s">
        <v>132</v>
      </c>
      <c r="H32" s="381"/>
      <c r="I32" s="381"/>
      <c r="J32" s="381"/>
      <c r="K32" s="381"/>
      <c r="L32" s="381"/>
      <c r="M32" s="381"/>
      <c r="N32" s="381"/>
      <c r="O32" s="394"/>
      <c r="P32" s="397" t="s">
        <v>48</v>
      </c>
      <c r="Q32" s="381"/>
      <c r="R32" s="381"/>
      <c r="S32" s="381"/>
      <c r="T32" s="381"/>
      <c r="U32" s="381"/>
      <c r="V32" s="381"/>
      <c r="W32" s="381"/>
      <c r="X32" s="394"/>
      <c r="Y32" s="399"/>
      <c r="Z32" s="400"/>
      <c r="AA32" s="401"/>
      <c r="AB32" s="405" t="s">
        <v>11</v>
      </c>
      <c r="AC32" s="406"/>
      <c r="AD32" s="407"/>
      <c r="AE32" s="405" t="s">
        <v>363</v>
      </c>
      <c r="AF32" s="406"/>
      <c r="AG32" s="406"/>
      <c r="AH32" s="407"/>
      <c r="AI32" s="410" t="s">
        <v>515</v>
      </c>
      <c r="AJ32" s="410"/>
      <c r="AK32" s="410"/>
      <c r="AL32" s="405"/>
      <c r="AM32" s="410" t="s">
        <v>331</v>
      </c>
      <c r="AN32" s="410"/>
      <c r="AO32" s="410"/>
      <c r="AP32" s="405"/>
      <c r="AQ32" s="378" t="s">
        <v>160</v>
      </c>
      <c r="AR32" s="379"/>
      <c r="AS32" s="379"/>
      <c r="AT32" s="380"/>
      <c r="AU32" s="381" t="s">
        <v>121</v>
      </c>
      <c r="AV32" s="381"/>
      <c r="AW32" s="381"/>
      <c r="AX32" s="382"/>
    </row>
    <row r="33" spans="1:60" ht="18.75" customHeight="1" x14ac:dyDescent="0.15">
      <c r="A33" s="386"/>
      <c r="B33" s="387"/>
      <c r="C33" s="387"/>
      <c r="D33" s="387"/>
      <c r="E33" s="387"/>
      <c r="F33" s="388"/>
      <c r="G33" s="395"/>
      <c r="H33" s="310"/>
      <c r="I33" s="310"/>
      <c r="J33" s="310"/>
      <c r="K33" s="310"/>
      <c r="L33" s="310"/>
      <c r="M33" s="310"/>
      <c r="N33" s="310"/>
      <c r="O33" s="396"/>
      <c r="P33" s="398"/>
      <c r="Q33" s="310"/>
      <c r="R33" s="310"/>
      <c r="S33" s="310"/>
      <c r="T33" s="310"/>
      <c r="U33" s="310"/>
      <c r="V33" s="310"/>
      <c r="W33" s="310"/>
      <c r="X33" s="396"/>
      <c r="Y33" s="402"/>
      <c r="Z33" s="403"/>
      <c r="AA33" s="404"/>
      <c r="AB33" s="327"/>
      <c r="AC33" s="408"/>
      <c r="AD33" s="409"/>
      <c r="AE33" s="327"/>
      <c r="AF33" s="408"/>
      <c r="AG33" s="408"/>
      <c r="AH33" s="409"/>
      <c r="AI33" s="411"/>
      <c r="AJ33" s="411"/>
      <c r="AK33" s="411"/>
      <c r="AL33" s="327"/>
      <c r="AM33" s="411"/>
      <c r="AN33" s="411"/>
      <c r="AO33" s="411"/>
      <c r="AP33" s="327"/>
      <c r="AQ33" s="359" t="s">
        <v>574</v>
      </c>
      <c r="AR33" s="360"/>
      <c r="AS33" s="361" t="s">
        <v>161</v>
      </c>
      <c r="AT33" s="362"/>
      <c r="AU33" s="363" t="s">
        <v>574</v>
      </c>
      <c r="AV33" s="363"/>
      <c r="AW33" s="310" t="s">
        <v>159</v>
      </c>
      <c r="AX33" s="311"/>
    </row>
    <row r="34" spans="1:60" ht="23.25" customHeight="1" x14ac:dyDescent="0.15">
      <c r="A34" s="389"/>
      <c r="B34" s="387"/>
      <c r="C34" s="387"/>
      <c r="D34" s="387"/>
      <c r="E34" s="387"/>
      <c r="F34" s="388"/>
      <c r="G34" s="294" t="s">
        <v>554</v>
      </c>
      <c r="H34" s="295"/>
      <c r="I34" s="295"/>
      <c r="J34" s="295"/>
      <c r="K34" s="295"/>
      <c r="L34" s="295"/>
      <c r="M34" s="295"/>
      <c r="N34" s="295"/>
      <c r="O34" s="296"/>
      <c r="P34" s="105" t="s">
        <v>554</v>
      </c>
      <c r="Q34" s="105"/>
      <c r="R34" s="105"/>
      <c r="S34" s="105"/>
      <c r="T34" s="105"/>
      <c r="U34" s="105"/>
      <c r="V34" s="105"/>
      <c r="W34" s="105"/>
      <c r="X34" s="106"/>
      <c r="Y34" s="305" t="s">
        <v>12</v>
      </c>
      <c r="Z34" s="306"/>
      <c r="AA34" s="307"/>
      <c r="AB34" s="288" t="s">
        <v>574</v>
      </c>
      <c r="AC34" s="288"/>
      <c r="AD34" s="288"/>
      <c r="AE34" s="308" t="s">
        <v>574</v>
      </c>
      <c r="AF34" s="292"/>
      <c r="AG34" s="292"/>
      <c r="AH34" s="292"/>
      <c r="AI34" s="308" t="s">
        <v>574</v>
      </c>
      <c r="AJ34" s="292"/>
      <c r="AK34" s="292"/>
      <c r="AL34" s="292"/>
      <c r="AM34" s="308" t="s">
        <v>574</v>
      </c>
      <c r="AN34" s="292"/>
      <c r="AO34" s="292"/>
      <c r="AP34" s="292"/>
      <c r="AQ34" s="312" t="s">
        <v>574</v>
      </c>
      <c r="AR34" s="313"/>
      <c r="AS34" s="313"/>
      <c r="AT34" s="314"/>
      <c r="AU34" s="292" t="s">
        <v>574</v>
      </c>
      <c r="AV34" s="292"/>
      <c r="AW34" s="292"/>
      <c r="AX34" s="293"/>
    </row>
    <row r="35" spans="1:60" ht="23.25" customHeight="1" x14ac:dyDescent="0.15">
      <c r="A35" s="390"/>
      <c r="B35" s="391"/>
      <c r="C35" s="391"/>
      <c r="D35" s="391"/>
      <c r="E35" s="391"/>
      <c r="F35" s="392"/>
      <c r="G35" s="297"/>
      <c r="H35" s="298"/>
      <c r="I35" s="298"/>
      <c r="J35" s="298"/>
      <c r="K35" s="298"/>
      <c r="L35" s="298"/>
      <c r="M35" s="298"/>
      <c r="N35" s="298"/>
      <c r="O35" s="299"/>
      <c r="P35" s="303"/>
      <c r="Q35" s="303"/>
      <c r="R35" s="303"/>
      <c r="S35" s="303"/>
      <c r="T35" s="303"/>
      <c r="U35" s="303"/>
      <c r="V35" s="303"/>
      <c r="W35" s="303"/>
      <c r="X35" s="304"/>
      <c r="Y35" s="188" t="s">
        <v>43</v>
      </c>
      <c r="Z35" s="189"/>
      <c r="AA35" s="217"/>
      <c r="AB35" s="412" t="s">
        <v>574</v>
      </c>
      <c r="AC35" s="412"/>
      <c r="AD35" s="412"/>
      <c r="AE35" s="308" t="s">
        <v>574</v>
      </c>
      <c r="AF35" s="292"/>
      <c r="AG35" s="292"/>
      <c r="AH35" s="292"/>
      <c r="AI35" s="308" t="s">
        <v>574</v>
      </c>
      <c r="AJ35" s="292"/>
      <c r="AK35" s="292"/>
      <c r="AL35" s="292"/>
      <c r="AM35" s="308" t="s">
        <v>574</v>
      </c>
      <c r="AN35" s="292"/>
      <c r="AO35" s="292"/>
      <c r="AP35" s="292"/>
      <c r="AQ35" s="312" t="s">
        <v>574</v>
      </c>
      <c r="AR35" s="313"/>
      <c r="AS35" s="313"/>
      <c r="AT35" s="314"/>
      <c r="AU35" s="292" t="s">
        <v>574</v>
      </c>
      <c r="AV35" s="292"/>
      <c r="AW35" s="292"/>
      <c r="AX35" s="293"/>
    </row>
    <row r="36" spans="1:60" ht="23.25" customHeight="1" x14ac:dyDescent="0.15">
      <c r="A36" s="389"/>
      <c r="B36" s="387"/>
      <c r="C36" s="387"/>
      <c r="D36" s="387"/>
      <c r="E36" s="387"/>
      <c r="F36" s="388"/>
      <c r="G36" s="300"/>
      <c r="H36" s="301"/>
      <c r="I36" s="301"/>
      <c r="J36" s="301"/>
      <c r="K36" s="301"/>
      <c r="L36" s="301"/>
      <c r="M36" s="301"/>
      <c r="N36" s="301"/>
      <c r="O36" s="302"/>
      <c r="P36" s="108"/>
      <c r="Q36" s="108"/>
      <c r="R36" s="108"/>
      <c r="S36" s="108"/>
      <c r="T36" s="108"/>
      <c r="U36" s="108"/>
      <c r="V36" s="108"/>
      <c r="W36" s="108"/>
      <c r="X36" s="109"/>
      <c r="Y36" s="188" t="s">
        <v>13</v>
      </c>
      <c r="Z36" s="189"/>
      <c r="AA36" s="217"/>
      <c r="AB36" s="309" t="s">
        <v>14</v>
      </c>
      <c r="AC36" s="309"/>
      <c r="AD36" s="309"/>
      <c r="AE36" s="308" t="s">
        <v>574</v>
      </c>
      <c r="AF36" s="292"/>
      <c r="AG36" s="292"/>
      <c r="AH36" s="292"/>
      <c r="AI36" s="308" t="s">
        <v>574</v>
      </c>
      <c r="AJ36" s="292"/>
      <c r="AK36" s="292"/>
      <c r="AL36" s="292"/>
      <c r="AM36" s="308" t="s">
        <v>574</v>
      </c>
      <c r="AN36" s="292"/>
      <c r="AO36" s="292"/>
      <c r="AP36" s="292"/>
      <c r="AQ36" s="312" t="s">
        <v>574</v>
      </c>
      <c r="AR36" s="313"/>
      <c r="AS36" s="313"/>
      <c r="AT36" s="314"/>
      <c r="AU36" s="292" t="s">
        <v>574</v>
      </c>
      <c r="AV36" s="292"/>
      <c r="AW36" s="292"/>
      <c r="AX36" s="293"/>
    </row>
    <row r="37" spans="1:60" ht="23.25" customHeight="1" x14ac:dyDescent="0.15">
      <c r="A37" s="413" t="s">
        <v>217</v>
      </c>
      <c r="B37" s="414"/>
      <c r="C37" s="414"/>
      <c r="D37" s="414"/>
      <c r="E37" s="414"/>
      <c r="F37" s="415"/>
      <c r="G37" s="416" t="s">
        <v>553</v>
      </c>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8"/>
    </row>
    <row r="38" spans="1:60" ht="23.25" customHeight="1" x14ac:dyDescent="0.15">
      <c r="A38" s="346"/>
      <c r="B38" s="347"/>
      <c r="C38" s="347"/>
      <c r="D38" s="347"/>
      <c r="E38" s="347"/>
      <c r="F38" s="348"/>
      <c r="G38" s="419"/>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1"/>
    </row>
    <row r="39" spans="1:60" ht="18.75" customHeight="1" x14ac:dyDescent="0.15">
      <c r="A39" s="592" t="s">
        <v>520</v>
      </c>
      <c r="B39" s="449" t="s">
        <v>521</v>
      </c>
      <c r="C39" s="344"/>
      <c r="D39" s="344"/>
      <c r="E39" s="344"/>
      <c r="F39" s="345"/>
      <c r="G39" s="381" t="s">
        <v>522</v>
      </c>
      <c r="H39" s="381"/>
      <c r="I39" s="381"/>
      <c r="J39" s="381"/>
      <c r="K39" s="381"/>
      <c r="L39" s="381"/>
      <c r="M39" s="381"/>
      <c r="N39" s="381"/>
      <c r="O39" s="381"/>
      <c r="P39" s="381"/>
      <c r="Q39" s="381"/>
      <c r="R39" s="381"/>
      <c r="S39" s="381"/>
      <c r="T39" s="381"/>
      <c r="U39" s="381"/>
      <c r="V39" s="381"/>
      <c r="W39" s="381"/>
      <c r="X39" s="381"/>
      <c r="Y39" s="381"/>
      <c r="Z39" s="381"/>
      <c r="AA39" s="394"/>
      <c r="AB39" s="397" t="s">
        <v>537</v>
      </c>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2"/>
      <c r="AY39">
        <f>COUNTA($G$41)</f>
        <v>1</v>
      </c>
    </row>
    <row r="40" spans="1:60" ht="22.5" customHeight="1" x14ac:dyDescent="0.15">
      <c r="A40" s="593"/>
      <c r="B40" s="449"/>
      <c r="C40" s="344"/>
      <c r="D40" s="344"/>
      <c r="E40" s="344"/>
      <c r="F40" s="345"/>
      <c r="G40" s="310"/>
      <c r="H40" s="310"/>
      <c r="I40" s="310"/>
      <c r="J40" s="310"/>
      <c r="K40" s="310"/>
      <c r="L40" s="310"/>
      <c r="M40" s="310"/>
      <c r="N40" s="310"/>
      <c r="O40" s="310"/>
      <c r="P40" s="310"/>
      <c r="Q40" s="310"/>
      <c r="R40" s="310"/>
      <c r="S40" s="310"/>
      <c r="T40" s="310"/>
      <c r="U40" s="310"/>
      <c r="V40" s="310"/>
      <c r="W40" s="310"/>
      <c r="X40" s="310"/>
      <c r="Y40" s="310"/>
      <c r="Z40" s="310"/>
      <c r="AA40" s="396"/>
      <c r="AB40" s="398"/>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ref="AY40:AY48" si="0">$AY$39</f>
        <v>1</v>
      </c>
    </row>
    <row r="41" spans="1:60" ht="22.5" customHeight="1" x14ac:dyDescent="0.15">
      <c r="A41" s="593"/>
      <c r="B41" s="449"/>
      <c r="C41" s="344"/>
      <c r="D41" s="344"/>
      <c r="E41" s="344"/>
      <c r="F41" s="345"/>
      <c r="G41" s="580" t="s">
        <v>556</v>
      </c>
      <c r="H41" s="580"/>
      <c r="I41" s="580"/>
      <c r="J41" s="580"/>
      <c r="K41" s="580"/>
      <c r="L41" s="580"/>
      <c r="M41" s="580"/>
      <c r="N41" s="580"/>
      <c r="O41" s="580"/>
      <c r="P41" s="580"/>
      <c r="Q41" s="580"/>
      <c r="R41" s="580"/>
      <c r="S41" s="580"/>
      <c r="T41" s="580"/>
      <c r="U41" s="580"/>
      <c r="V41" s="580"/>
      <c r="W41" s="580"/>
      <c r="X41" s="580"/>
      <c r="Y41" s="580"/>
      <c r="Z41" s="580"/>
      <c r="AA41" s="581"/>
      <c r="AB41" s="586" t="s">
        <v>569</v>
      </c>
      <c r="AC41" s="580"/>
      <c r="AD41" s="580"/>
      <c r="AE41" s="580"/>
      <c r="AF41" s="580"/>
      <c r="AG41" s="580"/>
      <c r="AH41" s="580"/>
      <c r="AI41" s="580"/>
      <c r="AJ41" s="580"/>
      <c r="AK41" s="580"/>
      <c r="AL41" s="580"/>
      <c r="AM41" s="580"/>
      <c r="AN41" s="580"/>
      <c r="AO41" s="580"/>
      <c r="AP41" s="580"/>
      <c r="AQ41" s="580"/>
      <c r="AR41" s="580"/>
      <c r="AS41" s="580"/>
      <c r="AT41" s="580"/>
      <c r="AU41" s="580"/>
      <c r="AV41" s="580"/>
      <c r="AW41" s="580"/>
      <c r="AX41" s="587"/>
      <c r="AY41">
        <f t="shared" si="0"/>
        <v>1</v>
      </c>
    </row>
    <row r="42" spans="1:60" ht="22.5" customHeight="1" x14ac:dyDescent="0.15">
      <c r="A42" s="593"/>
      <c r="B42" s="449"/>
      <c r="C42" s="344"/>
      <c r="D42" s="344"/>
      <c r="E42" s="344"/>
      <c r="F42" s="345"/>
      <c r="G42" s="582"/>
      <c r="H42" s="582"/>
      <c r="I42" s="582"/>
      <c r="J42" s="582"/>
      <c r="K42" s="582"/>
      <c r="L42" s="582"/>
      <c r="M42" s="582"/>
      <c r="N42" s="582"/>
      <c r="O42" s="582"/>
      <c r="P42" s="582"/>
      <c r="Q42" s="582"/>
      <c r="R42" s="582"/>
      <c r="S42" s="582"/>
      <c r="T42" s="582"/>
      <c r="U42" s="582"/>
      <c r="V42" s="582"/>
      <c r="W42" s="582"/>
      <c r="X42" s="582"/>
      <c r="Y42" s="582"/>
      <c r="Z42" s="582"/>
      <c r="AA42" s="583"/>
      <c r="AB42" s="588"/>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9"/>
      <c r="AY42">
        <f t="shared" si="0"/>
        <v>1</v>
      </c>
    </row>
    <row r="43" spans="1:60" ht="33.75" customHeight="1" x14ac:dyDescent="0.15">
      <c r="A43" s="593"/>
      <c r="B43" s="450"/>
      <c r="C43" s="347"/>
      <c r="D43" s="347"/>
      <c r="E43" s="347"/>
      <c r="F43" s="348"/>
      <c r="G43" s="584"/>
      <c r="H43" s="584"/>
      <c r="I43" s="584"/>
      <c r="J43" s="584"/>
      <c r="K43" s="584"/>
      <c r="L43" s="584"/>
      <c r="M43" s="584"/>
      <c r="N43" s="584"/>
      <c r="O43" s="584"/>
      <c r="P43" s="584"/>
      <c r="Q43" s="584"/>
      <c r="R43" s="584"/>
      <c r="S43" s="584"/>
      <c r="T43" s="584"/>
      <c r="U43" s="584"/>
      <c r="V43" s="584"/>
      <c r="W43" s="584"/>
      <c r="X43" s="584"/>
      <c r="Y43" s="584"/>
      <c r="Z43" s="584"/>
      <c r="AA43" s="585"/>
      <c r="AB43" s="590"/>
      <c r="AC43" s="584"/>
      <c r="AD43" s="584"/>
      <c r="AE43" s="582"/>
      <c r="AF43" s="582"/>
      <c r="AG43" s="582"/>
      <c r="AH43" s="582"/>
      <c r="AI43" s="582"/>
      <c r="AJ43" s="582"/>
      <c r="AK43" s="582"/>
      <c r="AL43" s="582"/>
      <c r="AM43" s="582"/>
      <c r="AN43" s="582"/>
      <c r="AO43" s="582"/>
      <c r="AP43" s="582"/>
      <c r="AQ43" s="582"/>
      <c r="AR43" s="582"/>
      <c r="AS43" s="582"/>
      <c r="AT43" s="582"/>
      <c r="AU43" s="584"/>
      <c r="AV43" s="584"/>
      <c r="AW43" s="584"/>
      <c r="AX43" s="591"/>
      <c r="AY43">
        <f t="shared" si="0"/>
        <v>1</v>
      </c>
    </row>
    <row r="44" spans="1:60" ht="18.75" customHeight="1" x14ac:dyDescent="0.15">
      <c r="A44" s="593"/>
      <c r="B44" s="448" t="s">
        <v>131</v>
      </c>
      <c r="C44" s="414"/>
      <c r="D44" s="414"/>
      <c r="E44" s="414"/>
      <c r="F44" s="415"/>
      <c r="G44" s="594" t="s">
        <v>49</v>
      </c>
      <c r="H44" s="595"/>
      <c r="I44" s="595"/>
      <c r="J44" s="595"/>
      <c r="K44" s="595"/>
      <c r="L44" s="595"/>
      <c r="M44" s="595"/>
      <c r="N44" s="595"/>
      <c r="O44" s="596"/>
      <c r="P44" s="597" t="s">
        <v>51</v>
      </c>
      <c r="Q44" s="595"/>
      <c r="R44" s="595"/>
      <c r="S44" s="595"/>
      <c r="T44" s="595"/>
      <c r="U44" s="595"/>
      <c r="V44" s="595"/>
      <c r="W44" s="595"/>
      <c r="X44" s="596"/>
      <c r="Y44" s="598"/>
      <c r="Z44" s="599"/>
      <c r="AA44" s="600"/>
      <c r="AB44" s="601" t="s">
        <v>11</v>
      </c>
      <c r="AC44" s="602"/>
      <c r="AD44" s="603"/>
      <c r="AE44" s="604" t="s">
        <v>363</v>
      </c>
      <c r="AF44" s="604"/>
      <c r="AG44" s="604"/>
      <c r="AH44" s="604"/>
      <c r="AI44" s="604" t="s">
        <v>515</v>
      </c>
      <c r="AJ44" s="604"/>
      <c r="AK44" s="604"/>
      <c r="AL44" s="604"/>
      <c r="AM44" s="604" t="s">
        <v>331</v>
      </c>
      <c r="AN44" s="604"/>
      <c r="AO44" s="604"/>
      <c r="AP44" s="604"/>
      <c r="AQ44" s="605" t="s">
        <v>160</v>
      </c>
      <c r="AR44" s="606"/>
      <c r="AS44" s="606"/>
      <c r="AT44" s="607"/>
      <c r="AU44" s="608" t="s">
        <v>121</v>
      </c>
      <c r="AV44" s="608"/>
      <c r="AW44" s="608"/>
      <c r="AX44" s="609"/>
      <c r="AY44">
        <f t="shared" si="0"/>
        <v>1</v>
      </c>
      <c r="AZ44" s="4"/>
      <c r="BA44" s="4"/>
      <c r="BB44" s="4"/>
      <c r="BC44" s="4"/>
    </row>
    <row r="45" spans="1:60" ht="18.75" customHeight="1" x14ac:dyDescent="0.15">
      <c r="A45" s="593"/>
      <c r="B45" s="449"/>
      <c r="C45" s="344"/>
      <c r="D45" s="344"/>
      <c r="E45" s="344"/>
      <c r="F45" s="345"/>
      <c r="G45" s="395"/>
      <c r="H45" s="310"/>
      <c r="I45" s="310"/>
      <c r="J45" s="310"/>
      <c r="K45" s="310"/>
      <c r="L45" s="310"/>
      <c r="M45" s="310"/>
      <c r="N45" s="310"/>
      <c r="O45" s="396"/>
      <c r="P45" s="398"/>
      <c r="Q45" s="310"/>
      <c r="R45" s="310"/>
      <c r="S45" s="310"/>
      <c r="T45" s="310"/>
      <c r="U45" s="310"/>
      <c r="V45" s="310"/>
      <c r="W45" s="310"/>
      <c r="X45" s="396"/>
      <c r="Y45" s="598"/>
      <c r="Z45" s="599"/>
      <c r="AA45" s="600"/>
      <c r="AB45" s="327"/>
      <c r="AC45" s="408"/>
      <c r="AD45" s="409"/>
      <c r="AE45" s="604"/>
      <c r="AF45" s="604"/>
      <c r="AG45" s="604"/>
      <c r="AH45" s="604"/>
      <c r="AI45" s="604"/>
      <c r="AJ45" s="604"/>
      <c r="AK45" s="604"/>
      <c r="AL45" s="604"/>
      <c r="AM45" s="604"/>
      <c r="AN45" s="604"/>
      <c r="AO45" s="604"/>
      <c r="AP45" s="604"/>
      <c r="AQ45" s="610" t="s">
        <v>574</v>
      </c>
      <c r="AR45" s="363"/>
      <c r="AS45" s="361" t="s">
        <v>161</v>
      </c>
      <c r="AT45" s="362"/>
      <c r="AU45" s="363" t="s">
        <v>574</v>
      </c>
      <c r="AV45" s="363"/>
      <c r="AW45" s="310" t="s">
        <v>159</v>
      </c>
      <c r="AX45" s="311"/>
      <c r="AY45">
        <f t="shared" si="0"/>
        <v>1</v>
      </c>
      <c r="AZ45" s="4"/>
      <c r="BA45" s="4"/>
      <c r="BB45" s="4"/>
      <c r="BC45" s="4"/>
      <c r="BD45" s="4"/>
      <c r="BE45" s="4"/>
      <c r="BF45" s="4"/>
      <c r="BG45" s="4"/>
      <c r="BH45" s="4"/>
    </row>
    <row r="46" spans="1:60" ht="23.25" customHeight="1" x14ac:dyDescent="0.15">
      <c r="A46" s="593"/>
      <c r="B46" s="449"/>
      <c r="C46" s="344"/>
      <c r="D46" s="344"/>
      <c r="E46" s="344"/>
      <c r="F46" s="345"/>
      <c r="G46" s="104" t="s">
        <v>569</v>
      </c>
      <c r="H46" s="105"/>
      <c r="I46" s="105"/>
      <c r="J46" s="105"/>
      <c r="K46" s="105"/>
      <c r="L46" s="105"/>
      <c r="M46" s="105"/>
      <c r="N46" s="105"/>
      <c r="O46" s="106"/>
      <c r="P46" s="105" t="s">
        <v>570</v>
      </c>
      <c r="Q46" s="612"/>
      <c r="R46" s="612"/>
      <c r="S46" s="612"/>
      <c r="T46" s="612"/>
      <c r="U46" s="612"/>
      <c r="V46" s="612"/>
      <c r="W46" s="612"/>
      <c r="X46" s="613"/>
      <c r="Y46" s="618" t="s">
        <v>50</v>
      </c>
      <c r="Z46" s="619"/>
      <c r="AA46" s="620"/>
      <c r="AB46" s="288" t="s">
        <v>554</v>
      </c>
      <c r="AC46" s="288"/>
      <c r="AD46" s="288"/>
      <c r="AE46" s="308" t="s">
        <v>554</v>
      </c>
      <c r="AF46" s="292"/>
      <c r="AG46" s="292"/>
      <c r="AH46" s="292"/>
      <c r="AI46" s="308" t="s">
        <v>554</v>
      </c>
      <c r="AJ46" s="292"/>
      <c r="AK46" s="292"/>
      <c r="AL46" s="292"/>
      <c r="AM46" s="308" t="s">
        <v>554</v>
      </c>
      <c r="AN46" s="292"/>
      <c r="AO46" s="292"/>
      <c r="AP46" s="292"/>
      <c r="AQ46" s="312" t="s">
        <v>554</v>
      </c>
      <c r="AR46" s="313"/>
      <c r="AS46" s="313"/>
      <c r="AT46" s="314"/>
      <c r="AU46" s="312" t="s">
        <v>554</v>
      </c>
      <c r="AV46" s="313"/>
      <c r="AW46" s="313"/>
      <c r="AX46" s="314"/>
      <c r="AY46">
        <f t="shared" si="0"/>
        <v>1</v>
      </c>
    </row>
    <row r="47" spans="1:60" ht="23.25" customHeight="1" x14ac:dyDescent="0.15">
      <c r="A47" s="593"/>
      <c r="B47" s="449"/>
      <c r="C47" s="344"/>
      <c r="D47" s="344"/>
      <c r="E47" s="344"/>
      <c r="F47" s="345"/>
      <c r="G47" s="611"/>
      <c r="H47" s="303"/>
      <c r="I47" s="303"/>
      <c r="J47" s="303"/>
      <c r="K47" s="303"/>
      <c r="L47" s="303"/>
      <c r="M47" s="303"/>
      <c r="N47" s="303"/>
      <c r="O47" s="304"/>
      <c r="P47" s="614"/>
      <c r="Q47" s="614"/>
      <c r="R47" s="614"/>
      <c r="S47" s="614"/>
      <c r="T47" s="614"/>
      <c r="U47" s="614"/>
      <c r="V47" s="614"/>
      <c r="W47" s="614"/>
      <c r="X47" s="615"/>
      <c r="Y47" s="621" t="s">
        <v>43</v>
      </c>
      <c r="Z47" s="622"/>
      <c r="AA47" s="623"/>
      <c r="AB47" s="288" t="s">
        <v>554</v>
      </c>
      <c r="AC47" s="288"/>
      <c r="AD47" s="288"/>
      <c r="AE47" s="308" t="s">
        <v>554</v>
      </c>
      <c r="AF47" s="292"/>
      <c r="AG47" s="292"/>
      <c r="AH47" s="292"/>
      <c r="AI47" s="308" t="s">
        <v>554</v>
      </c>
      <c r="AJ47" s="292"/>
      <c r="AK47" s="292"/>
      <c r="AL47" s="292"/>
      <c r="AM47" s="308" t="s">
        <v>554</v>
      </c>
      <c r="AN47" s="292"/>
      <c r="AO47" s="292"/>
      <c r="AP47" s="292"/>
      <c r="AQ47" s="312" t="s">
        <v>554</v>
      </c>
      <c r="AR47" s="313"/>
      <c r="AS47" s="313"/>
      <c r="AT47" s="314"/>
      <c r="AU47" s="312" t="s">
        <v>554</v>
      </c>
      <c r="AV47" s="313"/>
      <c r="AW47" s="313"/>
      <c r="AX47" s="314"/>
      <c r="AY47">
        <f t="shared" si="0"/>
        <v>1</v>
      </c>
      <c r="AZ47" s="4"/>
      <c r="BA47" s="4"/>
      <c r="BB47" s="4"/>
      <c r="BC47" s="4"/>
    </row>
    <row r="48" spans="1:60" ht="72.75" customHeight="1" thickBot="1" x14ac:dyDescent="0.2">
      <c r="A48" s="593"/>
      <c r="B48" s="449"/>
      <c r="C48" s="344"/>
      <c r="D48" s="344"/>
      <c r="E48" s="344"/>
      <c r="F48" s="345"/>
      <c r="G48" s="107"/>
      <c r="H48" s="108"/>
      <c r="I48" s="108"/>
      <c r="J48" s="108"/>
      <c r="K48" s="108"/>
      <c r="L48" s="108"/>
      <c r="M48" s="108"/>
      <c r="N48" s="108"/>
      <c r="O48" s="109"/>
      <c r="P48" s="616"/>
      <c r="Q48" s="616"/>
      <c r="R48" s="616"/>
      <c r="S48" s="616"/>
      <c r="T48" s="616"/>
      <c r="U48" s="616"/>
      <c r="V48" s="616"/>
      <c r="W48" s="616"/>
      <c r="X48" s="617"/>
      <c r="Y48" s="621" t="s">
        <v>13</v>
      </c>
      <c r="Z48" s="622"/>
      <c r="AA48" s="623"/>
      <c r="AB48" s="624" t="s">
        <v>14</v>
      </c>
      <c r="AC48" s="624"/>
      <c r="AD48" s="624"/>
      <c r="AE48" s="625" t="s">
        <v>554</v>
      </c>
      <c r="AF48" s="626"/>
      <c r="AG48" s="626"/>
      <c r="AH48" s="626"/>
      <c r="AI48" s="625" t="s">
        <v>554</v>
      </c>
      <c r="AJ48" s="626"/>
      <c r="AK48" s="626"/>
      <c r="AL48" s="626"/>
      <c r="AM48" s="625" t="s">
        <v>554</v>
      </c>
      <c r="AN48" s="626"/>
      <c r="AO48" s="626"/>
      <c r="AP48" s="626"/>
      <c r="AQ48" s="312" t="s">
        <v>554</v>
      </c>
      <c r="AR48" s="313"/>
      <c r="AS48" s="313"/>
      <c r="AT48" s="314"/>
      <c r="AU48" s="312" t="s">
        <v>554</v>
      </c>
      <c r="AV48" s="313"/>
      <c r="AW48" s="313"/>
      <c r="AX48" s="314"/>
      <c r="AY48">
        <f t="shared" si="0"/>
        <v>1</v>
      </c>
      <c r="AZ48" s="4"/>
      <c r="BA48" s="4"/>
      <c r="BB48" s="4"/>
      <c r="BC48" s="4"/>
      <c r="BD48" s="4"/>
      <c r="BE48" s="4"/>
      <c r="BF48" s="4"/>
      <c r="BG48" s="4"/>
      <c r="BH48" s="4"/>
    </row>
    <row r="49" spans="1:51" ht="45" customHeight="1" x14ac:dyDescent="0.15">
      <c r="A49" s="454" t="s">
        <v>230</v>
      </c>
      <c r="B49" s="455"/>
      <c r="C49" s="457" t="s">
        <v>162</v>
      </c>
      <c r="D49" s="455"/>
      <c r="E49" s="458" t="s">
        <v>175</v>
      </c>
      <c r="F49" s="459"/>
      <c r="G49" s="460" t="s">
        <v>554</v>
      </c>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2"/>
    </row>
    <row r="50" spans="1:51" ht="32.25" customHeight="1" x14ac:dyDescent="0.15">
      <c r="A50" s="456"/>
      <c r="B50" s="447"/>
      <c r="C50" s="446"/>
      <c r="D50" s="447"/>
      <c r="E50" s="448" t="s">
        <v>174</v>
      </c>
      <c r="F50" s="415"/>
      <c r="G50" s="104" t="s">
        <v>554</v>
      </c>
      <c r="H50" s="105"/>
      <c r="I50" s="105"/>
      <c r="J50" s="105"/>
      <c r="K50" s="105"/>
      <c r="L50" s="105"/>
      <c r="M50" s="105"/>
      <c r="N50" s="105"/>
      <c r="O50" s="105"/>
      <c r="P50" s="105"/>
      <c r="Q50" s="105"/>
      <c r="R50" s="105"/>
      <c r="S50" s="105"/>
      <c r="T50" s="105"/>
      <c r="U50" s="105"/>
      <c r="V50" s="106"/>
      <c r="W50" s="435" t="s">
        <v>528</v>
      </c>
      <c r="X50" s="436"/>
      <c r="Y50" s="436"/>
      <c r="Z50" s="436"/>
      <c r="AA50" s="437"/>
      <c r="AB50" s="438" t="s">
        <v>554</v>
      </c>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1" ht="21" customHeight="1" x14ac:dyDescent="0.15">
      <c r="A51" s="456"/>
      <c r="B51" s="447"/>
      <c r="C51" s="446"/>
      <c r="D51" s="447"/>
      <c r="E51" s="450"/>
      <c r="F51" s="348"/>
      <c r="G51" s="107"/>
      <c r="H51" s="108"/>
      <c r="I51" s="108"/>
      <c r="J51" s="108"/>
      <c r="K51" s="108"/>
      <c r="L51" s="108"/>
      <c r="M51" s="108"/>
      <c r="N51" s="108"/>
      <c r="O51" s="108"/>
      <c r="P51" s="108"/>
      <c r="Q51" s="108"/>
      <c r="R51" s="108"/>
      <c r="S51" s="108"/>
      <c r="T51" s="108"/>
      <c r="U51" s="108"/>
      <c r="V51" s="109"/>
      <c r="W51" s="441" t="s">
        <v>529</v>
      </c>
      <c r="X51" s="442"/>
      <c r="Y51" s="442"/>
      <c r="Z51" s="442"/>
      <c r="AA51" s="443"/>
      <c r="AB51" s="438" t="s">
        <v>554</v>
      </c>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40"/>
    </row>
    <row r="52" spans="1:51" ht="34.5" customHeight="1" x14ac:dyDescent="0.15">
      <c r="A52" s="456"/>
      <c r="B52" s="447"/>
      <c r="C52" s="444" t="s">
        <v>540</v>
      </c>
      <c r="D52" s="445"/>
      <c r="E52" s="448" t="s">
        <v>226</v>
      </c>
      <c r="F52" s="415"/>
      <c r="G52" s="425" t="s">
        <v>165</v>
      </c>
      <c r="H52" s="426"/>
      <c r="I52" s="426"/>
      <c r="J52" s="451" t="s">
        <v>554</v>
      </c>
      <c r="K52" s="452"/>
      <c r="L52" s="452"/>
      <c r="M52" s="452"/>
      <c r="N52" s="452"/>
      <c r="O52" s="452"/>
      <c r="P52" s="452"/>
      <c r="Q52" s="452"/>
      <c r="R52" s="452"/>
      <c r="S52" s="452"/>
      <c r="T52" s="453"/>
      <c r="U52" s="423" t="s">
        <v>554</v>
      </c>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4"/>
      <c r="AY52" s="42"/>
    </row>
    <row r="53" spans="1:51" ht="34.5" customHeight="1" x14ac:dyDescent="0.15">
      <c r="A53" s="456"/>
      <c r="B53" s="447"/>
      <c r="C53" s="446"/>
      <c r="D53" s="447"/>
      <c r="E53" s="449"/>
      <c r="F53" s="345"/>
      <c r="G53" s="425" t="s">
        <v>541</v>
      </c>
      <c r="H53" s="426"/>
      <c r="I53" s="426"/>
      <c r="J53" s="426"/>
      <c r="K53" s="426"/>
      <c r="L53" s="426"/>
      <c r="M53" s="426"/>
      <c r="N53" s="426"/>
      <c r="O53" s="426"/>
      <c r="P53" s="426"/>
      <c r="Q53" s="426"/>
      <c r="R53" s="426"/>
      <c r="S53" s="426"/>
      <c r="T53" s="426"/>
      <c r="U53" s="422" t="s">
        <v>554</v>
      </c>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4"/>
      <c r="AY53" s="42"/>
    </row>
    <row r="54" spans="1:51" ht="34.5" customHeight="1" thickBot="1" x14ac:dyDescent="0.2">
      <c r="A54" s="456"/>
      <c r="B54" s="447"/>
      <c r="C54" s="446"/>
      <c r="D54" s="447"/>
      <c r="E54" s="450"/>
      <c r="F54" s="348"/>
      <c r="G54" s="425" t="s">
        <v>529</v>
      </c>
      <c r="H54" s="426"/>
      <c r="I54" s="426"/>
      <c r="J54" s="426"/>
      <c r="K54" s="426"/>
      <c r="L54" s="426"/>
      <c r="M54" s="426"/>
      <c r="N54" s="426"/>
      <c r="O54" s="426"/>
      <c r="P54" s="426"/>
      <c r="Q54" s="426"/>
      <c r="R54" s="426"/>
      <c r="S54" s="426"/>
      <c r="T54" s="426"/>
      <c r="U54" s="110" t="s">
        <v>554</v>
      </c>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2"/>
      <c r="AY54" s="42"/>
    </row>
    <row r="55" spans="1:51" ht="27" customHeight="1" x14ac:dyDescent="0.15">
      <c r="A55" s="427" t="s">
        <v>37</v>
      </c>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1" ht="27" customHeight="1" x14ac:dyDescent="0.15">
      <c r="A56" s="2"/>
      <c r="B56" s="3"/>
      <c r="C56" s="430" t="s">
        <v>22</v>
      </c>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2"/>
      <c r="AD56" s="431" t="s">
        <v>26</v>
      </c>
      <c r="AE56" s="431"/>
      <c r="AF56" s="431"/>
      <c r="AG56" s="433" t="s">
        <v>21</v>
      </c>
      <c r="AH56" s="431"/>
      <c r="AI56" s="431"/>
      <c r="AJ56" s="431"/>
      <c r="AK56" s="431"/>
      <c r="AL56" s="431"/>
      <c r="AM56" s="431"/>
      <c r="AN56" s="431"/>
      <c r="AO56" s="431"/>
      <c r="AP56" s="431"/>
      <c r="AQ56" s="431"/>
      <c r="AR56" s="431"/>
      <c r="AS56" s="431"/>
      <c r="AT56" s="431"/>
      <c r="AU56" s="431"/>
      <c r="AV56" s="431"/>
      <c r="AW56" s="431"/>
      <c r="AX56" s="434"/>
    </row>
    <row r="57" spans="1:51" ht="60" customHeight="1" x14ac:dyDescent="0.15">
      <c r="A57" s="495" t="s">
        <v>126</v>
      </c>
      <c r="B57" s="496"/>
      <c r="C57" s="501" t="s">
        <v>127</v>
      </c>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3"/>
      <c r="AD57" s="504" t="s">
        <v>551</v>
      </c>
      <c r="AE57" s="505"/>
      <c r="AF57" s="505"/>
      <c r="AG57" s="506" t="s">
        <v>566</v>
      </c>
      <c r="AH57" s="507"/>
      <c r="AI57" s="507"/>
      <c r="AJ57" s="507"/>
      <c r="AK57" s="507"/>
      <c r="AL57" s="507"/>
      <c r="AM57" s="507"/>
      <c r="AN57" s="507"/>
      <c r="AO57" s="507"/>
      <c r="AP57" s="507"/>
      <c r="AQ57" s="507"/>
      <c r="AR57" s="507"/>
      <c r="AS57" s="507"/>
      <c r="AT57" s="507"/>
      <c r="AU57" s="507"/>
      <c r="AV57" s="507"/>
      <c r="AW57" s="507"/>
      <c r="AX57" s="508"/>
    </row>
    <row r="58" spans="1:51" ht="66" customHeight="1" x14ac:dyDescent="0.15">
      <c r="A58" s="497"/>
      <c r="B58" s="498"/>
      <c r="C58" s="509" t="s">
        <v>27</v>
      </c>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1"/>
      <c r="AD58" s="485" t="s">
        <v>551</v>
      </c>
      <c r="AE58" s="486"/>
      <c r="AF58" s="486"/>
      <c r="AG58" s="512" t="s">
        <v>565</v>
      </c>
      <c r="AH58" s="513"/>
      <c r="AI58" s="513"/>
      <c r="AJ58" s="513"/>
      <c r="AK58" s="513"/>
      <c r="AL58" s="513"/>
      <c r="AM58" s="513"/>
      <c r="AN58" s="513"/>
      <c r="AO58" s="513"/>
      <c r="AP58" s="513"/>
      <c r="AQ58" s="513"/>
      <c r="AR58" s="513"/>
      <c r="AS58" s="513"/>
      <c r="AT58" s="513"/>
      <c r="AU58" s="513"/>
      <c r="AV58" s="513"/>
      <c r="AW58" s="513"/>
      <c r="AX58" s="514"/>
    </row>
    <row r="59" spans="1:51" ht="120" customHeight="1" x14ac:dyDescent="0.15">
      <c r="A59" s="499"/>
      <c r="B59" s="500"/>
      <c r="C59" s="515" t="s">
        <v>128</v>
      </c>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7"/>
      <c r="AD59" s="518" t="s">
        <v>551</v>
      </c>
      <c r="AE59" s="519"/>
      <c r="AF59" s="519"/>
      <c r="AG59" s="476" t="s">
        <v>571</v>
      </c>
      <c r="AH59" s="303"/>
      <c r="AI59" s="303"/>
      <c r="AJ59" s="303"/>
      <c r="AK59" s="303"/>
      <c r="AL59" s="303"/>
      <c r="AM59" s="303"/>
      <c r="AN59" s="303"/>
      <c r="AO59" s="303"/>
      <c r="AP59" s="303"/>
      <c r="AQ59" s="303"/>
      <c r="AR59" s="303"/>
      <c r="AS59" s="303"/>
      <c r="AT59" s="303"/>
      <c r="AU59" s="303"/>
      <c r="AV59" s="303"/>
      <c r="AW59" s="303"/>
      <c r="AX59" s="477"/>
    </row>
    <row r="60" spans="1:51" ht="27" customHeight="1" x14ac:dyDescent="0.15">
      <c r="A60" s="89" t="s">
        <v>29</v>
      </c>
      <c r="B60" s="463"/>
      <c r="C60" s="469" t="s">
        <v>31</v>
      </c>
      <c r="D60" s="470"/>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2"/>
      <c r="AD60" s="473" t="s">
        <v>575</v>
      </c>
      <c r="AE60" s="474"/>
      <c r="AF60" s="474"/>
      <c r="AG60" s="279" t="s">
        <v>574</v>
      </c>
      <c r="AH60" s="105"/>
      <c r="AI60" s="105"/>
      <c r="AJ60" s="105"/>
      <c r="AK60" s="105"/>
      <c r="AL60" s="105"/>
      <c r="AM60" s="105"/>
      <c r="AN60" s="105"/>
      <c r="AO60" s="105"/>
      <c r="AP60" s="105"/>
      <c r="AQ60" s="105"/>
      <c r="AR60" s="105"/>
      <c r="AS60" s="105"/>
      <c r="AT60" s="105"/>
      <c r="AU60" s="105"/>
      <c r="AV60" s="105"/>
      <c r="AW60" s="105"/>
      <c r="AX60" s="475"/>
    </row>
    <row r="61" spans="1:51" ht="35.25" customHeight="1" x14ac:dyDescent="0.15">
      <c r="A61" s="464"/>
      <c r="B61" s="465"/>
      <c r="C61" s="478"/>
      <c r="D61" s="479"/>
      <c r="E61" s="482" t="s">
        <v>218</v>
      </c>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4"/>
      <c r="AD61" s="485"/>
      <c r="AE61" s="486"/>
      <c r="AF61" s="487"/>
      <c r="AG61" s="476"/>
      <c r="AH61" s="303"/>
      <c r="AI61" s="303"/>
      <c r="AJ61" s="303"/>
      <c r="AK61" s="303"/>
      <c r="AL61" s="303"/>
      <c r="AM61" s="303"/>
      <c r="AN61" s="303"/>
      <c r="AO61" s="303"/>
      <c r="AP61" s="303"/>
      <c r="AQ61" s="303"/>
      <c r="AR61" s="303"/>
      <c r="AS61" s="303"/>
      <c r="AT61" s="303"/>
      <c r="AU61" s="303"/>
      <c r="AV61" s="303"/>
      <c r="AW61" s="303"/>
      <c r="AX61" s="477"/>
    </row>
    <row r="62" spans="1:51" ht="26.25" customHeight="1" x14ac:dyDescent="0.15">
      <c r="A62" s="464"/>
      <c r="B62" s="465"/>
      <c r="C62" s="480"/>
      <c r="D62" s="481"/>
      <c r="E62" s="488" t="s">
        <v>191</v>
      </c>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90"/>
      <c r="AD62" s="491"/>
      <c r="AE62" s="492"/>
      <c r="AF62" s="492"/>
      <c r="AG62" s="476"/>
      <c r="AH62" s="303"/>
      <c r="AI62" s="303"/>
      <c r="AJ62" s="303"/>
      <c r="AK62" s="303"/>
      <c r="AL62" s="303"/>
      <c r="AM62" s="303"/>
      <c r="AN62" s="303"/>
      <c r="AO62" s="303"/>
      <c r="AP62" s="303"/>
      <c r="AQ62" s="303"/>
      <c r="AR62" s="303"/>
      <c r="AS62" s="303"/>
      <c r="AT62" s="303"/>
      <c r="AU62" s="303"/>
      <c r="AV62" s="303"/>
      <c r="AW62" s="303"/>
      <c r="AX62" s="477"/>
    </row>
    <row r="63" spans="1:51" ht="26.25" customHeight="1" x14ac:dyDescent="0.15">
      <c r="A63" s="464"/>
      <c r="B63" s="466"/>
      <c r="C63" s="493" t="s">
        <v>32</v>
      </c>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537" t="s">
        <v>575</v>
      </c>
      <c r="AE63" s="538"/>
      <c r="AF63" s="538"/>
      <c r="AG63" s="539" t="s">
        <v>574</v>
      </c>
      <c r="AH63" s="540"/>
      <c r="AI63" s="540"/>
      <c r="AJ63" s="540"/>
      <c r="AK63" s="540"/>
      <c r="AL63" s="540"/>
      <c r="AM63" s="540"/>
      <c r="AN63" s="540"/>
      <c r="AO63" s="540"/>
      <c r="AP63" s="540"/>
      <c r="AQ63" s="540"/>
      <c r="AR63" s="540"/>
      <c r="AS63" s="540"/>
      <c r="AT63" s="540"/>
      <c r="AU63" s="540"/>
      <c r="AV63" s="540"/>
      <c r="AW63" s="540"/>
      <c r="AX63" s="541"/>
    </row>
    <row r="64" spans="1:51" ht="26.25" customHeight="1" x14ac:dyDescent="0.15">
      <c r="A64" s="464"/>
      <c r="B64" s="466"/>
      <c r="C64" s="532" t="s">
        <v>129</v>
      </c>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485" t="s">
        <v>575</v>
      </c>
      <c r="AE64" s="486"/>
      <c r="AF64" s="487"/>
      <c r="AG64" s="512" t="s">
        <v>574</v>
      </c>
      <c r="AH64" s="513"/>
      <c r="AI64" s="513"/>
      <c r="AJ64" s="513"/>
      <c r="AK64" s="513"/>
      <c r="AL64" s="513"/>
      <c r="AM64" s="513"/>
      <c r="AN64" s="513"/>
      <c r="AO64" s="513"/>
      <c r="AP64" s="513"/>
      <c r="AQ64" s="513"/>
      <c r="AR64" s="513"/>
      <c r="AS64" s="513"/>
      <c r="AT64" s="513"/>
      <c r="AU64" s="513"/>
      <c r="AV64" s="513"/>
      <c r="AW64" s="513"/>
      <c r="AX64" s="514"/>
    </row>
    <row r="65" spans="1:50" ht="26.25" customHeight="1" x14ac:dyDescent="0.15">
      <c r="A65" s="464"/>
      <c r="B65" s="466"/>
      <c r="C65" s="532" t="s">
        <v>28</v>
      </c>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485" t="s">
        <v>575</v>
      </c>
      <c r="AE65" s="486"/>
      <c r="AF65" s="487"/>
      <c r="AG65" s="512" t="s">
        <v>574</v>
      </c>
      <c r="AH65" s="513"/>
      <c r="AI65" s="513"/>
      <c r="AJ65" s="513"/>
      <c r="AK65" s="513"/>
      <c r="AL65" s="513"/>
      <c r="AM65" s="513"/>
      <c r="AN65" s="513"/>
      <c r="AO65" s="513"/>
      <c r="AP65" s="513"/>
      <c r="AQ65" s="513"/>
      <c r="AR65" s="513"/>
      <c r="AS65" s="513"/>
      <c r="AT65" s="513"/>
      <c r="AU65" s="513"/>
      <c r="AV65" s="513"/>
      <c r="AW65" s="513"/>
      <c r="AX65" s="514"/>
    </row>
    <row r="66" spans="1:50" ht="26.25" customHeight="1" x14ac:dyDescent="0.15">
      <c r="A66" s="464"/>
      <c r="B66" s="466"/>
      <c r="C66" s="532" t="s">
        <v>33</v>
      </c>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33"/>
      <c r="AD66" s="485" t="s">
        <v>575</v>
      </c>
      <c r="AE66" s="486"/>
      <c r="AF66" s="487"/>
      <c r="AG66" s="512" t="s">
        <v>574</v>
      </c>
      <c r="AH66" s="513"/>
      <c r="AI66" s="513"/>
      <c r="AJ66" s="513"/>
      <c r="AK66" s="513"/>
      <c r="AL66" s="513"/>
      <c r="AM66" s="513"/>
      <c r="AN66" s="513"/>
      <c r="AO66" s="513"/>
      <c r="AP66" s="513"/>
      <c r="AQ66" s="513"/>
      <c r="AR66" s="513"/>
      <c r="AS66" s="513"/>
      <c r="AT66" s="513"/>
      <c r="AU66" s="513"/>
      <c r="AV66" s="513"/>
      <c r="AW66" s="513"/>
      <c r="AX66" s="514"/>
    </row>
    <row r="67" spans="1:50" ht="26.25" customHeight="1" x14ac:dyDescent="0.15">
      <c r="A67" s="464"/>
      <c r="B67" s="466"/>
      <c r="C67" s="532" t="s">
        <v>198</v>
      </c>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33"/>
      <c r="AD67" s="485" t="s">
        <v>575</v>
      </c>
      <c r="AE67" s="486"/>
      <c r="AF67" s="487"/>
      <c r="AG67" s="534" t="s">
        <v>574</v>
      </c>
      <c r="AH67" s="535"/>
      <c r="AI67" s="535"/>
      <c r="AJ67" s="535"/>
      <c r="AK67" s="535"/>
      <c r="AL67" s="535"/>
      <c r="AM67" s="535"/>
      <c r="AN67" s="535"/>
      <c r="AO67" s="535"/>
      <c r="AP67" s="535"/>
      <c r="AQ67" s="535"/>
      <c r="AR67" s="535"/>
      <c r="AS67" s="535"/>
      <c r="AT67" s="535"/>
      <c r="AU67" s="535"/>
      <c r="AV67" s="535"/>
      <c r="AW67" s="535"/>
      <c r="AX67" s="536"/>
    </row>
    <row r="68" spans="1:50" ht="26.25" customHeight="1" x14ac:dyDescent="0.15">
      <c r="A68" s="464"/>
      <c r="B68" s="466"/>
      <c r="C68" s="520" t="s">
        <v>199</v>
      </c>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2"/>
      <c r="AD68" s="485" t="s">
        <v>575</v>
      </c>
      <c r="AE68" s="486"/>
      <c r="AF68" s="487"/>
      <c r="AG68" s="512" t="s">
        <v>574</v>
      </c>
      <c r="AH68" s="513"/>
      <c r="AI68" s="513"/>
      <c r="AJ68" s="513"/>
      <c r="AK68" s="513"/>
      <c r="AL68" s="513"/>
      <c r="AM68" s="513"/>
      <c r="AN68" s="513"/>
      <c r="AO68" s="513"/>
      <c r="AP68" s="513"/>
      <c r="AQ68" s="513"/>
      <c r="AR68" s="513"/>
      <c r="AS68" s="513"/>
      <c r="AT68" s="513"/>
      <c r="AU68" s="513"/>
      <c r="AV68" s="513"/>
      <c r="AW68" s="513"/>
      <c r="AX68" s="514"/>
    </row>
    <row r="69" spans="1:50" ht="26.25" customHeight="1" x14ac:dyDescent="0.15">
      <c r="A69" s="467"/>
      <c r="B69" s="468"/>
      <c r="C69" s="523" t="s">
        <v>192</v>
      </c>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5"/>
      <c r="AD69" s="526" t="s">
        <v>575</v>
      </c>
      <c r="AE69" s="527"/>
      <c r="AF69" s="528"/>
      <c r="AG69" s="529" t="s">
        <v>574</v>
      </c>
      <c r="AH69" s="530"/>
      <c r="AI69" s="530"/>
      <c r="AJ69" s="530"/>
      <c r="AK69" s="530"/>
      <c r="AL69" s="530"/>
      <c r="AM69" s="530"/>
      <c r="AN69" s="530"/>
      <c r="AO69" s="530"/>
      <c r="AP69" s="530"/>
      <c r="AQ69" s="530"/>
      <c r="AR69" s="530"/>
      <c r="AS69" s="530"/>
      <c r="AT69" s="530"/>
      <c r="AU69" s="530"/>
      <c r="AV69" s="530"/>
      <c r="AW69" s="530"/>
      <c r="AX69" s="531"/>
    </row>
    <row r="70" spans="1:50" ht="27" customHeight="1" x14ac:dyDescent="0.15">
      <c r="A70" s="89" t="s">
        <v>30</v>
      </c>
      <c r="B70" s="544"/>
      <c r="C70" s="545" t="s">
        <v>193</v>
      </c>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7"/>
      <c r="AD70" s="537" t="s">
        <v>575</v>
      </c>
      <c r="AE70" s="538"/>
      <c r="AF70" s="548"/>
      <c r="AG70" s="539" t="s">
        <v>574</v>
      </c>
      <c r="AH70" s="540"/>
      <c r="AI70" s="540"/>
      <c r="AJ70" s="540"/>
      <c r="AK70" s="540"/>
      <c r="AL70" s="540"/>
      <c r="AM70" s="540"/>
      <c r="AN70" s="540"/>
      <c r="AO70" s="540"/>
      <c r="AP70" s="540"/>
      <c r="AQ70" s="540"/>
      <c r="AR70" s="540"/>
      <c r="AS70" s="540"/>
      <c r="AT70" s="540"/>
      <c r="AU70" s="540"/>
      <c r="AV70" s="540"/>
      <c r="AW70" s="540"/>
      <c r="AX70" s="541"/>
    </row>
    <row r="71" spans="1:50" ht="35.25" customHeight="1" x14ac:dyDescent="0.15">
      <c r="A71" s="464"/>
      <c r="B71" s="466"/>
      <c r="C71" s="549" t="s">
        <v>35</v>
      </c>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1"/>
      <c r="AD71" s="485" t="s">
        <v>575</v>
      </c>
      <c r="AE71" s="486"/>
      <c r="AF71" s="487"/>
      <c r="AG71" s="512" t="s">
        <v>574</v>
      </c>
      <c r="AH71" s="513"/>
      <c r="AI71" s="513"/>
      <c r="AJ71" s="513"/>
      <c r="AK71" s="513"/>
      <c r="AL71" s="513"/>
      <c r="AM71" s="513"/>
      <c r="AN71" s="513"/>
      <c r="AO71" s="513"/>
      <c r="AP71" s="513"/>
      <c r="AQ71" s="513"/>
      <c r="AR71" s="513"/>
      <c r="AS71" s="513"/>
      <c r="AT71" s="513"/>
      <c r="AU71" s="513"/>
      <c r="AV71" s="513"/>
      <c r="AW71" s="513"/>
      <c r="AX71" s="514"/>
    </row>
    <row r="72" spans="1:50" ht="27" customHeight="1" x14ac:dyDescent="0.15">
      <c r="A72" s="464"/>
      <c r="B72" s="466"/>
      <c r="C72" s="532" t="s">
        <v>163</v>
      </c>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485" t="s">
        <v>575</v>
      </c>
      <c r="AE72" s="486"/>
      <c r="AF72" s="487"/>
      <c r="AG72" s="512" t="s">
        <v>574</v>
      </c>
      <c r="AH72" s="513"/>
      <c r="AI72" s="513"/>
      <c r="AJ72" s="513"/>
      <c r="AK72" s="513"/>
      <c r="AL72" s="513"/>
      <c r="AM72" s="513"/>
      <c r="AN72" s="513"/>
      <c r="AO72" s="513"/>
      <c r="AP72" s="513"/>
      <c r="AQ72" s="513"/>
      <c r="AR72" s="513"/>
      <c r="AS72" s="513"/>
      <c r="AT72" s="513"/>
      <c r="AU72" s="513"/>
      <c r="AV72" s="513"/>
      <c r="AW72" s="513"/>
      <c r="AX72" s="514"/>
    </row>
    <row r="73" spans="1:50" ht="27" customHeight="1" x14ac:dyDescent="0.15">
      <c r="A73" s="467"/>
      <c r="B73" s="468"/>
      <c r="C73" s="532" t="s">
        <v>34</v>
      </c>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26" t="s">
        <v>575</v>
      </c>
      <c r="AE73" s="527"/>
      <c r="AF73" s="528"/>
      <c r="AG73" s="542" t="s">
        <v>574</v>
      </c>
      <c r="AH73" s="108"/>
      <c r="AI73" s="108"/>
      <c r="AJ73" s="108"/>
      <c r="AK73" s="108"/>
      <c r="AL73" s="108"/>
      <c r="AM73" s="108"/>
      <c r="AN73" s="108"/>
      <c r="AO73" s="108"/>
      <c r="AP73" s="108"/>
      <c r="AQ73" s="108"/>
      <c r="AR73" s="108"/>
      <c r="AS73" s="108"/>
      <c r="AT73" s="108"/>
      <c r="AU73" s="108"/>
      <c r="AV73" s="108"/>
      <c r="AW73" s="108"/>
      <c r="AX73" s="543"/>
    </row>
    <row r="74" spans="1:50" ht="41.25" customHeight="1" x14ac:dyDescent="0.15">
      <c r="A74" s="555" t="s">
        <v>47</v>
      </c>
      <c r="B74" s="556"/>
      <c r="C74" s="561" t="s">
        <v>130</v>
      </c>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470"/>
      <c r="AD74" s="473" t="s">
        <v>575</v>
      </c>
      <c r="AE74" s="474"/>
      <c r="AF74" s="563"/>
      <c r="AG74" s="279" t="s">
        <v>574</v>
      </c>
      <c r="AH74" s="105"/>
      <c r="AI74" s="105"/>
      <c r="AJ74" s="105"/>
      <c r="AK74" s="105"/>
      <c r="AL74" s="105"/>
      <c r="AM74" s="105"/>
      <c r="AN74" s="105"/>
      <c r="AO74" s="105"/>
      <c r="AP74" s="105"/>
      <c r="AQ74" s="105"/>
      <c r="AR74" s="105"/>
      <c r="AS74" s="105"/>
      <c r="AT74" s="105"/>
      <c r="AU74" s="105"/>
      <c r="AV74" s="105"/>
      <c r="AW74" s="105"/>
      <c r="AX74" s="475"/>
    </row>
    <row r="75" spans="1:50" ht="19.7" customHeight="1" x14ac:dyDescent="0.15">
      <c r="A75" s="557"/>
      <c r="B75" s="558"/>
      <c r="C75" s="71" t="s">
        <v>0</v>
      </c>
      <c r="D75" s="72"/>
      <c r="E75" s="72"/>
      <c r="F75" s="72"/>
      <c r="G75" s="72"/>
      <c r="H75" s="72"/>
      <c r="I75" s="72"/>
      <c r="J75" s="72"/>
      <c r="K75" s="72"/>
      <c r="L75" s="72"/>
      <c r="M75" s="72"/>
      <c r="N75" s="72"/>
      <c r="O75" s="68" t="s">
        <v>546</v>
      </c>
      <c r="P75" s="69"/>
      <c r="Q75" s="69"/>
      <c r="R75" s="69"/>
      <c r="S75" s="69"/>
      <c r="T75" s="69"/>
      <c r="U75" s="69"/>
      <c r="V75" s="69"/>
      <c r="W75" s="69"/>
      <c r="X75" s="69"/>
      <c r="Y75" s="69"/>
      <c r="Z75" s="69"/>
      <c r="AA75" s="69"/>
      <c r="AB75" s="69"/>
      <c r="AC75" s="69"/>
      <c r="AD75" s="69"/>
      <c r="AE75" s="69"/>
      <c r="AF75" s="70"/>
      <c r="AG75" s="476"/>
      <c r="AH75" s="303"/>
      <c r="AI75" s="303"/>
      <c r="AJ75" s="303"/>
      <c r="AK75" s="303"/>
      <c r="AL75" s="303"/>
      <c r="AM75" s="303"/>
      <c r="AN75" s="303"/>
      <c r="AO75" s="303"/>
      <c r="AP75" s="303"/>
      <c r="AQ75" s="303"/>
      <c r="AR75" s="303"/>
      <c r="AS75" s="303"/>
      <c r="AT75" s="303"/>
      <c r="AU75" s="303"/>
      <c r="AV75" s="303"/>
      <c r="AW75" s="303"/>
      <c r="AX75" s="477"/>
    </row>
    <row r="76" spans="1:50" ht="24.75" customHeight="1" x14ac:dyDescent="0.15">
      <c r="A76" s="557"/>
      <c r="B76" s="558"/>
      <c r="C76" s="53"/>
      <c r="D76" s="54"/>
      <c r="E76" s="55"/>
      <c r="F76" s="55"/>
      <c r="G76" s="55"/>
      <c r="H76" s="56"/>
      <c r="I76" s="56"/>
      <c r="J76" s="57"/>
      <c r="K76" s="57"/>
      <c r="L76" s="57"/>
      <c r="M76" s="56"/>
      <c r="N76" s="58"/>
      <c r="O76" s="59" t="s">
        <v>574</v>
      </c>
      <c r="P76" s="60"/>
      <c r="Q76" s="60"/>
      <c r="R76" s="60"/>
      <c r="S76" s="60"/>
      <c r="T76" s="60"/>
      <c r="U76" s="60"/>
      <c r="V76" s="60"/>
      <c r="W76" s="60"/>
      <c r="X76" s="60"/>
      <c r="Y76" s="60"/>
      <c r="Z76" s="60"/>
      <c r="AA76" s="60"/>
      <c r="AB76" s="60"/>
      <c r="AC76" s="60"/>
      <c r="AD76" s="60"/>
      <c r="AE76" s="60"/>
      <c r="AF76" s="61"/>
      <c r="AG76" s="476"/>
      <c r="AH76" s="303"/>
      <c r="AI76" s="303"/>
      <c r="AJ76" s="303"/>
      <c r="AK76" s="303"/>
      <c r="AL76" s="303"/>
      <c r="AM76" s="303"/>
      <c r="AN76" s="303"/>
      <c r="AO76" s="303"/>
      <c r="AP76" s="303"/>
      <c r="AQ76" s="303"/>
      <c r="AR76" s="303"/>
      <c r="AS76" s="303"/>
      <c r="AT76" s="303"/>
      <c r="AU76" s="303"/>
      <c r="AV76" s="303"/>
      <c r="AW76" s="303"/>
      <c r="AX76" s="477"/>
    </row>
    <row r="77" spans="1:50" ht="24.75" customHeight="1" x14ac:dyDescent="0.15">
      <c r="A77" s="557"/>
      <c r="B77" s="558"/>
      <c r="C77" s="74"/>
      <c r="D77" s="75"/>
      <c r="E77" s="55"/>
      <c r="F77" s="55"/>
      <c r="G77" s="55"/>
      <c r="H77" s="56"/>
      <c r="I77" s="56"/>
      <c r="J77" s="552"/>
      <c r="K77" s="552"/>
      <c r="L77" s="552"/>
      <c r="M77" s="553"/>
      <c r="N77" s="554"/>
      <c r="O77" s="62"/>
      <c r="P77" s="63"/>
      <c r="Q77" s="63"/>
      <c r="R77" s="63"/>
      <c r="S77" s="63"/>
      <c r="T77" s="63"/>
      <c r="U77" s="63"/>
      <c r="V77" s="63"/>
      <c r="W77" s="63"/>
      <c r="X77" s="63"/>
      <c r="Y77" s="63"/>
      <c r="Z77" s="63"/>
      <c r="AA77" s="63"/>
      <c r="AB77" s="63"/>
      <c r="AC77" s="63"/>
      <c r="AD77" s="63"/>
      <c r="AE77" s="63"/>
      <c r="AF77" s="64"/>
      <c r="AG77" s="476"/>
      <c r="AH77" s="303"/>
      <c r="AI77" s="303"/>
      <c r="AJ77" s="303"/>
      <c r="AK77" s="303"/>
      <c r="AL77" s="303"/>
      <c r="AM77" s="303"/>
      <c r="AN77" s="303"/>
      <c r="AO77" s="303"/>
      <c r="AP77" s="303"/>
      <c r="AQ77" s="303"/>
      <c r="AR77" s="303"/>
      <c r="AS77" s="303"/>
      <c r="AT77" s="303"/>
      <c r="AU77" s="303"/>
      <c r="AV77" s="303"/>
      <c r="AW77" s="303"/>
      <c r="AX77" s="477"/>
    </row>
    <row r="78" spans="1:50" ht="24.75" customHeight="1" x14ac:dyDescent="0.15">
      <c r="A78" s="557"/>
      <c r="B78" s="558"/>
      <c r="C78" s="74"/>
      <c r="D78" s="75"/>
      <c r="E78" s="55"/>
      <c r="F78" s="55"/>
      <c r="G78" s="55"/>
      <c r="H78" s="56"/>
      <c r="I78" s="56"/>
      <c r="J78" s="552"/>
      <c r="K78" s="552"/>
      <c r="L78" s="552"/>
      <c r="M78" s="553"/>
      <c r="N78" s="554"/>
      <c r="O78" s="62"/>
      <c r="P78" s="63"/>
      <c r="Q78" s="63"/>
      <c r="R78" s="63"/>
      <c r="S78" s="63"/>
      <c r="T78" s="63"/>
      <c r="U78" s="63"/>
      <c r="V78" s="63"/>
      <c r="W78" s="63"/>
      <c r="X78" s="63"/>
      <c r="Y78" s="63"/>
      <c r="Z78" s="63"/>
      <c r="AA78" s="63"/>
      <c r="AB78" s="63"/>
      <c r="AC78" s="63"/>
      <c r="AD78" s="63"/>
      <c r="AE78" s="63"/>
      <c r="AF78" s="64"/>
      <c r="AG78" s="476"/>
      <c r="AH78" s="303"/>
      <c r="AI78" s="303"/>
      <c r="AJ78" s="303"/>
      <c r="AK78" s="303"/>
      <c r="AL78" s="303"/>
      <c r="AM78" s="303"/>
      <c r="AN78" s="303"/>
      <c r="AO78" s="303"/>
      <c r="AP78" s="303"/>
      <c r="AQ78" s="303"/>
      <c r="AR78" s="303"/>
      <c r="AS78" s="303"/>
      <c r="AT78" s="303"/>
      <c r="AU78" s="303"/>
      <c r="AV78" s="303"/>
      <c r="AW78" s="303"/>
      <c r="AX78" s="477"/>
    </row>
    <row r="79" spans="1:50" ht="24.75" customHeight="1" x14ac:dyDescent="0.15">
      <c r="A79" s="557"/>
      <c r="B79" s="558"/>
      <c r="C79" s="74"/>
      <c r="D79" s="75"/>
      <c r="E79" s="55"/>
      <c r="F79" s="55"/>
      <c r="G79" s="55"/>
      <c r="H79" s="56"/>
      <c r="I79" s="56"/>
      <c r="J79" s="552"/>
      <c r="K79" s="552"/>
      <c r="L79" s="552"/>
      <c r="M79" s="553"/>
      <c r="N79" s="554"/>
      <c r="O79" s="62"/>
      <c r="P79" s="63"/>
      <c r="Q79" s="63"/>
      <c r="R79" s="63"/>
      <c r="S79" s="63"/>
      <c r="T79" s="63"/>
      <c r="U79" s="63"/>
      <c r="V79" s="63"/>
      <c r="W79" s="63"/>
      <c r="X79" s="63"/>
      <c r="Y79" s="63"/>
      <c r="Z79" s="63"/>
      <c r="AA79" s="63"/>
      <c r="AB79" s="63"/>
      <c r="AC79" s="63"/>
      <c r="AD79" s="63"/>
      <c r="AE79" s="63"/>
      <c r="AF79" s="64"/>
      <c r="AG79" s="476"/>
      <c r="AH79" s="303"/>
      <c r="AI79" s="303"/>
      <c r="AJ79" s="303"/>
      <c r="AK79" s="303"/>
      <c r="AL79" s="303"/>
      <c r="AM79" s="303"/>
      <c r="AN79" s="303"/>
      <c r="AO79" s="303"/>
      <c r="AP79" s="303"/>
      <c r="AQ79" s="303"/>
      <c r="AR79" s="303"/>
      <c r="AS79" s="303"/>
      <c r="AT79" s="303"/>
      <c r="AU79" s="303"/>
      <c r="AV79" s="303"/>
      <c r="AW79" s="303"/>
      <c r="AX79" s="477"/>
    </row>
    <row r="80" spans="1:50" ht="24.75" customHeight="1" x14ac:dyDescent="0.15">
      <c r="A80" s="559"/>
      <c r="B80" s="560"/>
      <c r="C80" s="564"/>
      <c r="D80" s="565"/>
      <c r="E80" s="55"/>
      <c r="F80" s="55"/>
      <c r="G80" s="55"/>
      <c r="H80" s="56"/>
      <c r="I80" s="56"/>
      <c r="J80" s="566"/>
      <c r="K80" s="566"/>
      <c r="L80" s="566"/>
      <c r="M80" s="51"/>
      <c r="N80" s="52"/>
      <c r="O80" s="65"/>
      <c r="P80" s="66"/>
      <c r="Q80" s="66"/>
      <c r="R80" s="66"/>
      <c r="S80" s="66"/>
      <c r="T80" s="66"/>
      <c r="U80" s="66"/>
      <c r="V80" s="66"/>
      <c r="W80" s="66"/>
      <c r="X80" s="66"/>
      <c r="Y80" s="66"/>
      <c r="Z80" s="66"/>
      <c r="AA80" s="66"/>
      <c r="AB80" s="66"/>
      <c r="AC80" s="66"/>
      <c r="AD80" s="66"/>
      <c r="AE80" s="66"/>
      <c r="AF80" s="67"/>
      <c r="AG80" s="542"/>
      <c r="AH80" s="108"/>
      <c r="AI80" s="108"/>
      <c r="AJ80" s="108"/>
      <c r="AK80" s="108"/>
      <c r="AL80" s="108"/>
      <c r="AM80" s="108"/>
      <c r="AN80" s="108"/>
      <c r="AO80" s="108"/>
      <c r="AP80" s="108"/>
      <c r="AQ80" s="108"/>
      <c r="AR80" s="108"/>
      <c r="AS80" s="108"/>
      <c r="AT80" s="108"/>
      <c r="AU80" s="108"/>
      <c r="AV80" s="108"/>
      <c r="AW80" s="108"/>
      <c r="AX80" s="543"/>
    </row>
    <row r="81" spans="1:52" ht="67.5" customHeight="1" x14ac:dyDescent="0.15">
      <c r="A81" s="89" t="s">
        <v>38</v>
      </c>
      <c r="B81" s="90"/>
      <c r="C81" s="93" t="s">
        <v>42</v>
      </c>
      <c r="D81" s="94"/>
      <c r="E81" s="94"/>
      <c r="F81" s="95"/>
      <c r="G81" s="96" t="s">
        <v>574</v>
      </c>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7"/>
    </row>
    <row r="82" spans="1:52" ht="67.5" customHeight="1" thickBot="1" x14ac:dyDescent="0.2">
      <c r="A82" s="91"/>
      <c r="B82" s="92"/>
      <c r="C82" s="98" t="s">
        <v>46</v>
      </c>
      <c r="D82" s="99"/>
      <c r="E82" s="99"/>
      <c r="F82" s="100"/>
      <c r="G82" s="101" t="s">
        <v>574</v>
      </c>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2"/>
    </row>
    <row r="83" spans="1:52" ht="24" customHeight="1" x14ac:dyDescent="0.15">
      <c r="A83" s="76" t="s">
        <v>23</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8"/>
    </row>
    <row r="84" spans="1:52" ht="67.5" customHeight="1" thickBot="1" x14ac:dyDescent="0.2">
      <c r="A84" s="79" t="s">
        <v>574</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1"/>
    </row>
    <row r="85" spans="1:52" ht="24.75" customHeight="1" x14ac:dyDescent="0.15">
      <c r="A85" s="82" t="s">
        <v>24</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4"/>
    </row>
    <row r="86" spans="1:52" ht="67.5" customHeight="1" thickBot="1" x14ac:dyDescent="0.2">
      <c r="A86" s="85"/>
      <c r="B86" s="86"/>
      <c r="C86" s="86"/>
      <c r="D86" s="86"/>
      <c r="E86" s="87"/>
      <c r="F86" s="88" t="s">
        <v>574</v>
      </c>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1"/>
    </row>
    <row r="87" spans="1:52" ht="24.75" customHeight="1" x14ac:dyDescent="0.15">
      <c r="A87" s="82" t="s">
        <v>36</v>
      </c>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4"/>
    </row>
    <row r="88" spans="1:52" ht="66" customHeight="1" thickBot="1" x14ac:dyDescent="0.2">
      <c r="A88" s="85"/>
      <c r="B88" s="86"/>
      <c r="C88" s="86"/>
      <c r="D88" s="86"/>
      <c r="E88" s="87"/>
      <c r="F88" s="567" t="s">
        <v>574</v>
      </c>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9"/>
    </row>
    <row r="89" spans="1:52" ht="24.75" customHeight="1" x14ac:dyDescent="0.15">
      <c r="A89" s="570" t="s">
        <v>25</v>
      </c>
      <c r="B89" s="571"/>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1"/>
      <c r="AL89" s="571"/>
      <c r="AM89" s="571"/>
      <c r="AN89" s="571"/>
      <c r="AO89" s="571"/>
      <c r="AP89" s="571"/>
      <c r="AQ89" s="571"/>
      <c r="AR89" s="571"/>
      <c r="AS89" s="571"/>
      <c r="AT89" s="571"/>
      <c r="AU89" s="571"/>
      <c r="AV89" s="571"/>
      <c r="AW89" s="571"/>
      <c r="AX89" s="572"/>
    </row>
    <row r="90" spans="1:52" ht="67.5" customHeight="1" thickBot="1" x14ac:dyDescent="0.2">
      <c r="A90" s="573" t="s">
        <v>574</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row>
    <row r="91" spans="1:52" ht="24.75" customHeight="1" x14ac:dyDescent="0.15">
      <c r="A91" s="574" t="s">
        <v>201</v>
      </c>
      <c r="B91" s="575"/>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5"/>
      <c r="AW91" s="575"/>
      <c r="AX91" s="576"/>
      <c r="AZ91" s="4"/>
    </row>
    <row r="92" spans="1:52" ht="24.75" customHeight="1" x14ac:dyDescent="0.15">
      <c r="A92" s="579" t="s">
        <v>331</v>
      </c>
      <c r="B92" s="579"/>
      <c r="C92" s="579"/>
      <c r="D92" s="579"/>
      <c r="E92" s="578"/>
      <c r="F92" s="103"/>
      <c r="G92" s="627"/>
      <c r="H92" s="627"/>
      <c r="I92" s="627"/>
      <c r="J92" s="103"/>
      <c r="K92" s="103"/>
      <c r="L92" s="73"/>
      <c r="M92" s="73"/>
      <c r="N92" s="73"/>
      <c r="O92" s="103"/>
      <c r="P92" s="103"/>
      <c r="Q92" s="578"/>
      <c r="R92" s="103"/>
      <c r="S92" s="627"/>
      <c r="T92" s="627"/>
      <c r="U92" s="627"/>
      <c r="V92" s="103"/>
      <c r="W92" s="103"/>
      <c r="X92" s="73"/>
      <c r="Y92" s="73"/>
      <c r="Z92" s="73"/>
      <c r="AA92" s="103"/>
      <c r="AB92" s="577"/>
      <c r="AC92" s="578"/>
      <c r="AD92" s="103"/>
      <c r="AE92" s="627"/>
      <c r="AF92" s="627"/>
      <c r="AG92" s="627"/>
      <c r="AH92" s="103"/>
      <c r="AI92" s="103"/>
      <c r="AJ92" s="73"/>
      <c r="AK92" s="73"/>
      <c r="AL92" s="73"/>
      <c r="AM92" s="103"/>
      <c r="AN92" s="577"/>
      <c r="AO92" s="578"/>
      <c r="AP92" s="103"/>
      <c r="AQ92" s="627"/>
      <c r="AR92" s="627"/>
      <c r="AS92" s="627"/>
      <c r="AT92" s="103"/>
      <c r="AU92" s="103"/>
      <c r="AV92" s="73"/>
      <c r="AW92" s="73"/>
      <c r="AX92" s="49"/>
    </row>
    <row r="93" spans="1:52" ht="28.35" customHeight="1" x14ac:dyDescent="0.15">
      <c r="A93" s="211" t="s">
        <v>220</v>
      </c>
      <c r="B93" s="212"/>
      <c r="C93" s="212"/>
      <c r="D93" s="212"/>
      <c r="E93" s="212"/>
      <c r="F93" s="213"/>
      <c r="G93" s="36" t="s">
        <v>539</v>
      </c>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8.35" customHeight="1" x14ac:dyDescent="0.15">
      <c r="A94" s="211"/>
      <c r="B94" s="212"/>
      <c r="C94" s="212"/>
      <c r="D94" s="212"/>
      <c r="E94" s="212"/>
      <c r="F94" s="213"/>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8.35" customHeight="1" x14ac:dyDescent="0.15">
      <c r="A95" s="211"/>
      <c r="B95" s="212"/>
      <c r="C95" s="212"/>
      <c r="D95" s="212"/>
      <c r="E95" s="212"/>
      <c r="F95" s="21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211"/>
      <c r="B96" s="212"/>
      <c r="C96" s="212"/>
      <c r="D96" s="212"/>
      <c r="E96" s="212"/>
      <c r="F96" s="21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211"/>
      <c r="B97" s="212"/>
      <c r="C97" s="212"/>
      <c r="D97" s="212"/>
      <c r="E97" s="212"/>
      <c r="F97" s="21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211"/>
      <c r="B98" s="212"/>
      <c r="C98" s="212"/>
      <c r="D98" s="212"/>
      <c r="E98" s="212"/>
      <c r="F98" s="21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11"/>
      <c r="B99" s="212"/>
      <c r="C99" s="212"/>
      <c r="D99" s="212"/>
      <c r="E99" s="212"/>
      <c r="F99" s="21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7.75" customHeight="1" x14ac:dyDescent="0.15">
      <c r="A100" s="211"/>
      <c r="B100" s="212"/>
      <c r="C100" s="212"/>
      <c r="D100" s="212"/>
      <c r="E100" s="212"/>
      <c r="F100" s="21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11"/>
      <c r="B101" s="212"/>
      <c r="C101" s="212"/>
      <c r="D101" s="212"/>
      <c r="E101" s="212"/>
      <c r="F101" s="21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211"/>
      <c r="B102" s="212"/>
      <c r="C102" s="212"/>
      <c r="D102" s="212"/>
      <c r="E102" s="212"/>
      <c r="F102" s="21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sheetData>
  <sheetProtection formatRows="0"/>
  <dataConsolidate link="1"/>
  <mergeCells count="389">
    <mergeCell ref="Y48:AA48"/>
    <mergeCell ref="AB48:AD48"/>
    <mergeCell ref="AE48:AH48"/>
    <mergeCell ref="AI48:AL48"/>
    <mergeCell ref="AM48:AP48"/>
    <mergeCell ref="AQ48:AT48"/>
    <mergeCell ref="AU48:AX48"/>
    <mergeCell ref="E92:F92"/>
    <mergeCell ref="G92:I92"/>
    <mergeCell ref="J92:K92"/>
    <mergeCell ref="Q92:R92"/>
    <mergeCell ref="S92:U92"/>
    <mergeCell ref="V92:W92"/>
    <mergeCell ref="AC92:AD92"/>
    <mergeCell ref="AE92:AG92"/>
    <mergeCell ref="AH92:AI92"/>
    <mergeCell ref="AQ92:AS92"/>
    <mergeCell ref="AE46:AH46"/>
    <mergeCell ref="AI46:AL46"/>
    <mergeCell ref="AM46:AP46"/>
    <mergeCell ref="AQ46:AT46"/>
    <mergeCell ref="AU46:AX46"/>
    <mergeCell ref="Y47:AA47"/>
    <mergeCell ref="AB47:AD47"/>
    <mergeCell ref="AE47:AH47"/>
    <mergeCell ref="AI47:AL47"/>
    <mergeCell ref="AM47:AP47"/>
    <mergeCell ref="AQ47:AT47"/>
    <mergeCell ref="AU47:AX47"/>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88:E88"/>
    <mergeCell ref="F88:AX88"/>
    <mergeCell ref="A89:AX89"/>
    <mergeCell ref="A90:AX90"/>
    <mergeCell ref="A91:AX91"/>
    <mergeCell ref="AM92:AN92"/>
    <mergeCell ref="AO92:AP92"/>
    <mergeCell ref="A93:F102"/>
    <mergeCell ref="AA92:AB92"/>
    <mergeCell ref="A92:D92"/>
    <mergeCell ref="O92:P92"/>
    <mergeCell ref="L92:N92"/>
    <mergeCell ref="A74:B80"/>
    <mergeCell ref="C74:AC74"/>
    <mergeCell ref="AD74:AF74"/>
    <mergeCell ref="AG74:AX80"/>
    <mergeCell ref="J78:L78"/>
    <mergeCell ref="M78:N78"/>
    <mergeCell ref="C79:D79"/>
    <mergeCell ref="E79:G79"/>
    <mergeCell ref="H79:I79"/>
    <mergeCell ref="J79:L79"/>
    <mergeCell ref="M79:N79"/>
    <mergeCell ref="C80:D80"/>
    <mergeCell ref="E80:G80"/>
    <mergeCell ref="H80:I80"/>
    <mergeCell ref="J80:L80"/>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A57:B59"/>
    <mergeCell ref="C57:AC57"/>
    <mergeCell ref="AD57:AF57"/>
    <mergeCell ref="AG57:AX57"/>
    <mergeCell ref="C58:AC58"/>
    <mergeCell ref="AD58:AF58"/>
    <mergeCell ref="AG58:AX58"/>
    <mergeCell ref="C59:AC59"/>
    <mergeCell ref="AD59:AF59"/>
    <mergeCell ref="AG59:AX59"/>
    <mergeCell ref="A60:B69"/>
    <mergeCell ref="C60:AC60"/>
    <mergeCell ref="AD60:AF60"/>
    <mergeCell ref="AG60:AX62"/>
    <mergeCell ref="C61:D62"/>
    <mergeCell ref="E61:AC61"/>
    <mergeCell ref="AD61:AF61"/>
    <mergeCell ref="E62:AC62"/>
    <mergeCell ref="AD62:AF62"/>
    <mergeCell ref="C63:AC63"/>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0:V51"/>
    <mergeCell ref="U54:AX5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5:AF75"/>
    <mergeCell ref="C75:N75"/>
    <mergeCell ref="X92:Z92"/>
    <mergeCell ref="AJ92:AL92"/>
    <mergeCell ref="C78:D78"/>
    <mergeCell ref="E78:G78"/>
    <mergeCell ref="H78:I78"/>
    <mergeCell ref="A83:AX83"/>
    <mergeCell ref="A84:AX84"/>
    <mergeCell ref="A85:AX85"/>
    <mergeCell ref="A86:E86"/>
    <mergeCell ref="F86:AX86"/>
    <mergeCell ref="A87:AX87"/>
    <mergeCell ref="A81:B82"/>
    <mergeCell ref="C81:F81"/>
    <mergeCell ref="G81:AX81"/>
    <mergeCell ref="C82:F82"/>
    <mergeCell ref="G82:AX82"/>
    <mergeCell ref="AT92:AU92"/>
    <mergeCell ref="AV92:AW92"/>
    <mergeCell ref="C77:D77"/>
    <mergeCell ref="E77:G77"/>
    <mergeCell ref="H77:I77"/>
    <mergeCell ref="J77:L77"/>
    <mergeCell ref="M80:N80"/>
    <mergeCell ref="C76:D76"/>
    <mergeCell ref="E76:G76"/>
    <mergeCell ref="H76:I76"/>
    <mergeCell ref="J76:L76"/>
    <mergeCell ref="M76:N76"/>
    <mergeCell ref="O76:AF76"/>
    <mergeCell ref="O77:AF77"/>
    <mergeCell ref="O78:AF78"/>
    <mergeCell ref="O79:AF79"/>
    <mergeCell ref="O80:AF80"/>
    <mergeCell ref="M77:N77"/>
  </mergeCells>
  <phoneticPr fontId="5"/>
  <conditionalFormatting sqref="P18:AX18">
    <cfRule type="expression" dxfId="77" priority="911">
      <formula>IF(RIGHT(TEXT(P18,"0.#"),1)=".",FALSE,TRUE)</formula>
    </cfRule>
    <cfRule type="expression" dxfId="76" priority="912">
      <formula>IF(RIGHT(TEXT(P18,"0.#"),1)=".",TRUE,FALSE)</formula>
    </cfRule>
  </conditionalFormatting>
  <conditionalFormatting sqref="P13:AX13 P14:AQ17 AR15:AX15">
    <cfRule type="expression" dxfId="75" priority="905">
      <formula>IF(RIGHT(TEXT(P13,"0.#"),1)=".",FALSE,TRUE)</formula>
    </cfRule>
    <cfRule type="expression" dxfId="74" priority="906">
      <formula>IF(RIGHT(TEXT(P13,"0.#"),1)=".",TRUE,FALSE)</formula>
    </cfRule>
  </conditionalFormatting>
  <conditionalFormatting sqref="P19:AJ19">
    <cfRule type="expression" dxfId="73" priority="903">
      <formula>IF(RIGHT(TEXT(P19,"0.#"),1)=".",FALSE,TRUE)</formula>
    </cfRule>
    <cfRule type="expression" dxfId="72" priority="904">
      <formula>IF(RIGHT(TEXT(P19,"0.#"),1)=".",TRUE,FALSE)</formula>
    </cfRule>
  </conditionalFormatting>
  <conditionalFormatting sqref="AE27 AI27 AM27 AQ27">
    <cfRule type="expression" dxfId="71" priority="901">
      <formula>IF(RIGHT(TEXT(AE27,"0.#"),1)=".",FALSE,TRUE)</formula>
    </cfRule>
    <cfRule type="expression" dxfId="70" priority="902">
      <formula>IF(RIGHT(TEXT(AE27,"0.#"),1)=".",TRUE,FALSE)</formula>
    </cfRule>
  </conditionalFormatting>
  <conditionalFormatting sqref="AE28 AI28 AM28 AQ28">
    <cfRule type="expression" dxfId="69" priority="875">
      <formula>IF(RIGHT(TEXT(AE28,"0.#"),1)=".",FALSE,TRUE)</formula>
    </cfRule>
    <cfRule type="expression" dxfId="68" priority="876">
      <formula>IF(RIGHT(TEXT(AE28,"0.#"),1)=".",TRUE,FALSE)</formula>
    </cfRule>
  </conditionalFormatting>
  <conditionalFormatting sqref="W23">
    <cfRule type="expression" dxfId="67" priority="827">
      <formula>IF(RIGHT(TEXT(W23,"0.#"),1)=".",FALSE,TRUE)</formula>
    </cfRule>
    <cfRule type="expression" dxfId="66" priority="828">
      <formula>IF(RIGHT(TEXT(W23,"0.#"),1)=".",TRUE,FALSE)</formula>
    </cfRule>
  </conditionalFormatting>
  <conditionalFormatting sqref="P23">
    <cfRule type="expression" dxfId="65" priority="821">
      <formula>IF(RIGHT(TEXT(P23,"0.#"),1)=".",FALSE,TRUE)</formula>
    </cfRule>
    <cfRule type="expression" dxfId="64" priority="822">
      <formula>IF(RIGHT(TEXT(P23,"0.#"),1)=".",TRUE,FALSE)</formula>
    </cfRule>
  </conditionalFormatting>
  <conditionalFormatting sqref="AU28">
    <cfRule type="expression" dxfId="63" priority="685">
      <formula>IF(RIGHT(TEXT(AU28,"0.#"),1)=".",FALSE,TRUE)</formula>
    </cfRule>
    <cfRule type="expression" dxfId="62" priority="686">
      <formula>IF(RIGHT(TEXT(AU28,"0.#"),1)=".",TRUE,FALSE)</formula>
    </cfRule>
  </conditionalFormatting>
  <conditionalFormatting sqref="AU27">
    <cfRule type="expression" dxfId="61" priority="687">
      <formula>IF(RIGHT(TEXT(AU27,"0.#"),1)=".",FALSE,TRUE)</formula>
    </cfRule>
    <cfRule type="expression" dxfId="60" priority="688">
      <formula>IF(RIGHT(TEXT(AU27,"0.#"),1)=".",TRUE,FALSE)</formula>
    </cfRule>
  </conditionalFormatting>
  <conditionalFormatting sqref="P24:AC24">
    <cfRule type="expression" dxfId="59" priority="683">
      <formula>IF(RIGHT(TEXT(P24,"0.#"),1)=".",FALSE,TRUE)</formula>
    </cfRule>
    <cfRule type="expression" dxfId="58" priority="684">
      <formula>IF(RIGHT(TEXT(P24,"0.#"),1)=".",TRUE,FALSE)</formula>
    </cfRule>
  </conditionalFormatting>
  <conditionalFormatting sqref="AM36">
    <cfRule type="expression" dxfId="57" priority="665">
      <formula>IF(RIGHT(TEXT(AM36,"0.#"),1)=".",FALSE,TRUE)</formula>
    </cfRule>
    <cfRule type="expression" dxfId="56" priority="666">
      <formula>IF(RIGHT(TEXT(AM36,"0.#"),1)=".",TRUE,FALSE)</formula>
    </cfRule>
  </conditionalFormatting>
  <conditionalFormatting sqref="AM35">
    <cfRule type="expression" dxfId="55" priority="667">
      <formula>IF(RIGHT(TEXT(AM35,"0.#"),1)=".",FALSE,TRUE)</formula>
    </cfRule>
    <cfRule type="expression" dxfId="54" priority="668">
      <formula>IF(RIGHT(TEXT(AM35,"0.#"),1)=".",TRUE,FALSE)</formula>
    </cfRule>
  </conditionalFormatting>
  <conditionalFormatting sqref="AE34">
    <cfRule type="expression" dxfId="53" priority="681">
      <formula>IF(RIGHT(TEXT(AE34,"0.#"),1)=".",FALSE,TRUE)</formula>
    </cfRule>
    <cfRule type="expression" dxfId="52" priority="682">
      <formula>IF(RIGHT(TEXT(AE34,"0.#"),1)=".",TRUE,FALSE)</formula>
    </cfRule>
  </conditionalFormatting>
  <conditionalFormatting sqref="AQ34:AQ36">
    <cfRule type="expression" dxfId="51" priority="663">
      <formula>IF(RIGHT(TEXT(AQ34,"0.#"),1)=".",FALSE,TRUE)</formula>
    </cfRule>
    <cfRule type="expression" dxfId="50" priority="664">
      <formula>IF(RIGHT(TEXT(AQ34,"0.#"),1)=".",TRUE,FALSE)</formula>
    </cfRule>
  </conditionalFormatting>
  <conditionalFormatting sqref="AU34:AU36">
    <cfRule type="expression" dxfId="49" priority="661">
      <formula>IF(RIGHT(TEXT(AU34,"0.#"),1)=".",FALSE,TRUE)</formula>
    </cfRule>
    <cfRule type="expression" dxfId="48" priority="662">
      <formula>IF(RIGHT(TEXT(AU34,"0.#"),1)=".",TRUE,FALSE)</formula>
    </cfRule>
  </conditionalFormatting>
  <conditionalFormatting sqref="AI36">
    <cfRule type="expression" dxfId="47" priority="675">
      <formula>IF(RIGHT(TEXT(AI36,"0.#"),1)=".",FALSE,TRUE)</formula>
    </cfRule>
    <cfRule type="expression" dxfId="46" priority="676">
      <formula>IF(RIGHT(TEXT(AI36,"0.#"),1)=".",TRUE,FALSE)</formula>
    </cfRule>
  </conditionalFormatting>
  <conditionalFormatting sqref="AE35">
    <cfRule type="expression" dxfId="45" priority="679">
      <formula>IF(RIGHT(TEXT(AE35,"0.#"),1)=".",FALSE,TRUE)</formula>
    </cfRule>
    <cfRule type="expression" dxfId="44" priority="680">
      <formula>IF(RIGHT(TEXT(AE35,"0.#"),1)=".",TRUE,FALSE)</formula>
    </cfRule>
  </conditionalFormatting>
  <conditionalFormatting sqref="AE36">
    <cfRule type="expression" dxfId="43" priority="677">
      <formula>IF(RIGHT(TEXT(AE36,"0.#"),1)=".",FALSE,TRUE)</formula>
    </cfRule>
    <cfRule type="expression" dxfId="42" priority="678">
      <formula>IF(RIGHT(TEXT(AE36,"0.#"),1)=".",TRUE,FALSE)</formula>
    </cfRule>
  </conditionalFormatting>
  <conditionalFormatting sqref="AM34">
    <cfRule type="expression" dxfId="41" priority="669">
      <formula>IF(RIGHT(TEXT(AM34,"0.#"),1)=".",FALSE,TRUE)</formula>
    </cfRule>
    <cfRule type="expression" dxfId="40" priority="670">
      <formula>IF(RIGHT(TEXT(AM34,"0.#"),1)=".",TRUE,FALSE)</formula>
    </cfRule>
  </conditionalFormatting>
  <conditionalFormatting sqref="AI34">
    <cfRule type="expression" dxfId="39" priority="671">
      <formula>IF(RIGHT(TEXT(AI34,"0.#"),1)=".",FALSE,TRUE)</formula>
    </cfRule>
    <cfRule type="expression" dxfId="38" priority="672">
      <formula>IF(RIGHT(TEXT(AI34,"0.#"),1)=".",TRUE,FALSE)</formula>
    </cfRule>
  </conditionalFormatting>
  <conditionalFormatting sqref="AI35">
    <cfRule type="expression" dxfId="37" priority="673">
      <formula>IF(RIGHT(TEXT(AI35,"0.#"),1)=".",FALSE,TRUE)</formula>
    </cfRule>
    <cfRule type="expression" dxfId="36" priority="674">
      <formula>IF(RIGHT(TEXT(AI35,"0.#"),1)=".",TRUE,FALSE)</formula>
    </cfRule>
  </conditionalFormatting>
  <conditionalFormatting sqref="AM30">
    <cfRule type="expression" dxfId="35" priority="549">
      <formula>IF(RIGHT(TEXT(AM30,"0.#"),1)=".",FALSE,TRUE)</formula>
    </cfRule>
    <cfRule type="expression" dxfId="34" priority="550">
      <formula>IF(RIGHT(TEXT(AM30,"0.#"),1)=".",TRUE,FALSE)</formula>
    </cfRule>
  </conditionalFormatting>
  <conditionalFormatting sqref="AM31">
    <cfRule type="expression" dxfId="33" priority="547">
      <formula>IF(RIGHT(TEXT(AM31,"0.#"),1)=".",FALSE,TRUE)</formula>
    </cfRule>
    <cfRule type="expression" dxfId="32" priority="548">
      <formula>IF(RIGHT(TEXT(AM31,"0.#"),1)=".",TRUE,FALSE)</formula>
    </cfRule>
  </conditionalFormatting>
  <conditionalFormatting sqref="AQ31">
    <cfRule type="expression" dxfId="31" priority="543">
      <formula>IF(RIGHT(TEXT(AQ31,"0.#"),1)=".",FALSE,TRUE)</formula>
    </cfRule>
    <cfRule type="expression" dxfId="30" priority="544">
      <formula>IF(RIGHT(TEXT(AQ31,"0.#"),1)=".",TRUE,FALSE)</formula>
    </cfRule>
  </conditionalFormatting>
  <conditionalFormatting sqref="AE30 AQ30">
    <cfRule type="expression" dxfId="29" priority="553">
      <formula>IF(RIGHT(TEXT(AE30,"0.#"),1)=".",FALSE,TRUE)</formula>
    </cfRule>
    <cfRule type="expression" dxfId="28" priority="554">
      <formula>IF(RIGHT(TEXT(AE30,"0.#"),1)=".",TRUE,FALSE)</formula>
    </cfRule>
  </conditionalFormatting>
  <conditionalFormatting sqref="AI30">
    <cfRule type="expression" dxfId="27" priority="551">
      <formula>IF(RIGHT(TEXT(AI30,"0.#"),1)=".",FALSE,TRUE)</formula>
    </cfRule>
    <cfRule type="expression" dxfId="26" priority="552">
      <formula>IF(RIGHT(TEXT(AI30,"0.#"),1)=".",TRUE,FALSE)</formula>
    </cfRule>
  </conditionalFormatting>
  <conditionalFormatting sqref="AE46">
    <cfRule type="expression" dxfId="25" priority="29">
      <formula>IF(RIGHT(TEXT(AE46,"0.#"),1)=".",FALSE,TRUE)</formula>
    </cfRule>
    <cfRule type="expression" dxfId="24" priority="30">
      <formula>IF(RIGHT(TEXT(AE46,"0.#"),1)=".",TRUE,FALSE)</formula>
    </cfRule>
  </conditionalFormatting>
  <conditionalFormatting sqref="AM46">
    <cfRule type="expression" dxfId="23" priority="17">
      <formula>IF(RIGHT(TEXT(AM46,"0.#"),1)=".",FALSE,TRUE)</formula>
    </cfRule>
    <cfRule type="expression" dxfId="22" priority="18">
      <formula>IF(RIGHT(TEXT(AM46,"0.#"),1)=".",TRUE,FALSE)</formula>
    </cfRule>
  </conditionalFormatting>
  <conditionalFormatting sqref="AE48">
    <cfRule type="expression" dxfId="21" priority="25">
      <formula>IF(RIGHT(TEXT(AE48,"0.#"),1)=".",FALSE,TRUE)</formula>
    </cfRule>
    <cfRule type="expression" dxfId="20" priority="26">
      <formula>IF(RIGHT(TEXT(AE48,"0.#"),1)=".",TRUE,FALSE)</formula>
    </cfRule>
  </conditionalFormatting>
  <conditionalFormatting sqref="AI48">
    <cfRule type="expression" dxfId="19" priority="23">
      <formula>IF(RIGHT(TEXT(AI48,"0.#"),1)=".",FALSE,TRUE)</formula>
    </cfRule>
    <cfRule type="expression" dxfId="18" priority="24">
      <formula>IF(RIGHT(TEXT(AI48,"0.#"),1)=".",TRUE,FALSE)</formula>
    </cfRule>
  </conditionalFormatting>
  <conditionalFormatting sqref="AI47">
    <cfRule type="expression" dxfId="17" priority="21">
      <formula>IF(RIGHT(TEXT(AI47,"0.#"),1)=".",FALSE,TRUE)</formula>
    </cfRule>
    <cfRule type="expression" dxfId="16" priority="22">
      <formula>IF(RIGHT(TEXT(AI47,"0.#"),1)=".",TRUE,FALSE)</formula>
    </cfRule>
  </conditionalFormatting>
  <conditionalFormatting sqref="AI46">
    <cfRule type="expression" dxfId="15" priority="19">
      <formula>IF(RIGHT(TEXT(AI46,"0.#"),1)=".",FALSE,TRUE)</formula>
    </cfRule>
    <cfRule type="expression" dxfId="14" priority="20">
      <formula>IF(RIGHT(TEXT(AI46,"0.#"),1)=".",TRUE,FALSE)</formula>
    </cfRule>
  </conditionalFormatting>
  <conditionalFormatting sqref="AM47">
    <cfRule type="expression" dxfId="13" priority="15">
      <formula>IF(RIGHT(TEXT(AM47,"0.#"),1)=".",FALSE,TRUE)</formula>
    </cfRule>
    <cfRule type="expression" dxfId="12" priority="16">
      <formula>IF(RIGHT(TEXT(AM47,"0.#"),1)=".",TRUE,FALSE)</formula>
    </cfRule>
  </conditionalFormatting>
  <conditionalFormatting sqref="AM48">
    <cfRule type="expression" dxfId="11" priority="13">
      <formula>IF(RIGHT(TEXT(AM48,"0.#"),1)=".",FALSE,TRUE)</formula>
    </cfRule>
    <cfRule type="expression" dxfId="10" priority="14">
      <formula>IF(RIGHT(TEXT(AM48,"0.#"),1)=".",TRUE,FALSE)</formula>
    </cfRule>
  </conditionalFormatting>
  <conditionalFormatting sqref="AQ46:AQ48">
    <cfRule type="expression" dxfId="9" priority="11">
      <formula>IF(RIGHT(TEXT(AQ46,"0.#"),1)=".",FALSE,TRUE)</formula>
    </cfRule>
    <cfRule type="expression" dxfId="8" priority="12">
      <formula>IF(RIGHT(TEXT(AQ46,"0.#"),1)=".",TRUE,FALSE)</formula>
    </cfRule>
  </conditionalFormatting>
  <conditionalFormatting sqref="AE31">
    <cfRule type="expression" dxfId="7" priority="7">
      <formula>IF(RIGHT(TEXT(AE31,"0.#"),1)=".",FALSE,TRUE)</formula>
    </cfRule>
    <cfRule type="expression" dxfId="6" priority="8">
      <formula>IF(RIGHT(TEXT(AE31,"0.#"),1)=".",TRUE,FALSE)</formula>
    </cfRule>
  </conditionalFormatting>
  <conditionalFormatting sqref="AI31">
    <cfRule type="expression" dxfId="5" priority="5">
      <formula>IF(RIGHT(TEXT(AI31,"0.#"),1)=".",FALSE,TRUE)</formula>
    </cfRule>
    <cfRule type="expression" dxfId="4" priority="6">
      <formula>IF(RIGHT(TEXT(AI31,"0.#"),1)=".",TRUE,FALSE)</formula>
    </cfRule>
  </conditionalFormatting>
  <conditionalFormatting sqref="AE47">
    <cfRule type="expression" dxfId="3" priority="3">
      <formula>IF(RIGHT(TEXT(AE47,"0.#"),1)=".",FALSE,TRUE)</formula>
    </cfRule>
    <cfRule type="expression" dxfId="2" priority="4">
      <formula>IF(RIGHT(TEXT(AE47,"0.#"),1)=".",TRUE,FALSE)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4">
    <dataValidation type="whole" allowBlank="1" showInputMessage="1" showErrorMessage="1" sqref="AJ92 X92 J76:J80 L9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list" allowBlank="1" showInputMessage="1" showErrorMessage="1" sqref="H76:I80">
      <formula1>T事業番号</formula1>
    </dataValidation>
    <dataValidation type="custom" imeMode="disabled" allowBlank="1" showInputMessage="1" showErrorMessage="1" sqref="AY23 AQ45:AR45 P13:AX13 AR15:AX15 P14:AQ18 AR18:AX18 P19:AJ19 AQ33:AR33 AU33:AX33 AE34:AX36 AE27:AX28 AE30:AX30 AU45:AX45 AE46:AX48 P23:AC24">
      <formula1>OR(ISNUMBER(P13), P13="-")</formula1>
    </dataValidation>
    <dataValidation type="list" allowBlank="1" showInputMessage="1" showErrorMessage="1" sqref="Q92:R92 AC92:AD92 AO92:AP92">
      <formula1>$U$42</formula1>
    </dataValidation>
    <dataValidation type="whole" allowBlank="1" showInputMessage="1" showErrorMessage="1" sqref="AX9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16383" man="1"/>
    <brk id="7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E76:G80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C76:D80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364</v>
      </c>
      <c r="AA1" s="21" t="s">
        <v>70</v>
      </c>
      <c r="AB1" s="21" t="s">
        <v>365</v>
      </c>
      <c r="AC1" s="21" t="s">
        <v>24</v>
      </c>
      <c r="AD1" s="20"/>
      <c r="AE1" s="21" t="s">
        <v>36</v>
      </c>
      <c r="AF1" s="22"/>
      <c r="AG1" s="30" t="s">
        <v>164</v>
      </c>
      <c r="AI1" s="30" t="s">
        <v>167</v>
      </c>
      <c r="AK1" s="30" t="s">
        <v>171</v>
      </c>
      <c r="AM1" s="35"/>
      <c r="AN1" s="35"/>
      <c r="AP1" s="20" t="s">
        <v>203</v>
      </c>
    </row>
    <row r="2" spans="1:42" ht="13.5" customHeight="1" x14ac:dyDescent="0.15">
      <c r="A2" s="8" t="s">
        <v>73</v>
      </c>
      <c r="B2" s="9"/>
      <c r="C2" s="7" t="str">
        <f>IF(B2="","",A2)</f>
        <v/>
      </c>
      <c r="D2" s="7" t="str">
        <f>IF(C2="","",IF(D1&lt;&gt;"",CONCATENATE(D1,"、",C2),C2))</f>
        <v/>
      </c>
      <c r="F2" s="6" t="s">
        <v>60</v>
      </c>
      <c r="G2" s="11" t="s">
        <v>551</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48">
        <v>21</v>
      </c>
      <c r="W2" s="24" t="s">
        <v>158</v>
      </c>
      <c r="Y2" s="24" t="s">
        <v>56</v>
      </c>
      <c r="Z2" s="24" t="s">
        <v>56</v>
      </c>
      <c r="AA2" s="43" t="s">
        <v>234</v>
      </c>
      <c r="AB2" s="43" t="s">
        <v>459</v>
      </c>
      <c r="AC2" s="44" t="s">
        <v>122</v>
      </c>
      <c r="AD2" s="20"/>
      <c r="AE2" s="26" t="s">
        <v>154</v>
      </c>
      <c r="AF2" s="22"/>
      <c r="AG2" s="31" t="s">
        <v>209</v>
      </c>
      <c r="AI2" s="30" t="s">
        <v>231</v>
      </c>
      <c r="AK2" s="30" t="s">
        <v>172</v>
      </c>
      <c r="AM2" s="35"/>
      <c r="AN2" s="35"/>
      <c r="AP2" s="31"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551</v>
      </c>
      <c r="R3" s="7" t="str">
        <f t="shared" ref="R3:R8" si="3">IF(Q3="","",P3)</f>
        <v>委託・請負</v>
      </c>
      <c r="S3" s="7" t="str">
        <f t="shared" ref="S3:S8" si="4">IF(R3="",S2,IF(S2&lt;&gt;"",CONCATENATE(S2,"、",R3),R3))</f>
        <v>委託・請負</v>
      </c>
      <c r="T3" s="7"/>
      <c r="U3" s="24" t="s">
        <v>490</v>
      </c>
      <c r="W3" s="24" t="s">
        <v>133</v>
      </c>
      <c r="Y3" s="24" t="s">
        <v>57</v>
      </c>
      <c r="Z3" s="24" t="s">
        <v>366</v>
      </c>
      <c r="AA3" s="43" t="s">
        <v>332</v>
      </c>
      <c r="AB3" s="43" t="s">
        <v>460</v>
      </c>
      <c r="AC3" s="44" t="s">
        <v>123</v>
      </c>
      <c r="AD3" s="20"/>
      <c r="AE3" s="26" t="s">
        <v>155</v>
      </c>
      <c r="AF3" s="22"/>
      <c r="AG3" s="31" t="s">
        <v>210</v>
      </c>
      <c r="AI3" s="30" t="s">
        <v>166</v>
      </c>
      <c r="AK3" s="30" t="str">
        <f>CHAR(CODE(AK2)+1)</f>
        <v>B</v>
      </c>
      <c r="AM3" s="35"/>
      <c r="AN3" s="35"/>
      <c r="AP3" s="31"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545</v>
      </c>
      <c r="W4" s="24" t="s">
        <v>134</v>
      </c>
      <c r="Y4" s="24" t="s">
        <v>239</v>
      </c>
      <c r="Z4" s="24" t="s">
        <v>367</v>
      </c>
      <c r="AA4" s="43" t="s">
        <v>333</v>
      </c>
      <c r="AB4" s="43" t="s">
        <v>461</v>
      </c>
      <c r="AC4" s="43" t="s">
        <v>124</v>
      </c>
      <c r="AD4" s="20"/>
      <c r="AE4" s="26" t="s">
        <v>156</v>
      </c>
      <c r="AF4" s="22"/>
      <c r="AG4" s="31" t="s">
        <v>211</v>
      </c>
      <c r="AI4" s="30" t="s">
        <v>168</v>
      </c>
      <c r="AK4" s="30" t="str">
        <f t="shared" ref="AK4:AK49" si="7">CHAR(CODE(AK3)+1)</f>
        <v>C</v>
      </c>
      <c r="AM4" s="35"/>
      <c r="AN4" s="35"/>
      <c r="AP4" s="31"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514</v>
      </c>
      <c r="Y5" s="24" t="s">
        <v>240</v>
      </c>
      <c r="Z5" s="24" t="s">
        <v>368</v>
      </c>
      <c r="AA5" s="43" t="s">
        <v>334</v>
      </c>
      <c r="AB5" s="43" t="s">
        <v>462</v>
      </c>
      <c r="AC5" s="43" t="s">
        <v>157</v>
      </c>
      <c r="AD5" s="23"/>
      <c r="AE5" s="26" t="s">
        <v>221</v>
      </c>
      <c r="AF5" s="22"/>
      <c r="AG5" s="31" t="s">
        <v>212</v>
      </c>
      <c r="AI5" s="30" t="s">
        <v>237</v>
      </c>
      <c r="AK5" s="30" t="str">
        <f t="shared" si="7"/>
        <v>D</v>
      </c>
      <c r="AP5" s="31" t="s">
        <v>212</v>
      </c>
    </row>
    <row r="6" spans="1:42" ht="13.5" customHeight="1" x14ac:dyDescent="0.15">
      <c r="A6" s="8" t="s">
        <v>77</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516</v>
      </c>
      <c r="Y6" s="24" t="s">
        <v>241</v>
      </c>
      <c r="Z6" s="24" t="s">
        <v>369</v>
      </c>
      <c r="AA6" s="43" t="s">
        <v>335</v>
      </c>
      <c r="AB6" s="43" t="s">
        <v>463</v>
      </c>
      <c r="AC6" s="43" t="s">
        <v>125</v>
      </c>
      <c r="AD6" s="23"/>
      <c r="AE6" s="26" t="s">
        <v>219</v>
      </c>
      <c r="AF6" s="22"/>
      <c r="AG6" s="31" t="s">
        <v>213</v>
      </c>
      <c r="AI6" s="30" t="s">
        <v>238</v>
      </c>
      <c r="AK6" s="30" t="str">
        <f>CHAR(CODE(AK5)+1)</f>
        <v>E</v>
      </c>
      <c r="AP6" s="31" t="s">
        <v>213</v>
      </c>
    </row>
    <row r="7" spans="1:42" ht="13.5" customHeight="1" x14ac:dyDescent="0.15">
      <c r="A7" s="8" t="s">
        <v>78</v>
      </c>
      <c r="B7" s="9"/>
      <c r="C7" s="7" t="str">
        <f t="shared" si="0"/>
        <v/>
      </c>
      <c r="D7" s="7" t="str">
        <f t="shared" si="8"/>
        <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242</v>
      </c>
      <c r="Z7" s="24" t="s">
        <v>370</v>
      </c>
      <c r="AA7" s="43" t="s">
        <v>336</v>
      </c>
      <c r="AB7" s="43" t="s">
        <v>464</v>
      </c>
      <c r="AC7" s="23"/>
      <c r="AD7" s="23"/>
      <c r="AE7" s="24" t="s">
        <v>125</v>
      </c>
      <c r="AF7" s="22"/>
      <c r="AG7" s="31" t="s">
        <v>214</v>
      </c>
      <c r="AH7" s="38"/>
      <c r="AI7" s="31" t="s">
        <v>227</v>
      </c>
      <c r="AK7" s="30" t="str">
        <f>CHAR(CODE(AK6)+1)</f>
        <v>F</v>
      </c>
      <c r="AP7" s="31" t="s">
        <v>214</v>
      </c>
    </row>
    <row r="8" spans="1:42" ht="13.5" customHeight="1" x14ac:dyDescent="0.15">
      <c r="A8" s="8" t="s">
        <v>79</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235</v>
      </c>
      <c r="W8" s="24" t="s">
        <v>136</v>
      </c>
      <c r="Y8" s="24" t="s">
        <v>243</v>
      </c>
      <c r="Z8" s="24" t="s">
        <v>371</v>
      </c>
      <c r="AA8" s="43" t="s">
        <v>337</v>
      </c>
      <c r="AB8" s="43" t="s">
        <v>465</v>
      </c>
      <c r="AC8" s="23"/>
      <c r="AD8" s="23"/>
      <c r="AE8" s="23"/>
      <c r="AF8" s="22"/>
      <c r="AG8" s="31" t="s">
        <v>215</v>
      </c>
      <c r="AI8" s="30" t="s">
        <v>228</v>
      </c>
      <c r="AK8" s="30" t="str">
        <f t="shared" si="7"/>
        <v>G</v>
      </c>
      <c r="AP8" s="31" t="s">
        <v>215</v>
      </c>
    </row>
    <row r="9" spans="1:42" ht="13.5" customHeight="1" x14ac:dyDescent="0.15">
      <c r="A9" s="8" t="s">
        <v>80</v>
      </c>
      <c r="B9" s="9"/>
      <c r="C9" s="7" t="str">
        <f t="shared" si="0"/>
        <v/>
      </c>
      <c r="D9" s="7" t="str">
        <f t="shared" si="8"/>
        <v/>
      </c>
      <c r="F9" s="12" t="s">
        <v>177</v>
      </c>
      <c r="G9" s="11"/>
      <c r="H9" s="7" t="str">
        <f t="shared" si="1"/>
        <v/>
      </c>
      <c r="I9" s="7" t="str">
        <f t="shared" si="5"/>
        <v>一般会計</v>
      </c>
      <c r="K9" s="8" t="s">
        <v>97</v>
      </c>
      <c r="L9" s="9"/>
      <c r="M9" s="7" t="str">
        <f t="shared" si="2"/>
        <v/>
      </c>
      <c r="N9" s="7" t="str">
        <f t="shared" si="6"/>
        <v/>
      </c>
      <c r="O9" s="7"/>
      <c r="P9" s="7"/>
      <c r="Q9" s="13"/>
      <c r="T9" s="7"/>
      <c r="U9" s="24" t="s">
        <v>236</v>
      </c>
      <c r="W9" s="24" t="s">
        <v>137</v>
      </c>
      <c r="Y9" s="24" t="s">
        <v>244</v>
      </c>
      <c r="Z9" s="24" t="s">
        <v>372</v>
      </c>
      <c r="AA9" s="43" t="s">
        <v>338</v>
      </c>
      <c r="AB9" s="43" t="s">
        <v>466</v>
      </c>
      <c r="AC9" s="23"/>
      <c r="AD9" s="23"/>
      <c r="AE9" s="23"/>
      <c r="AF9" s="22"/>
      <c r="AG9" s="31" t="s">
        <v>216</v>
      </c>
      <c r="AI9" s="34"/>
      <c r="AK9" s="30" t="str">
        <f t="shared" si="7"/>
        <v>H</v>
      </c>
      <c r="AP9" s="31" t="s">
        <v>216</v>
      </c>
    </row>
    <row r="10" spans="1:42" ht="13.5" customHeight="1" x14ac:dyDescent="0.15">
      <c r="A10" s="8" t="s">
        <v>194</v>
      </c>
      <c r="B10" s="9"/>
      <c r="C10" s="7" t="str">
        <f t="shared" si="0"/>
        <v/>
      </c>
      <c r="D10" s="7" t="str">
        <f t="shared" si="8"/>
        <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245</v>
      </c>
      <c r="Z10" s="24" t="s">
        <v>373</v>
      </c>
      <c r="AA10" s="43" t="s">
        <v>339</v>
      </c>
      <c r="AB10" s="43" t="s">
        <v>467</v>
      </c>
      <c r="AC10" s="23"/>
      <c r="AD10" s="23"/>
      <c r="AE10" s="23"/>
      <c r="AF10" s="22"/>
      <c r="AG10" s="31" t="s">
        <v>205</v>
      </c>
      <c r="AK10" s="30" t="str">
        <f t="shared" si="7"/>
        <v>I</v>
      </c>
      <c r="AP10" s="30" t="s">
        <v>204</v>
      </c>
    </row>
    <row r="11" spans="1:42" ht="13.5" customHeight="1" x14ac:dyDescent="0.15">
      <c r="A11" s="8" t="s">
        <v>81</v>
      </c>
      <c r="B11" s="9"/>
      <c r="C11" s="7" t="str">
        <f t="shared" si="0"/>
        <v/>
      </c>
      <c r="D11" s="7" t="str">
        <f t="shared" si="8"/>
        <v/>
      </c>
      <c r="F11" s="12" t="s">
        <v>105</v>
      </c>
      <c r="G11" s="11"/>
      <c r="H11" s="7" t="str">
        <f t="shared" si="1"/>
        <v/>
      </c>
      <c r="I11" s="7" t="str">
        <f t="shared" si="5"/>
        <v>一般会計</v>
      </c>
      <c r="K11" s="8" t="s">
        <v>98</v>
      </c>
      <c r="L11" s="9" t="s">
        <v>551</v>
      </c>
      <c r="M11" s="7" t="str">
        <f t="shared" si="2"/>
        <v>その他の事項経費</v>
      </c>
      <c r="N11" s="7" t="str">
        <f t="shared" si="6"/>
        <v>その他の事項経費</v>
      </c>
      <c r="O11" s="7"/>
      <c r="P11" s="7"/>
      <c r="Q11" s="13"/>
      <c r="T11" s="7"/>
      <c r="W11" s="24" t="s">
        <v>542</v>
      </c>
      <c r="Y11" s="24" t="s">
        <v>246</v>
      </c>
      <c r="Z11" s="24" t="s">
        <v>374</v>
      </c>
      <c r="AA11" s="43" t="s">
        <v>340</v>
      </c>
      <c r="AB11" s="43" t="s">
        <v>468</v>
      </c>
      <c r="AC11" s="23"/>
      <c r="AD11" s="23"/>
      <c r="AE11" s="23"/>
      <c r="AF11" s="22"/>
      <c r="AG11" s="30" t="s">
        <v>208</v>
      </c>
      <c r="AK11" s="30" t="str">
        <f t="shared" si="7"/>
        <v>J</v>
      </c>
    </row>
    <row r="12" spans="1:42" ht="13.5" customHeight="1" x14ac:dyDescent="0.15">
      <c r="A12" s="8" t="s">
        <v>82</v>
      </c>
      <c r="B12" s="9"/>
      <c r="C12" s="7" t="str">
        <f t="shared" ref="C12:C23" si="9">IF(B12="","",A12)</f>
        <v/>
      </c>
      <c r="D12" s="7" t="str">
        <f t="shared" si="8"/>
        <v/>
      </c>
      <c r="F12" s="12" t="s">
        <v>106</v>
      </c>
      <c r="G12" s="11"/>
      <c r="H12" s="7" t="str">
        <f t="shared" si="1"/>
        <v/>
      </c>
      <c r="I12" s="7" t="str">
        <f t="shared" si="5"/>
        <v>一般会計</v>
      </c>
      <c r="K12" s="7"/>
      <c r="L12" s="7"/>
      <c r="O12" s="7"/>
      <c r="P12" s="7"/>
      <c r="Q12" s="13"/>
      <c r="T12" s="7"/>
      <c r="U12" s="21" t="s">
        <v>491</v>
      </c>
      <c r="W12" s="24" t="s">
        <v>139</v>
      </c>
      <c r="Y12" s="24" t="s">
        <v>247</v>
      </c>
      <c r="Z12" s="24" t="s">
        <v>375</v>
      </c>
      <c r="AA12" s="43" t="s">
        <v>341</v>
      </c>
      <c r="AB12" s="43" t="s">
        <v>469</v>
      </c>
      <c r="AC12" s="23"/>
      <c r="AD12" s="23"/>
      <c r="AE12" s="23"/>
      <c r="AF12" s="22"/>
      <c r="AG12" s="30" t="s">
        <v>206</v>
      </c>
      <c r="AK12" s="30" t="str">
        <f t="shared" si="7"/>
        <v>K</v>
      </c>
    </row>
    <row r="13" spans="1:42" ht="13.5" customHeight="1" x14ac:dyDescent="0.15">
      <c r="A13" s="8" t="s">
        <v>83</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140</v>
      </c>
      <c r="Y13" s="24" t="s">
        <v>248</v>
      </c>
      <c r="Z13" s="24" t="s">
        <v>376</v>
      </c>
      <c r="AA13" s="43" t="s">
        <v>342</v>
      </c>
      <c r="AB13" s="43" t="s">
        <v>470</v>
      </c>
      <c r="AC13" s="23"/>
      <c r="AD13" s="23"/>
      <c r="AE13" s="23"/>
      <c r="AF13" s="22"/>
      <c r="AG13" s="30" t="s">
        <v>207</v>
      </c>
      <c r="AK13" s="30" t="str">
        <f t="shared" si="7"/>
        <v>L</v>
      </c>
    </row>
    <row r="14" spans="1:42" ht="13.5" customHeight="1" x14ac:dyDescent="0.15">
      <c r="A14" s="8" t="s">
        <v>84</v>
      </c>
      <c r="B14" s="9"/>
      <c r="C14" s="7" t="str">
        <f t="shared" si="9"/>
        <v/>
      </c>
      <c r="D14" s="7" t="str">
        <f t="shared" si="8"/>
        <v/>
      </c>
      <c r="F14" s="12" t="s">
        <v>108</v>
      </c>
      <c r="G14" s="11"/>
      <c r="H14" s="7" t="str">
        <f t="shared" si="1"/>
        <v/>
      </c>
      <c r="I14" s="7" t="str">
        <f t="shared" si="5"/>
        <v>一般会計</v>
      </c>
      <c r="K14" s="7"/>
      <c r="L14" s="7"/>
      <c r="O14" s="7"/>
      <c r="P14" s="7"/>
      <c r="Q14" s="13"/>
      <c r="T14" s="7"/>
      <c r="U14" s="24" t="s">
        <v>492</v>
      </c>
      <c r="W14" s="24" t="s">
        <v>141</v>
      </c>
      <c r="Y14" s="24" t="s">
        <v>249</v>
      </c>
      <c r="Z14" s="24" t="s">
        <v>377</v>
      </c>
      <c r="AA14" s="43" t="s">
        <v>343</v>
      </c>
      <c r="AB14" s="43" t="s">
        <v>471</v>
      </c>
      <c r="AC14" s="23"/>
      <c r="AD14" s="23"/>
      <c r="AE14" s="23"/>
      <c r="AF14" s="22"/>
      <c r="AG14" s="34"/>
      <c r="AK14" s="30" t="str">
        <f t="shared" si="7"/>
        <v>M</v>
      </c>
    </row>
    <row r="15" spans="1:42" ht="13.5" customHeight="1" x14ac:dyDescent="0.15">
      <c r="A15" s="8" t="s">
        <v>85</v>
      </c>
      <c r="B15" s="9"/>
      <c r="C15" s="7" t="str">
        <f t="shared" si="9"/>
        <v/>
      </c>
      <c r="D15" s="7" t="str">
        <f t="shared" si="8"/>
        <v/>
      </c>
      <c r="F15" s="12" t="s">
        <v>109</v>
      </c>
      <c r="G15" s="11"/>
      <c r="H15" s="7" t="str">
        <f t="shared" si="1"/>
        <v/>
      </c>
      <c r="I15" s="7" t="str">
        <f t="shared" si="5"/>
        <v>一般会計</v>
      </c>
      <c r="K15" s="7"/>
      <c r="L15" s="7"/>
      <c r="O15" s="7"/>
      <c r="P15" s="7"/>
      <c r="Q15" s="13"/>
      <c r="T15" s="7"/>
      <c r="U15" s="24" t="s">
        <v>493</v>
      </c>
      <c r="W15" s="24" t="s">
        <v>142</v>
      </c>
      <c r="Y15" s="24" t="s">
        <v>250</v>
      </c>
      <c r="Z15" s="24" t="s">
        <v>378</v>
      </c>
      <c r="AA15" s="43" t="s">
        <v>344</v>
      </c>
      <c r="AB15" s="43" t="s">
        <v>472</v>
      </c>
      <c r="AC15" s="23"/>
      <c r="AD15" s="23"/>
      <c r="AE15" s="23"/>
      <c r="AF15" s="22"/>
      <c r="AG15" s="35"/>
      <c r="AK15" s="30" t="str">
        <f t="shared" si="7"/>
        <v>N</v>
      </c>
    </row>
    <row r="16" spans="1:42" ht="13.5" customHeight="1" x14ac:dyDescent="0.15">
      <c r="A16" s="8" t="s">
        <v>86</v>
      </c>
      <c r="B16" s="9"/>
      <c r="C16" s="7" t="str">
        <f t="shared" si="9"/>
        <v/>
      </c>
      <c r="D16" s="7" t="str">
        <f t="shared" si="8"/>
        <v/>
      </c>
      <c r="F16" s="12" t="s">
        <v>110</v>
      </c>
      <c r="G16" s="11"/>
      <c r="H16" s="7" t="str">
        <f t="shared" si="1"/>
        <v/>
      </c>
      <c r="I16" s="7" t="str">
        <f t="shared" si="5"/>
        <v>一般会計</v>
      </c>
      <c r="K16" s="7"/>
      <c r="L16" s="7"/>
      <c r="O16" s="7"/>
      <c r="P16" s="7"/>
      <c r="Q16" s="13"/>
      <c r="T16" s="7"/>
      <c r="U16" s="24" t="s">
        <v>494</v>
      </c>
      <c r="W16" s="24" t="s">
        <v>143</v>
      </c>
      <c r="Y16" s="24" t="s">
        <v>251</v>
      </c>
      <c r="Z16" s="24" t="s">
        <v>379</v>
      </c>
      <c r="AA16" s="43" t="s">
        <v>345</v>
      </c>
      <c r="AB16" s="43" t="s">
        <v>473</v>
      </c>
      <c r="AC16" s="23"/>
      <c r="AD16" s="23"/>
      <c r="AE16" s="23"/>
      <c r="AF16" s="22"/>
      <c r="AG16" s="35"/>
      <c r="AK16" s="30" t="str">
        <f t="shared" si="7"/>
        <v>O</v>
      </c>
    </row>
    <row r="17" spans="1:37" ht="13.5" customHeight="1" x14ac:dyDescent="0.15">
      <c r="A17" s="8" t="s">
        <v>87</v>
      </c>
      <c r="B17" s="9"/>
      <c r="C17" s="7" t="str">
        <f t="shared" si="9"/>
        <v/>
      </c>
      <c r="D17" s="7" t="str">
        <f t="shared" si="8"/>
        <v/>
      </c>
      <c r="F17" s="12" t="s">
        <v>111</v>
      </c>
      <c r="G17" s="11"/>
      <c r="H17" s="7" t="str">
        <f t="shared" si="1"/>
        <v/>
      </c>
      <c r="I17" s="7" t="str">
        <f t="shared" si="5"/>
        <v>一般会計</v>
      </c>
      <c r="K17" s="7"/>
      <c r="L17" s="7"/>
      <c r="O17" s="7"/>
      <c r="P17" s="7"/>
      <c r="Q17" s="13"/>
      <c r="T17" s="7"/>
      <c r="U17" s="24" t="s">
        <v>512</v>
      </c>
      <c r="W17" s="24" t="s">
        <v>144</v>
      </c>
      <c r="Y17" s="24" t="s">
        <v>252</v>
      </c>
      <c r="Z17" s="24" t="s">
        <v>380</v>
      </c>
      <c r="AA17" s="43" t="s">
        <v>346</v>
      </c>
      <c r="AB17" s="43" t="s">
        <v>474</v>
      </c>
      <c r="AC17" s="23"/>
      <c r="AD17" s="23"/>
      <c r="AE17" s="23"/>
      <c r="AF17" s="22"/>
      <c r="AG17" s="35"/>
      <c r="AK17" s="30" t="str">
        <f t="shared" si="7"/>
        <v>P</v>
      </c>
    </row>
    <row r="18" spans="1:37" ht="13.5" customHeight="1" x14ac:dyDescent="0.15">
      <c r="A18" s="8" t="s">
        <v>88</v>
      </c>
      <c r="B18" s="9"/>
      <c r="C18" s="7" t="str">
        <f t="shared" si="9"/>
        <v/>
      </c>
      <c r="D18" s="7" t="str">
        <f t="shared" si="8"/>
        <v/>
      </c>
      <c r="F18" s="12" t="s">
        <v>112</v>
      </c>
      <c r="G18" s="11"/>
      <c r="H18" s="7" t="str">
        <f t="shared" si="1"/>
        <v/>
      </c>
      <c r="I18" s="7" t="str">
        <f t="shared" si="5"/>
        <v>一般会計</v>
      </c>
      <c r="K18" s="7"/>
      <c r="L18" s="7"/>
      <c r="O18" s="7"/>
      <c r="P18" s="7"/>
      <c r="Q18" s="13"/>
      <c r="T18" s="7"/>
      <c r="U18" s="24" t="s">
        <v>495</v>
      </c>
      <c r="W18" s="24" t="s">
        <v>145</v>
      </c>
      <c r="Y18" s="24" t="s">
        <v>253</v>
      </c>
      <c r="Z18" s="24" t="s">
        <v>381</v>
      </c>
      <c r="AA18" s="43" t="s">
        <v>347</v>
      </c>
      <c r="AB18" s="43" t="s">
        <v>475</v>
      </c>
      <c r="AC18" s="23"/>
      <c r="AD18" s="23"/>
      <c r="AE18" s="23"/>
      <c r="AF18" s="22"/>
      <c r="AK18" s="30" t="str">
        <f t="shared" si="7"/>
        <v>Q</v>
      </c>
    </row>
    <row r="19" spans="1:37" ht="13.5" customHeight="1" x14ac:dyDescent="0.15">
      <c r="A19" s="8" t="s">
        <v>187</v>
      </c>
      <c r="B19" s="9"/>
      <c r="C19" s="7" t="str">
        <f t="shared" si="9"/>
        <v/>
      </c>
      <c r="D19" s="7" t="str">
        <f t="shared" si="8"/>
        <v/>
      </c>
      <c r="F19" s="12" t="s">
        <v>113</v>
      </c>
      <c r="G19" s="11"/>
      <c r="H19" s="7" t="str">
        <f t="shared" si="1"/>
        <v/>
      </c>
      <c r="I19" s="7" t="str">
        <f t="shared" si="5"/>
        <v>一般会計</v>
      </c>
      <c r="K19" s="7"/>
      <c r="L19" s="7"/>
      <c r="O19" s="7"/>
      <c r="P19" s="7"/>
      <c r="Q19" s="13"/>
      <c r="T19" s="7"/>
      <c r="U19" s="24" t="s">
        <v>496</v>
      </c>
      <c r="W19" s="24" t="s">
        <v>146</v>
      </c>
      <c r="Y19" s="24" t="s">
        <v>254</v>
      </c>
      <c r="Z19" s="24" t="s">
        <v>382</v>
      </c>
      <c r="AA19" s="43" t="s">
        <v>348</v>
      </c>
      <c r="AB19" s="43" t="s">
        <v>476</v>
      </c>
      <c r="AC19" s="23"/>
      <c r="AD19" s="23"/>
      <c r="AE19" s="23"/>
      <c r="AF19" s="22"/>
      <c r="AK19" s="30" t="str">
        <f t="shared" si="7"/>
        <v>R</v>
      </c>
    </row>
    <row r="20" spans="1:37" ht="13.5" customHeight="1" x14ac:dyDescent="0.15">
      <c r="A20" s="8" t="s">
        <v>188</v>
      </c>
      <c r="B20" s="9" t="s">
        <v>551</v>
      </c>
      <c r="C20" s="7" t="str">
        <f t="shared" si="9"/>
        <v>地方創生</v>
      </c>
      <c r="D20" s="7" t="str">
        <f t="shared" si="8"/>
        <v>地方創生</v>
      </c>
      <c r="F20" s="12" t="s">
        <v>186</v>
      </c>
      <c r="G20" s="11"/>
      <c r="H20" s="7" t="str">
        <f t="shared" si="1"/>
        <v/>
      </c>
      <c r="I20" s="7" t="str">
        <f t="shared" si="5"/>
        <v>一般会計</v>
      </c>
      <c r="K20" s="7"/>
      <c r="L20" s="7"/>
      <c r="O20" s="7"/>
      <c r="P20" s="7"/>
      <c r="Q20" s="13"/>
      <c r="T20" s="7"/>
      <c r="U20" s="24" t="s">
        <v>497</v>
      </c>
      <c r="W20" s="24" t="s">
        <v>147</v>
      </c>
      <c r="Y20" s="24" t="s">
        <v>255</v>
      </c>
      <c r="Z20" s="24" t="s">
        <v>383</v>
      </c>
      <c r="AA20" s="43" t="s">
        <v>349</v>
      </c>
      <c r="AB20" s="43" t="s">
        <v>477</v>
      </c>
      <c r="AC20" s="23"/>
      <c r="AD20" s="23"/>
      <c r="AE20" s="23"/>
      <c r="AF20" s="22"/>
      <c r="AK20" s="30" t="str">
        <f t="shared" si="7"/>
        <v>S</v>
      </c>
    </row>
    <row r="21" spans="1:37" ht="13.5" customHeight="1" x14ac:dyDescent="0.15">
      <c r="A21" s="8" t="s">
        <v>189</v>
      </c>
      <c r="B21" s="9"/>
      <c r="C21" s="7" t="str">
        <f t="shared" si="9"/>
        <v/>
      </c>
      <c r="D21" s="7" t="str">
        <f t="shared" si="8"/>
        <v>地方創生</v>
      </c>
      <c r="F21" s="12" t="s">
        <v>114</v>
      </c>
      <c r="G21" s="11"/>
      <c r="H21" s="7" t="str">
        <f t="shared" si="1"/>
        <v/>
      </c>
      <c r="I21" s="7" t="str">
        <f t="shared" si="5"/>
        <v>一般会計</v>
      </c>
      <c r="K21" s="7"/>
      <c r="L21" s="7"/>
      <c r="O21" s="7"/>
      <c r="P21" s="7"/>
      <c r="Q21" s="13"/>
      <c r="T21" s="7"/>
      <c r="U21" s="24" t="s">
        <v>498</v>
      </c>
      <c r="W21" s="24" t="s">
        <v>148</v>
      </c>
      <c r="Y21" s="24" t="s">
        <v>256</v>
      </c>
      <c r="Z21" s="24" t="s">
        <v>384</v>
      </c>
      <c r="AA21" s="43" t="s">
        <v>350</v>
      </c>
      <c r="AB21" s="43" t="s">
        <v>478</v>
      </c>
      <c r="AC21" s="23"/>
      <c r="AD21" s="23"/>
      <c r="AE21" s="23"/>
      <c r="AF21" s="22"/>
      <c r="AK21" s="30" t="str">
        <f t="shared" si="7"/>
        <v>T</v>
      </c>
    </row>
    <row r="22" spans="1:37" ht="13.5" customHeight="1" x14ac:dyDescent="0.15">
      <c r="A22" s="8" t="s">
        <v>190</v>
      </c>
      <c r="B22" s="9"/>
      <c r="C22" s="7" t="str">
        <f t="shared" si="9"/>
        <v/>
      </c>
      <c r="D22" s="7" t="str">
        <f>IF(C22="",D21,IF(D21&lt;&gt;"",CONCATENATE(D21,"、",C22),C22))</f>
        <v>地方創生</v>
      </c>
      <c r="F22" s="12" t="s">
        <v>115</v>
      </c>
      <c r="G22" s="11"/>
      <c r="H22" s="7" t="str">
        <f t="shared" si="1"/>
        <v/>
      </c>
      <c r="I22" s="7" t="str">
        <f t="shared" si="5"/>
        <v>一般会計</v>
      </c>
      <c r="K22" s="7"/>
      <c r="L22" s="7"/>
      <c r="O22" s="7"/>
      <c r="P22" s="7"/>
      <c r="Q22" s="13"/>
      <c r="T22" s="7"/>
      <c r="U22" s="24" t="s">
        <v>544</v>
      </c>
      <c r="W22" s="24" t="s">
        <v>149</v>
      </c>
      <c r="Y22" s="24" t="s">
        <v>257</v>
      </c>
      <c r="Z22" s="24" t="s">
        <v>385</v>
      </c>
      <c r="AA22" s="43" t="s">
        <v>351</v>
      </c>
      <c r="AB22" s="43" t="s">
        <v>479</v>
      </c>
      <c r="AC22" s="23"/>
      <c r="AD22" s="23"/>
      <c r="AE22" s="23"/>
      <c r="AF22" s="22"/>
      <c r="AK22" s="30" t="str">
        <f t="shared" si="7"/>
        <v>U</v>
      </c>
    </row>
    <row r="23" spans="1:37" ht="13.5" customHeight="1" x14ac:dyDescent="0.15">
      <c r="A23" s="41" t="s">
        <v>229</v>
      </c>
      <c r="B23" s="9"/>
      <c r="C23" s="7" t="str">
        <f t="shared" si="9"/>
        <v/>
      </c>
      <c r="D23" s="7" t="str">
        <f>IF(C23="",D22,IF(D22&lt;&gt;"",CONCATENATE(D22,"、",C23),C23))</f>
        <v>地方創生</v>
      </c>
      <c r="F23" s="12" t="s">
        <v>116</v>
      </c>
      <c r="G23" s="11"/>
      <c r="H23" s="7" t="str">
        <f t="shared" si="1"/>
        <v/>
      </c>
      <c r="I23" s="7" t="str">
        <f t="shared" si="5"/>
        <v>一般会計</v>
      </c>
      <c r="K23" s="7"/>
      <c r="L23" s="7"/>
      <c r="O23" s="7"/>
      <c r="P23" s="7"/>
      <c r="Q23" s="13"/>
      <c r="T23" s="7"/>
      <c r="U23" s="24" t="s">
        <v>499</v>
      </c>
      <c r="W23" s="24" t="s">
        <v>150</v>
      </c>
      <c r="Y23" s="24" t="s">
        <v>258</v>
      </c>
      <c r="Z23" s="24" t="s">
        <v>386</v>
      </c>
      <c r="AA23" s="43" t="s">
        <v>352</v>
      </c>
      <c r="AB23" s="43" t="s">
        <v>480</v>
      </c>
      <c r="AC23" s="23"/>
      <c r="AD23" s="23"/>
      <c r="AE23" s="23"/>
      <c r="AF23" s="22"/>
      <c r="AK23" s="30" t="str">
        <f t="shared" si="7"/>
        <v>V</v>
      </c>
    </row>
    <row r="24" spans="1:37" ht="13.5" customHeight="1" x14ac:dyDescent="0.15">
      <c r="A24" s="50"/>
      <c r="B24" s="39"/>
      <c r="F24" s="12" t="s">
        <v>232</v>
      </c>
      <c r="G24" s="11"/>
      <c r="H24" s="7" t="str">
        <f t="shared" si="1"/>
        <v/>
      </c>
      <c r="I24" s="7" t="str">
        <f t="shared" si="5"/>
        <v>一般会計</v>
      </c>
      <c r="K24" s="7"/>
      <c r="L24" s="7"/>
      <c r="O24" s="7"/>
      <c r="P24" s="7"/>
      <c r="Q24" s="13"/>
      <c r="T24" s="7"/>
      <c r="U24" s="24" t="s">
        <v>500</v>
      </c>
      <c r="W24" s="24" t="s">
        <v>151</v>
      </c>
      <c r="Y24" s="24" t="s">
        <v>259</v>
      </c>
      <c r="Z24" s="24" t="s">
        <v>387</v>
      </c>
      <c r="AA24" s="43" t="s">
        <v>353</v>
      </c>
      <c r="AB24" s="43" t="s">
        <v>481</v>
      </c>
      <c r="AC24" s="23"/>
      <c r="AD24" s="23"/>
      <c r="AE24" s="23"/>
      <c r="AF24" s="22"/>
      <c r="AK24" s="30" t="str">
        <f>CHAR(CODE(AK23)+1)</f>
        <v>W</v>
      </c>
    </row>
    <row r="25" spans="1:37" ht="13.5" customHeight="1" x14ac:dyDescent="0.15">
      <c r="A25" s="40"/>
      <c r="B25" s="39"/>
      <c r="F25" s="12" t="s">
        <v>117</v>
      </c>
      <c r="G25" s="11"/>
      <c r="H25" s="7" t="str">
        <f t="shared" si="1"/>
        <v/>
      </c>
      <c r="I25" s="7" t="str">
        <f t="shared" si="5"/>
        <v>一般会計</v>
      </c>
      <c r="K25" s="7"/>
      <c r="L25" s="7"/>
      <c r="O25" s="7"/>
      <c r="P25" s="7"/>
      <c r="Q25" s="13"/>
      <c r="T25" s="7"/>
      <c r="U25" s="24" t="s">
        <v>501</v>
      </c>
      <c r="W25" s="33"/>
      <c r="Y25" s="24" t="s">
        <v>260</v>
      </c>
      <c r="Z25" s="24" t="s">
        <v>388</v>
      </c>
      <c r="AA25" s="43" t="s">
        <v>354</v>
      </c>
      <c r="AB25" s="43" t="s">
        <v>482</v>
      </c>
      <c r="AC25" s="23"/>
      <c r="AD25" s="23"/>
      <c r="AE25" s="23"/>
      <c r="AF25" s="22"/>
      <c r="AK25" s="30" t="str">
        <f t="shared" si="7"/>
        <v>X</v>
      </c>
    </row>
    <row r="26" spans="1:37" ht="13.5" customHeight="1" x14ac:dyDescent="0.15">
      <c r="A26" s="40"/>
      <c r="B26" s="39"/>
      <c r="F26" s="12" t="s">
        <v>118</v>
      </c>
      <c r="G26" s="11"/>
      <c r="H26" s="7" t="str">
        <f t="shared" si="1"/>
        <v/>
      </c>
      <c r="I26" s="7" t="str">
        <f t="shared" si="5"/>
        <v>一般会計</v>
      </c>
      <c r="K26" s="7"/>
      <c r="L26" s="7"/>
      <c r="O26" s="7"/>
      <c r="P26" s="7"/>
      <c r="Q26" s="13"/>
      <c r="T26" s="7"/>
      <c r="U26" s="24" t="s">
        <v>502</v>
      </c>
      <c r="Y26" s="24" t="s">
        <v>261</v>
      </c>
      <c r="Z26" s="24" t="s">
        <v>389</v>
      </c>
      <c r="AA26" s="43" t="s">
        <v>355</v>
      </c>
      <c r="AB26" s="43" t="s">
        <v>483</v>
      </c>
      <c r="AC26" s="23"/>
      <c r="AD26" s="23"/>
      <c r="AE26" s="23"/>
      <c r="AF26" s="22"/>
      <c r="AK26" s="30" t="str">
        <f t="shared" si="7"/>
        <v>Y</v>
      </c>
    </row>
    <row r="27" spans="1:37" ht="13.5" customHeight="1" x14ac:dyDescent="0.15">
      <c r="A27" s="7" t="str">
        <f>IF(D23="", "-", D23)</f>
        <v>地方創生</v>
      </c>
      <c r="B27" s="7"/>
      <c r="F27" s="12" t="s">
        <v>119</v>
      </c>
      <c r="G27" s="11"/>
      <c r="H27" s="7" t="str">
        <f t="shared" si="1"/>
        <v/>
      </c>
      <c r="I27" s="7" t="str">
        <f t="shared" si="5"/>
        <v>一般会計</v>
      </c>
      <c r="K27" s="7"/>
      <c r="L27" s="7"/>
      <c r="O27" s="7"/>
      <c r="P27" s="7"/>
      <c r="Q27" s="13"/>
      <c r="T27" s="7"/>
      <c r="U27" s="24" t="s">
        <v>503</v>
      </c>
      <c r="Y27" s="24" t="s">
        <v>262</v>
      </c>
      <c r="Z27" s="24" t="s">
        <v>390</v>
      </c>
      <c r="AA27" s="43" t="s">
        <v>356</v>
      </c>
      <c r="AB27" s="43" t="s">
        <v>484</v>
      </c>
      <c r="AC27" s="23"/>
      <c r="AD27" s="23"/>
      <c r="AE27" s="23"/>
      <c r="AF27" s="22"/>
      <c r="AK27" s="30"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504</v>
      </c>
      <c r="Y28" s="24" t="s">
        <v>263</v>
      </c>
      <c r="Z28" s="24" t="s">
        <v>391</v>
      </c>
      <c r="AA28" s="43" t="s">
        <v>357</v>
      </c>
      <c r="AB28" s="43" t="s">
        <v>485</v>
      </c>
      <c r="AC28" s="23"/>
      <c r="AD28" s="23"/>
      <c r="AE28" s="23"/>
      <c r="AF28" s="22"/>
      <c r="AK28" s="30"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505</v>
      </c>
      <c r="Y29" s="24" t="s">
        <v>264</v>
      </c>
      <c r="Z29" s="24" t="s">
        <v>392</v>
      </c>
      <c r="AA29" s="43" t="s">
        <v>358</v>
      </c>
      <c r="AB29" s="43" t="s">
        <v>486</v>
      </c>
      <c r="AC29" s="23"/>
      <c r="AD29" s="23"/>
      <c r="AE29" s="23"/>
      <c r="AF29" s="22"/>
      <c r="AK29" s="30"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506</v>
      </c>
      <c r="Y30" s="24" t="s">
        <v>265</v>
      </c>
      <c r="Z30" s="24" t="s">
        <v>393</v>
      </c>
      <c r="AA30" s="43" t="s">
        <v>359</v>
      </c>
      <c r="AB30" s="43" t="s">
        <v>487</v>
      </c>
      <c r="AC30" s="23"/>
      <c r="AD30" s="23"/>
      <c r="AE30" s="23"/>
      <c r="AF30" s="22"/>
      <c r="AK30" s="30"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507</v>
      </c>
      <c r="Y31" s="24" t="s">
        <v>266</v>
      </c>
      <c r="Z31" s="24" t="s">
        <v>394</v>
      </c>
      <c r="AA31" s="43" t="s">
        <v>360</v>
      </c>
      <c r="AB31" s="43" t="s">
        <v>488</v>
      </c>
      <c r="AC31" s="23"/>
      <c r="AD31" s="23"/>
      <c r="AE31" s="23"/>
      <c r="AF31" s="22"/>
      <c r="AK31" s="30"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508</v>
      </c>
      <c r="Y32" s="24" t="s">
        <v>267</v>
      </c>
      <c r="Z32" s="24" t="s">
        <v>395</v>
      </c>
      <c r="AA32" s="43" t="s">
        <v>58</v>
      </c>
      <c r="AB32" s="43" t="s">
        <v>58</v>
      </c>
      <c r="AC32" s="23"/>
      <c r="AD32" s="23"/>
      <c r="AE32" s="23"/>
      <c r="AF32" s="22"/>
      <c r="AK32" s="30"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509</v>
      </c>
      <c r="Y33" s="24" t="s">
        <v>268</v>
      </c>
      <c r="Z33" s="24" t="s">
        <v>396</v>
      </c>
      <c r="AA33" s="33"/>
      <c r="AB33" s="23"/>
      <c r="AC33" s="23"/>
      <c r="AD33" s="23"/>
      <c r="AE33" s="23"/>
      <c r="AF33" s="22"/>
      <c r="AK33" s="30"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0"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511</v>
      </c>
      <c r="Y35" s="24" t="s">
        <v>270</v>
      </c>
      <c r="Z35" s="24" t="s">
        <v>398</v>
      </c>
      <c r="AC35" s="23"/>
      <c r="AF35" s="22"/>
      <c r="AK35" s="30"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271</v>
      </c>
      <c r="Z36" s="24" t="s">
        <v>399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0" t="str">
        <f t="shared" si="7"/>
        <v>j</v>
      </c>
    </row>
    <row r="38" spans="1:37" x14ac:dyDescent="0.15">
      <c r="A38" s="7"/>
      <c r="B38" s="7"/>
      <c r="F38" s="7"/>
      <c r="G38" s="13"/>
      <c r="K38" s="7"/>
      <c r="L38" s="7"/>
      <c r="O38" s="7"/>
      <c r="P38" s="7"/>
      <c r="Q38" s="13"/>
      <c r="T38" s="7"/>
      <c r="Y38" s="24" t="s">
        <v>273</v>
      </c>
      <c r="Z38" s="24" t="s">
        <v>401</v>
      </c>
      <c r="AF38" s="22"/>
      <c r="AK38" s="30"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0" t="str">
        <f t="shared" si="7"/>
        <v>l</v>
      </c>
    </row>
    <row r="40" spans="1:37" x14ac:dyDescent="0.15">
      <c r="A40" s="7"/>
      <c r="B40" s="7"/>
      <c r="F40" s="7"/>
      <c r="G40" s="13"/>
      <c r="K40" s="7"/>
      <c r="L40" s="7"/>
      <c r="O40" s="7"/>
      <c r="P40" s="7"/>
      <c r="Q40" s="13"/>
      <c r="T40" s="7"/>
      <c r="U40" s="24"/>
      <c r="Y40" s="24" t="s">
        <v>275</v>
      </c>
      <c r="Z40" s="24" t="s">
        <v>403</v>
      </c>
      <c r="AF40" s="22"/>
      <c r="AK40" s="30" t="str">
        <f t="shared" si="7"/>
        <v>m</v>
      </c>
    </row>
    <row r="41" spans="1:37" x14ac:dyDescent="0.15">
      <c r="A41" s="7"/>
      <c r="B41" s="7"/>
      <c r="F41" s="7"/>
      <c r="G41" s="13"/>
      <c r="K41" s="7"/>
      <c r="L41" s="7"/>
      <c r="O41" s="7"/>
      <c r="P41" s="7"/>
      <c r="Q41" s="13"/>
      <c r="T41" s="7"/>
      <c r="U41" s="24" t="s">
        <v>223</v>
      </c>
      <c r="Y41" s="24" t="s">
        <v>276</v>
      </c>
      <c r="Z41" s="24" t="s">
        <v>404</v>
      </c>
      <c r="AF41" s="22"/>
      <c r="AK41" s="30" t="str">
        <f t="shared" si="7"/>
        <v>n</v>
      </c>
    </row>
    <row r="42" spans="1:37" x14ac:dyDescent="0.15">
      <c r="A42" s="7"/>
      <c r="B42" s="7"/>
      <c r="F42" s="7"/>
      <c r="G42" s="13"/>
      <c r="K42" s="7"/>
      <c r="L42" s="7"/>
      <c r="O42" s="7"/>
      <c r="P42" s="7"/>
      <c r="Q42" s="13"/>
      <c r="T42" s="7"/>
      <c r="U42" s="24" t="s">
        <v>225</v>
      </c>
      <c r="Y42" s="24" t="s">
        <v>277</v>
      </c>
      <c r="Z42" s="24" t="s">
        <v>405</v>
      </c>
      <c r="AF42" s="22"/>
      <c r="AK42" s="30" t="str">
        <f t="shared" si="7"/>
        <v>o</v>
      </c>
    </row>
    <row r="43" spans="1:37" x14ac:dyDescent="0.15">
      <c r="A43" s="7"/>
      <c r="B43" s="7"/>
      <c r="F43" s="7"/>
      <c r="G43" s="13"/>
      <c r="K43" s="7"/>
      <c r="L43" s="7"/>
      <c r="O43" s="7"/>
      <c r="P43" s="7"/>
      <c r="Q43" s="13"/>
      <c r="T43" s="7"/>
      <c r="Y43" s="24" t="s">
        <v>278</v>
      </c>
      <c r="Z43" s="24" t="s">
        <v>406</v>
      </c>
      <c r="AF43" s="22"/>
      <c r="AK43" s="30" t="str">
        <f t="shared" si="7"/>
        <v>p</v>
      </c>
    </row>
    <row r="44" spans="1:37" x14ac:dyDescent="0.15">
      <c r="A44" s="7"/>
      <c r="B44" s="7"/>
      <c r="F44" s="7"/>
      <c r="G44" s="13"/>
      <c r="K44" s="7"/>
      <c r="L44" s="7"/>
      <c r="O44" s="7"/>
      <c r="P44" s="7"/>
      <c r="Q44" s="13"/>
      <c r="T44" s="7"/>
      <c r="Y44" s="24" t="s">
        <v>279</v>
      </c>
      <c r="Z44" s="24" t="s">
        <v>407</v>
      </c>
      <c r="AF44" s="22"/>
      <c r="AK44" s="30" t="str">
        <f t="shared" si="7"/>
        <v>q</v>
      </c>
    </row>
    <row r="45" spans="1:37" x14ac:dyDescent="0.15">
      <c r="A45" s="7"/>
      <c r="B45" s="7"/>
      <c r="F45" s="7"/>
      <c r="G45" s="13"/>
      <c r="K45" s="7"/>
      <c r="L45" s="7"/>
      <c r="O45" s="7"/>
      <c r="P45" s="7"/>
      <c r="Q45" s="13"/>
      <c r="T45" s="7"/>
      <c r="U45" s="21" t="s">
        <v>153</v>
      </c>
      <c r="Y45" s="24" t="s">
        <v>280</v>
      </c>
      <c r="Z45" s="24" t="s">
        <v>408</v>
      </c>
      <c r="AF45" s="22"/>
      <c r="AK45" s="30" t="str">
        <f t="shared" si="7"/>
        <v>r</v>
      </c>
    </row>
    <row r="46" spans="1:37" x14ac:dyDescent="0.15">
      <c r="A46" s="7"/>
      <c r="B46" s="7"/>
      <c r="F46" s="7"/>
      <c r="G46" s="13"/>
      <c r="K46" s="7"/>
      <c r="L46" s="7"/>
      <c r="O46" s="7"/>
      <c r="P46" s="7"/>
      <c r="Q46" s="13"/>
      <c r="T46" s="7"/>
      <c r="U46" s="48" t="s">
        <v>543</v>
      </c>
      <c r="Y46" s="24" t="s">
        <v>281</v>
      </c>
      <c r="Z46" s="24" t="s">
        <v>409</v>
      </c>
      <c r="AF46" s="22"/>
      <c r="AK46" s="30" t="str">
        <f t="shared" si="7"/>
        <v>s</v>
      </c>
    </row>
    <row r="47" spans="1:37" x14ac:dyDescent="0.15">
      <c r="A47" s="7"/>
      <c r="B47" s="7"/>
      <c r="F47" s="7"/>
      <c r="G47" s="13"/>
      <c r="K47" s="7"/>
      <c r="L47" s="7"/>
      <c r="O47" s="7"/>
      <c r="P47" s="7"/>
      <c r="Q47" s="13"/>
      <c r="T47" s="7"/>
      <c r="Y47" s="24" t="s">
        <v>282</v>
      </c>
      <c r="Z47" s="24" t="s">
        <v>410</v>
      </c>
      <c r="AF47" s="22"/>
      <c r="AK47" s="30" t="str">
        <f t="shared" si="7"/>
        <v>t</v>
      </c>
    </row>
    <row r="48" spans="1:37" x14ac:dyDescent="0.15">
      <c r="A48" s="7"/>
      <c r="B48" s="7"/>
      <c r="F48" s="7"/>
      <c r="G48" s="13"/>
      <c r="K48" s="7"/>
      <c r="L48" s="7"/>
      <c r="O48" s="7"/>
      <c r="P48" s="7"/>
      <c r="Q48" s="13"/>
      <c r="T48" s="7"/>
      <c r="U48" s="48">
        <v>2021</v>
      </c>
      <c r="Y48" s="24" t="s">
        <v>283</v>
      </c>
      <c r="Z48" s="24" t="s">
        <v>411</v>
      </c>
      <c r="AF48" s="22"/>
      <c r="AK48" s="30" t="str">
        <f t="shared" si="7"/>
        <v>u</v>
      </c>
    </row>
    <row r="49" spans="1:37" x14ac:dyDescent="0.15">
      <c r="A49" s="7"/>
      <c r="B49" s="7"/>
      <c r="F49" s="7"/>
      <c r="G49" s="13"/>
      <c r="K49" s="7"/>
      <c r="L49" s="7"/>
      <c r="O49" s="7"/>
      <c r="P49" s="7"/>
      <c r="Q49" s="13"/>
      <c r="T49" s="7"/>
      <c r="U49" s="48">
        <v>2022</v>
      </c>
      <c r="Y49" s="24" t="s">
        <v>284</v>
      </c>
      <c r="Z49" s="24" t="s">
        <v>412</v>
      </c>
      <c r="AF49" s="22"/>
      <c r="AK49" s="30" t="str">
        <f t="shared" si="7"/>
        <v>v</v>
      </c>
    </row>
    <row r="50" spans="1:37" x14ac:dyDescent="0.15">
      <c r="A50" s="7"/>
      <c r="B50" s="7"/>
      <c r="F50" s="7"/>
      <c r="G50" s="13"/>
      <c r="K50" s="7"/>
      <c r="L50" s="7"/>
      <c r="O50" s="7"/>
      <c r="P50" s="7"/>
      <c r="Q50" s="13"/>
      <c r="T50" s="7"/>
      <c r="U50" s="48">
        <v>2023</v>
      </c>
      <c r="Y50" s="24" t="s">
        <v>285</v>
      </c>
      <c r="Z50" s="24" t="s">
        <v>413</v>
      </c>
      <c r="AF50" s="22"/>
    </row>
    <row r="51" spans="1:37" x14ac:dyDescent="0.15">
      <c r="A51" s="7"/>
      <c r="B51" s="7"/>
      <c r="F51" s="7"/>
      <c r="G51" s="13"/>
      <c r="K51" s="7"/>
      <c r="L51" s="7"/>
      <c r="O51" s="7"/>
      <c r="P51" s="7"/>
      <c r="Q51" s="13"/>
      <c r="T51" s="7"/>
      <c r="U51" s="48">
        <v>2024</v>
      </c>
      <c r="Y51" s="24" t="s">
        <v>286</v>
      </c>
      <c r="Z51" s="24" t="s">
        <v>414</v>
      </c>
      <c r="AF51" s="22"/>
    </row>
    <row r="52" spans="1:37" x14ac:dyDescent="0.15">
      <c r="A52" s="7"/>
      <c r="B52" s="7"/>
      <c r="F52" s="7"/>
      <c r="G52" s="13"/>
      <c r="K52" s="7"/>
      <c r="L52" s="7"/>
      <c r="O52" s="7"/>
      <c r="P52" s="7"/>
      <c r="Q52" s="13"/>
      <c r="T52" s="7"/>
      <c r="U52" s="48">
        <v>2025</v>
      </c>
      <c r="Y52" s="24" t="s">
        <v>287</v>
      </c>
      <c r="Z52" s="24" t="s">
        <v>415</v>
      </c>
      <c r="AF52" s="22"/>
    </row>
    <row r="53" spans="1:37" x14ac:dyDescent="0.15">
      <c r="A53" s="7"/>
      <c r="B53" s="7"/>
      <c r="F53" s="7"/>
      <c r="G53" s="13"/>
      <c r="K53" s="7"/>
      <c r="L53" s="7"/>
      <c r="O53" s="7"/>
      <c r="P53" s="7"/>
      <c r="Q53" s="13"/>
      <c r="T53" s="7"/>
      <c r="U53" s="48">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48">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59</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547</v>
      </c>
      <c r="Z100" s="24" t="s">
        <v>463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2022-08-29T15:06:46Z</dcterms:created>
  <dcterms:modified xsi:type="dcterms:W3CDTF">2022-09-14T02:29:36Z</dcterms:modified>
</cp:coreProperties>
</file>