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行政事業レビューシート!$AZ$1:$AZ$98</definedName>
    <definedName name="_xlnm.Print_Area" localSheetId="0">行政事業レビューシート!$A$1:$AX$98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AY39" i="11" l="1"/>
  <c r="AY47" i="11" s="1"/>
  <c r="AY44" i="11" l="1"/>
  <c r="AY48" i="11"/>
  <c r="AY41" i="11"/>
  <c r="AY45" i="11"/>
  <c r="AY40" i="11"/>
  <c r="AY42" i="11"/>
  <c r="AY46" i="11"/>
  <c r="AY43" i="11"/>
  <c r="P24" i="11" l="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<sst xmlns="http://schemas.openxmlformats.org/spreadsheetml/2006/main" count="755" uniqueCount="585">
  <si>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</si>
  <si>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</si>
  <si>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</si>
  <si>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</si>
  <si>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</si>
  <si>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</si>
  <si>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</si>
  <si>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</si>
  <si>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</si>
  <si>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</si>
  <si>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</si>
  <si>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</si>
  <si>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</si>
  <si>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</si>
  <si>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</si>
  <si>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</si>
  <si>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</si>
  <si>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</si>
  <si>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</si>
  <si>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</si>
  <si>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</si>
  <si>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</si>
  <si>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</si>
  <si>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</si>
  <si>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</si>
  <si>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</si>
  <si>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</si>
  <si>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</si>
  <si>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</si>
  <si>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</si>
  <si>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</si>
  <si>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</si>
  <si>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</si>
  <si>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</si>
  <si>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</si>
  <si>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</si>
  <si>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</si>
  <si>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</si>
  <si>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</si>
  <si>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</si>
  <si>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</si>
  <si>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</si>
  <si>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</si>
  <si>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</si>
  <si>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</si>
  <si>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</si>
  <si>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</si>
  <si>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</si>
  <si>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</si>
  <si>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</si>
  <si>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</si>
  <si>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</si>
  <si>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</si>
  <si>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</si>
  <si>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</si>
  <si>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</si>
  <si>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</si>
  <si>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</si>
  <si>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</si>
  <si>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</si>
  <si>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</si>
  <si>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</si>
  <si>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</si>
  <si>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</si>
  <si>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</si>
  <si>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</si>
  <si>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</si>
  <si>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</si>
  <si>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</si>
  <si>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</si>
  <si>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</si>
  <si>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</si>
  <si>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</si>
  <si>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</si>
  <si>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</si>
  <si>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</si>
  <si>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</si>
  <si>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</si>
  <si>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</si>
  <si>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</si>
  <si>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</si>
  <si>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</si>
  <si>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</si>
  <si>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</si>
  <si>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</si>
  <si>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</si>
  <si>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</si>
  <si>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</si>
  <si>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</si>
  <si>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</si>
  <si>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</si>
  <si>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</si>
  <si>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</si>
  <si>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</si>
  <si>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</si>
  <si>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</si>
  <si>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</si>
  <si>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</si>
  <si>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</si>
  <si>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</si>
  <si>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</si>
  <si>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</si>
  <si>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</si>
  <si>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</si>
  <si>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</si>
  <si>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</si>
  <si>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</si>
  <si>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</si>
  <si>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</si>
  <si>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</si>
  <si>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</si>
  <si>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</si>
  <si>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</si>
  <si>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</si>
  <si>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</si>
  <si>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</si>
  <si>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</si>
  <si>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</si>
  <si>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</si>
  <si>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</si>
  <si>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</si>
  <si>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</si>
  <si>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</si>
  <si>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</si>
  <si>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</si>
  <si>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</si>
  <si>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</si>
  <si>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</si>
  <si>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</si>
  <si>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</si>
  <si>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</si>
  <si>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</si>
  <si>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</si>
  <si>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</si>
  <si>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</si>
  <si>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</si>
  <si>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</si>
  <si>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</si>
  <si>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</si>
  <si>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</si>
  <si>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</si>
  <si>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</si>
  <si>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</si>
  <si>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</si>
  <si>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</si>
  <si>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</si>
  <si>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</si>
  <si>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</si>
  <si>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</si>
  <si>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</si>
  <si>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</si>
  <si>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</si>
  <si>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</si>
  <si>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</si>
  <si>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</si>
  <si>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</si>
  <si>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</si>
  <si>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</si>
  <si>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</si>
  <si>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</si>
  <si>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</si>
  <si>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</si>
  <si>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</si>
  <si>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</si>
  <si>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</si>
  <si>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</si>
  <si>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</si>
  <si>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</si>
  <si>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</si>
  <si>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</si>
  <si>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</si>
  <si>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</si>
  <si>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</si>
  <si>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</si>
  <si>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</si>
  <si>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</si>
  <si>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</si>
  <si>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</si>
  <si>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</si>
  <si>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</si>
  <si>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</si>
  <si>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</si>
  <si>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</si>
  <si>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</si>
  <si>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</si>
  <si>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</si>
  <si>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</si>
  <si>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</si>
  <si>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</si>
  <si>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</si>
  <si>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</si>
  <si>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</si>
  <si>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</si>
  <si>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</si>
  <si>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</si>
  <si>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</si>
  <si>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</si>
  <si>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</si>
  <si>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</si>
  <si>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</si>
  <si>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</si>
  <si>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</si>
  <si>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</si>
  <si>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</si>
  <si>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</si>
  <si>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</si>
  <si>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</si>
  <si>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</si>
  <si>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</si>
  <si>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</si>
  <si>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</si>
  <si>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</si>
  <si>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</si>
  <si>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</si>
  <si>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</si>
  <si>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</si>
  <si>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</si>
  <si>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</si>
  <si>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</si>
  <si>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</si>
  <si>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</si>
  <si>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</si>
  <si>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</si>
  <si>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</si>
  <si>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</si>
  <si>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</si>
  <si>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</si>
  <si>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</si>
  <si>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</si>
  <si>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</si>
  <si>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</si>
  <si>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</si>
  <si>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</si>
  <si>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</si>
  <si>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</si>
  <si>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</si>
  <si>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</si>
  <si>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</si>
  <si>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</si>
  <si>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</si>
  <si>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</si>
  <si>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</si>
  <si>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</si>
  <si>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</si>
  <si>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</si>
  <si>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</si>
  <si>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</si>
  <si>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</si>
  <si>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</si>
  <si>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</si>
  <si>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</si>
  <si>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</si>
  <si>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</si>
  <si>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</si>
  <si>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</si>
  <si>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</si>
  <si>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</si>
  <si>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</si>
  <si>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</si>
  <si>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</si>
  <si>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</si>
  <si>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</si>
  <si>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</si>
  <si>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</si>
  <si>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</si>
  <si>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</si>
  <si>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</si>
  <si>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</si>
  <si>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</si>
  <si>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</si>
  <si>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</si>
  <si>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</si>
  <si>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</si>
  <si>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</si>
  <si>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</si>
  <si>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</si>
  <si>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</si>
  <si>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</si>
  <si>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</si>
  <si>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</si>
  <si>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</si>
  <si>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</si>
  <si>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</si>
  <si>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</si>
  <si>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</si>
  <si>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</si>
  <si>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</si>
  <si>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</si>
  <si>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</si>
  <si>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</si>
  <si>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</si>
  <si>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</si>
  <si>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</si>
  <si>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</si>
  <si>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</si>
  <si>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</si>
  <si>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</si>
  <si>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</si>
  <si>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</si>
  <si>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</si>
  <si>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</si>
  <si>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</si>
  <si>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</si>
  <si>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</si>
  <si>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</si>
  <si>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</si>
  <si>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</si>
  <si>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</si>
  <si>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</si>
  <si>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</si>
  <si>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</si>
  <si>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</si>
  <si>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</si>
  <si>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</si>
  <si>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</si>
  <si>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</si>
  <si>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</si>
  <si>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</si>
  <si>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</si>
  <si>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</si>
  <si>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</si>
  <si>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</si>
  <si>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</si>
  <si>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</si>
  <si>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</si>
  <si>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</si>
  <si>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</si>
  <si>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</si>
  <si>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</si>
  <si>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</si>
  <si>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</si>
  <si>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</si>
  <si>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</si>
  <si>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</si>
  <si>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</si>
  <si>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</si>
  <si>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</si>
  <si>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</si>
  <si>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</si>
  <si>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</si>
  <si>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</si>
  <si>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</si>
  <si>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</si>
  <si>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</si>
  <si>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</si>
  <si>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</si>
  <si>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</si>
  <si>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</si>
  <si>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</si>
  <si>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</si>
  <si>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</si>
  <si>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</si>
  <si>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</si>
  <si>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</si>
  <si>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</si>
  <si>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</si>
  <si>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</si>
  <si>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</si>
  <si>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</si>
  <si>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</si>
  <si>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</si>
  <si>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</si>
  <si>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</si>
  <si>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</si>
  <si>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</si>
  <si>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</si>
  <si>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</si>
  <si>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</si>
  <si>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</si>
  <si>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</si>
  <si>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</si>
  <si>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</si>
  <si>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</si>
  <si>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</si>
  <si>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</si>
  <si>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</si>
  <si>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</si>
  <si>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</si>
  <si>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</si>
  <si>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</si>
  <si>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</si>
  <si>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</si>
  <si>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</si>
  <si>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</si>
  <si>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</si>
  <si>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</si>
  <si>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</si>
  <si>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</si>
  <si>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</si>
  <si>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</si>
  <si>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</si>
  <si>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</si>
  <si>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</si>
  <si>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</si>
  <si>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</si>
  <si>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</si>
  <si>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</si>
  <si>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</si>
  <si>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</si>
  <si>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</si>
  <si>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</si>
  <si>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</si>
  <si>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</si>
  <si>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</si>
  <si>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</si>
  <si>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</si>
  <si>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</si>
  <si>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</si>
  <si>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</si>
  <si>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</si>
  <si>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</si>
  <si>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</si>
  <si>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</si>
  <si>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</si>
  <si>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</si>
  <si>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</si>
  <si>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</si>
  <si>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</si>
  <si>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</si>
  <si>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</si>
  <si>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</si>
  <si>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</si>
  <si>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</si>
  <si>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</si>
  <si>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</si>
  <si>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</si>
  <si>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</si>
  <si>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</si>
  <si>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</si>
  <si>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</si>
  <si>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</si>
  <si>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</si>
  <si>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</si>
  <si>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</si>
  <si>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</si>
  <si>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</si>
  <si>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</si>
  <si>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</si>
  <si>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</si>
  <si>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</si>
  <si>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</si>
  <si>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</si>
  <si>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</si>
  <si>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</si>
  <si>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</si>
  <si>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</si>
  <si>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</si>
  <si>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</si>
  <si>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</si>
  <si>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</si>
  <si>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</si>
  <si>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</si>
  <si>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</si>
  <si>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</si>
  <si>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</si>
  <si>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</si>
  <si>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</si>
  <si>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</si>
  <si>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</si>
  <si>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</si>
  <si>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</si>
  <si>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</si>
  <si>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</si>
  <si>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</si>
  <si>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</si>
  <si>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</si>
  <si>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</si>
  <si>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</si>
  <si>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</si>
  <si>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</si>
  <si>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</si>
  <si>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</si>
  <si>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</si>
  <si>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</si>
  <si>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</si>
  <si>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</si>
  <si>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</si>
  <si>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</si>
  <si>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</si>
  <si>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</si>
  <si>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</si>
  <si>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</si>
  <si>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</si>
  <si>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</si>
  <si>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</si>
  <si>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</si>
  <si>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</si>
  <si>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</si>
  <si>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</si>
  <si>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</si>
  <si>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</si>
  <si>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</si>
  <si>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</si>
  <si>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</si>
  <si>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</si>
  <si>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</si>
  <si>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</si>
  <si>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</si>
  <si>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</si>
  <si>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</si>
  <si>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</si>
  <si>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</si>
  <si>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</si>
  <si>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</si>
  <si>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</si>
  <si>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</si>
  <si>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</si>
  <si>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</si>
  <si>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</si>
  <si>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</si>
  <si>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</si>
  <si>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</si>
  <si>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</si>
  <si>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</si>
  <si>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</si>
  <si>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</si>
  <si>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</si>
  <si>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</si>
  <si>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</si>
  <si>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</si>
  <si>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</si>
  <si>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</si>
  <si>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</si>
  <si>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</si>
  <si>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</si>
  <si>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</si>
  <si>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</si>
  <si>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</si>
  <si>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</si>
  <si>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</si>
  <si>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</si>
  <si>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</si>
  <si>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</si>
  <si>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</si>
  <si>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</si>
  <si>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</si>
  <si>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</si>
  <si>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</si>
  <si>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</si>
  <si>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</si>
  <si>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</si>
  <si>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</si>
  <si>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</si>
  <si>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</si>
  <si>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</si>
  <si>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</si>
  <si>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</si>
  <si>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</si>
  <si>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公共交通利便性向上検討事業</t>
  </si>
  <si>
    <t>沖縄振興局</t>
  </si>
  <si>
    <t>令和4年度</t>
  </si>
  <si>
    <t>令和5年度</t>
  </si>
  <si>
    <t>参事官(振興第一担当)</t>
  </si>
  <si>
    <t>-</t>
  </si>
  <si>
    <t>交通環境等改善調査委託費</t>
  </si>
  <si>
    <t>調査の実施及びとりまとめ報告書の件数</t>
  </si>
  <si>
    <t>件</t>
  </si>
  <si>
    <t>調査の実施</t>
  </si>
  <si>
    <t>百万円</t>
  </si>
  <si>
    <t>百万円/件</t>
    <phoneticPr fontId="5"/>
  </si>
  <si>
    <t>○</t>
  </si>
  <si>
    <t>府</t>
  </si>
  <si>
    <t>15/1</t>
    <phoneticPr fontId="5"/>
  </si>
  <si>
    <t>-</t>
    <phoneticPr fontId="5"/>
  </si>
  <si>
    <t>９．沖縄政策</t>
    <rPh sb="2" eb="4">
      <t>オキナワ</t>
    </rPh>
    <rPh sb="4" eb="6">
      <t>セイサク</t>
    </rPh>
    <phoneticPr fontId="5"/>
  </si>
  <si>
    <t>９．沖縄政策沖縄振興に関する施策の推進</t>
    <rPh sb="2" eb="4">
      <t>オキナワ</t>
    </rPh>
    <rPh sb="4" eb="6">
      <t>セイサク</t>
    </rPh>
    <rPh sb="6" eb="8">
      <t>オキナワ</t>
    </rPh>
    <rPh sb="8" eb="10">
      <t>シンコウ</t>
    </rPh>
    <rPh sb="11" eb="12">
      <t>カン</t>
    </rPh>
    <rPh sb="14" eb="15">
      <t>セ</t>
    </rPh>
    <rPh sb="15" eb="16">
      <t>サク</t>
    </rPh>
    <rPh sb="17" eb="19">
      <t>スイシン</t>
    </rPh>
    <phoneticPr fontId="5"/>
  </si>
  <si>
    <t>経済財政運営と改革の基本方針2021　日本の未来を拓く４つの原動力～グリーン、デジタル、活力ある地方創り、少子化対策～（令和３年６月18日閣議決定）</t>
    <phoneticPr fontId="5"/>
  </si>
  <si>
    <t>‐</t>
  </si>
  <si>
    <t>-</t>
    <phoneticPr fontId="5"/>
  </si>
  <si>
    <t>-</t>
    <phoneticPr fontId="5"/>
  </si>
  <si>
    <t>点検対象外</t>
    <rPh sb="0" eb="2">
      <t>テンケン</t>
    </rPh>
    <rPh sb="2" eb="4">
      <t>タイショウ</t>
    </rPh>
    <rPh sb="4" eb="5">
      <t>ガイ</t>
    </rPh>
    <phoneticPr fontId="5"/>
  </si>
  <si>
    <t>過去の類似した調査検討事業との連続性を意識しながら、より効率的・効果的な事業の実施に努めること。</t>
    <rPh sb="0" eb="2">
      <t>カコ</t>
    </rPh>
    <rPh sb="3" eb="5">
      <t>ルイジ</t>
    </rPh>
    <rPh sb="7" eb="9">
      <t>チョウサ</t>
    </rPh>
    <rPh sb="9" eb="11">
      <t>ケントウ</t>
    </rPh>
    <rPh sb="11" eb="13">
      <t>ジギョウ</t>
    </rPh>
    <rPh sb="15" eb="18">
      <t>レンゾクセイ</t>
    </rPh>
    <rPh sb="19" eb="21">
      <t>イシキ</t>
    </rPh>
    <rPh sb="28" eb="31">
      <t>コウリツテキ</t>
    </rPh>
    <rPh sb="32" eb="35">
      <t>コウカテキ</t>
    </rPh>
    <rPh sb="36" eb="38">
      <t>ジギョウ</t>
    </rPh>
    <rPh sb="39" eb="41">
      <t>ジッシ</t>
    </rPh>
    <rPh sb="42" eb="43">
      <t>ツト</t>
    </rPh>
    <phoneticPr fontId="5"/>
  </si>
  <si>
    <t>野本　英伸</t>
    <rPh sb="0" eb="2">
      <t>ノモト</t>
    </rPh>
    <rPh sb="3" eb="5">
      <t>ヒデノブ</t>
    </rPh>
    <phoneticPr fontId="5"/>
  </si>
  <si>
    <t>沖縄本島中南部都市圏では過度な自家用車依存による深刻な交通渋滞が発生し、住民生活のみならず観光や産業などの面で沖縄振興の大きな支障となっている。深刻な渋滞解消のために、改築事業などのハード整備と併せて公共交通活性化等のソフト施策も必要とされていることから、公共交通の利便性向上等による自家用車から公共交通等への転換を図り、渋滞を緩和し、持続可能な公共交通や観光・まちづくりに資する方策の検討を行う。</t>
    <rPh sb="12" eb="14">
      <t>カド</t>
    </rPh>
    <rPh sb="15" eb="19">
      <t>ジカヨウシャ</t>
    </rPh>
    <rPh sb="19" eb="21">
      <t>イゾン</t>
    </rPh>
    <rPh sb="36" eb="38">
      <t>ジュウミン</t>
    </rPh>
    <rPh sb="38" eb="40">
      <t>セイカツ</t>
    </rPh>
    <rPh sb="45" eb="47">
      <t>カンコウ</t>
    </rPh>
    <rPh sb="48" eb="50">
      <t>サンギョウ</t>
    </rPh>
    <rPh sb="53" eb="54">
      <t>メン</t>
    </rPh>
    <rPh sb="55" eb="57">
      <t>オキナワ</t>
    </rPh>
    <rPh sb="57" eb="59">
      <t>シンコウ</t>
    </rPh>
    <rPh sb="60" eb="61">
      <t>オオ</t>
    </rPh>
    <rPh sb="63" eb="65">
      <t>シショウ</t>
    </rPh>
    <rPh sb="72" eb="74">
      <t>シンコク</t>
    </rPh>
    <rPh sb="75" eb="77">
      <t>ジュウタイ</t>
    </rPh>
    <rPh sb="77" eb="79">
      <t>カイショウ</t>
    </rPh>
    <rPh sb="138" eb="139">
      <t>トウ</t>
    </rPh>
    <rPh sb="142" eb="146">
      <t>ジカヨウシャ</t>
    </rPh>
    <rPh sb="148" eb="150">
      <t>コウキョウ</t>
    </rPh>
    <rPh sb="150" eb="152">
      <t>コウツウ</t>
    </rPh>
    <rPh sb="152" eb="153">
      <t>トウ</t>
    </rPh>
    <rPh sb="155" eb="157">
      <t>テンカン</t>
    </rPh>
    <rPh sb="158" eb="159">
      <t>ハカ</t>
    </rPh>
    <rPh sb="164" eb="166">
      <t>カンワ</t>
    </rPh>
    <rPh sb="168" eb="170">
      <t>ジゾク</t>
    </rPh>
    <rPh sb="170" eb="172">
      <t>カノウ</t>
    </rPh>
    <rPh sb="173" eb="175">
      <t>コウキョウ</t>
    </rPh>
    <rPh sb="175" eb="177">
      <t>コウツウ</t>
    </rPh>
    <rPh sb="178" eb="180">
      <t>カンコウ</t>
    </rPh>
    <rPh sb="187" eb="188">
      <t>シ</t>
    </rPh>
    <rPh sb="190" eb="192">
      <t>ホウサク</t>
    </rPh>
    <rPh sb="196" eb="197">
      <t>オコナ</t>
    </rPh>
    <phoneticPr fontId="5"/>
  </si>
  <si>
    <t>自動車交通の流れや公共交通の利用者特性などの交通特性及びまちづくりの方向性等について、データ収集及び分析を実施する。また、公共交通利用促進の阻害要因や課題の整理を行い、沖縄における公共交通等への転換を図るための方策について検討を行う。</t>
    <rPh sb="0" eb="3">
      <t>ジドウシャ</t>
    </rPh>
    <rPh sb="3" eb="5">
      <t>コウツウ</t>
    </rPh>
    <rPh sb="6" eb="7">
      <t>ナガ</t>
    </rPh>
    <rPh sb="9" eb="11">
      <t>コウキョウ</t>
    </rPh>
    <rPh sb="11" eb="13">
      <t>コウツウ</t>
    </rPh>
    <rPh sb="14" eb="17">
      <t>リヨウシャ</t>
    </rPh>
    <rPh sb="17" eb="19">
      <t>トクセイ</t>
    </rPh>
    <rPh sb="22" eb="24">
      <t>コウツウ</t>
    </rPh>
    <rPh sb="24" eb="26">
      <t>トクセイ</t>
    </rPh>
    <rPh sb="26" eb="27">
      <t>オヨ</t>
    </rPh>
    <rPh sb="34" eb="37">
      <t>ホウコウセイ</t>
    </rPh>
    <rPh sb="37" eb="38">
      <t>トウ</t>
    </rPh>
    <rPh sb="38" eb="39">
      <t>トクセイ</t>
    </rPh>
    <rPh sb="46" eb="48">
      <t>シュウシュウ</t>
    </rPh>
    <rPh sb="48" eb="49">
      <t>オヨ</t>
    </rPh>
    <rPh sb="50" eb="52">
      <t>ブンセキ</t>
    </rPh>
    <rPh sb="53" eb="55">
      <t>ジッシ</t>
    </rPh>
    <rPh sb="61" eb="63">
      <t>コウキョウ</t>
    </rPh>
    <rPh sb="63" eb="65">
      <t>コウツウ</t>
    </rPh>
    <rPh sb="65" eb="67">
      <t>リヨウ</t>
    </rPh>
    <rPh sb="67" eb="69">
      <t>ソクシン</t>
    </rPh>
    <rPh sb="70" eb="72">
      <t>ソガイ</t>
    </rPh>
    <rPh sb="72" eb="74">
      <t>ヨウイン</t>
    </rPh>
    <rPh sb="75" eb="77">
      <t>カダイ</t>
    </rPh>
    <rPh sb="78" eb="80">
      <t>セイリ</t>
    </rPh>
    <rPh sb="81" eb="82">
      <t>オコナ</t>
    </rPh>
    <rPh sb="84" eb="86">
      <t>オキナワ</t>
    </rPh>
    <rPh sb="90" eb="92">
      <t>コウキョウ</t>
    </rPh>
    <rPh sb="92" eb="94">
      <t>コウツウ</t>
    </rPh>
    <rPh sb="94" eb="95">
      <t>トウ</t>
    </rPh>
    <rPh sb="97" eb="99">
      <t>テンカン</t>
    </rPh>
    <rPh sb="100" eb="101">
      <t>ハカ</t>
    </rPh>
    <rPh sb="105" eb="107">
      <t>ホウサク</t>
    </rPh>
    <rPh sb="111" eb="113">
      <t>ケントウ</t>
    </rPh>
    <rPh sb="114" eb="115">
      <t>オコナ</t>
    </rPh>
    <phoneticPr fontId="5"/>
  </si>
  <si>
    <t>今後取り組むべき方策を検討するための調査を行う。</t>
    <rPh sb="0" eb="2">
      <t>コンゴ</t>
    </rPh>
    <rPh sb="2" eb="3">
      <t>ト</t>
    </rPh>
    <rPh sb="4" eb="5">
      <t>ク</t>
    </rPh>
    <rPh sb="8" eb="10">
      <t>ホウサク</t>
    </rPh>
    <rPh sb="11" eb="13">
      <t>ケントウ</t>
    </rPh>
    <rPh sb="18" eb="20">
      <t>チョウサ</t>
    </rPh>
    <rPh sb="21" eb="22">
      <t>オコナ</t>
    </rPh>
    <phoneticPr fontId="5"/>
  </si>
  <si>
    <t>沖縄における過度な自家用車依存から脱却し、公共交通等への転換を図るための調査及び検討を実施する。</t>
    <rPh sb="0" eb="2">
      <t>オキナワ</t>
    </rPh>
    <rPh sb="6" eb="8">
      <t>カド</t>
    </rPh>
    <rPh sb="9" eb="13">
      <t>ジカヨウシャ</t>
    </rPh>
    <rPh sb="13" eb="15">
      <t>イゾン</t>
    </rPh>
    <rPh sb="17" eb="19">
      <t>ダッキャク</t>
    </rPh>
    <rPh sb="21" eb="23">
      <t>コウキョウ</t>
    </rPh>
    <rPh sb="23" eb="25">
      <t>コウツウ</t>
    </rPh>
    <rPh sb="25" eb="26">
      <t>トウ</t>
    </rPh>
    <rPh sb="28" eb="30">
      <t>テンカン</t>
    </rPh>
    <rPh sb="31" eb="32">
      <t>ハカ</t>
    </rPh>
    <rPh sb="36" eb="38">
      <t>チョウサ</t>
    </rPh>
    <rPh sb="38" eb="39">
      <t>オヨ</t>
    </rPh>
    <rPh sb="40" eb="42">
      <t>ケントウ</t>
    </rPh>
    <rPh sb="43" eb="45">
      <t>ジッシ</t>
    </rPh>
    <phoneticPr fontId="5"/>
  </si>
  <si>
    <t>公共交通の利便性向上等による渋滞緩和に向けて、今後取り組むべき方策を検討するための費用から単位当たりコストを算出
X：執行額／Y：調査数</t>
    <rPh sb="10" eb="11">
      <t>トウ</t>
    </rPh>
    <rPh sb="31" eb="33">
      <t>ホウサク</t>
    </rPh>
    <phoneticPr fontId="5"/>
  </si>
  <si>
    <t>公共交通の利便性向上等による渋滞緩和に向けて、今後取り組むべき方策を検討するための事業のため。</t>
    <rPh sb="10" eb="11">
      <t>トウ</t>
    </rPh>
    <rPh sb="31" eb="33">
      <t>ホウサク</t>
    </rPh>
    <phoneticPr fontId="5"/>
  </si>
  <si>
    <t>公共交通の利便性向上による渋滞緩和に向けて、今後取り組むべき方策を検討するための調査</t>
    <rPh sb="30" eb="32">
      <t>ホウサク</t>
    </rPh>
    <phoneticPr fontId="5"/>
  </si>
  <si>
    <t>自家用車から公共交通等への転換をはかることで慢性的渋滞の緩和、そのための多様な移動手段の確保など持続可能な公共交通・まちづくりへの転換を図るものであり、国民や社会のニーズは高い。</t>
    <rPh sb="0" eb="4">
      <t>ジカヨウシャ</t>
    </rPh>
    <rPh sb="6" eb="8">
      <t>コウキョウ</t>
    </rPh>
    <rPh sb="8" eb="10">
      <t>コウツウ</t>
    </rPh>
    <rPh sb="10" eb="11">
      <t>トウ</t>
    </rPh>
    <rPh sb="13" eb="15">
      <t>テンカン</t>
    </rPh>
    <rPh sb="22" eb="25">
      <t>マンセイテキ</t>
    </rPh>
    <rPh sb="25" eb="27">
      <t>ジュウタイ</t>
    </rPh>
    <rPh sb="28" eb="30">
      <t>カンワ</t>
    </rPh>
    <rPh sb="36" eb="38">
      <t>タヨウ</t>
    </rPh>
    <rPh sb="39" eb="41">
      <t>イドウ</t>
    </rPh>
    <rPh sb="41" eb="43">
      <t>シュダン</t>
    </rPh>
    <rPh sb="44" eb="46">
      <t>カクホ</t>
    </rPh>
    <rPh sb="48" eb="50">
      <t>ジゾク</t>
    </rPh>
    <rPh sb="50" eb="52">
      <t>カノウ</t>
    </rPh>
    <rPh sb="53" eb="55">
      <t>コウキョウ</t>
    </rPh>
    <rPh sb="55" eb="57">
      <t>コウツウ</t>
    </rPh>
    <rPh sb="65" eb="67">
      <t>テンカン</t>
    </rPh>
    <rPh sb="68" eb="69">
      <t>ハカ</t>
    </rPh>
    <rPh sb="76" eb="78">
      <t>コクミン</t>
    </rPh>
    <rPh sb="79" eb="81">
      <t>シャカイ</t>
    </rPh>
    <rPh sb="86" eb="87">
      <t>タカ</t>
    </rPh>
    <phoneticPr fontId="5"/>
  </si>
  <si>
    <t>自家用車から公共交通等への転換をはかることで慢性的渋滞の緩和、そのための多様な移動手段の確保など持続可能な公共交通・まちづくりへの転換を図るものであり優先度は高い。</t>
    <rPh sb="10" eb="11">
      <t>トウ</t>
    </rPh>
    <rPh sb="75" eb="78">
      <t>ユウセンド</t>
    </rPh>
    <rPh sb="79" eb="80">
      <t>タカ</t>
    </rPh>
    <phoneticPr fontId="5"/>
  </si>
  <si>
    <t>行政事業レビュー推進チームのご所見を踏まえ、効率的・効果的な事業の実施に努める。</t>
    <rPh sb="22" eb="25">
      <t>コウリツテキ</t>
    </rPh>
    <rPh sb="26" eb="29">
      <t>コウカテキ</t>
    </rPh>
    <rPh sb="30" eb="32">
      <t>ジギョウ</t>
    </rPh>
    <rPh sb="33" eb="35">
      <t>ジッシ</t>
    </rPh>
    <rPh sb="36" eb="37">
      <t>ツト</t>
    </rPh>
    <phoneticPr fontId="5"/>
  </si>
  <si>
    <t xml:space="preserve">本調査は、全国的な知見を踏まえ実施する必要があり、また、民間事業者の自発的な取組にゆだねる性質のものでもないため、調査の効率性の観点からも国が率先して実施する必要がある。 </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</si>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</sst>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4">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8"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6"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1" xfId="0" applyFont="1" applyFill="1" applyBorder="1" applyAlignment="1">
      <alignment vertical="center" wrapText="1"/>
    </xf>
    <xf numFmtId="0" fontId="0" fillId="5" borderId="119"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0" borderId="9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6" borderId="1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0" fontId="22" fillId="0" borderId="25"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88</xdr:row>
      <xdr:rowOff>0</xdr:rowOff>
    </xdr:from>
    <xdr:to>
      <xdr:col>24</xdr:col>
      <xdr:colOff>5396</xdr:colOff>
      <xdr:row>89</xdr:row>
      <xdr:rowOff>210864</xdr:rowOff>
    </xdr:to>
    <xdr:sp macro="" textlink="">
      <xdr:nvSpPr>
        <xdr:cNvPr id="2" name="テキスト ボックス 1"/>
        <xdr:cNvSpPr txBox="1"/>
      </xdr:nvSpPr>
      <xdr:spPr>
        <a:xfrm>
          <a:off x="2017059" y="47882735"/>
          <a:ext cx="2829278" cy="55824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16</xdr:col>
      <xdr:colOff>177027</xdr:colOff>
      <xdr:row>90</xdr:row>
      <xdr:rowOff>308562</xdr:rowOff>
    </xdr:from>
    <xdr:to>
      <xdr:col>16</xdr:col>
      <xdr:colOff>183805</xdr:colOff>
      <xdr:row>92</xdr:row>
      <xdr:rowOff>324970</xdr:rowOff>
    </xdr:to>
    <xdr:cxnSp macro="">
      <xdr:nvCxnSpPr>
        <xdr:cNvPr id="3" name="直線矢印コネクタ 2"/>
        <xdr:cNvCxnSpPr>
          <a:cxnSpLocks noChangeShapeType="1"/>
        </xdr:cNvCxnSpPr>
      </xdr:nvCxnSpPr>
      <xdr:spPr bwMode="auto">
        <a:xfrm>
          <a:off x="3404321" y="42487503"/>
          <a:ext cx="6778" cy="71117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65698</xdr:colOff>
      <xdr:row>89</xdr:row>
      <xdr:rowOff>242732</xdr:rowOff>
    </xdr:from>
    <xdr:to>
      <xdr:col>21</xdr:col>
      <xdr:colOff>43534</xdr:colOff>
      <xdr:row>90</xdr:row>
      <xdr:rowOff>241887</xdr:rowOff>
    </xdr:to>
    <xdr:sp macro="" textlink="">
      <xdr:nvSpPr>
        <xdr:cNvPr id="4" name="大かっこ 13"/>
        <xdr:cNvSpPr>
          <a:spLocks noChangeArrowheads="1"/>
        </xdr:cNvSpPr>
      </xdr:nvSpPr>
      <xdr:spPr bwMode="auto">
        <a:xfrm>
          <a:off x="2486169" y="48472850"/>
          <a:ext cx="1793189" cy="346537"/>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46461</xdr:colOff>
      <xdr:row>93</xdr:row>
      <xdr:rowOff>31488</xdr:rowOff>
    </xdr:from>
    <xdr:to>
      <xdr:col>21</xdr:col>
      <xdr:colOff>155933</xdr:colOff>
      <xdr:row>93</xdr:row>
      <xdr:rowOff>344356</xdr:rowOff>
    </xdr:to>
    <xdr:sp macro="" textlink="">
      <xdr:nvSpPr>
        <xdr:cNvPr id="6" name="テキスト ボックス 5"/>
        <xdr:cNvSpPr txBox="1"/>
      </xdr:nvSpPr>
      <xdr:spPr>
        <a:xfrm>
          <a:off x="1861814" y="43252576"/>
          <a:ext cx="2529943" cy="31286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115934</xdr:colOff>
      <xdr:row>93</xdr:row>
      <xdr:rowOff>346484</xdr:rowOff>
    </xdr:from>
    <xdr:to>
      <xdr:col>23</xdr:col>
      <xdr:colOff>121330</xdr:colOff>
      <xdr:row>95</xdr:row>
      <xdr:rowOff>227812</xdr:rowOff>
    </xdr:to>
    <xdr:sp macro="" textlink="">
      <xdr:nvSpPr>
        <xdr:cNvPr id="9" name="テキスト ボックス 8"/>
        <xdr:cNvSpPr txBox="1"/>
      </xdr:nvSpPr>
      <xdr:spPr>
        <a:xfrm>
          <a:off x="1931287" y="43567572"/>
          <a:ext cx="2829278" cy="57609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p>
      </xdr:txBody>
    </xdr:sp>
    <xdr:clientData/>
  </xdr:twoCellAnchor>
  <xdr:twoCellAnchor>
    <xdr:from>
      <xdr:col>13</xdr:col>
      <xdr:colOff>103340</xdr:colOff>
      <xdr:row>89</xdr:row>
      <xdr:rowOff>309736</xdr:rowOff>
    </xdr:from>
    <xdr:to>
      <xdr:col>20</xdr:col>
      <xdr:colOff>157453</xdr:colOff>
      <xdr:row>91</xdr:row>
      <xdr:rowOff>6249</xdr:rowOff>
    </xdr:to>
    <xdr:sp macro="" textlink="">
      <xdr:nvSpPr>
        <xdr:cNvPr id="11" name="テキスト ボックス 10"/>
        <xdr:cNvSpPr txBox="1"/>
      </xdr:nvSpPr>
      <xdr:spPr>
        <a:xfrm>
          <a:off x="2725516" y="48539854"/>
          <a:ext cx="1466055" cy="391277"/>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98"/>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117">
        <v>2022</v>
      </c>
      <c r="AE2" s="117"/>
      <c r="AF2" s="117"/>
      <c r="AG2" s="117"/>
      <c r="AH2" s="117"/>
      <c r="AI2" s="49" t="s">
        <v>231</v>
      </c>
      <c r="AJ2" s="117" t="s">
        <v>561</v>
      </c>
      <c r="AK2" s="117"/>
      <c r="AL2" s="117"/>
      <c r="AM2" s="117"/>
      <c r="AN2" s="49" t="s">
        <v>231</v>
      </c>
      <c r="AO2" s="117" t="s">
        <v>490</v>
      </c>
      <c r="AP2" s="117"/>
      <c r="AQ2" s="117"/>
      <c r="AR2" s="50" t="s">
        <v>231</v>
      </c>
      <c r="AS2" s="118">
        <v>8</v>
      </c>
      <c r="AT2" s="118"/>
      <c r="AU2" s="118"/>
      <c r="AV2" s="49" t="str">
        <f>IF(AW2="","","-")</f>
        <v/>
      </c>
      <c r="AW2" s="119"/>
      <c r="AX2" s="119"/>
    </row>
    <row r="3" spans="1:50" ht="21" customHeight="1" thickBot="1" x14ac:dyDescent="0.2">
      <c r="A3" s="120" t="s">
        <v>538</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5" t="s">
        <v>52</v>
      </c>
      <c r="AJ3" s="122" t="s">
        <v>547</v>
      </c>
      <c r="AK3" s="122"/>
      <c r="AL3" s="122"/>
      <c r="AM3" s="122"/>
      <c r="AN3" s="122"/>
      <c r="AO3" s="122"/>
      <c r="AP3" s="122"/>
      <c r="AQ3" s="122"/>
      <c r="AR3" s="122"/>
      <c r="AS3" s="122"/>
      <c r="AT3" s="122"/>
      <c r="AU3" s="122"/>
      <c r="AV3" s="122"/>
      <c r="AW3" s="122"/>
      <c r="AX3" s="16" t="s">
        <v>53</v>
      </c>
    </row>
    <row r="4" spans="1:50" ht="24.75" customHeight="1" x14ac:dyDescent="0.15">
      <c r="A4" s="92" t="s">
        <v>19</v>
      </c>
      <c r="B4" s="93"/>
      <c r="C4" s="93"/>
      <c r="D4" s="93"/>
      <c r="E4" s="93"/>
      <c r="F4" s="93"/>
      <c r="G4" s="94" t="s">
        <v>548</v>
      </c>
      <c r="H4" s="95"/>
      <c r="I4" s="95"/>
      <c r="J4" s="95"/>
      <c r="K4" s="95"/>
      <c r="L4" s="95"/>
      <c r="M4" s="95"/>
      <c r="N4" s="95"/>
      <c r="O4" s="95"/>
      <c r="P4" s="95"/>
      <c r="Q4" s="95"/>
      <c r="R4" s="95"/>
      <c r="S4" s="95"/>
      <c r="T4" s="95"/>
      <c r="U4" s="95"/>
      <c r="V4" s="95"/>
      <c r="W4" s="95"/>
      <c r="X4" s="95"/>
      <c r="Y4" s="96" t="s">
        <v>1</v>
      </c>
      <c r="Z4" s="97"/>
      <c r="AA4" s="97"/>
      <c r="AB4" s="97"/>
      <c r="AC4" s="97"/>
      <c r="AD4" s="98"/>
      <c r="AE4" s="99" t="s">
        <v>549</v>
      </c>
      <c r="AF4" s="100"/>
      <c r="AG4" s="100"/>
      <c r="AH4" s="100"/>
      <c r="AI4" s="100"/>
      <c r="AJ4" s="100"/>
      <c r="AK4" s="100"/>
      <c r="AL4" s="100"/>
      <c r="AM4" s="100"/>
      <c r="AN4" s="100"/>
      <c r="AO4" s="100"/>
      <c r="AP4" s="101"/>
      <c r="AQ4" s="102" t="s">
        <v>2</v>
      </c>
      <c r="AR4" s="97"/>
      <c r="AS4" s="97"/>
      <c r="AT4" s="97"/>
      <c r="AU4" s="97"/>
      <c r="AV4" s="97"/>
      <c r="AW4" s="97"/>
      <c r="AX4" s="103"/>
    </row>
    <row r="5" spans="1:50" ht="30" customHeight="1" x14ac:dyDescent="0.15">
      <c r="A5" s="104" t="s">
        <v>55</v>
      </c>
      <c r="B5" s="105"/>
      <c r="C5" s="105"/>
      <c r="D5" s="105"/>
      <c r="E5" s="105"/>
      <c r="F5" s="106"/>
      <c r="G5" s="107" t="s">
        <v>550</v>
      </c>
      <c r="H5" s="108"/>
      <c r="I5" s="108"/>
      <c r="J5" s="108"/>
      <c r="K5" s="108"/>
      <c r="L5" s="108"/>
      <c r="M5" s="109" t="s">
        <v>54</v>
      </c>
      <c r="N5" s="110"/>
      <c r="O5" s="110"/>
      <c r="P5" s="110"/>
      <c r="Q5" s="110"/>
      <c r="R5" s="111"/>
      <c r="S5" s="112" t="s">
        <v>551</v>
      </c>
      <c r="T5" s="108"/>
      <c r="U5" s="108"/>
      <c r="V5" s="108"/>
      <c r="W5" s="108"/>
      <c r="X5" s="113"/>
      <c r="Y5" s="114" t="s">
        <v>3</v>
      </c>
      <c r="Z5" s="115"/>
      <c r="AA5" s="115"/>
      <c r="AB5" s="115"/>
      <c r="AC5" s="115"/>
      <c r="AD5" s="116"/>
      <c r="AE5" s="139" t="s">
        <v>552</v>
      </c>
      <c r="AF5" s="139"/>
      <c r="AG5" s="139"/>
      <c r="AH5" s="139"/>
      <c r="AI5" s="139"/>
      <c r="AJ5" s="139"/>
      <c r="AK5" s="139"/>
      <c r="AL5" s="139"/>
      <c r="AM5" s="139"/>
      <c r="AN5" s="139"/>
      <c r="AO5" s="139"/>
      <c r="AP5" s="140"/>
      <c r="AQ5" s="141" t="s">
        <v>572</v>
      </c>
      <c r="AR5" s="142"/>
      <c r="AS5" s="142"/>
      <c r="AT5" s="142"/>
      <c r="AU5" s="142"/>
      <c r="AV5" s="142"/>
      <c r="AW5" s="142"/>
      <c r="AX5" s="143"/>
    </row>
    <row r="6" spans="1:50" ht="39" customHeight="1" x14ac:dyDescent="0.15">
      <c r="A6" s="144" t="s">
        <v>4</v>
      </c>
      <c r="B6" s="145"/>
      <c r="C6" s="145"/>
      <c r="D6" s="145"/>
      <c r="E6" s="145"/>
      <c r="F6" s="145"/>
      <c r="G6" s="146" t="str">
        <f>入力規則等!F39</f>
        <v>一般会計</v>
      </c>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8"/>
    </row>
    <row r="7" spans="1:50" ht="49.5" customHeight="1" x14ac:dyDescent="0.15">
      <c r="A7" s="123" t="s">
        <v>16</v>
      </c>
      <c r="B7" s="124"/>
      <c r="C7" s="124"/>
      <c r="D7" s="124"/>
      <c r="E7" s="124"/>
      <c r="F7" s="125"/>
      <c r="G7" s="149" t="s">
        <v>553</v>
      </c>
      <c r="H7" s="150"/>
      <c r="I7" s="150"/>
      <c r="J7" s="150"/>
      <c r="K7" s="150"/>
      <c r="L7" s="150"/>
      <c r="M7" s="150"/>
      <c r="N7" s="150"/>
      <c r="O7" s="150"/>
      <c r="P7" s="150"/>
      <c r="Q7" s="150"/>
      <c r="R7" s="150"/>
      <c r="S7" s="150"/>
      <c r="T7" s="150"/>
      <c r="U7" s="150"/>
      <c r="V7" s="150"/>
      <c r="W7" s="150"/>
      <c r="X7" s="151"/>
      <c r="Y7" s="152" t="s">
        <v>224</v>
      </c>
      <c r="Z7" s="153"/>
      <c r="AA7" s="153"/>
      <c r="AB7" s="153"/>
      <c r="AC7" s="153"/>
      <c r="AD7" s="154"/>
      <c r="AE7" s="155" t="s">
        <v>566</v>
      </c>
      <c r="AF7" s="156"/>
      <c r="AG7" s="156"/>
      <c r="AH7" s="156"/>
      <c r="AI7" s="156"/>
      <c r="AJ7" s="156"/>
      <c r="AK7" s="156"/>
      <c r="AL7" s="156"/>
      <c r="AM7" s="156"/>
      <c r="AN7" s="156"/>
      <c r="AO7" s="156"/>
      <c r="AP7" s="156"/>
      <c r="AQ7" s="156"/>
      <c r="AR7" s="156"/>
      <c r="AS7" s="156"/>
      <c r="AT7" s="156"/>
      <c r="AU7" s="156"/>
      <c r="AV7" s="156"/>
      <c r="AW7" s="156"/>
      <c r="AX7" s="157"/>
    </row>
    <row r="8" spans="1:50" ht="53.25" customHeight="1" x14ac:dyDescent="0.15">
      <c r="A8" s="123" t="s">
        <v>169</v>
      </c>
      <c r="B8" s="124"/>
      <c r="C8" s="124"/>
      <c r="D8" s="124"/>
      <c r="E8" s="124"/>
      <c r="F8" s="125"/>
      <c r="G8" s="126" t="str">
        <f>入力規則等!A27</f>
        <v>沖縄振興</v>
      </c>
      <c r="H8" s="127"/>
      <c r="I8" s="127"/>
      <c r="J8" s="127"/>
      <c r="K8" s="127"/>
      <c r="L8" s="127"/>
      <c r="M8" s="127"/>
      <c r="N8" s="127"/>
      <c r="O8" s="127"/>
      <c r="P8" s="127"/>
      <c r="Q8" s="127"/>
      <c r="R8" s="127"/>
      <c r="S8" s="127"/>
      <c r="T8" s="127"/>
      <c r="U8" s="127"/>
      <c r="V8" s="127"/>
      <c r="W8" s="127"/>
      <c r="X8" s="128"/>
      <c r="Y8" s="129" t="s">
        <v>170</v>
      </c>
      <c r="Z8" s="130"/>
      <c r="AA8" s="130"/>
      <c r="AB8" s="130"/>
      <c r="AC8" s="130"/>
      <c r="AD8" s="131"/>
      <c r="AE8" s="132" t="str">
        <f>入力規則等!K13</f>
        <v>その他の事項経費</v>
      </c>
      <c r="AF8" s="127"/>
      <c r="AG8" s="127"/>
      <c r="AH8" s="127"/>
      <c r="AI8" s="127"/>
      <c r="AJ8" s="127"/>
      <c r="AK8" s="127"/>
      <c r="AL8" s="127"/>
      <c r="AM8" s="127"/>
      <c r="AN8" s="127"/>
      <c r="AO8" s="127"/>
      <c r="AP8" s="127"/>
      <c r="AQ8" s="127"/>
      <c r="AR8" s="127"/>
      <c r="AS8" s="127"/>
      <c r="AT8" s="127"/>
      <c r="AU8" s="127"/>
      <c r="AV8" s="127"/>
      <c r="AW8" s="127"/>
      <c r="AX8" s="133"/>
    </row>
    <row r="9" spans="1:50" ht="58.5" customHeight="1" x14ac:dyDescent="0.15">
      <c r="A9" s="134" t="s">
        <v>17</v>
      </c>
      <c r="B9" s="135"/>
      <c r="C9" s="135"/>
      <c r="D9" s="135"/>
      <c r="E9" s="135"/>
      <c r="F9" s="135"/>
      <c r="G9" s="136" t="s">
        <v>573</v>
      </c>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8"/>
    </row>
    <row r="10" spans="1:50" ht="80.25" customHeight="1" x14ac:dyDescent="0.15">
      <c r="A10" s="179" t="s">
        <v>20</v>
      </c>
      <c r="B10" s="180"/>
      <c r="C10" s="180"/>
      <c r="D10" s="180"/>
      <c r="E10" s="180"/>
      <c r="F10" s="180"/>
      <c r="G10" s="181" t="s">
        <v>574</v>
      </c>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3"/>
    </row>
    <row r="11" spans="1:50" ht="42" customHeight="1" x14ac:dyDescent="0.15">
      <c r="A11" s="179" t="s">
        <v>5</v>
      </c>
      <c r="B11" s="180"/>
      <c r="C11" s="180"/>
      <c r="D11" s="180"/>
      <c r="E11" s="180"/>
      <c r="F11" s="184"/>
      <c r="G11" s="185" t="str">
        <f>入力規則等!P10</f>
        <v>委託・請負</v>
      </c>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7"/>
    </row>
    <row r="12" spans="1:50" ht="21" customHeight="1" x14ac:dyDescent="0.15">
      <c r="A12" s="188" t="s">
        <v>18</v>
      </c>
      <c r="B12" s="189"/>
      <c r="C12" s="189"/>
      <c r="D12" s="189"/>
      <c r="E12" s="189"/>
      <c r="F12" s="190"/>
      <c r="G12" s="195"/>
      <c r="H12" s="196"/>
      <c r="I12" s="196"/>
      <c r="J12" s="196"/>
      <c r="K12" s="196"/>
      <c r="L12" s="196"/>
      <c r="M12" s="196"/>
      <c r="N12" s="196"/>
      <c r="O12" s="196"/>
      <c r="P12" s="167" t="s">
        <v>363</v>
      </c>
      <c r="Q12" s="168"/>
      <c r="R12" s="168"/>
      <c r="S12" s="168"/>
      <c r="T12" s="168"/>
      <c r="U12" s="168"/>
      <c r="V12" s="197"/>
      <c r="W12" s="167" t="s">
        <v>515</v>
      </c>
      <c r="X12" s="168"/>
      <c r="Y12" s="168"/>
      <c r="Z12" s="168"/>
      <c r="AA12" s="168"/>
      <c r="AB12" s="168"/>
      <c r="AC12" s="197"/>
      <c r="AD12" s="167" t="s">
        <v>517</v>
      </c>
      <c r="AE12" s="168"/>
      <c r="AF12" s="168"/>
      <c r="AG12" s="168"/>
      <c r="AH12" s="168"/>
      <c r="AI12" s="168"/>
      <c r="AJ12" s="197"/>
      <c r="AK12" s="167" t="s">
        <v>530</v>
      </c>
      <c r="AL12" s="168"/>
      <c r="AM12" s="168"/>
      <c r="AN12" s="168"/>
      <c r="AO12" s="168"/>
      <c r="AP12" s="168"/>
      <c r="AQ12" s="197"/>
      <c r="AR12" s="167" t="s">
        <v>531</v>
      </c>
      <c r="AS12" s="168"/>
      <c r="AT12" s="168"/>
      <c r="AU12" s="168"/>
      <c r="AV12" s="168"/>
      <c r="AW12" s="168"/>
      <c r="AX12" s="169"/>
    </row>
    <row r="13" spans="1:50" ht="21" customHeight="1" x14ac:dyDescent="0.15">
      <c r="A13" s="191"/>
      <c r="B13" s="192"/>
      <c r="C13" s="192"/>
      <c r="D13" s="192"/>
      <c r="E13" s="192"/>
      <c r="F13" s="193"/>
      <c r="G13" s="211" t="s">
        <v>6</v>
      </c>
      <c r="H13" s="212"/>
      <c r="I13" s="170" t="s">
        <v>7</v>
      </c>
      <c r="J13" s="171"/>
      <c r="K13" s="171"/>
      <c r="L13" s="171"/>
      <c r="M13" s="171"/>
      <c r="N13" s="171"/>
      <c r="O13" s="172"/>
      <c r="P13" s="161" t="s">
        <v>553</v>
      </c>
      <c r="Q13" s="162"/>
      <c r="R13" s="162"/>
      <c r="S13" s="162"/>
      <c r="T13" s="162"/>
      <c r="U13" s="162"/>
      <c r="V13" s="163"/>
      <c r="W13" s="161" t="s">
        <v>553</v>
      </c>
      <c r="X13" s="162"/>
      <c r="Y13" s="162"/>
      <c r="Z13" s="162"/>
      <c r="AA13" s="162"/>
      <c r="AB13" s="162"/>
      <c r="AC13" s="163"/>
      <c r="AD13" s="161" t="s">
        <v>553</v>
      </c>
      <c r="AE13" s="162"/>
      <c r="AF13" s="162"/>
      <c r="AG13" s="162"/>
      <c r="AH13" s="162"/>
      <c r="AI13" s="162"/>
      <c r="AJ13" s="163"/>
      <c r="AK13" s="161">
        <v>15</v>
      </c>
      <c r="AL13" s="162"/>
      <c r="AM13" s="162"/>
      <c r="AN13" s="162"/>
      <c r="AO13" s="162"/>
      <c r="AP13" s="162"/>
      <c r="AQ13" s="163"/>
      <c r="AR13" s="173">
        <v>20</v>
      </c>
      <c r="AS13" s="174"/>
      <c r="AT13" s="174"/>
      <c r="AU13" s="174"/>
      <c r="AV13" s="174"/>
      <c r="AW13" s="174"/>
      <c r="AX13" s="175"/>
    </row>
    <row r="14" spans="1:50" ht="21" customHeight="1" x14ac:dyDescent="0.15">
      <c r="A14" s="191"/>
      <c r="B14" s="192"/>
      <c r="C14" s="192"/>
      <c r="D14" s="192"/>
      <c r="E14" s="192"/>
      <c r="F14" s="193"/>
      <c r="G14" s="213"/>
      <c r="H14" s="214"/>
      <c r="I14" s="158" t="s">
        <v>8</v>
      </c>
      <c r="J14" s="176"/>
      <c r="K14" s="176"/>
      <c r="L14" s="176"/>
      <c r="M14" s="176"/>
      <c r="N14" s="176"/>
      <c r="O14" s="177"/>
      <c r="P14" s="161" t="s">
        <v>553</v>
      </c>
      <c r="Q14" s="162"/>
      <c r="R14" s="162"/>
      <c r="S14" s="162"/>
      <c r="T14" s="162"/>
      <c r="U14" s="162"/>
      <c r="V14" s="163"/>
      <c r="W14" s="161" t="s">
        <v>553</v>
      </c>
      <c r="X14" s="162"/>
      <c r="Y14" s="162"/>
      <c r="Z14" s="162"/>
      <c r="AA14" s="162"/>
      <c r="AB14" s="162"/>
      <c r="AC14" s="163"/>
      <c r="AD14" s="161" t="s">
        <v>553</v>
      </c>
      <c r="AE14" s="162"/>
      <c r="AF14" s="162"/>
      <c r="AG14" s="162"/>
      <c r="AH14" s="162"/>
      <c r="AI14" s="162"/>
      <c r="AJ14" s="163"/>
      <c r="AK14" s="161" t="s">
        <v>553</v>
      </c>
      <c r="AL14" s="162"/>
      <c r="AM14" s="162"/>
      <c r="AN14" s="162"/>
      <c r="AO14" s="162"/>
      <c r="AP14" s="162"/>
      <c r="AQ14" s="163"/>
      <c r="AR14" s="217"/>
      <c r="AS14" s="217"/>
      <c r="AT14" s="217"/>
      <c r="AU14" s="217"/>
      <c r="AV14" s="217"/>
      <c r="AW14" s="217"/>
      <c r="AX14" s="218"/>
    </row>
    <row r="15" spans="1:50" ht="21" customHeight="1" x14ac:dyDescent="0.15">
      <c r="A15" s="191"/>
      <c r="B15" s="192"/>
      <c r="C15" s="192"/>
      <c r="D15" s="192"/>
      <c r="E15" s="192"/>
      <c r="F15" s="193"/>
      <c r="G15" s="213"/>
      <c r="H15" s="214"/>
      <c r="I15" s="158" t="s">
        <v>40</v>
      </c>
      <c r="J15" s="159"/>
      <c r="K15" s="159"/>
      <c r="L15" s="159"/>
      <c r="M15" s="159"/>
      <c r="N15" s="159"/>
      <c r="O15" s="160"/>
      <c r="P15" s="161" t="s">
        <v>553</v>
      </c>
      <c r="Q15" s="162"/>
      <c r="R15" s="162"/>
      <c r="S15" s="162"/>
      <c r="T15" s="162"/>
      <c r="U15" s="162"/>
      <c r="V15" s="163"/>
      <c r="W15" s="161" t="s">
        <v>553</v>
      </c>
      <c r="X15" s="162"/>
      <c r="Y15" s="162"/>
      <c r="Z15" s="162"/>
      <c r="AA15" s="162"/>
      <c r="AB15" s="162"/>
      <c r="AC15" s="163"/>
      <c r="AD15" s="161" t="s">
        <v>553</v>
      </c>
      <c r="AE15" s="162"/>
      <c r="AF15" s="162"/>
      <c r="AG15" s="162"/>
      <c r="AH15" s="162"/>
      <c r="AI15" s="162"/>
      <c r="AJ15" s="163"/>
      <c r="AK15" s="161" t="s">
        <v>553</v>
      </c>
      <c r="AL15" s="162"/>
      <c r="AM15" s="162"/>
      <c r="AN15" s="162"/>
      <c r="AO15" s="162"/>
      <c r="AP15" s="162"/>
      <c r="AQ15" s="163"/>
      <c r="AR15" s="161"/>
      <c r="AS15" s="162"/>
      <c r="AT15" s="162"/>
      <c r="AU15" s="162"/>
      <c r="AV15" s="162"/>
      <c r="AW15" s="162"/>
      <c r="AX15" s="178"/>
    </row>
    <row r="16" spans="1:50" ht="21" customHeight="1" x14ac:dyDescent="0.15">
      <c r="A16" s="191"/>
      <c r="B16" s="192"/>
      <c r="C16" s="192"/>
      <c r="D16" s="192"/>
      <c r="E16" s="192"/>
      <c r="F16" s="193"/>
      <c r="G16" s="213"/>
      <c r="H16" s="214"/>
      <c r="I16" s="158" t="s">
        <v>41</v>
      </c>
      <c r="J16" s="159"/>
      <c r="K16" s="159"/>
      <c r="L16" s="159"/>
      <c r="M16" s="159"/>
      <c r="N16" s="159"/>
      <c r="O16" s="160"/>
      <c r="P16" s="161" t="s">
        <v>553</v>
      </c>
      <c r="Q16" s="162"/>
      <c r="R16" s="162"/>
      <c r="S16" s="162"/>
      <c r="T16" s="162"/>
      <c r="U16" s="162"/>
      <c r="V16" s="163"/>
      <c r="W16" s="161" t="s">
        <v>553</v>
      </c>
      <c r="X16" s="162"/>
      <c r="Y16" s="162"/>
      <c r="Z16" s="162"/>
      <c r="AA16" s="162"/>
      <c r="AB16" s="162"/>
      <c r="AC16" s="163"/>
      <c r="AD16" s="161" t="s">
        <v>553</v>
      </c>
      <c r="AE16" s="162"/>
      <c r="AF16" s="162"/>
      <c r="AG16" s="162"/>
      <c r="AH16" s="162"/>
      <c r="AI16" s="162"/>
      <c r="AJ16" s="163"/>
      <c r="AK16" s="161" t="s">
        <v>553</v>
      </c>
      <c r="AL16" s="162"/>
      <c r="AM16" s="162"/>
      <c r="AN16" s="162"/>
      <c r="AO16" s="162"/>
      <c r="AP16" s="162"/>
      <c r="AQ16" s="163"/>
      <c r="AR16" s="164"/>
      <c r="AS16" s="165"/>
      <c r="AT16" s="165"/>
      <c r="AU16" s="165"/>
      <c r="AV16" s="165"/>
      <c r="AW16" s="165"/>
      <c r="AX16" s="166"/>
    </row>
    <row r="17" spans="1:50" ht="24.75" customHeight="1" x14ac:dyDescent="0.15">
      <c r="A17" s="191"/>
      <c r="B17" s="192"/>
      <c r="C17" s="192"/>
      <c r="D17" s="192"/>
      <c r="E17" s="192"/>
      <c r="F17" s="193"/>
      <c r="G17" s="213"/>
      <c r="H17" s="214"/>
      <c r="I17" s="158" t="s">
        <v>39</v>
      </c>
      <c r="J17" s="176"/>
      <c r="K17" s="176"/>
      <c r="L17" s="176"/>
      <c r="M17" s="176"/>
      <c r="N17" s="176"/>
      <c r="O17" s="177"/>
      <c r="P17" s="161" t="s">
        <v>553</v>
      </c>
      <c r="Q17" s="162"/>
      <c r="R17" s="162"/>
      <c r="S17" s="162"/>
      <c r="T17" s="162"/>
      <c r="U17" s="162"/>
      <c r="V17" s="163"/>
      <c r="W17" s="161" t="s">
        <v>553</v>
      </c>
      <c r="X17" s="162"/>
      <c r="Y17" s="162"/>
      <c r="Z17" s="162"/>
      <c r="AA17" s="162"/>
      <c r="AB17" s="162"/>
      <c r="AC17" s="163"/>
      <c r="AD17" s="161" t="s">
        <v>553</v>
      </c>
      <c r="AE17" s="162"/>
      <c r="AF17" s="162"/>
      <c r="AG17" s="162"/>
      <c r="AH17" s="162"/>
      <c r="AI17" s="162"/>
      <c r="AJ17" s="163"/>
      <c r="AK17" s="161" t="s">
        <v>553</v>
      </c>
      <c r="AL17" s="162"/>
      <c r="AM17" s="162"/>
      <c r="AN17" s="162"/>
      <c r="AO17" s="162"/>
      <c r="AP17" s="162"/>
      <c r="AQ17" s="163"/>
      <c r="AR17" s="209"/>
      <c r="AS17" s="209"/>
      <c r="AT17" s="209"/>
      <c r="AU17" s="209"/>
      <c r="AV17" s="209"/>
      <c r="AW17" s="209"/>
      <c r="AX17" s="210"/>
    </row>
    <row r="18" spans="1:50" ht="24.75" customHeight="1" x14ac:dyDescent="0.15">
      <c r="A18" s="191"/>
      <c r="B18" s="192"/>
      <c r="C18" s="192"/>
      <c r="D18" s="192"/>
      <c r="E18" s="192"/>
      <c r="F18" s="193"/>
      <c r="G18" s="215"/>
      <c r="H18" s="216"/>
      <c r="I18" s="202" t="s">
        <v>15</v>
      </c>
      <c r="J18" s="203"/>
      <c r="K18" s="203"/>
      <c r="L18" s="203"/>
      <c r="M18" s="203"/>
      <c r="N18" s="203"/>
      <c r="O18" s="204"/>
      <c r="P18" s="205">
        <f>SUM(P13:V17)</f>
        <v>0</v>
      </c>
      <c r="Q18" s="206"/>
      <c r="R18" s="206"/>
      <c r="S18" s="206"/>
      <c r="T18" s="206"/>
      <c r="U18" s="206"/>
      <c r="V18" s="207"/>
      <c r="W18" s="205">
        <f>SUM(W13:AC17)</f>
        <v>0</v>
      </c>
      <c r="X18" s="206"/>
      <c r="Y18" s="206"/>
      <c r="Z18" s="206"/>
      <c r="AA18" s="206"/>
      <c r="AB18" s="206"/>
      <c r="AC18" s="207"/>
      <c r="AD18" s="205">
        <f>SUM(AD13:AJ17)</f>
        <v>0</v>
      </c>
      <c r="AE18" s="206"/>
      <c r="AF18" s="206"/>
      <c r="AG18" s="206"/>
      <c r="AH18" s="206"/>
      <c r="AI18" s="206"/>
      <c r="AJ18" s="207"/>
      <c r="AK18" s="205">
        <f>SUM(AK13:AQ17)</f>
        <v>15</v>
      </c>
      <c r="AL18" s="206"/>
      <c r="AM18" s="206"/>
      <c r="AN18" s="206"/>
      <c r="AO18" s="206"/>
      <c r="AP18" s="206"/>
      <c r="AQ18" s="207"/>
      <c r="AR18" s="205">
        <f>SUM(AR13:AX17)</f>
        <v>20</v>
      </c>
      <c r="AS18" s="206"/>
      <c r="AT18" s="206"/>
      <c r="AU18" s="206"/>
      <c r="AV18" s="206"/>
      <c r="AW18" s="206"/>
      <c r="AX18" s="208"/>
    </row>
    <row r="19" spans="1:50" ht="24.75" customHeight="1" x14ac:dyDescent="0.15">
      <c r="A19" s="191"/>
      <c r="B19" s="192"/>
      <c r="C19" s="192"/>
      <c r="D19" s="192"/>
      <c r="E19" s="192"/>
      <c r="F19" s="193"/>
      <c r="G19" s="198" t="s">
        <v>9</v>
      </c>
      <c r="H19" s="199"/>
      <c r="I19" s="199"/>
      <c r="J19" s="199"/>
      <c r="K19" s="199"/>
      <c r="L19" s="199"/>
      <c r="M19" s="199"/>
      <c r="N19" s="199"/>
      <c r="O19" s="199"/>
      <c r="P19" s="161">
        <v>0</v>
      </c>
      <c r="Q19" s="162"/>
      <c r="R19" s="162"/>
      <c r="S19" s="162"/>
      <c r="T19" s="162"/>
      <c r="U19" s="162"/>
      <c r="V19" s="163"/>
      <c r="W19" s="161">
        <v>0</v>
      </c>
      <c r="X19" s="162"/>
      <c r="Y19" s="162"/>
      <c r="Z19" s="162"/>
      <c r="AA19" s="162"/>
      <c r="AB19" s="162"/>
      <c r="AC19" s="163"/>
      <c r="AD19" s="161">
        <v>0</v>
      </c>
      <c r="AE19" s="162"/>
      <c r="AF19" s="162"/>
      <c r="AG19" s="162"/>
      <c r="AH19" s="162"/>
      <c r="AI19" s="162"/>
      <c r="AJ19" s="163"/>
      <c r="AK19" s="200"/>
      <c r="AL19" s="200"/>
      <c r="AM19" s="200"/>
      <c r="AN19" s="200"/>
      <c r="AO19" s="200"/>
      <c r="AP19" s="200"/>
      <c r="AQ19" s="200"/>
      <c r="AR19" s="200"/>
      <c r="AS19" s="200"/>
      <c r="AT19" s="200"/>
      <c r="AU19" s="200"/>
      <c r="AV19" s="200"/>
      <c r="AW19" s="200"/>
      <c r="AX19" s="201"/>
    </row>
    <row r="20" spans="1:50" ht="24.75" customHeight="1" x14ac:dyDescent="0.15">
      <c r="A20" s="191"/>
      <c r="B20" s="192"/>
      <c r="C20" s="192"/>
      <c r="D20" s="192"/>
      <c r="E20" s="192"/>
      <c r="F20" s="193"/>
      <c r="G20" s="198" t="s">
        <v>10</v>
      </c>
      <c r="H20" s="199"/>
      <c r="I20" s="199"/>
      <c r="J20" s="199"/>
      <c r="K20" s="199"/>
      <c r="L20" s="199"/>
      <c r="M20" s="199"/>
      <c r="N20" s="199"/>
      <c r="O20" s="199"/>
      <c r="P20" s="233" t="str">
        <f>IF(P18=0, "-", SUM(P19)/P18)</f>
        <v>-</v>
      </c>
      <c r="Q20" s="233"/>
      <c r="R20" s="233"/>
      <c r="S20" s="233"/>
      <c r="T20" s="233"/>
      <c r="U20" s="233"/>
      <c r="V20" s="233"/>
      <c r="W20" s="233" t="str">
        <f>IF(W18=0, "-", SUM(W19)/W18)</f>
        <v>-</v>
      </c>
      <c r="X20" s="233"/>
      <c r="Y20" s="233"/>
      <c r="Z20" s="233"/>
      <c r="AA20" s="233"/>
      <c r="AB20" s="233"/>
      <c r="AC20" s="233"/>
      <c r="AD20" s="233" t="str">
        <f>IF(AD18=0, "-", SUM(AD19)/AD18)</f>
        <v>-</v>
      </c>
      <c r="AE20" s="233"/>
      <c r="AF20" s="233"/>
      <c r="AG20" s="233"/>
      <c r="AH20" s="233"/>
      <c r="AI20" s="233"/>
      <c r="AJ20" s="233"/>
      <c r="AK20" s="200"/>
      <c r="AL20" s="200"/>
      <c r="AM20" s="200"/>
      <c r="AN20" s="200"/>
      <c r="AO20" s="200"/>
      <c r="AP20" s="200"/>
      <c r="AQ20" s="234"/>
      <c r="AR20" s="234"/>
      <c r="AS20" s="234"/>
      <c r="AT20" s="234"/>
      <c r="AU20" s="200"/>
      <c r="AV20" s="200"/>
      <c r="AW20" s="200"/>
      <c r="AX20" s="201"/>
    </row>
    <row r="21" spans="1:50" ht="25.5" customHeight="1" x14ac:dyDescent="0.15">
      <c r="A21" s="134"/>
      <c r="B21" s="135"/>
      <c r="C21" s="135"/>
      <c r="D21" s="135"/>
      <c r="E21" s="135"/>
      <c r="F21" s="194"/>
      <c r="G21" s="231" t="s">
        <v>202</v>
      </c>
      <c r="H21" s="232"/>
      <c r="I21" s="232"/>
      <c r="J21" s="232"/>
      <c r="K21" s="232"/>
      <c r="L21" s="232"/>
      <c r="M21" s="232"/>
      <c r="N21" s="232"/>
      <c r="O21" s="232"/>
      <c r="P21" s="233" t="str">
        <f>IF(P19=0, "-", SUM(P19)/SUM(P13,P14))</f>
        <v>-</v>
      </c>
      <c r="Q21" s="233"/>
      <c r="R21" s="233"/>
      <c r="S21" s="233"/>
      <c r="T21" s="233"/>
      <c r="U21" s="233"/>
      <c r="V21" s="233"/>
      <c r="W21" s="233" t="str">
        <f>IF(W19=0, "-", SUM(W19)/SUM(W13,W14))</f>
        <v>-</v>
      </c>
      <c r="X21" s="233"/>
      <c r="Y21" s="233"/>
      <c r="Z21" s="233"/>
      <c r="AA21" s="233"/>
      <c r="AB21" s="233"/>
      <c r="AC21" s="233"/>
      <c r="AD21" s="233" t="str">
        <f>IF(AD19=0, "-", SUM(AD19)/SUM(AD13,AD14))</f>
        <v>-</v>
      </c>
      <c r="AE21" s="233"/>
      <c r="AF21" s="233"/>
      <c r="AG21" s="233"/>
      <c r="AH21" s="233"/>
      <c r="AI21" s="233"/>
      <c r="AJ21" s="233"/>
      <c r="AK21" s="200"/>
      <c r="AL21" s="200"/>
      <c r="AM21" s="200"/>
      <c r="AN21" s="200"/>
      <c r="AO21" s="200"/>
      <c r="AP21" s="200"/>
      <c r="AQ21" s="234"/>
      <c r="AR21" s="234"/>
      <c r="AS21" s="234"/>
      <c r="AT21" s="234"/>
      <c r="AU21" s="200"/>
      <c r="AV21" s="200"/>
      <c r="AW21" s="200"/>
      <c r="AX21" s="201"/>
    </row>
    <row r="22" spans="1:50" ht="18.75" customHeight="1" x14ac:dyDescent="0.15">
      <c r="A22" s="235" t="s">
        <v>534</v>
      </c>
      <c r="B22" s="236"/>
      <c r="C22" s="236"/>
      <c r="D22" s="236"/>
      <c r="E22" s="236"/>
      <c r="F22" s="237"/>
      <c r="G22" s="241" t="s">
        <v>197</v>
      </c>
      <c r="H22" s="220"/>
      <c r="I22" s="220"/>
      <c r="J22" s="220"/>
      <c r="K22" s="220"/>
      <c r="L22" s="220"/>
      <c r="M22" s="220"/>
      <c r="N22" s="220"/>
      <c r="O22" s="242"/>
      <c r="P22" s="219" t="s">
        <v>532</v>
      </c>
      <c r="Q22" s="220"/>
      <c r="R22" s="220"/>
      <c r="S22" s="220"/>
      <c r="T22" s="220"/>
      <c r="U22" s="220"/>
      <c r="V22" s="242"/>
      <c r="W22" s="219" t="s">
        <v>533</v>
      </c>
      <c r="X22" s="220"/>
      <c r="Y22" s="220"/>
      <c r="Z22" s="220"/>
      <c r="AA22" s="220"/>
      <c r="AB22" s="220"/>
      <c r="AC22" s="242"/>
      <c r="AD22" s="219" t="s">
        <v>196</v>
      </c>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25.5" customHeight="1" x14ac:dyDescent="0.15">
      <c r="A23" s="238"/>
      <c r="B23" s="239"/>
      <c r="C23" s="239"/>
      <c r="D23" s="239"/>
      <c r="E23" s="239"/>
      <c r="F23" s="240"/>
      <c r="G23" s="222" t="s">
        <v>554</v>
      </c>
      <c r="H23" s="223"/>
      <c r="I23" s="223"/>
      <c r="J23" s="223"/>
      <c r="K23" s="223"/>
      <c r="L23" s="223"/>
      <c r="M23" s="223"/>
      <c r="N23" s="223"/>
      <c r="O23" s="224"/>
      <c r="P23" s="173">
        <v>15</v>
      </c>
      <c r="Q23" s="174"/>
      <c r="R23" s="174"/>
      <c r="S23" s="174"/>
      <c r="T23" s="174"/>
      <c r="U23" s="174"/>
      <c r="V23" s="225"/>
      <c r="W23" s="173">
        <v>20</v>
      </c>
      <c r="X23" s="174"/>
      <c r="Y23" s="174"/>
      <c r="Z23" s="174"/>
      <c r="AA23" s="174"/>
      <c r="AB23" s="174"/>
      <c r="AC23" s="225"/>
      <c r="AD23" s="226" t="s">
        <v>568</v>
      </c>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thickBot="1" x14ac:dyDescent="0.2">
      <c r="A24" s="238"/>
      <c r="B24" s="239"/>
      <c r="C24" s="239"/>
      <c r="D24" s="239"/>
      <c r="E24" s="239"/>
      <c r="F24" s="240"/>
      <c r="G24" s="72" t="s">
        <v>15</v>
      </c>
      <c r="H24" s="73"/>
      <c r="I24" s="73"/>
      <c r="J24" s="73"/>
      <c r="K24" s="73"/>
      <c r="L24" s="73"/>
      <c r="M24" s="73"/>
      <c r="N24" s="73"/>
      <c r="O24" s="74"/>
      <c r="P24" s="243">
        <f>AK13</f>
        <v>15</v>
      </c>
      <c r="Q24" s="244"/>
      <c r="R24" s="244"/>
      <c r="S24" s="244"/>
      <c r="T24" s="244"/>
      <c r="U24" s="244"/>
      <c r="V24" s="245"/>
      <c r="W24" s="246">
        <f>AR13</f>
        <v>20</v>
      </c>
      <c r="X24" s="247"/>
      <c r="Y24" s="247"/>
      <c r="Z24" s="247"/>
      <c r="AA24" s="247"/>
      <c r="AB24" s="247"/>
      <c r="AC24" s="248"/>
      <c r="AD24" s="229"/>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47.25" customHeight="1" x14ac:dyDescent="0.15">
      <c r="A25" s="249" t="s">
        <v>523</v>
      </c>
      <c r="B25" s="250"/>
      <c r="C25" s="250"/>
      <c r="D25" s="250"/>
      <c r="E25" s="250"/>
      <c r="F25" s="251"/>
      <c r="G25" s="252" t="s">
        <v>576</v>
      </c>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31.5" customHeight="1" x14ac:dyDescent="0.15">
      <c r="A26" s="323" t="s">
        <v>524</v>
      </c>
      <c r="B26" s="324"/>
      <c r="C26" s="324"/>
      <c r="D26" s="324"/>
      <c r="E26" s="324"/>
      <c r="F26" s="325"/>
      <c r="G26" s="329" t="s">
        <v>519</v>
      </c>
      <c r="H26" s="330"/>
      <c r="I26" s="330"/>
      <c r="J26" s="330"/>
      <c r="K26" s="330"/>
      <c r="L26" s="330"/>
      <c r="M26" s="330"/>
      <c r="N26" s="330"/>
      <c r="O26" s="330"/>
      <c r="P26" s="331" t="s">
        <v>518</v>
      </c>
      <c r="Q26" s="330"/>
      <c r="R26" s="330"/>
      <c r="S26" s="330"/>
      <c r="T26" s="330"/>
      <c r="U26" s="330"/>
      <c r="V26" s="330"/>
      <c r="W26" s="330"/>
      <c r="X26" s="332"/>
      <c r="Y26" s="333"/>
      <c r="Z26" s="334"/>
      <c r="AA26" s="335"/>
      <c r="AB26" s="336" t="s">
        <v>11</v>
      </c>
      <c r="AC26" s="336"/>
      <c r="AD26" s="336"/>
      <c r="AE26" s="307" t="s">
        <v>363</v>
      </c>
      <c r="AF26" s="308"/>
      <c r="AG26" s="308"/>
      <c r="AH26" s="309"/>
      <c r="AI26" s="307" t="s">
        <v>515</v>
      </c>
      <c r="AJ26" s="308"/>
      <c r="AK26" s="308"/>
      <c r="AL26" s="309"/>
      <c r="AM26" s="307" t="s">
        <v>331</v>
      </c>
      <c r="AN26" s="308"/>
      <c r="AO26" s="308"/>
      <c r="AP26" s="309"/>
      <c r="AQ26" s="310" t="s">
        <v>362</v>
      </c>
      <c r="AR26" s="311"/>
      <c r="AS26" s="311"/>
      <c r="AT26" s="312"/>
      <c r="AU26" s="310" t="s">
        <v>535</v>
      </c>
      <c r="AV26" s="311"/>
      <c r="AW26" s="311"/>
      <c r="AX26" s="313"/>
    </row>
    <row r="27" spans="1:50" ht="23.25" customHeight="1" x14ac:dyDescent="0.15">
      <c r="A27" s="323"/>
      <c r="B27" s="324"/>
      <c r="C27" s="324"/>
      <c r="D27" s="324"/>
      <c r="E27" s="324"/>
      <c r="F27" s="325"/>
      <c r="G27" s="255" t="s">
        <v>575</v>
      </c>
      <c r="H27" s="256"/>
      <c r="I27" s="256"/>
      <c r="J27" s="256"/>
      <c r="K27" s="256"/>
      <c r="L27" s="256"/>
      <c r="M27" s="256"/>
      <c r="N27" s="256"/>
      <c r="O27" s="256"/>
      <c r="P27" s="259" t="s">
        <v>557</v>
      </c>
      <c r="Q27" s="260"/>
      <c r="R27" s="260"/>
      <c r="S27" s="260"/>
      <c r="T27" s="260"/>
      <c r="U27" s="260"/>
      <c r="V27" s="260"/>
      <c r="W27" s="260"/>
      <c r="X27" s="261"/>
      <c r="Y27" s="265" t="s">
        <v>44</v>
      </c>
      <c r="Z27" s="266"/>
      <c r="AA27" s="267"/>
      <c r="AB27" s="268" t="s">
        <v>556</v>
      </c>
      <c r="AC27" s="268"/>
      <c r="AD27" s="268"/>
      <c r="AE27" s="269" t="s">
        <v>553</v>
      </c>
      <c r="AF27" s="269"/>
      <c r="AG27" s="269"/>
      <c r="AH27" s="269"/>
      <c r="AI27" s="269" t="s">
        <v>553</v>
      </c>
      <c r="AJ27" s="269"/>
      <c r="AK27" s="269"/>
      <c r="AL27" s="269"/>
      <c r="AM27" s="269" t="s">
        <v>553</v>
      </c>
      <c r="AN27" s="269"/>
      <c r="AO27" s="269"/>
      <c r="AP27" s="269"/>
      <c r="AQ27" s="298" t="s">
        <v>569</v>
      </c>
      <c r="AR27" s="269"/>
      <c r="AS27" s="269"/>
      <c r="AT27" s="269"/>
      <c r="AU27" s="287" t="s">
        <v>569</v>
      </c>
      <c r="AV27" s="301"/>
      <c r="AW27" s="301"/>
      <c r="AX27" s="302"/>
    </row>
    <row r="28" spans="1:50" ht="23.25" customHeight="1" x14ac:dyDescent="0.15">
      <c r="A28" s="326"/>
      <c r="B28" s="327"/>
      <c r="C28" s="327"/>
      <c r="D28" s="327"/>
      <c r="E28" s="327"/>
      <c r="F28" s="328"/>
      <c r="G28" s="257"/>
      <c r="H28" s="258"/>
      <c r="I28" s="258"/>
      <c r="J28" s="258"/>
      <c r="K28" s="258"/>
      <c r="L28" s="258"/>
      <c r="M28" s="258"/>
      <c r="N28" s="258"/>
      <c r="O28" s="258"/>
      <c r="P28" s="262"/>
      <c r="Q28" s="263"/>
      <c r="R28" s="263"/>
      <c r="S28" s="263"/>
      <c r="T28" s="263"/>
      <c r="U28" s="263"/>
      <c r="V28" s="263"/>
      <c r="W28" s="263"/>
      <c r="X28" s="264"/>
      <c r="Y28" s="303" t="s">
        <v>45</v>
      </c>
      <c r="Z28" s="304"/>
      <c r="AA28" s="305"/>
      <c r="AB28" s="268" t="s">
        <v>556</v>
      </c>
      <c r="AC28" s="268"/>
      <c r="AD28" s="268"/>
      <c r="AE28" s="269" t="s">
        <v>553</v>
      </c>
      <c r="AF28" s="269"/>
      <c r="AG28" s="269"/>
      <c r="AH28" s="269"/>
      <c r="AI28" s="269" t="s">
        <v>553</v>
      </c>
      <c r="AJ28" s="269"/>
      <c r="AK28" s="269"/>
      <c r="AL28" s="269"/>
      <c r="AM28" s="269" t="s">
        <v>553</v>
      </c>
      <c r="AN28" s="269"/>
      <c r="AO28" s="269"/>
      <c r="AP28" s="269"/>
      <c r="AQ28" s="269">
        <v>1</v>
      </c>
      <c r="AR28" s="269"/>
      <c r="AS28" s="269"/>
      <c r="AT28" s="269"/>
      <c r="AU28" s="306">
        <v>1</v>
      </c>
      <c r="AV28" s="301"/>
      <c r="AW28" s="301"/>
      <c r="AX28" s="302"/>
    </row>
    <row r="29" spans="1:50" ht="23.25" customHeight="1" x14ac:dyDescent="0.15">
      <c r="A29" s="344" t="s">
        <v>525</v>
      </c>
      <c r="B29" s="345"/>
      <c r="C29" s="345"/>
      <c r="D29" s="345"/>
      <c r="E29" s="345"/>
      <c r="F29" s="346"/>
      <c r="G29" s="168" t="s">
        <v>526</v>
      </c>
      <c r="H29" s="168"/>
      <c r="I29" s="168"/>
      <c r="J29" s="168"/>
      <c r="K29" s="168"/>
      <c r="L29" s="168"/>
      <c r="M29" s="168"/>
      <c r="N29" s="168"/>
      <c r="O29" s="168"/>
      <c r="P29" s="168"/>
      <c r="Q29" s="168"/>
      <c r="R29" s="168"/>
      <c r="S29" s="168"/>
      <c r="T29" s="168"/>
      <c r="U29" s="168"/>
      <c r="V29" s="168"/>
      <c r="W29" s="168"/>
      <c r="X29" s="197"/>
      <c r="Y29" s="352"/>
      <c r="Z29" s="353"/>
      <c r="AA29" s="354"/>
      <c r="AB29" s="167" t="s">
        <v>11</v>
      </c>
      <c r="AC29" s="168"/>
      <c r="AD29" s="197"/>
      <c r="AE29" s="167" t="s">
        <v>363</v>
      </c>
      <c r="AF29" s="168"/>
      <c r="AG29" s="168"/>
      <c r="AH29" s="197"/>
      <c r="AI29" s="167" t="s">
        <v>515</v>
      </c>
      <c r="AJ29" s="168"/>
      <c r="AK29" s="168"/>
      <c r="AL29" s="197"/>
      <c r="AM29" s="167" t="s">
        <v>331</v>
      </c>
      <c r="AN29" s="168"/>
      <c r="AO29" s="168"/>
      <c r="AP29" s="197"/>
      <c r="AQ29" s="314" t="s">
        <v>536</v>
      </c>
      <c r="AR29" s="315"/>
      <c r="AS29" s="315"/>
      <c r="AT29" s="315"/>
      <c r="AU29" s="315"/>
      <c r="AV29" s="315"/>
      <c r="AW29" s="315"/>
      <c r="AX29" s="316"/>
    </row>
    <row r="30" spans="1:50" ht="23.25" customHeight="1" x14ac:dyDescent="0.15">
      <c r="A30" s="347"/>
      <c r="B30" s="348"/>
      <c r="C30" s="348"/>
      <c r="D30" s="348"/>
      <c r="E30" s="348"/>
      <c r="F30" s="349"/>
      <c r="G30" s="294" t="s">
        <v>577</v>
      </c>
      <c r="H30" s="295"/>
      <c r="I30" s="295"/>
      <c r="J30" s="295"/>
      <c r="K30" s="295"/>
      <c r="L30" s="295"/>
      <c r="M30" s="295"/>
      <c r="N30" s="295"/>
      <c r="O30" s="295"/>
      <c r="P30" s="295"/>
      <c r="Q30" s="295"/>
      <c r="R30" s="295"/>
      <c r="S30" s="295"/>
      <c r="T30" s="295"/>
      <c r="U30" s="295"/>
      <c r="V30" s="295"/>
      <c r="W30" s="295"/>
      <c r="X30" s="295"/>
      <c r="Y30" s="317" t="s">
        <v>525</v>
      </c>
      <c r="Z30" s="318"/>
      <c r="AA30" s="319"/>
      <c r="AB30" s="320" t="s">
        <v>558</v>
      </c>
      <c r="AC30" s="321"/>
      <c r="AD30" s="322"/>
      <c r="AE30" s="298" t="s">
        <v>553</v>
      </c>
      <c r="AF30" s="298"/>
      <c r="AG30" s="298"/>
      <c r="AH30" s="298"/>
      <c r="AI30" s="298" t="s">
        <v>553</v>
      </c>
      <c r="AJ30" s="298"/>
      <c r="AK30" s="298"/>
      <c r="AL30" s="298"/>
      <c r="AM30" s="298" t="s">
        <v>553</v>
      </c>
      <c r="AN30" s="298"/>
      <c r="AO30" s="298"/>
      <c r="AP30" s="298"/>
      <c r="AQ30" s="287">
        <v>15</v>
      </c>
      <c r="AR30" s="270"/>
      <c r="AS30" s="270"/>
      <c r="AT30" s="270"/>
      <c r="AU30" s="270"/>
      <c r="AV30" s="270"/>
      <c r="AW30" s="270"/>
      <c r="AX30" s="271"/>
    </row>
    <row r="31" spans="1:50" ht="46.5" customHeight="1" x14ac:dyDescent="0.15">
      <c r="A31" s="350"/>
      <c r="B31" s="153"/>
      <c r="C31" s="153"/>
      <c r="D31" s="153"/>
      <c r="E31" s="153"/>
      <c r="F31" s="351"/>
      <c r="G31" s="296"/>
      <c r="H31" s="297"/>
      <c r="I31" s="297"/>
      <c r="J31" s="297"/>
      <c r="K31" s="297"/>
      <c r="L31" s="297"/>
      <c r="M31" s="297"/>
      <c r="N31" s="297"/>
      <c r="O31" s="297"/>
      <c r="P31" s="297"/>
      <c r="Q31" s="297"/>
      <c r="R31" s="297"/>
      <c r="S31" s="297"/>
      <c r="T31" s="297"/>
      <c r="U31" s="297"/>
      <c r="V31" s="297"/>
      <c r="W31" s="297"/>
      <c r="X31" s="297"/>
      <c r="Y31" s="283" t="s">
        <v>527</v>
      </c>
      <c r="Z31" s="299"/>
      <c r="AA31" s="300"/>
      <c r="AB31" s="355" t="s">
        <v>559</v>
      </c>
      <c r="AC31" s="356"/>
      <c r="AD31" s="357"/>
      <c r="AE31" s="337" t="s">
        <v>553</v>
      </c>
      <c r="AF31" s="337"/>
      <c r="AG31" s="337"/>
      <c r="AH31" s="337"/>
      <c r="AI31" s="337" t="s">
        <v>553</v>
      </c>
      <c r="AJ31" s="337"/>
      <c r="AK31" s="337"/>
      <c r="AL31" s="337"/>
      <c r="AM31" s="337" t="s">
        <v>553</v>
      </c>
      <c r="AN31" s="337"/>
      <c r="AO31" s="337"/>
      <c r="AP31" s="337"/>
      <c r="AQ31" s="337" t="s">
        <v>562</v>
      </c>
      <c r="AR31" s="337"/>
      <c r="AS31" s="337"/>
      <c r="AT31" s="337"/>
      <c r="AU31" s="337"/>
      <c r="AV31" s="337"/>
      <c r="AW31" s="337"/>
      <c r="AX31" s="338"/>
    </row>
    <row r="32" spans="1:50" ht="18.75" customHeight="1" x14ac:dyDescent="0.15">
      <c r="A32" s="363" t="s">
        <v>200</v>
      </c>
      <c r="B32" s="364"/>
      <c r="C32" s="364"/>
      <c r="D32" s="364"/>
      <c r="E32" s="364"/>
      <c r="F32" s="365"/>
      <c r="G32" s="373" t="s">
        <v>132</v>
      </c>
      <c r="H32" s="361"/>
      <c r="I32" s="361"/>
      <c r="J32" s="361"/>
      <c r="K32" s="361"/>
      <c r="L32" s="361"/>
      <c r="M32" s="361"/>
      <c r="N32" s="361"/>
      <c r="O32" s="374"/>
      <c r="P32" s="377" t="s">
        <v>48</v>
      </c>
      <c r="Q32" s="361"/>
      <c r="R32" s="361"/>
      <c r="S32" s="361"/>
      <c r="T32" s="361"/>
      <c r="U32" s="361"/>
      <c r="V32" s="361"/>
      <c r="W32" s="361"/>
      <c r="X32" s="374"/>
      <c r="Y32" s="379"/>
      <c r="Z32" s="380"/>
      <c r="AA32" s="381"/>
      <c r="AB32" s="385" t="s">
        <v>11</v>
      </c>
      <c r="AC32" s="386"/>
      <c r="AD32" s="387"/>
      <c r="AE32" s="385" t="s">
        <v>363</v>
      </c>
      <c r="AF32" s="386"/>
      <c r="AG32" s="386"/>
      <c r="AH32" s="387"/>
      <c r="AI32" s="390" t="s">
        <v>515</v>
      </c>
      <c r="AJ32" s="390"/>
      <c r="AK32" s="390"/>
      <c r="AL32" s="385"/>
      <c r="AM32" s="390" t="s">
        <v>331</v>
      </c>
      <c r="AN32" s="390"/>
      <c r="AO32" s="390"/>
      <c r="AP32" s="385"/>
      <c r="AQ32" s="358" t="s">
        <v>160</v>
      </c>
      <c r="AR32" s="359"/>
      <c r="AS32" s="359"/>
      <c r="AT32" s="360"/>
      <c r="AU32" s="361" t="s">
        <v>121</v>
      </c>
      <c r="AV32" s="361"/>
      <c r="AW32" s="361"/>
      <c r="AX32" s="362"/>
    </row>
    <row r="33" spans="1:60" ht="18.75" customHeight="1" x14ac:dyDescent="0.15">
      <c r="A33" s="366"/>
      <c r="B33" s="367"/>
      <c r="C33" s="367"/>
      <c r="D33" s="367"/>
      <c r="E33" s="367"/>
      <c r="F33" s="368"/>
      <c r="G33" s="375"/>
      <c r="H33" s="289"/>
      <c r="I33" s="289"/>
      <c r="J33" s="289"/>
      <c r="K33" s="289"/>
      <c r="L33" s="289"/>
      <c r="M33" s="289"/>
      <c r="N33" s="289"/>
      <c r="O33" s="376"/>
      <c r="P33" s="378"/>
      <c r="Q33" s="289"/>
      <c r="R33" s="289"/>
      <c r="S33" s="289"/>
      <c r="T33" s="289"/>
      <c r="U33" s="289"/>
      <c r="V33" s="289"/>
      <c r="W33" s="289"/>
      <c r="X33" s="376"/>
      <c r="Y33" s="382"/>
      <c r="Z33" s="383"/>
      <c r="AA33" s="384"/>
      <c r="AB33" s="307"/>
      <c r="AC33" s="388"/>
      <c r="AD33" s="389"/>
      <c r="AE33" s="307"/>
      <c r="AF33" s="388"/>
      <c r="AG33" s="388"/>
      <c r="AH33" s="389"/>
      <c r="AI33" s="391"/>
      <c r="AJ33" s="391"/>
      <c r="AK33" s="391"/>
      <c r="AL33" s="307"/>
      <c r="AM33" s="391"/>
      <c r="AN33" s="391"/>
      <c r="AO33" s="391"/>
      <c r="AP33" s="307"/>
      <c r="AQ33" s="339" t="s">
        <v>569</v>
      </c>
      <c r="AR33" s="340"/>
      <c r="AS33" s="341" t="s">
        <v>161</v>
      </c>
      <c r="AT33" s="342"/>
      <c r="AU33" s="343" t="s">
        <v>569</v>
      </c>
      <c r="AV33" s="343"/>
      <c r="AW33" s="289" t="s">
        <v>159</v>
      </c>
      <c r="AX33" s="290"/>
    </row>
    <row r="34" spans="1:60" ht="23.25" customHeight="1" x14ac:dyDescent="0.15">
      <c r="A34" s="369"/>
      <c r="B34" s="367"/>
      <c r="C34" s="367"/>
      <c r="D34" s="367"/>
      <c r="E34" s="367"/>
      <c r="F34" s="368"/>
      <c r="G34" s="272" t="s">
        <v>553</v>
      </c>
      <c r="H34" s="273"/>
      <c r="I34" s="273"/>
      <c r="J34" s="273"/>
      <c r="K34" s="273"/>
      <c r="L34" s="273"/>
      <c r="M34" s="273"/>
      <c r="N34" s="273"/>
      <c r="O34" s="274"/>
      <c r="P34" s="84" t="s">
        <v>553</v>
      </c>
      <c r="Q34" s="84"/>
      <c r="R34" s="84"/>
      <c r="S34" s="84"/>
      <c r="T34" s="84"/>
      <c r="U34" s="84"/>
      <c r="V34" s="84"/>
      <c r="W34" s="84"/>
      <c r="X34" s="85"/>
      <c r="Y34" s="283" t="s">
        <v>12</v>
      </c>
      <c r="Z34" s="284"/>
      <c r="AA34" s="285"/>
      <c r="AB34" s="286" t="s">
        <v>553</v>
      </c>
      <c r="AC34" s="286"/>
      <c r="AD34" s="286"/>
      <c r="AE34" s="287" t="s">
        <v>553</v>
      </c>
      <c r="AF34" s="270"/>
      <c r="AG34" s="270"/>
      <c r="AH34" s="270"/>
      <c r="AI34" s="287" t="s">
        <v>553</v>
      </c>
      <c r="AJ34" s="270"/>
      <c r="AK34" s="270"/>
      <c r="AL34" s="270"/>
      <c r="AM34" s="287" t="s">
        <v>569</v>
      </c>
      <c r="AN34" s="270"/>
      <c r="AO34" s="270"/>
      <c r="AP34" s="270"/>
      <c r="AQ34" s="291" t="s">
        <v>553</v>
      </c>
      <c r="AR34" s="292"/>
      <c r="AS34" s="292"/>
      <c r="AT34" s="293"/>
      <c r="AU34" s="270" t="s">
        <v>553</v>
      </c>
      <c r="AV34" s="270"/>
      <c r="AW34" s="270"/>
      <c r="AX34" s="271"/>
    </row>
    <row r="35" spans="1:60" ht="23.25" customHeight="1" x14ac:dyDescent="0.15">
      <c r="A35" s="370"/>
      <c r="B35" s="371"/>
      <c r="C35" s="371"/>
      <c r="D35" s="371"/>
      <c r="E35" s="371"/>
      <c r="F35" s="372"/>
      <c r="G35" s="275"/>
      <c r="H35" s="276"/>
      <c r="I35" s="276"/>
      <c r="J35" s="276"/>
      <c r="K35" s="276"/>
      <c r="L35" s="276"/>
      <c r="M35" s="276"/>
      <c r="N35" s="276"/>
      <c r="O35" s="277"/>
      <c r="P35" s="281"/>
      <c r="Q35" s="281"/>
      <c r="R35" s="281"/>
      <c r="S35" s="281"/>
      <c r="T35" s="281"/>
      <c r="U35" s="281"/>
      <c r="V35" s="281"/>
      <c r="W35" s="281"/>
      <c r="X35" s="282"/>
      <c r="Y35" s="167" t="s">
        <v>43</v>
      </c>
      <c r="Z35" s="168"/>
      <c r="AA35" s="197"/>
      <c r="AB35" s="392" t="s">
        <v>553</v>
      </c>
      <c r="AC35" s="392"/>
      <c r="AD35" s="392"/>
      <c r="AE35" s="287" t="s">
        <v>553</v>
      </c>
      <c r="AF35" s="270"/>
      <c r="AG35" s="270"/>
      <c r="AH35" s="270"/>
      <c r="AI35" s="287" t="s">
        <v>553</v>
      </c>
      <c r="AJ35" s="270"/>
      <c r="AK35" s="270"/>
      <c r="AL35" s="270"/>
      <c r="AM35" s="287" t="s">
        <v>569</v>
      </c>
      <c r="AN35" s="270"/>
      <c r="AO35" s="270"/>
      <c r="AP35" s="270"/>
      <c r="AQ35" s="291" t="s">
        <v>553</v>
      </c>
      <c r="AR35" s="292"/>
      <c r="AS35" s="292"/>
      <c r="AT35" s="293"/>
      <c r="AU35" s="270" t="s">
        <v>553</v>
      </c>
      <c r="AV35" s="270"/>
      <c r="AW35" s="270"/>
      <c r="AX35" s="271"/>
    </row>
    <row r="36" spans="1:60" ht="23.25" customHeight="1" x14ac:dyDescent="0.15">
      <c r="A36" s="369"/>
      <c r="B36" s="367"/>
      <c r="C36" s="367"/>
      <c r="D36" s="367"/>
      <c r="E36" s="367"/>
      <c r="F36" s="368"/>
      <c r="G36" s="278"/>
      <c r="H36" s="279"/>
      <c r="I36" s="279"/>
      <c r="J36" s="279"/>
      <c r="K36" s="279"/>
      <c r="L36" s="279"/>
      <c r="M36" s="279"/>
      <c r="N36" s="279"/>
      <c r="O36" s="280"/>
      <c r="P36" s="87"/>
      <c r="Q36" s="87"/>
      <c r="R36" s="87"/>
      <c r="S36" s="87"/>
      <c r="T36" s="87"/>
      <c r="U36" s="87"/>
      <c r="V36" s="87"/>
      <c r="W36" s="87"/>
      <c r="X36" s="88"/>
      <c r="Y36" s="167" t="s">
        <v>13</v>
      </c>
      <c r="Z36" s="168"/>
      <c r="AA36" s="197"/>
      <c r="AB36" s="288" t="s">
        <v>14</v>
      </c>
      <c r="AC36" s="288"/>
      <c r="AD36" s="288"/>
      <c r="AE36" s="287" t="s">
        <v>553</v>
      </c>
      <c r="AF36" s="270"/>
      <c r="AG36" s="270"/>
      <c r="AH36" s="270"/>
      <c r="AI36" s="287" t="s">
        <v>553</v>
      </c>
      <c r="AJ36" s="270"/>
      <c r="AK36" s="270"/>
      <c r="AL36" s="270"/>
      <c r="AM36" s="287" t="s">
        <v>569</v>
      </c>
      <c r="AN36" s="270"/>
      <c r="AO36" s="270"/>
      <c r="AP36" s="270"/>
      <c r="AQ36" s="291" t="s">
        <v>553</v>
      </c>
      <c r="AR36" s="292"/>
      <c r="AS36" s="292"/>
      <c r="AT36" s="293"/>
      <c r="AU36" s="270" t="s">
        <v>553</v>
      </c>
      <c r="AV36" s="270"/>
      <c r="AW36" s="270"/>
      <c r="AX36" s="271"/>
    </row>
    <row r="37" spans="1:60" ht="23.25" customHeight="1" x14ac:dyDescent="0.15">
      <c r="A37" s="393" t="s">
        <v>217</v>
      </c>
      <c r="B37" s="394"/>
      <c r="C37" s="394"/>
      <c r="D37" s="394"/>
      <c r="E37" s="394"/>
      <c r="F37" s="395"/>
      <c r="G37" s="396" t="s">
        <v>553</v>
      </c>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8"/>
    </row>
    <row r="38" spans="1:60" ht="23.25" customHeight="1" x14ac:dyDescent="0.15">
      <c r="A38" s="326"/>
      <c r="B38" s="327"/>
      <c r="C38" s="327"/>
      <c r="D38" s="327"/>
      <c r="E38" s="327"/>
      <c r="F38" s="328"/>
      <c r="G38" s="399"/>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0"/>
      <c r="AK38" s="400"/>
      <c r="AL38" s="400"/>
      <c r="AM38" s="400"/>
      <c r="AN38" s="400"/>
      <c r="AO38" s="400"/>
      <c r="AP38" s="400"/>
      <c r="AQ38" s="400"/>
      <c r="AR38" s="400"/>
      <c r="AS38" s="400"/>
      <c r="AT38" s="400"/>
      <c r="AU38" s="400"/>
      <c r="AV38" s="400"/>
      <c r="AW38" s="400"/>
      <c r="AX38" s="401"/>
    </row>
    <row r="39" spans="1:60" ht="18.75" customHeight="1" x14ac:dyDescent="0.15">
      <c r="A39" s="568" t="s">
        <v>520</v>
      </c>
      <c r="B39" s="429" t="s">
        <v>521</v>
      </c>
      <c r="C39" s="324"/>
      <c r="D39" s="324"/>
      <c r="E39" s="324"/>
      <c r="F39" s="325"/>
      <c r="G39" s="361" t="s">
        <v>522</v>
      </c>
      <c r="H39" s="361"/>
      <c r="I39" s="361"/>
      <c r="J39" s="361"/>
      <c r="K39" s="361"/>
      <c r="L39" s="361"/>
      <c r="M39" s="361"/>
      <c r="N39" s="361"/>
      <c r="O39" s="361"/>
      <c r="P39" s="361"/>
      <c r="Q39" s="361"/>
      <c r="R39" s="361"/>
      <c r="S39" s="361"/>
      <c r="T39" s="361"/>
      <c r="U39" s="361"/>
      <c r="V39" s="361"/>
      <c r="W39" s="361"/>
      <c r="X39" s="361"/>
      <c r="Y39" s="361"/>
      <c r="Z39" s="361"/>
      <c r="AA39" s="374"/>
      <c r="AB39" s="377" t="s">
        <v>537</v>
      </c>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2"/>
      <c r="AY39">
        <f>COUNTA($G$41)</f>
        <v>1</v>
      </c>
    </row>
    <row r="40" spans="1:60" ht="22.5" customHeight="1" x14ac:dyDescent="0.15">
      <c r="A40" s="569"/>
      <c r="B40" s="429"/>
      <c r="C40" s="324"/>
      <c r="D40" s="324"/>
      <c r="E40" s="324"/>
      <c r="F40" s="325"/>
      <c r="G40" s="289"/>
      <c r="H40" s="289"/>
      <c r="I40" s="289"/>
      <c r="J40" s="289"/>
      <c r="K40" s="289"/>
      <c r="L40" s="289"/>
      <c r="M40" s="289"/>
      <c r="N40" s="289"/>
      <c r="O40" s="289"/>
      <c r="P40" s="289"/>
      <c r="Q40" s="289"/>
      <c r="R40" s="289"/>
      <c r="S40" s="289"/>
      <c r="T40" s="289"/>
      <c r="U40" s="289"/>
      <c r="V40" s="289"/>
      <c r="W40" s="289"/>
      <c r="X40" s="289"/>
      <c r="Y40" s="289"/>
      <c r="Z40" s="289"/>
      <c r="AA40" s="376"/>
      <c r="AB40" s="378"/>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ref="AY40:AY48" si="0">$AY$39</f>
        <v>1</v>
      </c>
    </row>
    <row r="41" spans="1:60" ht="22.5" customHeight="1" x14ac:dyDescent="0.15">
      <c r="A41" s="569"/>
      <c r="B41" s="429"/>
      <c r="C41" s="324"/>
      <c r="D41" s="324"/>
      <c r="E41" s="324"/>
      <c r="F41" s="325"/>
      <c r="G41" s="556" t="s">
        <v>578</v>
      </c>
      <c r="H41" s="556"/>
      <c r="I41" s="556"/>
      <c r="J41" s="556"/>
      <c r="K41" s="556"/>
      <c r="L41" s="556"/>
      <c r="M41" s="556"/>
      <c r="N41" s="556"/>
      <c r="O41" s="556"/>
      <c r="P41" s="556"/>
      <c r="Q41" s="556"/>
      <c r="R41" s="556"/>
      <c r="S41" s="556"/>
      <c r="T41" s="556"/>
      <c r="U41" s="556"/>
      <c r="V41" s="556"/>
      <c r="W41" s="556"/>
      <c r="X41" s="556"/>
      <c r="Y41" s="556"/>
      <c r="Z41" s="556"/>
      <c r="AA41" s="557"/>
      <c r="AB41" s="562" t="s">
        <v>563</v>
      </c>
      <c r="AC41" s="556"/>
      <c r="AD41" s="556"/>
      <c r="AE41" s="556"/>
      <c r="AF41" s="556"/>
      <c r="AG41" s="556"/>
      <c r="AH41" s="556"/>
      <c r="AI41" s="556"/>
      <c r="AJ41" s="556"/>
      <c r="AK41" s="556"/>
      <c r="AL41" s="556"/>
      <c r="AM41" s="556"/>
      <c r="AN41" s="556"/>
      <c r="AO41" s="556"/>
      <c r="AP41" s="556"/>
      <c r="AQ41" s="556"/>
      <c r="AR41" s="556"/>
      <c r="AS41" s="556"/>
      <c r="AT41" s="556"/>
      <c r="AU41" s="556"/>
      <c r="AV41" s="556"/>
      <c r="AW41" s="556"/>
      <c r="AX41" s="563"/>
      <c r="AY41">
        <f t="shared" si="0"/>
        <v>1</v>
      </c>
    </row>
    <row r="42" spans="1:60" ht="22.5" customHeight="1" x14ac:dyDescent="0.15">
      <c r="A42" s="569"/>
      <c r="B42" s="429"/>
      <c r="C42" s="324"/>
      <c r="D42" s="324"/>
      <c r="E42" s="324"/>
      <c r="F42" s="325"/>
      <c r="G42" s="558"/>
      <c r="H42" s="558"/>
      <c r="I42" s="558"/>
      <c r="J42" s="558"/>
      <c r="K42" s="558"/>
      <c r="L42" s="558"/>
      <c r="M42" s="558"/>
      <c r="N42" s="558"/>
      <c r="O42" s="558"/>
      <c r="P42" s="558"/>
      <c r="Q42" s="558"/>
      <c r="R42" s="558"/>
      <c r="S42" s="558"/>
      <c r="T42" s="558"/>
      <c r="U42" s="558"/>
      <c r="V42" s="558"/>
      <c r="W42" s="558"/>
      <c r="X42" s="558"/>
      <c r="Y42" s="558"/>
      <c r="Z42" s="558"/>
      <c r="AA42" s="559"/>
      <c r="AB42" s="564"/>
      <c r="AC42" s="558"/>
      <c r="AD42" s="558"/>
      <c r="AE42" s="558"/>
      <c r="AF42" s="558"/>
      <c r="AG42" s="558"/>
      <c r="AH42" s="558"/>
      <c r="AI42" s="558"/>
      <c r="AJ42" s="558"/>
      <c r="AK42" s="558"/>
      <c r="AL42" s="558"/>
      <c r="AM42" s="558"/>
      <c r="AN42" s="558"/>
      <c r="AO42" s="558"/>
      <c r="AP42" s="558"/>
      <c r="AQ42" s="558"/>
      <c r="AR42" s="558"/>
      <c r="AS42" s="558"/>
      <c r="AT42" s="558"/>
      <c r="AU42" s="558"/>
      <c r="AV42" s="558"/>
      <c r="AW42" s="558"/>
      <c r="AX42" s="565"/>
      <c r="AY42">
        <f t="shared" si="0"/>
        <v>1</v>
      </c>
    </row>
    <row r="43" spans="1:60" ht="19.5" customHeight="1" x14ac:dyDescent="0.15">
      <c r="A43" s="569"/>
      <c r="B43" s="430"/>
      <c r="C43" s="327"/>
      <c r="D43" s="327"/>
      <c r="E43" s="327"/>
      <c r="F43" s="328"/>
      <c r="G43" s="560"/>
      <c r="H43" s="560"/>
      <c r="I43" s="560"/>
      <c r="J43" s="560"/>
      <c r="K43" s="560"/>
      <c r="L43" s="560"/>
      <c r="M43" s="560"/>
      <c r="N43" s="560"/>
      <c r="O43" s="560"/>
      <c r="P43" s="560"/>
      <c r="Q43" s="560"/>
      <c r="R43" s="560"/>
      <c r="S43" s="560"/>
      <c r="T43" s="560"/>
      <c r="U43" s="560"/>
      <c r="V43" s="560"/>
      <c r="W43" s="560"/>
      <c r="X43" s="560"/>
      <c r="Y43" s="560"/>
      <c r="Z43" s="560"/>
      <c r="AA43" s="561"/>
      <c r="AB43" s="566"/>
      <c r="AC43" s="560"/>
      <c r="AD43" s="560"/>
      <c r="AE43" s="558"/>
      <c r="AF43" s="558"/>
      <c r="AG43" s="558"/>
      <c r="AH43" s="558"/>
      <c r="AI43" s="558"/>
      <c r="AJ43" s="558"/>
      <c r="AK43" s="558"/>
      <c r="AL43" s="558"/>
      <c r="AM43" s="558"/>
      <c r="AN43" s="558"/>
      <c r="AO43" s="558"/>
      <c r="AP43" s="558"/>
      <c r="AQ43" s="558"/>
      <c r="AR43" s="558"/>
      <c r="AS43" s="558"/>
      <c r="AT43" s="558"/>
      <c r="AU43" s="560"/>
      <c r="AV43" s="560"/>
      <c r="AW43" s="560"/>
      <c r="AX43" s="567"/>
      <c r="AY43">
        <f t="shared" si="0"/>
        <v>1</v>
      </c>
    </row>
    <row r="44" spans="1:60" ht="18.75" customHeight="1" x14ac:dyDescent="0.15">
      <c r="A44" s="569"/>
      <c r="B44" s="428" t="s">
        <v>131</v>
      </c>
      <c r="C44" s="394"/>
      <c r="D44" s="394"/>
      <c r="E44" s="394"/>
      <c r="F44" s="395"/>
      <c r="G44" s="570" t="s">
        <v>49</v>
      </c>
      <c r="H44" s="571"/>
      <c r="I44" s="571"/>
      <c r="J44" s="571"/>
      <c r="K44" s="571"/>
      <c r="L44" s="571"/>
      <c r="M44" s="571"/>
      <c r="N44" s="571"/>
      <c r="O44" s="572"/>
      <c r="P44" s="573" t="s">
        <v>51</v>
      </c>
      <c r="Q44" s="571"/>
      <c r="R44" s="571"/>
      <c r="S44" s="571"/>
      <c r="T44" s="571"/>
      <c r="U44" s="571"/>
      <c r="V44" s="571"/>
      <c r="W44" s="571"/>
      <c r="X44" s="572"/>
      <c r="Y44" s="574"/>
      <c r="Z44" s="575"/>
      <c r="AA44" s="576"/>
      <c r="AB44" s="577" t="s">
        <v>11</v>
      </c>
      <c r="AC44" s="578"/>
      <c r="AD44" s="579"/>
      <c r="AE44" s="580" t="s">
        <v>363</v>
      </c>
      <c r="AF44" s="580"/>
      <c r="AG44" s="580"/>
      <c r="AH44" s="580"/>
      <c r="AI44" s="580" t="s">
        <v>515</v>
      </c>
      <c r="AJ44" s="580"/>
      <c r="AK44" s="580"/>
      <c r="AL44" s="580"/>
      <c r="AM44" s="580" t="s">
        <v>331</v>
      </c>
      <c r="AN44" s="580"/>
      <c r="AO44" s="580"/>
      <c r="AP44" s="580"/>
      <c r="AQ44" s="581" t="s">
        <v>160</v>
      </c>
      <c r="AR44" s="582"/>
      <c r="AS44" s="582"/>
      <c r="AT44" s="583"/>
      <c r="AU44" s="584" t="s">
        <v>121</v>
      </c>
      <c r="AV44" s="584"/>
      <c r="AW44" s="584"/>
      <c r="AX44" s="585"/>
      <c r="AY44">
        <f t="shared" si="0"/>
        <v>1</v>
      </c>
      <c r="AZ44" s="4"/>
      <c r="BA44" s="4"/>
      <c r="BB44" s="4"/>
      <c r="BC44" s="4"/>
    </row>
    <row r="45" spans="1:60" ht="18.75" customHeight="1" x14ac:dyDescent="0.15">
      <c r="A45" s="569"/>
      <c r="B45" s="429"/>
      <c r="C45" s="324"/>
      <c r="D45" s="324"/>
      <c r="E45" s="324"/>
      <c r="F45" s="325"/>
      <c r="G45" s="375"/>
      <c r="H45" s="289"/>
      <c r="I45" s="289"/>
      <c r="J45" s="289"/>
      <c r="K45" s="289"/>
      <c r="L45" s="289"/>
      <c r="M45" s="289"/>
      <c r="N45" s="289"/>
      <c r="O45" s="376"/>
      <c r="P45" s="378"/>
      <c r="Q45" s="289"/>
      <c r="R45" s="289"/>
      <c r="S45" s="289"/>
      <c r="T45" s="289"/>
      <c r="U45" s="289"/>
      <c r="V45" s="289"/>
      <c r="W45" s="289"/>
      <c r="X45" s="376"/>
      <c r="Y45" s="574"/>
      <c r="Z45" s="575"/>
      <c r="AA45" s="576"/>
      <c r="AB45" s="307"/>
      <c r="AC45" s="388"/>
      <c r="AD45" s="389"/>
      <c r="AE45" s="580"/>
      <c r="AF45" s="580"/>
      <c r="AG45" s="580"/>
      <c r="AH45" s="580"/>
      <c r="AI45" s="580"/>
      <c r="AJ45" s="580"/>
      <c r="AK45" s="580"/>
      <c r="AL45" s="580"/>
      <c r="AM45" s="580"/>
      <c r="AN45" s="580"/>
      <c r="AO45" s="580"/>
      <c r="AP45" s="580"/>
      <c r="AQ45" s="586">
        <v>4</v>
      </c>
      <c r="AR45" s="343"/>
      <c r="AS45" s="341" t="s">
        <v>161</v>
      </c>
      <c r="AT45" s="342"/>
      <c r="AU45" s="343">
        <v>5</v>
      </c>
      <c r="AV45" s="343"/>
      <c r="AW45" s="289" t="s">
        <v>159</v>
      </c>
      <c r="AX45" s="290"/>
      <c r="AY45">
        <f t="shared" si="0"/>
        <v>1</v>
      </c>
      <c r="AZ45" s="4"/>
      <c r="BA45" s="4"/>
      <c r="BB45" s="4"/>
      <c r="BC45" s="4"/>
      <c r="BD45" s="4"/>
      <c r="BE45" s="4"/>
      <c r="BF45" s="4"/>
      <c r="BG45" s="4"/>
      <c r="BH45" s="4"/>
    </row>
    <row r="46" spans="1:60" ht="23.25" customHeight="1" x14ac:dyDescent="0.15">
      <c r="A46" s="569"/>
      <c r="B46" s="429"/>
      <c r="C46" s="324"/>
      <c r="D46" s="324"/>
      <c r="E46" s="324"/>
      <c r="F46" s="325"/>
      <c r="G46" s="83" t="s">
        <v>579</v>
      </c>
      <c r="H46" s="84"/>
      <c r="I46" s="84"/>
      <c r="J46" s="84"/>
      <c r="K46" s="84"/>
      <c r="L46" s="84"/>
      <c r="M46" s="84"/>
      <c r="N46" s="84"/>
      <c r="O46" s="85"/>
      <c r="P46" s="84" t="s">
        <v>555</v>
      </c>
      <c r="Q46" s="588"/>
      <c r="R46" s="588"/>
      <c r="S46" s="588"/>
      <c r="T46" s="588"/>
      <c r="U46" s="588"/>
      <c r="V46" s="588"/>
      <c r="W46" s="588"/>
      <c r="X46" s="589"/>
      <c r="Y46" s="594" t="s">
        <v>50</v>
      </c>
      <c r="Z46" s="595"/>
      <c r="AA46" s="596"/>
      <c r="AB46" s="286" t="s">
        <v>556</v>
      </c>
      <c r="AC46" s="286"/>
      <c r="AD46" s="286"/>
      <c r="AE46" s="287" t="s">
        <v>553</v>
      </c>
      <c r="AF46" s="270"/>
      <c r="AG46" s="270"/>
      <c r="AH46" s="270"/>
      <c r="AI46" s="287" t="s">
        <v>553</v>
      </c>
      <c r="AJ46" s="270"/>
      <c r="AK46" s="270"/>
      <c r="AL46" s="270"/>
      <c r="AM46" s="287" t="s">
        <v>553</v>
      </c>
      <c r="AN46" s="270"/>
      <c r="AO46" s="270"/>
      <c r="AP46" s="270"/>
      <c r="AQ46" s="291" t="s">
        <v>553</v>
      </c>
      <c r="AR46" s="292"/>
      <c r="AS46" s="292"/>
      <c r="AT46" s="293"/>
      <c r="AU46" s="270" t="s">
        <v>553</v>
      </c>
      <c r="AV46" s="270"/>
      <c r="AW46" s="270"/>
      <c r="AX46" s="271"/>
      <c r="AY46">
        <f t="shared" si="0"/>
        <v>1</v>
      </c>
    </row>
    <row r="47" spans="1:60" ht="23.25" customHeight="1" x14ac:dyDescent="0.15">
      <c r="A47" s="569"/>
      <c r="B47" s="429"/>
      <c r="C47" s="324"/>
      <c r="D47" s="324"/>
      <c r="E47" s="324"/>
      <c r="F47" s="325"/>
      <c r="G47" s="587"/>
      <c r="H47" s="281"/>
      <c r="I47" s="281"/>
      <c r="J47" s="281"/>
      <c r="K47" s="281"/>
      <c r="L47" s="281"/>
      <c r="M47" s="281"/>
      <c r="N47" s="281"/>
      <c r="O47" s="282"/>
      <c r="P47" s="590"/>
      <c r="Q47" s="590"/>
      <c r="R47" s="590"/>
      <c r="S47" s="590"/>
      <c r="T47" s="590"/>
      <c r="U47" s="590"/>
      <c r="V47" s="590"/>
      <c r="W47" s="590"/>
      <c r="X47" s="591"/>
      <c r="Y47" s="597" t="s">
        <v>43</v>
      </c>
      <c r="Z47" s="598"/>
      <c r="AA47" s="599"/>
      <c r="AB47" s="392" t="s">
        <v>556</v>
      </c>
      <c r="AC47" s="392"/>
      <c r="AD47" s="392"/>
      <c r="AE47" s="287" t="s">
        <v>553</v>
      </c>
      <c r="AF47" s="270"/>
      <c r="AG47" s="270"/>
      <c r="AH47" s="270"/>
      <c r="AI47" s="287" t="s">
        <v>553</v>
      </c>
      <c r="AJ47" s="270"/>
      <c r="AK47" s="270"/>
      <c r="AL47" s="270"/>
      <c r="AM47" s="287" t="s">
        <v>553</v>
      </c>
      <c r="AN47" s="270"/>
      <c r="AO47" s="270"/>
      <c r="AP47" s="270"/>
      <c r="AQ47" s="291">
        <v>1</v>
      </c>
      <c r="AR47" s="292"/>
      <c r="AS47" s="292"/>
      <c r="AT47" s="293"/>
      <c r="AU47" s="270">
        <v>1</v>
      </c>
      <c r="AV47" s="270"/>
      <c r="AW47" s="270"/>
      <c r="AX47" s="271"/>
      <c r="AY47">
        <f t="shared" si="0"/>
        <v>1</v>
      </c>
      <c r="AZ47" s="4"/>
      <c r="BA47" s="4"/>
      <c r="BB47" s="4"/>
      <c r="BC47" s="4"/>
    </row>
    <row r="48" spans="1:60" ht="23.25" customHeight="1" thickBot="1" x14ac:dyDescent="0.2">
      <c r="A48" s="569"/>
      <c r="B48" s="429"/>
      <c r="C48" s="324"/>
      <c r="D48" s="324"/>
      <c r="E48" s="324"/>
      <c r="F48" s="325"/>
      <c r="G48" s="86"/>
      <c r="H48" s="87"/>
      <c r="I48" s="87"/>
      <c r="J48" s="87"/>
      <c r="K48" s="87"/>
      <c r="L48" s="87"/>
      <c r="M48" s="87"/>
      <c r="N48" s="87"/>
      <c r="O48" s="88"/>
      <c r="P48" s="592"/>
      <c r="Q48" s="592"/>
      <c r="R48" s="592"/>
      <c r="S48" s="592"/>
      <c r="T48" s="592"/>
      <c r="U48" s="592"/>
      <c r="V48" s="592"/>
      <c r="W48" s="592"/>
      <c r="X48" s="593"/>
      <c r="Y48" s="597" t="s">
        <v>13</v>
      </c>
      <c r="Z48" s="598"/>
      <c r="AA48" s="599"/>
      <c r="AB48" s="600" t="s">
        <v>14</v>
      </c>
      <c r="AC48" s="600"/>
      <c r="AD48" s="600"/>
      <c r="AE48" s="601" t="s">
        <v>553</v>
      </c>
      <c r="AF48" s="602"/>
      <c r="AG48" s="602"/>
      <c r="AH48" s="602"/>
      <c r="AI48" s="601" t="s">
        <v>553</v>
      </c>
      <c r="AJ48" s="602"/>
      <c r="AK48" s="602"/>
      <c r="AL48" s="602"/>
      <c r="AM48" s="601" t="s">
        <v>553</v>
      </c>
      <c r="AN48" s="602"/>
      <c r="AO48" s="602"/>
      <c r="AP48" s="602"/>
      <c r="AQ48" s="291" t="s">
        <v>553</v>
      </c>
      <c r="AR48" s="292"/>
      <c r="AS48" s="292"/>
      <c r="AT48" s="293"/>
      <c r="AU48" s="270" t="s">
        <v>553</v>
      </c>
      <c r="AV48" s="270"/>
      <c r="AW48" s="270"/>
      <c r="AX48" s="271"/>
      <c r="AY48">
        <f t="shared" si="0"/>
        <v>1</v>
      </c>
      <c r="AZ48" s="4"/>
      <c r="BA48" s="4"/>
      <c r="BB48" s="4"/>
      <c r="BC48" s="4"/>
      <c r="BD48" s="4"/>
      <c r="BE48" s="4"/>
      <c r="BF48" s="4"/>
      <c r="BG48" s="4"/>
      <c r="BH48" s="4"/>
    </row>
    <row r="49" spans="1:51" ht="45" customHeight="1" x14ac:dyDescent="0.15">
      <c r="A49" s="434" t="s">
        <v>230</v>
      </c>
      <c r="B49" s="435"/>
      <c r="C49" s="437" t="s">
        <v>162</v>
      </c>
      <c r="D49" s="435"/>
      <c r="E49" s="438" t="s">
        <v>175</v>
      </c>
      <c r="F49" s="439"/>
      <c r="G49" s="440" t="s">
        <v>564</v>
      </c>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2"/>
    </row>
    <row r="50" spans="1:51" ht="32.25" customHeight="1" x14ac:dyDescent="0.15">
      <c r="A50" s="436"/>
      <c r="B50" s="427"/>
      <c r="C50" s="426"/>
      <c r="D50" s="427"/>
      <c r="E50" s="428" t="s">
        <v>174</v>
      </c>
      <c r="F50" s="395"/>
      <c r="G50" s="83" t="s">
        <v>565</v>
      </c>
      <c r="H50" s="84"/>
      <c r="I50" s="84"/>
      <c r="J50" s="84"/>
      <c r="K50" s="84"/>
      <c r="L50" s="84"/>
      <c r="M50" s="84"/>
      <c r="N50" s="84"/>
      <c r="O50" s="84"/>
      <c r="P50" s="84"/>
      <c r="Q50" s="84"/>
      <c r="R50" s="84"/>
      <c r="S50" s="84"/>
      <c r="T50" s="84"/>
      <c r="U50" s="84"/>
      <c r="V50" s="85"/>
      <c r="W50" s="415" t="s">
        <v>528</v>
      </c>
      <c r="X50" s="416"/>
      <c r="Y50" s="416"/>
      <c r="Z50" s="416"/>
      <c r="AA50" s="417"/>
      <c r="AB50" s="418" t="s">
        <v>569</v>
      </c>
      <c r="AC50" s="419"/>
      <c r="AD50" s="419"/>
      <c r="AE50" s="419"/>
      <c r="AF50" s="419"/>
      <c r="AG50" s="419"/>
      <c r="AH50" s="419"/>
      <c r="AI50" s="419"/>
      <c r="AJ50" s="419"/>
      <c r="AK50" s="419"/>
      <c r="AL50" s="419"/>
      <c r="AM50" s="419"/>
      <c r="AN50" s="419"/>
      <c r="AO50" s="419"/>
      <c r="AP50" s="419"/>
      <c r="AQ50" s="419"/>
      <c r="AR50" s="419"/>
      <c r="AS50" s="419"/>
      <c r="AT50" s="419"/>
      <c r="AU50" s="419"/>
      <c r="AV50" s="419"/>
      <c r="AW50" s="419"/>
      <c r="AX50" s="420"/>
    </row>
    <row r="51" spans="1:51" ht="21" customHeight="1" x14ac:dyDescent="0.15">
      <c r="A51" s="436"/>
      <c r="B51" s="427"/>
      <c r="C51" s="426"/>
      <c r="D51" s="427"/>
      <c r="E51" s="430"/>
      <c r="F51" s="328"/>
      <c r="G51" s="86"/>
      <c r="H51" s="87"/>
      <c r="I51" s="87"/>
      <c r="J51" s="87"/>
      <c r="K51" s="87"/>
      <c r="L51" s="87"/>
      <c r="M51" s="87"/>
      <c r="N51" s="87"/>
      <c r="O51" s="87"/>
      <c r="P51" s="87"/>
      <c r="Q51" s="87"/>
      <c r="R51" s="87"/>
      <c r="S51" s="87"/>
      <c r="T51" s="87"/>
      <c r="U51" s="87"/>
      <c r="V51" s="88"/>
      <c r="W51" s="421" t="s">
        <v>529</v>
      </c>
      <c r="X51" s="422"/>
      <c r="Y51" s="422"/>
      <c r="Z51" s="422"/>
      <c r="AA51" s="423"/>
      <c r="AB51" s="418" t="s">
        <v>569</v>
      </c>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20"/>
    </row>
    <row r="52" spans="1:51" ht="34.5" customHeight="1" x14ac:dyDescent="0.15">
      <c r="A52" s="436"/>
      <c r="B52" s="427"/>
      <c r="C52" s="424" t="s">
        <v>540</v>
      </c>
      <c r="D52" s="425"/>
      <c r="E52" s="428" t="s">
        <v>226</v>
      </c>
      <c r="F52" s="395"/>
      <c r="G52" s="405" t="s">
        <v>165</v>
      </c>
      <c r="H52" s="406"/>
      <c r="I52" s="406"/>
      <c r="J52" s="431" t="s">
        <v>553</v>
      </c>
      <c r="K52" s="432"/>
      <c r="L52" s="432"/>
      <c r="M52" s="432"/>
      <c r="N52" s="432"/>
      <c r="O52" s="432"/>
      <c r="P52" s="432"/>
      <c r="Q52" s="432"/>
      <c r="R52" s="432"/>
      <c r="S52" s="432"/>
      <c r="T52" s="433"/>
      <c r="U52" s="403" t="s">
        <v>569</v>
      </c>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4"/>
      <c r="AY52" s="45"/>
    </row>
    <row r="53" spans="1:51" ht="34.5" customHeight="1" x14ac:dyDescent="0.15">
      <c r="A53" s="436"/>
      <c r="B53" s="427"/>
      <c r="C53" s="426"/>
      <c r="D53" s="427"/>
      <c r="E53" s="429"/>
      <c r="F53" s="325"/>
      <c r="G53" s="405" t="s">
        <v>541</v>
      </c>
      <c r="H53" s="406"/>
      <c r="I53" s="406"/>
      <c r="J53" s="406"/>
      <c r="K53" s="406"/>
      <c r="L53" s="406"/>
      <c r="M53" s="406"/>
      <c r="N53" s="406"/>
      <c r="O53" s="406"/>
      <c r="P53" s="406"/>
      <c r="Q53" s="406"/>
      <c r="R53" s="406"/>
      <c r="S53" s="406"/>
      <c r="T53" s="406"/>
      <c r="U53" s="402" t="s">
        <v>569</v>
      </c>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4"/>
      <c r="AY53" s="45"/>
    </row>
    <row r="54" spans="1:51" ht="34.5" customHeight="1" thickBot="1" x14ac:dyDescent="0.2">
      <c r="A54" s="436"/>
      <c r="B54" s="427"/>
      <c r="C54" s="426"/>
      <c r="D54" s="427"/>
      <c r="E54" s="430"/>
      <c r="F54" s="328"/>
      <c r="G54" s="405" t="s">
        <v>529</v>
      </c>
      <c r="H54" s="406"/>
      <c r="I54" s="406"/>
      <c r="J54" s="406"/>
      <c r="K54" s="406"/>
      <c r="L54" s="406"/>
      <c r="M54" s="406"/>
      <c r="N54" s="406"/>
      <c r="O54" s="406"/>
      <c r="P54" s="406"/>
      <c r="Q54" s="406"/>
      <c r="R54" s="406"/>
      <c r="S54" s="406"/>
      <c r="T54" s="406"/>
      <c r="U54" s="89" t="s">
        <v>569</v>
      </c>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1"/>
      <c r="AY54" s="45"/>
    </row>
    <row r="55" spans="1:51" ht="27" customHeight="1" x14ac:dyDescent="0.15">
      <c r="A55" s="407" t="s">
        <v>37</v>
      </c>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409"/>
    </row>
    <row r="56" spans="1:51" ht="27" customHeight="1" x14ac:dyDescent="0.15">
      <c r="A56" s="2"/>
      <c r="B56" s="3"/>
      <c r="C56" s="410" t="s">
        <v>22</v>
      </c>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2"/>
      <c r="AD56" s="411" t="s">
        <v>26</v>
      </c>
      <c r="AE56" s="411"/>
      <c r="AF56" s="411"/>
      <c r="AG56" s="413" t="s">
        <v>21</v>
      </c>
      <c r="AH56" s="411"/>
      <c r="AI56" s="411"/>
      <c r="AJ56" s="411"/>
      <c r="AK56" s="411"/>
      <c r="AL56" s="411"/>
      <c r="AM56" s="411"/>
      <c r="AN56" s="411"/>
      <c r="AO56" s="411"/>
      <c r="AP56" s="411"/>
      <c r="AQ56" s="411"/>
      <c r="AR56" s="411"/>
      <c r="AS56" s="411"/>
      <c r="AT56" s="411"/>
      <c r="AU56" s="411"/>
      <c r="AV56" s="411"/>
      <c r="AW56" s="411"/>
      <c r="AX56" s="414"/>
    </row>
    <row r="57" spans="1:51" ht="75.75" customHeight="1" x14ac:dyDescent="0.15">
      <c r="A57" s="476" t="s">
        <v>126</v>
      </c>
      <c r="B57" s="477"/>
      <c r="C57" s="482" t="s">
        <v>127</v>
      </c>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4"/>
      <c r="AD57" s="485" t="s">
        <v>560</v>
      </c>
      <c r="AE57" s="486"/>
      <c r="AF57" s="486"/>
      <c r="AG57" s="487" t="s">
        <v>580</v>
      </c>
      <c r="AH57" s="488"/>
      <c r="AI57" s="488"/>
      <c r="AJ57" s="488"/>
      <c r="AK57" s="488"/>
      <c r="AL57" s="488"/>
      <c r="AM57" s="488"/>
      <c r="AN57" s="488"/>
      <c r="AO57" s="488"/>
      <c r="AP57" s="488"/>
      <c r="AQ57" s="488"/>
      <c r="AR57" s="488"/>
      <c r="AS57" s="488"/>
      <c r="AT57" s="488"/>
      <c r="AU57" s="488"/>
      <c r="AV57" s="488"/>
      <c r="AW57" s="488"/>
      <c r="AX57" s="489"/>
    </row>
    <row r="58" spans="1:51" ht="54" customHeight="1" x14ac:dyDescent="0.15">
      <c r="A58" s="478"/>
      <c r="B58" s="479"/>
      <c r="C58" s="490" t="s">
        <v>27</v>
      </c>
      <c r="D58" s="491"/>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2"/>
      <c r="AD58" s="466" t="s">
        <v>560</v>
      </c>
      <c r="AE58" s="467"/>
      <c r="AF58" s="467"/>
      <c r="AG58" s="493" t="s">
        <v>583</v>
      </c>
      <c r="AH58" s="494"/>
      <c r="AI58" s="494"/>
      <c r="AJ58" s="494"/>
      <c r="AK58" s="494"/>
      <c r="AL58" s="494"/>
      <c r="AM58" s="494"/>
      <c r="AN58" s="494"/>
      <c r="AO58" s="494"/>
      <c r="AP58" s="494"/>
      <c r="AQ58" s="494"/>
      <c r="AR58" s="494"/>
      <c r="AS58" s="494"/>
      <c r="AT58" s="494"/>
      <c r="AU58" s="494"/>
      <c r="AV58" s="494"/>
      <c r="AW58" s="494"/>
      <c r="AX58" s="495"/>
    </row>
    <row r="59" spans="1:51" ht="51" customHeight="1" x14ac:dyDescent="0.15">
      <c r="A59" s="480"/>
      <c r="B59" s="481"/>
      <c r="C59" s="496" t="s">
        <v>128</v>
      </c>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8"/>
      <c r="AD59" s="499" t="s">
        <v>560</v>
      </c>
      <c r="AE59" s="500"/>
      <c r="AF59" s="500"/>
      <c r="AG59" s="457" t="s">
        <v>581</v>
      </c>
      <c r="AH59" s="281"/>
      <c r="AI59" s="281"/>
      <c r="AJ59" s="281"/>
      <c r="AK59" s="281"/>
      <c r="AL59" s="281"/>
      <c r="AM59" s="281"/>
      <c r="AN59" s="281"/>
      <c r="AO59" s="281"/>
      <c r="AP59" s="281"/>
      <c r="AQ59" s="281"/>
      <c r="AR59" s="281"/>
      <c r="AS59" s="281"/>
      <c r="AT59" s="281"/>
      <c r="AU59" s="281"/>
      <c r="AV59" s="281"/>
      <c r="AW59" s="281"/>
      <c r="AX59" s="458"/>
    </row>
    <row r="60" spans="1:51" ht="27" customHeight="1" x14ac:dyDescent="0.15">
      <c r="A60" s="68" t="s">
        <v>29</v>
      </c>
      <c r="B60" s="443"/>
      <c r="C60" s="449" t="s">
        <v>31</v>
      </c>
      <c r="D60" s="450"/>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2"/>
      <c r="AD60" s="453" t="s">
        <v>567</v>
      </c>
      <c r="AE60" s="454"/>
      <c r="AF60" s="454"/>
      <c r="AG60" s="455" t="s">
        <v>563</v>
      </c>
      <c r="AH60" s="84"/>
      <c r="AI60" s="84"/>
      <c r="AJ60" s="84"/>
      <c r="AK60" s="84"/>
      <c r="AL60" s="84"/>
      <c r="AM60" s="84"/>
      <c r="AN60" s="84"/>
      <c r="AO60" s="84"/>
      <c r="AP60" s="84"/>
      <c r="AQ60" s="84"/>
      <c r="AR60" s="84"/>
      <c r="AS60" s="84"/>
      <c r="AT60" s="84"/>
      <c r="AU60" s="84"/>
      <c r="AV60" s="84"/>
      <c r="AW60" s="84"/>
      <c r="AX60" s="456"/>
    </row>
    <row r="61" spans="1:51" ht="35.25" customHeight="1" x14ac:dyDescent="0.15">
      <c r="A61" s="444"/>
      <c r="B61" s="445"/>
      <c r="C61" s="459"/>
      <c r="D61" s="460"/>
      <c r="E61" s="463" t="s">
        <v>218</v>
      </c>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5"/>
      <c r="AD61" s="466" t="s">
        <v>584</v>
      </c>
      <c r="AE61" s="467"/>
      <c r="AF61" s="468"/>
      <c r="AG61" s="457"/>
      <c r="AH61" s="281"/>
      <c r="AI61" s="281"/>
      <c r="AJ61" s="281"/>
      <c r="AK61" s="281"/>
      <c r="AL61" s="281"/>
      <c r="AM61" s="281"/>
      <c r="AN61" s="281"/>
      <c r="AO61" s="281"/>
      <c r="AP61" s="281"/>
      <c r="AQ61" s="281"/>
      <c r="AR61" s="281"/>
      <c r="AS61" s="281"/>
      <c r="AT61" s="281"/>
      <c r="AU61" s="281"/>
      <c r="AV61" s="281"/>
      <c r="AW61" s="281"/>
      <c r="AX61" s="458"/>
    </row>
    <row r="62" spans="1:51" ht="26.25" customHeight="1" x14ac:dyDescent="0.15">
      <c r="A62" s="444"/>
      <c r="B62" s="445"/>
      <c r="C62" s="461"/>
      <c r="D62" s="462"/>
      <c r="E62" s="469" t="s">
        <v>191</v>
      </c>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1"/>
      <c r="AD62" s="472" t="s">
        <v>584</v>
      </c>
      <c r="AE62" s="473"/>
      <c r="AF62" s="473"/>
      <c r="AG62" s="457"/>
      <c r="AH62" s="281"/>
      <c r="AI62" s="281"/>
      <c r="AJ62" s="281"/>
      <c r="AK62" s="281"/>
      <c r="AL62" s="281"/>
      <c r="AM62" s="281"/>
      <c r="AN62" s="281"/>
      <c r="AO62" s="281"/>
      <c r="AP62" s="281"/>
      <c r="AQ62" s="281"/>
      <c r="AR62" s="281"/>
      <c r="AS62" s="281"/>
      <c r="AT62" s="281"/>
      <c r="AU62" s="281"/>
      <c r="AV62" s="281"/>
      <c r="AW62" s="281"/>
      <c r="AX62" s="458"/>
    </row>
    <row r="63" spans="1:51" ht="26.25" customHeight="1" x14ac:dyDescent="0.15">
      <c r="A63" s="444"/>
      <c r="B63" s="446"/>
      <c r="C63" s="474" t="s">
        <v>32</v>
      </c>
      <c r="D63" s="475"/>
      <c r="E63" s="475"/>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475"/>
      <c r="AD63" s="518" t="s">
        <v>567</v>
      </c>
      <c r="AE63" s="519"/>
      <c r="AF63" s="519"/>
      <c r="AG63" s="520" t="s">
        <v>231</v>
      </c>
      <c r="AH63" s="521"/>
      <c r="AI63" s="521"/>
      <c r="AJ63" s="521"/>
      <c r="AK63" s="521"/>
      <c r="AL63" s="521"/>
      <c r="AM63" s="521"/>
      <c r="AN63" s="521"/>
      <c r="AO63" s="521"/>
      <c r="AP63" s="521"/>
      <c r="AQ63" s="521"/>
      <c r="AR63" s="521"/>
      <c r="AS63" s="521"/>
      <c r="AT63" s="521"/>
      <c r="AU63" s="521"/>
      <c r="AV63" s="521"/>
      <c r="AW63" s="521"/>
      <c r="AX63" s="522"/>
    </row>
    <row r="64" spans="1:51" ht="26.25" customHeight="1" x14ac:dyDescent="0.15">
      <c r="A64" s="444"/>
      <c r="B64" s="446"/>
      <c r="C64" s="513" t="s">
        <v>129</v>
      </c>
      <c r="D64" s="492"/>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492"/>
      <c r="AD64" s="466" t="s">
        <v>567</v>
      </c>
      <c r="AE64" s="467"/>
      <c r="AF64" s="467"/>
      <c r="AG64" s="493" t="s">
        <v>231</v>
      </c>
      <c r="AH64" s="494"/>
      <c r="AI64" s="494"/>
      <c r="AJ64" s="494"/>
      <c r="AK64" s="494"/>
      <c r="AL64" s="494"/>
      <c r="AM64" s="494"/>
      <c r="AN64" s="494"/>
      <c r="AO64" s="494"/>
      <c r="AP64" s="494"/>
      <c r="AQ64" s="494"/>
      <c r="AR64" s="494"/>
      <c r="AS64" s="494"/>
      <c r="AT64" s="494"/>
      <c r="AU64" s="494"/>
      <c r="AV64" s="494"/>
      <c r="AW64" s="494"/>
      <c r="AX64" s="495"/>
    </row>
    <row r="65" spans="1:50" ht="26.25" customHeight="1" x14ac:dyDescent="0.15">
      <c r="A65" s="444"/>
      <c r="B65" s="446"/>
      <c r="C65" s="513" t="s">
        <v>28</v>
      </c>
      <c r="D65" s="492"/>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66" t="s">
        <v>567</v>
      </c>
      <c r="AE65" s="467"/>
      <c r="AF65" s="467"/>
      <c r="AG65" s="493" t="s">
        <v>231</v>
      </c>
      <c r="AH65" s="494"/>
      <c r="AI65" s="494"/>
      <c r="AJ65" s="494"/>
      <c r="AK65" s="494"/>
      <c r="AL65" s="494"/>
      <c r="AM65" s="494"/>
      <c r="AN65" s="494"/>
      <c r="AO65" s="494"/>
      <c r="AP65" s="494"/>
      <c r="AQ65" s="494"/>
      <c r="AR65" s="494"/>
      <c r="AS65" s="494"/>
      <c r="AT65" s="494"/>
      <c r="AU65" s="494"/>
      <c r="AV65" s="494"/>
      <c r="AW65" s="494"/>
      <c r="AX65" s="495"/>
    </row>
    <row r="66" spans="1:50" ht="26.25" customHeight="1" x14ac:dyDescent="0.15">
      <c r="A66" s="444"/>
      <c r="B66" s="446"/>
      <c r="C66" s="513" t="s">
        <v>33</v>
      </c>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514"/>
      <c r="AD66" s="466" t="s">
        <v>567</v>
      </c>
      <c r="AE66" s="467"/>
      <c r="AF66" s="467"/>
      <c r="AG66" s="493" t="s">
        <v>231</v>
      </c>
      <c r="AH66" s="494"/>
      <c r="AI66" s="494"/>
      <c r="AJ66" s="494"/>
      <c r="AK66" s="494"/>
      <c r="AL66" s="494"/>
      <c r="AM66" s="494"/>
      <c r="AN66" s="494"/>
      <c r="AO66" s="494"/>
      <c r="AP66" s="494"/>
      <c r="AQ66" s="494"/>
      <c r="AR66" s="494"/>
      <c r="AS66" s="494"/>
      <c r="AT66" s="494"/>
      <c r="AU66" s="494"/>
      <c r="AV66" s="494"/>
      <c r="AW66" s="494"/>
      <c r="AX66" s="495"/>
    </row>
    <row r="67" spans="1:50" ht="26.25" customHeight="1" x14ac:dyDescent="0.15">
      <c r="A67" s="444"/>
      <c r="B67" s="446"/>
      <c r="C67" s="513" t="s">
        <v>198</v>
      </c>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514"/>
      <c r="AD67" s="499" t="s">
        <v>567</v>
      </c>
      <c r="AE67" s="500"/>
      <c r="AF67" s="500"/>
      <c r="AG67" s="515" t="s">
        <v>231</v>
      </c>
      <c r="AH67" s="516"/>
      <c r="AI67" s="516"/>
      <c r="AJ67" s="516"/>
      <c r="AK67" s="516"/>
      <c r="AL67" s="516"/>
      <c r="AM67" s="516"/>
      <c r="AN67" s="516"/>
      <c r="AO67" s="516"/>
      <c r="AP67" s="516"/>
      <c r="AQ67" s="516"/>
      <c r="AR67" s="516"/>
      <c r="AS67" s="516"/>
      <c r="AT67" s="516"/>
      <c r="AU67" s="516"/>
      <c r="AV67" s="516"/>
      <c r="AW67" s="516"/>
      <c r="AX67" s="517"/>
    </row>
    <row r="68" spans="1:50" ht="26.25" customHeight="1" x14ac:dyDescent="0.15">
      <c r="A68" s="444"/>
      <c r="B68" s="446"/>
      <c r="C68" s="501" t="s">
        <v>199</v>
      </c>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3"/>
      <c r="AD68" s="466" t="s">
        <v>567</v>
      </c>
      <c r="AE68" s="467"/>
      <c r="AF68" s="468"/>
      <c r="AG68" s="493" t="s">
        <v>231</v>
      </c>
      <c r="AH68" s="494"/>
      <c r="AI68" s="494"/>
      <c r="AJ68" s="494"/>
      <c r="AK68" s="494"/>
      <c r="AL68" s="494"/>
      <c r="AM68" s="494"/>
      <c r="AN68" s="494"/>
      <c r="AO68" s="494"/>
      <c r="AP68" s="494"/>
      <c r="AQ68" s="494"/>
      <c r="AR68" s="494"/>
      <c r="AS68" s="494"/>
      <c r="AT68" s="494"/>
      <c r="AU68" s="494"/>
      <c r="AV68" s="494"/>
      <c r="AW68" s="494"/>
      <c r="AX68" s="495"/>
    </row>
    <row r="69" spans="1:50" ht="26.25" customHeight="1" x14ac:dyDescent="0.15">
      <c r="A69" s="447"/>
      <c r="B69" s="448"/>
      <c r="C69" s="504" t="s">
        <v>192</v>
      </c>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6"/>
      <c r="AD69" s="507" t="s">
        <v>567</v>
      </c>
      <c r="AE69" s="508"/>
      <c r="AF69" s="509"/>
      <c r="AG69" s="510" t="s">
        <v>231</v>
      </c>
      <c r="AH69" s="511"/>
      <c r="AI69" s="511"/>
      <c r="AJ69" s="511"/>
      <c r="AK69" s="511"/>
      <c r="AL69" s="511"/>
      <c r="AM69" s="511"/>
      <c r="AN69" s="511"/>
      <c r="AO69" s="511"/>
      <c r="AP69" s="511"/>
      <c r="AQ69" s="511"/>
      <c r="AR69" s="511"/>
      <c r="AS69" s="511"/>
      <c r="AT69" s="511"/>
      <c r="AU69" s="511"/>
      <c r="AV69" s="511"/>
      <c r="AW69" s="511"/>
      <c r="AX69" s="512"/>
    </row>
    <row r="70" spans="1:50" ht="27" customHeight="1" x14ac:dyDescent="0.15">
      <c r="A70" s="68" t="s">
        <v>30</v>
      </c>
      <c r="B70" s="525"/>
      <c r="C70" s="526" t="s">
        <v>193</v>
      </c>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8"/>
      <c r="AD70" s="518" t="s">
        <v>567</v>
      </c>
      <c r="AE70" s="519"/>
      <c r="AF70" s="529"/>
      <c r="AG70" s="520" t="s">
        <v>231</v>
      </c>
      <c r="AH70" s="521"/>
      <c r="AI70" s="521"/>
      <c r="AJ70" s="521"/>
      <c r="AK70" s="521"/>
      <c r="AL70" s="521"/>
      <c r="AM70" s="521"/>
      <c r="AN70" s="521"/>
      <c r="AO70" s="521"/>
      <c r="AP70" s="521"/>
      <c r="AQ70" s="521"/>
      <c r="AR70" s="521"/>
      <c r="AS70" s="521"/>
      <c r="AT70" s="521"/>
      <c r="AU70" s="521"/>
      <c r="AV70" s="521"/>
      <c r="AW70" s="521"/>
      <c r="AX70" s="522"/>
    </row>
    <row r="71" spans="1:50" ht="35.25" customHeight="1" x14ac:dyDescent="0.15">
      <c r="A71" s="444"/>
      <c r="B71" s="446"/>
      <c r="C71" s="530" t="s">
        <v>35</v>
      </c>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2"/>
      <c r="AD71" s="533" t="s">
        <v>567</v>
      </c>
      <c r="AE71" s="534"/>
      <c r="AF71" s="534"/>
      <c r="AG71" s="493" t="s">
        <v>231</v>
      </c>
      <c r="AH71" s="494"/>
      <c r="AI71" s="494"/>
      <c r="AJ71" s="494"/>
      <c r="AK71" s="494"/>
      <c r="AL71" s="494"/>
      <c r="AM71" s="494"/>
      <c r="AN71" s="494"/>
      <c r="AO71" s="494"/>
      <c r="AP71" s="494"/>
      <c r="AQ71" s="494"/>
      <c r="AR71" s="494"/>
      <c r="AS71" s="494"/>
      <c r="AT71" s="494"/>
      <c r="AU71" s="494"/>
      <c r="AV71" s="494"/>
      <c r="AW71" s="494"/>
      <c r="AX71" s="495"/>
    </row>
    <row r="72" spans="1:50" ht="27" customHeight="1" x14ac:dyDescent="0.15">
      <c r="A72" s="444"/>
      <c r="B72" s="446"/>
      <c r="C72" s="513" t="s">
        <v>163</v>
      </c>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66" t="s">
        <v>567</v>
      </c>
      <c r="AE72" s="467"/>
      <c r="AF72" s="467"/>
      <c r="AG72" s="493" t="s">
        <v>231</v>
      </c>
      <c r="AH72" s="494"/>
      <c r="AI72" s="494"/>
      <c r="AJ72" s="494"/>
      <c r="AK72" s="494"/>
      <c r="AL72" s="494"/>
      <c r="AM72" s="494"/>
      <c r="AN72" s="494"/>
      <c r="AO72" s="494"/>
      <c r="AP72" s="494"/>
      <c r="AQ72" s="494"/>
      <c r="AR72" s="494"/>
      <c r="AS72" s="494"/>
      <c r="AT72" s="494"/>
      <c r="AU72" s="494"/>
      <c r="AV72" s="494"/>
      <c r="AW72" s="494"/>
      <c r="AX72" s="495"/>
    </row>
    <row r="73" spans="1:50" ht="27" customHeight="1" x14ac:dyDescent="0.15">
      <c r="A73" s="447"/>
      <c r="B73" s="448"/>
      <c r="C73" s="513" t="s">
        <v>34</v>
      </c>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66" t="s">
        <v>567</v>
      </c>
      <c r="AE73" s="467"/>
      <c r="AF73" s="467"/>
      <c r="AG73" s="523" t="s">
        <v>231</v>
      </c>
      <c r="AH73" s="87"/>
      <c r="AI73" s="87"/>
      <c r="AJ73" s="87"/>
      <c r="AK73" s="87"/>
      <c r="AL73" s="87"/>
      <c r="AM73" s="87"/>
      <c r="AN73" s="87"/>
      <c r="AO73" s="87"/>
      <c r="AP73" s="87"/>
      <c r="AQ73" s="87"/>
      <c r="AR73" s="87"/>
      <c r="AS73" s="87"/>
      <c r="AT73" s="87"/>
      <c r="AU73" s="87"/>
      <c r="AV73" s="87"/>
      <c r="AW73" s="87"/>
      <c r="AX73" s="524"/>
    </row>
    <row r="74" spans="1:50" ht="41.25" customHeight="1" x14ac:dyDescent="0.15">
      <c r="A74" s="535" t="s">
        <v>47</v>
      </c>
      <c r="B74" s="536"/>
      <c r="C74" s="537" t="s">
        <v>130</v>
      </c>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450"/>
      <c r="AD74" s="453" t="s">
        <v>567</v>
      </c>
      <c r="AE74" s="454"/>
      <c r="AF74" s="539"/>
      <c r="AG74" s="455" t="s">
        <v>231</v>
      </c>
      <c r="AH74" s="84"/>
      <c r="AI74" s="84"/>
      <c r="AJ74" s="84"/>
      <c r="AK74" s="84"/>
      <c r="AL74" s="84"/>
      <c r="AM74" s="84"/>
      <c r="AN74" s="84"/>
      <c r="AO74" s="84"/>
      <c r="AP74" s="84"/>
      <c r="AQ74" s="84"/>
      <c r="AR74" s="84"/>
      <c r="AS74" s="84"/>
      <c r="AT74" s="84"/>
      <c r="AU74" s="84"/>
      <c r="AV74" s="84"/>
      <c r="AW74" s="84"/>
      <c r="AX74" s="456"/>
    </row>
    <row r="75" spans="1:50" ht="67.5" customHeight="1" x14ac:dyDescent="0.15">
      <c r="A75" s="68" t="s">
        <v>38</v>
      </c>
      <c r="B75" s="69"/>
      <c r="C75" s="72" t="s">
        <v>42</v>
      </c>
      <c r="D75" s="73"/>
      <c r="E75" s="73"/>
      <c r="F75" s="74"/>
      <c r="G75" s="75" t="s">
        <v>569</v>
      </c>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6"/>
    </row>
    <row r="76" spans="1:50" ht="67.5" customHeight="1" thickBot="1" x14ac:dyDescent="0.2">
      <c r="A76" s="70"/>
      <c r="B76" s="71"/>
      <c r="C76" s="77" t="s">
        <v>46</v>
      </c>
      <c r="D76" s="78"/>
      <c r="E76" s="78"/>
      <c r="F76" s="79"/>
      <c r="G76" s="80" t="s">
        <v>569</v>
      </c>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1"/>
    </row>
    <row r="77" spans="1:50" ht="24" customHeight="1" x14ac:dyDescent="0.15">
      <c r="A77" s="55" t="s">
        <v>23</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7"/>
    </row>
    <row r="78" spans="1:50" ht="67.5" customHeight="1" thickBot="1" x14ac:dyDescent="0.2">
      <c r="A78" s="58" t="s">
        <v>570</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60"/>
    </row>
    <row r="79" spans="1:50" ht="24.75" customHeight="1" x14ac:dyDescent="0.15">
      <c r="A79" s="61" t="s">
        <v>24</v>
      </c>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3"/>
    </row>
    <row r="80" spans="1:50" ht="67.5" customHeight="1" thickBot="1" x14ac:dyDescent="0.2">
      <c r="A80" s="64" t="s">
        <v>125</v>
      </c>
      <c r="B80" s="65"/>
      <c r="C80" s="65"/>
      <c r="D80" s="65"/>
      <c r="E80" s="66"/>
      <c r="F80" s="67" t="s">
        <v>571</v>
      </c>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60"/>
    </row>
    <row r="81" spans="1:52" ht="24.75" customHeight="1" x14ac:dyDescent="0.15">
      <c r="A81" s="61" t="s">
        <v>36</v>
      </c>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3"/>
    </row>
    <row r="82" spans="1:52" ht="66" customHeight="1" thickBot="1" x14ac:dyDescent="0.2">
      <c r="A82" s="64" t="s">
        <v>125</v>
      </c>
      <c r="B82" s="65"/>
      <c r="C82" s="65"/>
      <c r="D82" s="65"/>
      <c r="E82" s="66"/>
      <c r="F82" s="540" t="s">
        <v>582</v>
      </c>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52" ht="24.75" customHeight="1" x14ac:dyDescent="0.15">
      <c r="A83" s="543" t="s">
        <v>25</v>
      </c>
      <c r="B83" s="544"/>
      <c r="C83" s="544"/>
      <c r="D83" s="544"/>
      <c r="E83" s="544"/>
      <c r="F83" s="544"/>
      <c r="G83" s="544"/>
      <c r="H83" s="544"/>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52" ht="67.5" customHeight="1" thickBot="1" x14ac:dyDescent="0.2">
      <c r="A84" s="546" t="s">
        <v>569</v>
      </c>
      <c r="B84" s="90"/>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1"/>
    </row>
    <row r="85" spans="1:52" ht="24.75" customHeight="1" x14ac:dyDescent="0.15">
      <c r="A85" s="547" t="s">
        <v>201</v>
      </c>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48"/>
      <c r="AL85" s="548"/>
      <c r="AM85" s="548"/>
      <c r="AN85" s="548"/>
      <c r="AO85" s="548"/>
      <c r="AP85" s="548"/>
      <c r="AQ85" s="548"/>
      <c r="AR85" s="548"/>
      <c r="AS85" s="548"/>
      <c r="AT85" s="548"/>
      <c r="AU85" s="548"/>
      <c r="AV85" s="548"/>
      <c r="AW85" s="548"/>
      <c r="AX85" s="549"/>
      <c r="AZ85" s="4"/>
    </row>
    <row r="86" spans="1:52" ht="24.75" customHeight="1" x14ac:dyDescent="0.15">
      <c r="A86" s="555" t="s">
        <v>331</v>
      </c>
      <c r="B86" s="555"/>
      <c r="C86" s="555"/>
      <c r="D86" s="555"/>
      <c r="E86" s="551">
        <v>2021</v>
      </c>
      <c r="F86" s="82"/>
      <c r="G86" s="603" t="s">
        <v>561</v>
      </c>
      <c r="H86" s="603"/>
      <c r="I86" s="603"/>
      <c r="J86" s="82" t="s">
        <v>490</v>
      </c>
      <c r="K86" s="82"/>
      <c r="L86" s="54">
        <v>10</v>
      </c>
      <c r="M86" s="54"/>
      <c r="N86" s="54"/>
      <c r="O86" s="82"/>
      <c r="P86" s="82"/>
      <c r="Q86" s="551"/>
      <c r="R86" s="82"/>
      <c r="S86" s="603"/>
      <c r="T86" s="603"/>
      <c r="U86" s="603"/>
      <c r="V86" s="82"/>
      <c r="W86" s="82"/>
      <c r="X86" s="54"/>
      <c r="Y86" s="54"/>
      <c r="Z86" s="54"/>
      <c r="AA86" s="82"/>
      <c r="AB86" s="550"/>
      <c r="AC86" s="551"/>
      <c r="AD86" s="82"/>
      <c r="AE86" s="603"/>
      <c r="AF86" s="603"/>
      <c r="AG86" s="603"/>
      <c r="AH86" s="82"/>
      <c r="AI86" s="82"/>
      <c r="AJ86" s="54"/>
      <c r="AK86" s="54"/>
      <c r="AL86" s="54"/>
      <c r="AM86" s="82"/>
      <c r="AN86" s="550"/>
      <c r="AO86" s="551"/>
      <c r="AP86" s="82"/>
      <c r="AQ86" s="603"/>
      <c r="AR86" s="603"/>
      <c r="AS86" s="603"/>
      <c r="AT86" s="82"/>
      <c r="AU86" s="82"/>
      <c r="AV86" s="54"/>
      <c r="AW86" s="54"/>
      <c r="AX86" s="52"/>
    </row>
    <row r="87" spans="1:52" ht="28.35" customHeight="1" x14ac:dyDescent="0.15">
      <c r="A87" s="191" t="s">
        <v>220</v>
      </c>
      <c r="B87" s="192"/>
      <c r="C87" s="192"/>
      <c r="D87" s="192"/>
      <c r="E87" s="192"/>
      <c r="F87" s="193"/>
      <c r="G87" s="39" t="s">
        <v>539</v>
      </c>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2" ht="28.35" customHeight="1" x14ac:dyDescent="0.15">
      <c r="A88" s="191"/>
      <c r="B88" s="192"/>
      <c r="C88" s="192"/>
      <c r="D88" s="192"/>
      <c r="E88" s="192"/>
      <c r="F88" s="193"/>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2" ht="28.35" customHeight="1" x14ac:dyDescent="0.15">
      <c r="A89" s="191"/>
      <c r="B89" s="192"/>
      <c r="C89" s="192"/>
      <c r="D89" s="192"/>
      <c r="E89" s="192"/>
      <c r="F89" s="193"/>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2" ht="28.35" customHeight="1" x14ac:dyDescent="0.15">
      <c r="A90" s="191"/>
      <c r="B90" s="192"/>
      <c r="C90" s="192"/>
      <c r="D90" s="192"/>
      <c r="E90" s="192"/>
      <c r="F90" s="193"/>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2" ht="27.75" customHeight="1" x14ac:dyDescent="0.15">
      <c r="A91" s="191"/>
      <c r="B91" s="192"/>
      <c r="C91" s="192"/>
      <c r="D91" s="192"/>
      <c r="E91" s="192"/>
      <c r="F91" s="193"/>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2" ht="28.35" customHeight="1" x14ac:dyDescent="0.15">
      <c r="A92" s="191"/>
      <c r="B92" s="192"/>
      <c r="C92" s="192"/>
      <c r="D92" s="192"/>
      <c r="E92" s="192"/>
      <c r="F92" s="193"/>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2" ht="28.35" customHeight="1" x14ac:dyDescent="0.15">
      <c r="A93" s="191"/>
      <c r="B93" s="192"/>
      <c r="C93" s="192"/>
      <c r="D93" s="192"/>
      <c r="E93" s="192"/>
      <c r="F93" s="193"/>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2" ht="27.75" customHeight="1" x14ac:dyDescent="0.15">
      <c r="A94" s="191"/>
      <c r="B94" s="192"/>
      <c r="C94" s="192"/>
      <c r="D94" s="192"/>
      <c r="E94" s="192"/>
      <c r="F94" s="193"/>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2" ht="28.35" customHeight="1" x14ac:dyDescent="0.15">
      <c r="A95" s="191"/>
      <c r="B95" s="192"/>
      <c r="C95" s="192"/>
      <c r="D95" s="192"/>
      <c r="E95" s="192"/>
      <c r="F95" s="193"/>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2" ht="28.35" customHeight="1" x14ac:dyDescent="0.15">
      <c r="A96" s="191"/>
      <c r="B96" s="192"/>
      <c r="C96" s="192"/>
      <c r="D96" s="192"/>
      <c r="E96" s="192"/>
      <c r="F96" s="193"/>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191"/>
      <c r="B97" s="192"/>
      <c r="C97" s="192"/>
      <c r="D97" s="192"/>
      <c r="E97" s="192"/>
      <c r="F97" s="193"/>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4.75" customHeight="1" thickBot="1" x14ac:dyDescent="0.2">
      <c r="A98" s="552"/>
      <c r="B98" s="553"/>
      <c r="C98" s="553"/>
      <c r="D98" s="553"/>
      <c r="E98" s="553"/>
      <c r="F98" s="554"/>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sheetData>
  <sheetProtection formatRows="0"/>
  <dataConsolidate link="1"/>
  <mergeCells count="357">
    <mergeCell ref="AE86:AG86"/>
    <mergeCell ref="AH86:AI86"/>
    <mergeCell ref="AQ86:AS86"/>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87:F98"/>
    <mergeCell ref="AA86:AB86"/>
    <mergeCell ref="A86:D86"/>
    <mergeCell ref="O86:P86"/>
    <mergeCell ref="L86:N86"/>
    <mergeCell ref="B39:F43"/>
    <mergeCell ref="G39:AA40"/>
    <mergeCell ref="AB39:AX40"/>
    <mergeCell ref="G41:AA43"/>
    <mergeCell ref="AB41:AX43"/>
    <mergeCell ref="A39:A48"/>
    <mergeCell ref="B44:F48"/>
    <mergeCell ref="G44:O45"/>
    <mergeCell ref="P44:X45"/>
    <mergeCell ref="Y44:AA45"/>
    <mergeCell ref="AB44:AD45"/>
    <mergeCell ref="AE44:AH45"/>
    <mergeCell ref="AI44:AL45"/>
    <mergeCell ref="AM44:AP45"/>
    <mergeCell ref="AQ44:AT44"/>
    <mergeCell ref="AU44:AX44"/>
    <mergeCell ref="AQ45:AR45"/>
    <mergeCell ref="AS45:AT45"/>
    <mergeCell ref="AU45:AV45"/>
    <mergeCell ref="A74:B74"/>
    <mergeCell ref="C74:AC74"/>
    <mergeCell ref="AD74:AF74"/>
    <mergeCell ref="AG74:AX74"/>
    <mergeCell ref="A82:E82"/>
    <mergeCell ref="F82:AX82"/>
    <mergeCell ref="A83:AX83"/>
    <mergeCell ref="A84:AX84"/>
    <mergeCell ref="A85:AX85"/>
    <mergeCell ref="C64:AC64"/>
    <mergeCell ref="AD64:AF64"/>
    <mergeCell ref="AG64:AX64"/>
    <mergeCell ref="C65:AC65"/>
    <mergeCell ref="AD65:AF65"/>
    <mergeCell ref="AG65:AX65"/>
    <mergeCell ref="AG73:AX73"/>
    <mergeCell ref="A70:B73"/>
    <mergeCell ref="C70:AC70"/>
    <mergeCell ref="AD70:AF70"/>
    <mergeCell ref="AG70:AX70"/>
    <mergeCell ref="C71:AC71"/>
    <mergeCell ref="AD71:AF71"/>
    <mergeCell ref="AG71:AX71"/>
    <mergeCell ref="C72:AC72"/>
    <mergeCell ref="AD72:AF72"/>
    <mergeCell ref="AG72:AX72"/>
    <mergeCell ref="C73:AC73"/>
    <mergeCell ref="AD73:AF73"/>
    <mergeCell ref="A57:B59"/>
    <mergeCell ref="C57:AC57"/>
    <mergeCell ref="AD57:AF57"/>
    <mergeCell ref="AG57:AX57"/>
    <mergeCell ref="C58:AC58"/>
    <mergeCell ref="AD58:AF58"/>
    <mergeCell ref="AG58:AX58"/>
    <mergeCell ref="C59:AC59"/>
    <mergeCell ref="AD59:AF59"/>
    <mergeCell ref="AG59:AX59"/>
    <mergeCell ref="A60:B69"/>
    <mergeCell ref="C60:AC60"/>
    <mergeCell ref="AD60:AF60"/>
    <mergeCell ref="AG60:AX62"/>
    <mergeCell ref="C61:D62"/>
    <mergeCell ref="E61:AC61"/>
    <mergeCell ref="AD61:AF61"/>
    <mergeCell ref="E62:AC62"/>
    <mergeCell ref="AD62:AF62"/>
    <mergeCell ref="C63:AC63"/>
    <mergeCell ref="C68:AC68"/>
    <mergeCell ref="AD68:AF68"/>
    <mergeCell ref="AG68:AX68"/>
    <mergeCell ref="C69:AC69"/>
    <mergeCell ref="AD69:AF69"/>
    <mergeCell ref="AG69:AX69"/>
    <mergeCell ref="C66:AC66"/>
    <mergeCell ref="AD66:AF66"/>
    <mergeCell ref="AG66:AX66"/>
    <mergeCell ref="C67:AC67"/>
    <mergeCell ref="AD67:AF67"/>
    <mergeCell ref="AG67:AX67"/>
    <mergeCell ref="AD63:AF63"/>
    <mergeCell ref="AG63:AX63"/>
    <mergeCell ref="U53:AX53"/>
    <mergeCell ref="G54:T54"/>
    <mergeCell ref="A55:AX55"/>
    <mergeCell ref="C56:AC56"/>
    <mergeCell ref="AD56:AF56"/>
    <mergeCell ref="AG56:AX56"/>
    <mergeCell ref="W50:AA50"/>
    <mergeCell ref="AB50:AX50"/>
    <mergeCell ref="W51:AA51"/>
    <mergeCell ref="AB51:AX51"/>
    <mergeCell ref="C52:D54"/>
    <mergeCell ref="E52:F54"/>
    <mergeCell ref="G52:I52"/>
    <mergeCell ref="J52:T52"/>
    <mergeCell ref="U52:AX52"/>
    <mergeCell ref="G53:T53"/>
    <mergeCell ref="A49:B54"/>
    <mergeCell ref="C49:D51"/>
    <mergeCell ref="E49:F49"/>
    <mergeCell ref="G49:AX49"/>
    <mergeCell ref="E50:F51"/>
    <mergeCell ref="AU34:AX34"/>
    <mergeCell ref="Y35:AA35"/>
    <mergeCell ref="AB35:AD35"/>
    <mergeCell ref="AE35:AH35"/>
    <mergeCell ref="AI36:AL36"/>
    <mergeCell ref="AM36:AP36"/>
    <mergeCell ref="AQ36:AT36"/>
    <mergeCell ref="AU36:AX36"/>
    <mergeCell ref="A37:F38"/>
    <mergeCell ref="G37:AX38"/>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Q30:AX30"/>
    <mergeCell ref="Y31:AA31"/>
    <mergeCell ref="AM27:AP27"/>
    <mergeCell ref="AQ27:AT27"/>
    <mergeCell ref="AU27:AX27"/>
    <mergeCell ref="Y28:AA28"/>
    <mergeCell ref="AB28:AD28"/>
    <mergeCell ref="AE28:AH28"/>
    <mergeCell ref="AI28:AL28"/>
    <mergeCell ref="AM28:AP28"/>
    <mergeCell ref="AQ28:AT28"/>
    <mergeCell ref="AU28:AX28"/>
    <mergeCell ref="AM31:AP31"/>
    <mergeCell ref="AQ31:AX31"/>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50:V51"/>
    <mergeCell ref="U54:AX5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86:Z86"/>
    <mergeCell ref="AJ86:AL86"/>
    <mergeCell ref="A77:AX77"/>
    <mergeCell ref="A78:AX78"/>
    <mergeCell ref="A79:AX79"/>
    <mergeCell ref="A80:E80"/>
    <mergeCell ref="F80:AX80"/>
    <mergeCell ref="A81:AX81"/>
    <mergeCell ref="A75:B76"/>
    <mergeCell ref="C75:F75"/>
    <mergeCell ref="G75:AX75"/>
    <mergeCell ref="C76:F76"/>
    <mergeCell ref="G76:AX76"/>
    <mergeCell ref="AT86:AU86"/>
    <mergeCell ref="AV86:AW86"/>
    <mergeCell ref="AM86:AN86"/>
    <mergeCell ref="AO86:AP86"/>
    <mergeCell ref="E86:F86"/>
    <mergeCell ref="G86:I86"/>
    <mergeCell ref="J86:K86"/>
    <mergeCell ref="Q86:R86"/>
    <mergeCell ref="S86:U86"/>
    <mergeCell ref="V86:W86"/>
    <mergeCell ref="AC86:AD86"/>
  </mergeCells>
  <phoneticPr fontId="5"/>
  <conditionalFormatting sqref="P14:AQ14">
    <cfRule type="expression" dxfId="75" priority="905">
      <formula>IF(RIGHT(TEXT(P14,"0.#"),1)=".",FALSE,TRUE)</formula>
    </cfRule>
    <cfRule type="expression" dxfId="74" priority="906">
      <formula>IF(RIGHT(TEXT(P14,"0.#"),1)=".",TRUE,FALSE)</formula>
    </cfRule>
  </conditionalFormatting>
  <conditionalFormatting sqref="P18:AX18">
    <cfRule type="expression" dxfId="73" priority="903">
      <formula>IF(RIGHT(TEXT(P18,"0.#"),1)=".",FALSE,TRUE)</formula>
    </cfRule>
    <cfRule type="expression" dxfId="72" priority="904">
      <formula>IF(RIGHT(TEXT(P18,"0.#"),1)=".",TRUE,FALSE)</formula>
    </cfRule>
  </conditionalFormatting>
  <conditionalFormatting sqref="P13:AX13 AR15:AX15 P15:AQ17">
    <cfRule type="expression" dxfId="71" priority="897">
      <formula>IF(RIGHT(TEXT(P13,"0.#"),1)=".",FALSE,TRUE)</formula>
    </cfRule>
    <cfRule type="expression" dxfId="70" priority="898">
      <formula>IF(RIGHT(TEXT(P13,"0.#"),1)=".",TRUE,FALSE)</formula>
    </cfRule>
  </conditionalFormatting>
  <conditionalFormatting sqref="P19:AJ19">
    <cfRule type="expression" dxfId="69" priority="895">
      <formula>IF(RIGHT(TEXT(P19,"0.#"),1)=".",FALSE,TRUE)</formula>
    </cfRule>
    <cfRule type="expression" dxfId="68" priority="896">
      <formula>IF(RIGHT(TEXT(P19,"0.#"),1)=".",TRUE,FALSE)</formula>
    </cfRule>
  </conditionalFormatting>
  <conditionalFormatting sqref="AE27 AQ27">
    <cfRule type="expression" dxfId="67" priority="893">
      <formula>IF(RIGHT(TEXT(AE27,"0.#"),1)=".",FALSE,TRUE)</formula>
    </cfRule>
    <cfRule type="expression" dxfId="66" priority="894">
      <formula>IF(RIGHT(TEXT(AE27,"0.#"),1)=".",TRUE,FALSE)</formula>
    </cfRule>
  </conditionalFormatting>
  <conditionalFormatting sqref="AI27 AM27">
    <cfRule type="expression" dxfId="65" priority="871">
      <formula>IF(RIGHT(TEXT(AI27,"0.#"),1)=".",FALSE,TRUE)</formula>
    </cfRule>
    <cfRule type="expression" dxfId="64" priority="872">
      <formula>IF(RIGHT(TEXT(AI27,"0.#"),1)=".",TRUE,FALSE)</formula>
    </cfRule>
  </conditionalFormatting>
  <conditionalFormatting sqref="AE28">
    <cfRule type="expression" dxfId="63" priority="867">
      <formula>IF(RIGHT(TEXT(AE28,"0.#"),1)=".",FALSE,TRUE)</formula>
    </cfRule>
    <cfRule type="expression" dxfId="62" priority="868">
      <formula>IF(RIGHT(TEXT(AE28,"0.#"),1)=".",TRUE,FALSE)</formula>
    </cfRule>
  </conditionalFormatting>
  <conditionalFormatting sqref="AI28 AM28">
    <cfRule type="expression" dxfId="61" priority="865">
      <formula>IF(RIGHT(TEXT(AI28,"0.#"),1)=".",FALSE,TRUE)</formula>
    </cfRule>
    <cfRule type="expression" dxfId="60" priority="866">
      <formula>IF(RIGHT(TEXT(AI28,"0.#"),1)=".",TRUE,FALSE)</formula>
    </cfRule>
  </conditionalFormatting>
  <conditionalFormatting sqref="AQ28">
    <cfRule type="expression" dxfId="59" priority="861">
      <formula>IF(RIGHT(TEXT(AQ28,"0.#"),1)=".",FALSE,TRUE)</formula>
    </cfRule>
    <cfRule type="expression" dxfId="58" priority="862">
      <formula>IF(RIGHT(TEXT(AQ28,"0.#"),1)=".",TRUE,FALSE)</formula>
    </cfRule>
  </conditionalFormatting>
  <conditionalFormatting sqref="W23">
    <cfRule type="expression" dxfId="57" priority="819">
      <formula>IF(RIGHT(TEXT(W23,"0.#"),1)=".",FALSE,TRUE)</formula>
    </cfRule>
    <cfRule type="expression" dxfId="56" priority="820">
      <formula>IF(RIGHT(TEXT(W23,"0.#"),1)=".",TRUE,FALSE)</formula>
    </cfRule>
  </conditionalFormatting>
  <conditionalFormatting sqref="P23">
    <cfRule type="expression" dxfId="55" priority="813">
      <formula>IF(RIGHT(TEXT(P23,"0.#"),1)=".",FALSE,TRUE)</formula>
    </cfRule>
    <cfRule type="expression" dxfId="54" priority="814">
      <formula>IF(RIGHT(TEXT(P23,"0.#"),1)=".",TRUE,FALSE)</formula>
    </cfRule>
  </conditionalFormatting>
  <conditionalFormatting sqref="AU28">
    <cfRule type="expression" dxfId="53" priority="677">
      <formula>IF(RIGHT(TEXT(AU28,"0.#"),1)=".",FALSE,TRUE)</formula>
    </cfRule>
    <cfRule type="expression" dxfId="52" priority="678">
      <formula>IF(RIGHT(TEXT(AU28,"0.#"),1)=".",TRUE,FALSE)</formula>
    </cfRule>
  </conditionalFormatting>
  <conditionalFormatting sqref="AU27">
    <cfRule type="expression" dxfId="51" priority="679">
      <formula>IF(RIGHT(TEXT(AU27,"0.#"),1)=".",FALSE,TRUE)</formula>
    </cfRule>
    <cfRule type="expression" dxfId="50" priority="680">
      <formula>IF(RIGHT(TEXT(AU27,"0.#"),1)=".",TRUE,FALSE)</formula>
    </cfRule>
  </conditionalFormatting>
  <conditionalFormatting sqref="P24:AC24">
    <cfRule type="expression" dxfId="49" priority="675">
      <formula>IF(RIGHT(TEXT(P24,"0.#"),1)=".",FALSE,TRUE)</formula>
    </cfRule>
    <cfRule type="expression" dxfId="48" priority="676">
      <formula>IF(RIGHT(TEXT(P24,"0.#"),1)=".",TRUE,FALSE)</formula>
    </cfRule>
  </conditionalFormatting>
  <conditionalFormatting sqref="AM36">
    <cfRule type="expression" dxfId="47" priority="657">
      <formula>IF(RIGHT(TEXT(AM36,"0.#"),1)=".",FALSE,TRUE)</formula>
    </cfRule>
    <cfRule type="expression" dxfId="46" priority="658">
      <formula>IF(RIGHT(TEXT(AM36,"0.#"),1)=".",TRUE,FALSE)</formula>
    </cfRule>
  </conditionalFormatting>
  <conditionalFormatting sqref="AM35">
    <cfRule type="expression" dxfId="45" priority="659">
      <formula>IF(RIGHT(TEXT(AM35,"0.#"),1)=".",FALSE,TRUE)</formula>
    </cfRule>
    <cfRule type="expression" dxfId="44" priority="660">
      <formula>IF(RIGHT(TEXT(AM35,"0.#"),1)=".",TRUE,FALSE)</formula>
    </cfRule>
  </conditionalFormatting>
  <conditionalFormatting sqref="AE34">
    <cfRule type="expression" dxfId="43" priority="673">
      <formula>IF(RIGHT(TEXT(AE34,"0.#"),1)=".",FALSE,TRUE)</formula>
    </cfRule>
    <cfRule type="expression" dxfId="42" priority="674">
      <formula>IF(RIGHT(TEXT(AE34,"0.#"),1)=".",TRUE,FALSE)</formula>
    </cfRule>
  </conditionalFormatting>
  <conditionalFormatting sqref="AQ34:AQ36">
    <cfRule type="expression" dxfId="41" priority="655">
      <formula>IF(RIGHT(TEXT(AQ34,"0.#"),1)=".",FALSE,TRUE)</formula>
    </cfRule>
    <cfRule type="expression" dxfId="40" priority="656">
      <formula>IF(RIGHT(TEXT(AQ34,"0.#"),1)=".",TRUE,FALSE)</formula>
    </cfRule>
  </conditionalFormatting>
  <conditionalFormatting sqref="AU34:AU36">
    <cfRule type="expression" dxfId="39" priority="653">
      <formula>IF(RIGHT(TEXT(AU34,"0.#"),1)=".",FALSE,TRUE)</formula>
    </cfRule>
    <cfRule type="expression" dxfId="38" priority="654">
      <formula>IF(RIGHT(TEXT(AU34,"0.#"),1)=".",TRUE,FALSE)</formula>
    </cfRule>
  </conditionalFormatting>
  <conditionalFormatting sqref="AI36">
    <cfRule type="expression" dxfId="37" priority="667">
      <formula>IF(RIGHT(TEXT(AI36,"0.#"),1)=".",FALSE,TRUE)</formula>
    </cfRule>
    <cfRule type="expression" dxfId="36" priority="668">
      <formula>IF(RIGHT(TEXT(AI36,"0.#"),1)=".",TRUE,FALSE)</formula>
    </cfRule>
  </conditionalFormatting>
  <conditionalFormatting sqref="AE35">
    <cfRule type="expression" dxfId="35" priority="671">
      <formula>IF(RIGHT(TEXT(AE35,"0.#"),1)=".",FALSE,TRUE)</formula>
    </cfRule>
    <cfRule type="expression" dxfId="34" priority="672">
      <formula>IF(RIGHT(TEXT(AE35,"0.#"),1)=".",TRUE,FALSE)</formula>
    </cfRule>
  </conditionalFormatting>
  <conditionalFormatting sqref="AE36">
    <cfRule type="expression" dxfId="33" priority="669">
      <formula>IF(RIGHT(TEXT(AE36,"0.#"),1)=".",FALSE,TRUE)</formula>
    </cfRule>
    <cfRule type="expression" dxfId="32" priority="670">
      <formula>IF(RIGHT(TEXT(AE36,"0.#"),1)=".",TRUE,FALSE)</formula>
    </cfRule>
  </conditionalFormatting>
  <conditionalFormatting sqref="AM34">
    <cfRule type="expression" dxfId="31" priority="661">
      <formula>IF(RIGHT(TEXT(AM34,"0.#"),1)=".",FALSE,TRUE)</formula>
    </cfRule>
    <cfRule type="expression" dxfId="30" priority="662">
      <formula>IF(RIGHT(TEXT(AM34,"0.#"),1)=".",TRUE,FALSE)</formula>
    </cfRule>
  </conditionalFormatting>
  <conditionalFormatting sqref="AI34">
    <cfRule type="expression" dxfId="29" priority="663">
      <formula>IF(RIGHT(TEXT(AI34,"0.#"),1)=".",FALSE,TRUE)</formula>
    </cfRule>
    <cfRule type="expression" dxfId="28" priority="664">
      <formula>IF(RIGHT(TEXT(AI34,"0.#"),1)=".",TRUE,FALSE)</formula>
    </cfRule>
  </conditionalFormatting>
  <conditionalFormatting sqref="AI35">
    <cfRule type="expression" dxfId="27" priority="665">
      <formula>IF(RIGHT(TEXT(AI35,"0.#"),1)=".",FALSE,TRUE)</formula>
    </cfRule>
    <cfRule type="expression" dxfId="26" priority="666">
      <formula>IF(RIGHT(TEXT(AI35,"0.#"),1)=".",TRUE,FALSE)</formula>
    </cfRule>
  </conditionalFormatting>
  <conditionalFormatting sqref="AE31">
    <cfRule type="expression" dxfId="25" priority="539">
      <formula>IF(RIGHT(TEXT(AE31,"0.#"),1)=".",FALSE,TRUE)</formula>
    </cfRule>
    <cfRule type="expression" dxfId="24" priority="540">
      <formula>IF(RIGHT(TEXT(AE31,"0.#"),1)=".",TRUE,FALSE)</formula>
    </cfRule>
  </conditionalFormatting>
  <conditionalFormatting sqref="AI31 AM31">
    <cfRule type="expression" dxfId="23" priority="537">
      <formula>IF(RIGHT(TEXT(AI31,"0.#"),1)=".",FALSE,TRUE)</formula>
    </cfRule>
    <cfRule type="expression" dxfId="22" priority="538">
      <formula>IF(RIGHT(TEXT(AI31,"0.#"),1)=".",TRUE,FALSE)</formula>
    </cfRule>
  </conditionalFormatting>
  <conditionalFormatting sqref="AQ31">
    <cfRule type="expression" dxfId="21" priority="535">
      <formula>IF(RIGHT(TEXT(AQ31,"0.#"),1)=".",FALSE,TRUE)</formula>
    </cfRule>
    <cfRule type="expression" dxfId="20" priority="536">
      <formula>IF(RIGHT(TEXT(AQ31,"0.#"),1)=".",TRUE,FALSE)</formula>
    </cfRule>
  </conditionalFormatting>
  <conditionalFormatting sqref="AE30 AQ30">
    <cfRule type="expression" dxfId="19" priority="545">
      <formula>IF(RIGHT(TEXT(AE30,"0.#"),1)=".",FALSE,TRUE)</formula>
    </cfRule>
    <cfRule type="expression" dxfId="18" priority="546">
      <formula>IF(RIGHT(TEXT(AE30,"0.#"),1)=".",TRUE,FALSE)</formula>
    </cfRule>
  </conditionalFormatting>
  <conditionalFormatting sqref="AI30 AM30">
    <cfRule type="expression" dxfId="17" priority="543">
      <formula>IF(RIGHT(TEXT(AI30,"0.#"),1)=".",FALSE,TRUE)</formula>
    </cfRule>
    <cfRule type="expression" dxfId="16" priority="544">
      <formula>IF(RIGHT(TEXT(AI30,"0.#"),1)=".",TRUE,FALSE)</formula>
    </cfRule>
  </conditionalFormatting>
  <conditionalFormatting sqref="AE46">
    <cfRule type="expression" dxfId="15" priority="21">
      <formula>IF(RIGHT(TEXT(AE46,"0.#"),1)=".",FALSE,TRUE)</formula>
    </cfRule>
    <cfRule type="expression" dxfId="14" priority="22">
      <formula>IF(RIGHT(TEXT(AE46,"0.#"),1)=".",TRUE,FALSE)</formula>
    </cfRule>
  </conditionalFormatting>
  <conditionalFormatting sqref="AE47">
    <cfRule type="expression" dxfId="13" priority="19">
      <formula>IF(RIGHT(TEXT(AE47,"0.#"),1)=".",FALSE,TRUE)</formula>
    </cfRule>
    <cfRule type="expression" dxfId="12" priority="20">
      <formula>IF(RIGHT(TEXT(AE47,"0.#"),1)=".",TRUE,FALSE)</formula>
    </cfRule>
  </conditionalFormatting>
  <conditionalFormatting sqref="AE48">
    <cfRule type="expression" dxfId="11" priority="17">
      <formula>IF(RIGHT(TEXT(AE48,"0.#"),1)=".",FALSE,TRUE)</formula>
    </cfRule>
    <cfRule type="expression" dxfId="10" priority="18">
      <formula>IF(RIGHT(TEXT(AE48,"0.#"),1)=".",TRUE,FALSE)</formula>
    </cfRule>
  </conditionalFormatting>
  <conditionalFormatting sqref="AI48 AM48">
    <cfRule type="expression" dxfId="9" priority="15">
      <formula>IF(RIGHT(TEXT(AI48,"0.#"),1)=".",FALSE,TRUE)</formula>
    </cfRule>
    <cfRule type="expression" dxfId="8" priority="16">
      <formula>IF(RIGHT(TEXT(AI48,"0.#"),1)=".",TRUE,FALSE)</formula>
    </cfRule>
  </conditionalFormatting>
  <conditionalFormatting sqref="AI47 AM47">
    <cfRule type="expression" dxfId="7" priority="13">
      <formula>IF(RIGHT(TEXT(AI47,"0.#"),1)=".",FALSE,TRUE)</formula>
    </cfRule>
    <cfRule type="expression" dxfId="6" priority="14">
      <formula>IF(RIGHT(TEXT(AI47,"0.#"),1)=".",TRUE,FALSE)</formula>
    </cfRule>
  </conditionalFormatting>
  <conditionalFormatting sqref="AI46 AM46">
    <cfRule type="expression" dxfId="5" priority="11">
      <formula>IF(RIGHT(TEXT(AI46,"0.#"),1)=".",FALSE,TRUE)</formula>
    </cfRule>
    <cfRule type="expression" dxfId="4" priority="12">
      <formula>IF(RIGHT(TEXT(AI46,"0.#"),1)=".",TRUE,FALSE)</formula>
    </cfRule>
  </conditionalFormatting>
  <conditionalFormatting sqref="AQ46:AQ48">
    <cfRule type="expression" dxfId="3" priority="3">
      <formula>IF(RIGHT(TEXT(AQ46,"0.#"),1)=".",FALSE,TRUE)</formula>
    </cfRule>
    <cfRule type="expression" dxfId="2" priority="4">
      <formula>IF(RIGHT(TEXT(AQ46,"0.#"),1)=".",TRUE,FALSE)</formula>
    </cfRule>
  </conditionalFormatting>
  <conditionalFormatting sqref="AU46:AU48">
    <cfRule type="expression" dxfId="1" priority="1">
      <formula>IF(RIGHT(TEXT(AU46,"0.#"),1)=".",FALSE,TRUE)</formula>
    </cfRule>
    <cfRule type="expression" dxfId="0" priority="2">
      <formula>IF(RIGHT(TEXT(AU46,"0.#"),1)=".",TRUE,FALSE)</formula>
    </cfRule>
  </conditionalFormatting>
  <dataValidations count="13">
    <dataValidation type="whole" allowBlank="1" showInputMessage="1" showErrorMessage="1" sqref="AJ86 X86 L8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61:AF62">
      <formula1>"有,無"</formula1>
    </dataValidation>
    <dataValidation type="list" allowBlank="1" showInputMessage="1" showErrorMessage="1" error="プルダウンリストから選択してください。" sqref="AD57:AF60 AD63:AD74 AE63:AF67 AE69:AF74">
      <formula1>"○,△,×,‐"</formula1>
    </dataValidation>
    <dataValidation type="list" allowBlank="1" showInputMessage="1" showErrorMessage="1" sqref="S5:X5">
      <formula1>T終了年度</formula1>
    </dataValidation>
    <dataValidation type="custom" imeMode="disabled" allowBlank="1" showInputMessage="1" showErrorMessage="1" sqref="AY23 AQ45:AR45 P13:AX13 AR15:AX15 P14:AQ18 AR18:AX18 P19:AJ19 AQ33:AR33 AU33:AX33 AE34:AX36 AE27:AX28 AE30:AX30 AU45:AX45 AE46:AX48 P23:AC24">
      <formula1>OR(ISNUMBER(P13), P13="-")</formula1>
    </dataValidation>
    <dataValidation type="list" allowBlank="1" showInputMessage="1" showErrorMessage="1" sqref="Q86:R86 AC86:AD86 AO86:AP86">
      <formula1>$U$42</formula1>
    </dataValidation>
    <dataValidation type="whole" allowBlank="1" showInputMessage="1" showErrorMessage="1" sqref="AX8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8" max="16383" man="1"/>
    <brk id="73" max="49"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入力規則等!$AI$2:$AI$8</xm:f>
          </x14:formula1>
          <xm:sqref>J52:T52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E86:F86</xm:sqref>
        </x14:dataValidation>
        <x14:dataValidation type="list" allowBlank="1" showInputMessage="1" showErrorMessage="1">
          <x14:formula1>
            <xm:f>入力規則等!$U$13:$U$35</xm:f>
          </x14:formula1>
          <xm:sqref>AJ2:AM2 AE86:AG86 G86:I86 AQ86:AS86 S86:U86</xm:sqref>
        </x14:dataValidation>
        <x14:dataValidation type="list" allowBlank="1" showInputMessage="1" showErrorMessage="1">
          <x14:formula1>
            <xm:f>入力規則等!$U$56:$U$58</xm:f>
          </x14:formula1>
          <xm:sqref>J86:K86 AT86:AU86 AH86:AI86 V86:W86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364</v>
      </c>
      <c r="AA1" s="21" t="s">
        <v>70</v>
      </c>
      <c r="AB1" s="21" t="s">
        <v>365</v>
      </c>
      <c r="AC1" s="21" t="s">
        <v>24</v>
      </c>
      <c r="AD1" s="20"/>
      <c r="AE1" s="21" t="s">
        <v>36</v>
      </c>
      <c r="AF1" s="22"/>
      <c r="AG1" s="33" t="s">
        <v>164</v>
      </c>
      <c r="AI1" s="33" t="s">
        <v>167</v>
      </c>
      <c r="AK1" s="33" t="s">
        <v>171</v>
      </c>
      <c r="AM1" s="38"/>
      <c r="AN1" s="38"/>
      <c r="AP1" s="20" t="s">
        <v>203</v>
      </c>
    </row>
    <row r="2" spans="1:42" ht="13.5" customHeight="1" x14ac:dyDescent="0.15">
      <c r="A2" s="8" t="s">
        <v>73</v>
      </c>
      <c r="B2" s="9"/>
      <c r="C2" s="7" t="str">
        <f>IF(B2="","",A2)</f>
        <v/>
      </c>
      <c r="D2" s="7" t="str">
        <f>IF(C2="","",IF(D1&lt;&gt;"",CONCATENATE(D1,"、",C2),C2))</f>
        <v/>
      </c>
      <c r="F2" s="6" t="s">
        <v>60</v>
      </c>
      <c r="G2" s="11" t="s">
        <v>560</v>
      </c>
      <c r="H2" s="7" t="str">
        <f>IF(G2="","",F2)</f>
        <v>一般会計</v>
      </c>
      <c r="I2" s="7" t="str">
        <f>IF(H2="","",IF(I1&lt;&gt;"",CONCATENATE(I1,"、",H2),H2))</f>
        <v>一般会計</v>
      </c>
      <c r="K2" s="8" t="s">
        <v>90</v>
      </c>
      <c r="L2" s="9"/>
      <c r="M2" s="7" t="str">
        <f>IF(L2="","",K2)</f>
        <v/>
      </c>
      <c r="N2" s="7" t="str">
        <f>IF(M2="","",IF(N1&lt;&gt;"",CONCATENATE(N1,"、",M2),M2))</f>
        <v/>
      </c>
      <c r="O2" s="7"/>
      <c r="P2" s="6" t="s">
        <v>62</v>
      </c>
      <c r="Q2" s="11"/>
      <c r="R2" s="7" t="str">
        <f>IF(Q2="","",P2)</f>
        <v/>
      </c>
      <c r="S2" s="7" t="str">
        <f>IF(R2="","",IF(S1&lt;&gt;"",CONCATENATE(S1,"、",R2),R2))</f>
        <v/>
      </c>
      <c r="T2" s="7"/>
      <c r="U2" s="51">
        <v>21</v>
      </c>
      <c r="W2" s="24" t="s">
        <v>158</v>
      </c>
      <c r="Y2" s="24" t="s">
        <v>56</v>
      </c>
      <c r="Z2" s="24" t="s">
        <v>56</v>
      </c>
      <c r="AA2" s="46" t="s">
        <v>234</v>
      </c>
      <c r="AB2" s="46" t="s">
        <v>459</v>
      </c>
      <c r="AC2" s="47" t="s">
        <v>122</v>
      </c>
      <c r="AD2" s="20"/>
      <c r="AE2" s="26" t="s">
        <v>154</v>
      </c>
      <c r="AF2" s="22"/>
      <c r="AG2" s="34" t="s">
        <v>209</v>
      </c>
      <c r="AI2" s="33" t="s">
        <v>231</v>
      </c>
      <c r="AK2" s="33" t="s">
        <v>172</v>
      </c>
      <c r="AM2" s="38"/>
      <c r="AN2" s="38"/>
      <c r="AP2" s="34" t="s">
        <v>209</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560</v>
      </c>
      <c r="R3" s="7" t="str">
        <f t="shared" ref="R3:R8" si="3">IF(Q3="","",P3)</f>
        <v>委託・請負</v>
      </c>
      <c r="S3" s="7" t="str">
        <f t="shared" ref="S3:S8" si="4">IF(R3="",S2,IF(S2&lt;&gt;"",CONCATENATE(S2,"、",R3),R3))</f>
        <v>委託・請負</v>
      </c>
      <c r="T3" s="7"/>
      <c r="U3" s="24" t="s">
        <v>490</v>
      </c>
      <c r="W3" s="24" t="s">
        <v>133</v>
      </c>
      <c r="Y3" s="24" t="s">
        <v>57</v>
      </c>
      <c r="Z3" s="24" t="s">
        <v>366</v>
      </c>
      <c r="AA3" s="46" t="s">
        <v>332</v>
      </c>
      <c r="AB3" s="46" t="s">
        <v>460</v>
      </c>
      <c r="AC3" s="47" t="s">
        <v>123</v>
      </c>
      <c r="AD3" s="20"/>
      <c r="AE3" s="26" t="s">
        <v>155</v>
      </c>
      <c r="AF3" s="22"/>
      <c r="AG3" s="34" t="s">
        <v>210</v>
      </c>
      <c r="AI3" s="33" t="s">
        <v>166</v>
      </c>
      <c r="AK3" s="33" t="str">
        <f>CHAR(CODE(AK2)+1)</f>
        <v>B</v>
      </c>
      <c r="AM3" s="38"/>
      <c r="AN3" s="38"/>
      <c r="AP3" s="34" t="s">
        <v>210</v>
      </c>
    </row>
    <row r="4" spans="1:42" ht="13.5" customHeight="1" x14ac:dyDescent="0.15">
      <c r="A4" s="8" t="s">
        <v>75</v>
      </c>
      <c r="B4" s="9" t="s">
        <v>560</v>
      </c>
      <c r="C4" s="7" t="str">
        <f t="shared" si="0"/>
        <v>沖縄振興</v>
      </c>
      <c r="D4" s="7" t="str">
        <f>IF(C4="",D3,IF(D3&lt;&gt;"",CONCATENATE(D3,"、",C4),C4))</f>
        <v>沖縄振興</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c r="R4" s="7" t="str">
        <f t="shared" si="3"/>
        <v/>
      </c>
      <c r="S4" s="7" t="str">
        <f t="shared" si="4"/>
        <v>委託・請負</v>
      </c>
      <c r="T4" s="7"/>
      <c r="U4" s="24" t="s">
        <v>545</v>
      </c>
      <c r="W4" s="24" t="s">
        <v>134</v>
      </c>
      <c r="Y4" s="24" t="s">
        <v>239</v>
      </c>
      <c r="Z4" s="24" t="s">
        <v>367</v>
      </c>
      <c r="AA4" s="46" t="s">
        <v>333</v>
      </c>
      <c r="AB4" s="46" t="s">
        <v>461</v>
      </c>
      <c r="AC4" s="46" t="s">
        <v>124</v>
      </c>
      <c r="AD4" s="20"/>
      <c r="AE4" s="26" t="s">
        <v>156</v>
      </c>
      <c r="AF4" s="22"/>
      <c r="AG4" s="34" t="s">
        <v>211</v>
      </c>
      <c r="AI4" s="33" t="s">
        <v>168</v>
      </c>
      <c r="AK4" s="33" t="str">
        <f t="shared" ref="AK4:AK49" si="7">CHAR(CODE(AK3)+1)</f>
        <v>C</v>
      </c>
      <c r="AM4" s="38"/>
      <c r="AN4" s="38"/>
      <c r="AP4" s="34" t="s">
        <v>211</v>
      </c>
    </row>
    <row r="5" spans="1:42" ht="13.5" customHeight="1" x14ac:dyDescent="0.15">
      <c r="A5" s="8" t="s">
        <v>76</v>
      </c>
      <c r="B5" s="9"/>
      <c r="C5" s="7" t="str">
        <f t="shared" si="0"/>
        <v/>
      </c>
      <c r="D5" s="7" t="str">
        <f>IF(C5="",D4,IF(D4&lt;&gt;"",CONCATENATE(D4,"、",C5),C5))</f>
        <v>沖縄振興</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委託・請負</v>
      </c>
      <c r="T5" s="7"/>
      <c r="W5" s="24" t="s">
        <v>514</v>
      </c>
      <c r="Y5" s="24" t="s">
        <v>240</v>
      </c>
      <c r="Z5" s="24" t="s">
        <v>368</v>
      </c>
      <c r="AA5" s="46" t="s">
        <v>334</v>
      </c>
      <c r="AB5" s="46" t="s">
        <v>462</v>
      </c>
      <c r="AC5" s="46" t="s">
        <v>157</v>
      </c>
      <c r="AD5" s="23"/>
      <c r="AE5" s="26" t="s">
        <v>221</v>
      </c>
      <c r="AF5" s="22"/>
      <c r="AG5" s="34" t="s">
        <v>212</v>
      </c>
      <c r="AI5" s="33" t="s">
        <v>237</v>
      </c>
      <c r="AK5" s="33" t="str">
        <f t="shared" si="7"/>
        <v>D</v>
      </c>
      <c r="AP5" s="34" t="s">
        <v>212</v>
      </c>
    </row>
    <row r="6" spans="1:42" ht="13.5" customHeight="1" x14ac:dyDescent="0.15">
      <c r="A6" s="8" t="s">
        <v>77</v>
      </c>
      <c r="B6" s="9"/>
      <c r="C6" s="7" t="str">
        <f t="shared" si="0"/>
        <v/>
      </c>
      <c r="D6" s="7" t="str">
        <f t="shared" ref="D6:D21" si="8">IF(C6="",D5,IF(D5&lt;&gt;"",CONCATENATE(D5,"、",C6),C6))</f>
        <v>沖縄振興</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委託・請負</v>
      </c>
      <c r="T6" s="7"/>
      <c r="U6" s="24" t="s">
        <v>222</v>
      </c>
      <c r="W6" s="24" t="s">
        <v>516</v>
      </c>
      <c r="Y6" s="24" t="s">
        <v>241</v>
      </c>
      <c r="Z6" s="24" t="s">
        <v>369</v>
      </c>
      <c r="AA6" s="46" t="s">
        <v>335</v>
      </c>
      <c r="AB6" s="46" t="s">
        <v>463</v>
      </c>
      <c r="AC6" s="46" t="s">
        <v>125</v>
      </c>
      <c r="AD6" s="23"/>
      <c r="AE6" s="26" t="s">
        <v>219</v>
      </c>
      <c r="AF6" s="22"/>
      <c r="AG6" s="34" t="s">
        <v>213</v>
      </c>
      <c r="AI6" s="33" t="s">
        <v>238</v>
      </c>
      <c r="AK6" s="33" t="str">
        <f>CHAR(CODE(AK5)+1)</f>
        <v>E</v>
      </c>
      <c r="AP6" s="34" t="s">
        <v>213</v>
      </c>
    </row>
    <row r="7" spans="1:42" ht="13.5" customHeight="1" x14ac:dyDescent="0.15">
      <c r="A7" s="8" t="s">
        <v>78</v>
      </c>
      <c r="B7" s="9"/>
      <c r="C7" s="7" t="str">
        <f t="shared" si="0"/>
        <v/>
      </c>
      <c r="D7" s="7" t="str">
        <f t="shared" si="8"/>
        <v>沖縄振興</v>
      </c>
      <c r="F7" s="12" t="s">
        <v>176</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委託・請負</v>
      </c>
      <c r="T7" s="7"/>
      <c r="U7" s="24"/>
      <c r="W7" s="24" t="s">
        <v>135</v>
      </c>
      <c r="Y7" s="24" t="s">
        <v>242</v>
      </c>
      <c r="Z7" s="24" t="s">
        <v>370</v>
      </c>
      <c r="AA7" s="46" t="s">
        <v>336</v>
      </c>
      <c r="AB7" s="46" t="s">
        <v>464</v>
      </c>
      <c r="AC7" s="23"/>
      <c r="AD7" s="23"/>
      <c r="AE7" s="24" t="s">
        <v>125</v>
      </c>
      <c r="AF7" s="22"/>
      <c r="AG7" s="34" t="s">
        <v>214</v>
      </c>
      <c r="AH7" s="41"/>
      <c r="AI7" s="34" t="s">
        <v>227</v>
      </c>
      <c r="AK7" s="33" t="str">
        <f>CHAR(CODE(AK6)+1)</f>
        <v>F</v>
      </c>
      <c r="AP7" s="34" t="s">
        <v>214</v>
      </c>
    </row>
    <row r="8" spans="1:42" ht="13.5" customHeight="1" x14ac:dyDescent="0.15">
      <c r="A8" s="8" t="s">
        <v>79</v>
      </c>
      <c r="B8" s="9"/>
      <c r="C8" s="7" t="str">
        <f t="shared" si="0"/>
        <v/>
      </c>
      <c r="D8" s="7" t="str">
        <f t="shared" si="8"/>
        <v>沖縄振興</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委託・請負</v>
      </c>
      <c r="T8" s="7"/>
      <c r="U8" s="24" t="s">
        <v>235</v>
      </c>
      <c r="W8" s="24" t="s">
        <v>136</v>
      </c>
      <c r="Y8" s="24" t="s">
        <v>243</v>
      </c>
      <c r="Z8" s="24" t="s">
        <v>371</v>
      </c>
      <c r="AA8" s="46" t="s">
        <v>337</v>
      </c>
      <c r="AB8" s="46" t="s">
        <v>465</v>
      </c>
      <c r="AC8" s="23"/>
      <c r="AD8" s="23"/>
      <c r="AE8" s="23"/>
      <c r="AF8" s="22"/>
      <c r="AG8" s="34" t="s">
        <v>215</v>
      </c>
      <c r="AI8" s="33" t="s">
        <v>228</v>
      </c>
      <c r="AK8" s="33" t="str">
        <f t="shared" si="7"/>
        <v>G</v>
      </c>
      <c r="AP8" s="34" t="s">
        <v>215</v>
      </c>
    </row>
    <row r="9" spans="1:42" ht="13.5" customHeight="1" x14ac:dyDescent="0.15">
      <c r="A9" s="8" t="s">
        <v>80</v>
      </c>
      <c r="B9" s="9"/>
      <c r="C9" s="7" t="str">
        <f t="shared" si="0"/>
        <v/>
      </c>
      <c r="D9" s="7" t="str">
        <f t="shared" si="8"/>
        <v>沖縄振興</v>
      </c>
      <c r="F9" s="12" t="s">
        <v>177</v>
      </c>
      <c r="G9" s="11"/>
      <c r="H9" s="7" t="str">
        <f t="shared" si="1"/>
        <v/>
      </c>
      <c r="I9" s="7" t="str">
        <f t="shared" si="5"/>
        <v>一般会計</v>
      </c>
      <c r="K9" s="8" t="s">
        <v>97</v>
      </c>
      <c r="L9" s="9"/>
      <c r="M9" s="7" t="str">
        <f t="shared" si="2"/>
        <v/>
      </c>
      <c r="N9" s="7" t="str">
        <f t="shared" si="6"/>
        <v/>
      </c>
      <c r="O9" s="7"/>
      <c r="P9" s="7"/>
      <c r="Q9" s="13"/>
      <c r="T9" s="7"/>
      <c r="U9" s="24" t="s">
        <v>236</v>
      </c>
      <c r="W9" s="24" t="s">
        <v>137</v>
      </c>
      <c r="Y9" s="24" t="s">
        <v>244</v>
      </c>
      <c r="Z9" s="24" t="s">
        <v>372</v>
      </c>
      <c r="AA9" s="46" t="s">
        <v>338</v>
      </c>
      <c r="AB9" s="46" t="s">
        <v>466</v>
      </c>
      <c r="AC9" s="23"/>
      <c r="AD9" s="23"/>
      <c r="AE9" s="23"/>
      <c r="AF9" s="22"/>
      <c r="AG9" s="34" t="s">
        <v>216</v>
      </c>
      <c r="AI9" s="37"/>
      <c r="AK9" s="33" t="str">
        <f t="shared" si="7"/>
        <v>H</v>
      </c>
      <c r="AP9" s="34" t="s">
        <v>216</v>
      </c>
    </row>
    <row r="10" spans="1:42" ht="13.5" customHeight="1" x14ac:dyDescent="0.15">
      <c r="A10" s="8" t="s">
        <v>194</v>
      </c>
      <c r="B10" s="9"/>
      <c r="C10" s="7" t="str">
        <f t="shared" si="0"/>
        <v/>
      </c>
      <c r="D10" s="7" t="str">
        <f t="shared" si="8"/>
        <v>沖縄振興</v>
      </c>
      <c r="F10" s="12" t="s">
        <v>104</v>
      </c>
      <c r="G10" s="11"/>
      <c r="H10" s="7" t="str">
        <f t="shared" si="1"/>
        <v/>
      </c>
      <c r="I10" s="7" t="str">
        <f t="shared" si="5"/>
        <v>一般会計</v>
      </c>
      <c r="K10" s="8" t="s">
        <v>195</v>
      </c>
      <c r="L10" s="9"/>
      <c r="M10" s="7" t="str">
        <f t="shared" si="2"/>
        <v/>
      </c>
      <c r="N10" s="7" t="str">
        <f t="shared" si="6"/>
        <v/>
      </c>
      <c r="O10" s="7"/>
      <c r="P10" s="7" t="str">
        <f>S8</f>
        <v>委託・請負</v>
      </c>
      <c r="Q10" s="13"/>
      <c r="T10" s="7"/>
      <c r="W10" s="24" t="s">
        <v>138</v>
      </c>
      <c r="Y10" s="24" t="s">
        <v>245</v>
      </c>
      <c r="Z10" s="24" t="s">
        <v>373</v>
      </c>
      <c r="AA10" s="46" t="s">
        <v>339</v>
      </c>
      <c r="AB10" s="46" t="s">
        <v>467</v>
      </c>
      <c r="AC10" s="23"/>
      <c r="AD10" s="23"/>
      <c r="AE10" s="23"/>
      <c r="AF10" s="22"/>
      <c r="AG10" s="34" t="s">
        <v>205</v>
      </c>
      <c r="AK10" s="33" t="str">
        <f t="shared" si="7"/>
        <v>I</v>
      </c>
      <c r="AP10" s="33" t="s">
        <v>204</v>
      </c>
    </row>
    <row r="11" spans="1:42" ht="13.5" customHeight="1" x14ac:dyDescent="0.15">
      <c r="A11" s="8" t="s">
        <v>81</v>
      </c>
      <c r="B11" s="9"/>
      <c r="C11" s="7" t="str">
        <f t="shared" si="0"/>
        <v/>
      </c>
      <c r="D11" s="7" t="str">
        <f t="shared" si="8"/>
        <v>沖縄振興</v>
      </c>
      <c r="F11" s="12" t="s">
        <v>105</v>
      </c>
      <c r="G11" s="11"/>
      <c r="H11" s="7" t="str">
        <f t="shared" si="1"/>
        <v/>
      </c>
      <c r="I11" s="7" t="str">
        <f t="shared" si="5"/>
        <v>一般会計</v>
      </c>
      <c r="K11" s="8" t="s">
        <v>98</v>
      </c>
      <c r="L11" s="9" t="s">
        <v>560</v>
      </c>
      <c r="M11" s="7" t="str">
        <f t="shared" si="2"/>
        <v>その他の事項経費</v>
      </c>
      <c r="N11" s="7" t="str">
        <f t="shared" si="6"/>
        <v>その他の事項経費</v>
      </c>
      <c r="O11" s="7"/>
      <c r="P11" s="7"/>
      <c r="Q11" s="13"/>
      <c r="T11" s="7"/>
      <c r="W11" s="24" t="s">
        <v>542</v>
      </c>
      <c r="Y11" s="24" t="s">
        <v>246</v>
      </c>
      <c r="Z11" s="24" t="s">
        <v>374</v>
      </c>
      <c r="AA11" s="46" t="s">
        <v>340</v>
      </c>
      <c r="AB11" s="46" t="s">
        <v>468</v>
      </c>
      <c r="AC11" s="23"/>
      <c r="AD11" s="23"/>
      <c r="AE11" s="23"/>
      <c r="AF11" s="22"/>
      <c r="AG11" s="33" t="s">
        <v>208</v>
      </c>
      <c r="AK11" s="33" t="str">
        <f t="shared" si="7"/>
        <v>J</v>
      </c>
    </row>
    <row r="12" spans="1:42" ht="13.5" customHeight="1" x14ac:dyDescent="0.15">
      <c r="A12" s="8" t="s">
        <v>82</v>
      </c>
      <c r="B12" s="9"/>
      <c r="C12" s="7" t="str">
        <f t="shared" ref="C12:C23" si="9">IF(B12="","",A12)</f>
        <v/>
      </c>
      <c r="D12" s="7" t="str">
        <f t="shared" si="8"/>
        <v>沖縄振興</v>
      </c>
      <c r="F12" s="12" t="s">
        <v>106</v>
      </c>
      <c r="G12" s="11"/>
      <c r="H12" s="7" t="str">
        <f t="shared" si="1"/>
        <v/>
      </c>
      <c r="I12" s="7" t="str">
        <f t="shared" si="5"/>
        <v>一般会計</v>
      </c>
      <c r="K12" s="7"/>
      <c r="L12" s="7"/>
      <c r="O12" s="7"/>
      <c r="P12" s="7"/>
      <c r="Q12" s="13"/>
      <c r="T12" s="7"/>
      <c r="U12" s="21" t="s">
        <v>491</v>
      </c>
      <c r="W12" s="24" t="s">
        <v>139</v>
      </c>
      <c r="Y12" s="24" t="s">
        <v>247</v>
      </c>
      <c r="Z12" s="24" t="s">
        <v>375</v>
      </c>
      <c r="AA12" s="46" t="s">
        <v>341</v>
      </c>
      <c r="AB12" s="46" t="s">
        <v>469</v>
      </c>
      <c r="AC12" s="23"/>
      <c r="AD12" s="23"/>
      <c r="AE12" s="23"/>
      <c r="AF12" s="22"/>
      <c r="AG12" s="33" t="s">
        <v>206</v>
      </c>
      <c r="AK12" s="33" t="str">
        <f t="shared" si="7"/>
        <v>K</v>
      </c>
    </row>
    <row r="13" spans="1:42" ht="13.5" customHeight="1" x14ac:dyDescent="0.15">
      <c r="A13" s="8" t="s">
        <v>83</v>
      </c>
      <c r="B13" s="9"/>
      <c r="C13" s="7" t="str">
        <f t="shared" si="9"/>
        <v/>
      </c>
      <c r="D13" s="7" t="str">
        <f t="shared" si="8"/>
        <v>沖縄振興</v>
      </c>
      <c r="F13" s="12" t="s">
        <v>107</v>
      </c>
      <c r="G13" s="11"/>
      <c r="H13" s="7" t="str">
        <f t="shared" si="1"/>
        <v/>
      </c>
      <c r="I13" s="7" t="str">
        <f t="shared" si="5"/>
        <v>一般会計</v>
      </c>
      <c r="K13" s="7" t="str">
        <f>N11</f>
        <v>その他の事項経費</v>
      </c>
      <c r="L13" s="7"/>
      <c r="O13" s="7"/>
      <c r="P13" s="7"/>
      <c r="Q13" s="13"/>
      <c r="T13" s="7"/>
      <c r="U13" s="24" t="s">
        <v>158</v>
      </c>
      <c r="W13" s="24" t="s">
        <v>140</v>
      </c>
      <c r="Y13" s="24" t="s">
        <v>248</v>
      </c>
      <c r="Z13" s="24" t="s">
        <v>376</v>
      </c>
      <c r="AA13" s="46" t="s">
        <v>342</v>
      </c>
      <c r="AB13" s="46" t="s">
        <v>470</v>
      </c>
      <c r="AC13" s="23"/>
      <c r="AD13" s="23"/>
      <c r="AE13" s="23"/>
      <c r="AF13" s="22"/>
      <c r="AG13" s="33" t="s">
        <v>207</v>
      </c>
      <c r="AK13" s="33" t="str">
        <f t="shared" si="7"/>
        <v>L</v>
      </c>
    </row>
    <row r="14" spans="1:42" ht="13.5" customHeight="1" x14ac:dyDescent="0.15">
      <c r="A14" s="8" t="s">
        <v>84</v>
      </c>
      <c r="B14" s="9"/>
      <c r="C14" s="7" t="str">
        <f t="shared" si="9"/>
        <v/>
      </c>
      <c r="D14" s="7" t="str">
        <f t="shared" si="8"/>
        <v>沖縄振興</v>
      </c>
      <c r="F14" s="12" t="s">
        <v>108</v>
      </c>
      <c r="G14" s="11"/>
      <c r="H14" s="7" t="str">
        <f t="shared" si="1"/>
        <v/>
      </c>
      <c r="I14" s="7" t="str">
        <f t="shared" si="5"/>
        <v>一般会計</v>
      </c>
      <c r="K14" s="7"/>
      <c r="L14" s="7"/>
      <c r="O14" s="7"/>
      <c r="P14" s="7"/>
      <c r="Q14" s="13"/>
      <c r="T14" s="7"/>
      <c r="U14" s="24" t="s">
        <v>492</v>
      </c>
      <c r="W14" s="24" t="s">
        <v>141</v>
      </c>
      <c r="Y14" s="24" t="s">
        <v>249</v>
      </c>
      <c r="Z14" s="24" t="s">
        <v>377</v>
      </c>
      <c r="AA14" s="46" t="s">
        <v>343</v>
      </c>
      <c r="AB14" s="46" t="s">
        <v>471</v>
      </c>
      <c r="AC14" s="23"/>
      <c r="AD14" s="23"/>
      <c r="AE14" s="23"/>
      <c r="AF14" s="22"/>
      <c r="AG14" s="37"/>
      <c r="AK14" s="33" t="str">
        <f t="shared" si="7"/>
        <v>M</v>
      </c>
    </row>
    <row r="15" spans="1:42" ht="13.5" customHeight="1" x14ac:dyDescent="0.15">
      <c r="A15" s="8" t="s">
        <v>85</v>
      </c>
      <c r="B15" s="9"/>
      <c r="C15" s="7" t="str">
        <f t="shared" si="9"/>
        <v/>
      </c>
      <c r="D15" s="7" t="str">
        <f t="shared" si="8"/>
        <v>沖縄振興</v>
      </c>
      <c r="F15" s="12" t="s">
        <v>109</v>
      </c>
      <c r="G15" s="11"/>
      <c r="H15" s="7" t="str">
        <f t="shared" si="1"/>
        <v/>
      </c>
      <c r="I15" s="7" t="str">
        <f t="shared" si="5"/>
        <v>一般会計</v>
      </c>
      <c r="K15" s="7"/>
      <c r="L15" s="7"/>
      <c r="O15" s="7"/>
      <c r="P15" s="7"/>
      <c r="Q15" s="13"/>
      <c r="T15" s="7"/>
      <c r="U15" s="24" t="s">
        <v>493</v>
      </c>
      <c r="W15" s="24" t="s">
        <v>142</v>
      </c>
      <c r="Y15" s="24" t="s">
        <v>250</v>
      </c>
      <c r="Z15" s="24" t="s">
        <v>378</v>
      </c>
      <c r="AA15" s="46" t="s">
        <v>344</v>
      </c>
      <c r="AB15" s="46" t="s">
        <v>472</v>
      </c>
      <c r="AC15" s="23"/>
      <c r="AD15" s="23"/>
      <c r="AE15" s="23"/>
      <c r="AF15" s="22"/>
      <c r="AG15" s="38"/>
      <c r="AK15" s="33" t="str">
        <f t="shared" si="7"/>
        <v>N</v>
      </c>
    </row>
    <row r="16" spans="1:42" ht="13.5" customHeight="1" x14ac:dyDescent="0.15">
      <c r="A16" s="8" t="s">
        <v>86</v>
      </c>
      <c r="B16" s="9"/>
      <c r="C16" s="7" t="str">
        <f t="shared" si="9"/>
        <v/>
      </c>
      <c r="D16" s="7" t="str">
        <f t="shared" si="8"/>
        <v>沖縄振興</v>
      </c>
      <c r="F16" s="12" t="s">
        <v>110</v>
      </c>
      <c r="G16" s="11"/>
      <c r="H16" s="7" t="str">
        <f t="shared" si="1"/>
        <v/>
      </c>
      <c r="I16" s="7" t="str">
        <f t="shared" si="5"/>
        <v>一般会計</v>
      </c>
      <c r="K16" s="7"/>
      <c r="L16" s="7"/>
      <c r="O16" s="7"/>
      <c r="P16" s="7"/>
      <c r="Q16" s="13"/>
      <c r="T16" s="7"/>
      <c r="U16" s="24" t="s">
        <v>494</v>
      </c>
      <c r="W16" s="24" t="s">
        <v>143</v>
      </c>
      <c r="Y16" s="24" t="s">
        <v>251</v>
      </c>
      <c r="Z16" s="24" t="s">
        <v>379</v>
      </c>
      <c r="AA16" s="46" t="s">
        <v>345</v>
      </c>
      <c r="AB16" s="46" t="s">
        <v>473</v>
      </c>
      <c r="AC16" s="23"/>
      <c r="AD16" s="23"/>
      <c r="AE16" s="23"/>
      <c r="AF16" s="22"/>
      <c r="AG16" s="38"/>
      <c r="AK16" s="33" t="str">
        <f t="shared" si="7"/>
        <v>O</v>
      </c>
    </row>
    <row r="17" spans="1:37" ht="13.5" customHeight="1" x14ac:dyDescent="0.15">
      <c r="A17" s="8" t="s">
        <v>87</v>
      </c>
      <c r="B17" s="9"/>
      <c r="C17" s="7" t="str">
        <f t="shared" si="9"/>
        <v/>
      </c>
      <c r="D17" s="7" t="str">
        <f t="shared" si="8"/>
        <v>沖縄振興</v>
      </c>
      <c r="F17" s="12" t="s">
        <v>111</v>
      </c>
      <c r="G17" s="11"/>
      <c r="H17" s="7" t="str">
        <f t="shared" si="1"/>
        <v/>
      </c>
      <c r="I17" s="7" t="str">
        <f t="shared" si="5"/>
        <v>一般会計</v>
      </c>
      <c r="K17" s="7"/>
      <c r="L17" s="7"/>
      <c r="O17" s="7"/>
      <c r="P17" s="7"/>
      <c r="Q17" s="13"/>
      <c r="T17" s="7"/>
      <c r="U17" s="24" t="s">
        <v>512</v>
      </c>
      <c r="W17" s="24" t="s">
        <v>144</v>
      </c>
      <c r="Y17" s="24" t="s">
        <v>252</v>
      </c>
      <c r="Z17" s="24" t="s">
        <v>380</v>
      </c>
      <c r="AA17" s="46" t="s">
        <v>346</v>
      </c>
      <c r="AB17" s="46" t="s">
        <v>474</v>
      </c>
      <c r="AC17" s="23"/>
      <c r="AD17" s="23"/>
      <c r="AE17" s="23"/>
      <c r="AF17" s="22"/>
      <c r="AG17" s="38"/>
      <c r="AK17" s="33" t="str">
        <f t="shared" si="7"/>
        <v>P</v>
      </c>
    </row>
    <row r="18" spans="1:37" ht="13.5" customHeight="1" x14ac:dyDescent="0.15">
      <c r="A18" s="8" t="s">
        <v>88</v>
      </c>
      <c r="B18" s="9"/>
      <c r="C18" s="7" t="str">
        <f t="shared" si="9"/>
        <v/>
      </c>
      <c r="D18" s="7" t="str">
        <f t="shared" si="8"/>
        <v>沖縄振興</v>
      </c>
      <c r="F18" s="12" t="s">
        <v>112</v>
      </c>
      <c r="G18" s="11"/>
      <c r="H18" s="7" t="str">
        <f t="shared" si="1"/>
        <v/>
      </c>
      <c r="I18" s="7" t="str">
        <f t="shared" si="5"/>
        <v>一般会計</v>
      </c>
      <c r="K18" s="7"/>
      <c r="L18" s="7"/>
      <c r="O18" s="7"/>
      <c r="P18" s="7"/>
      <c r="Q18" s="13"/>
      <c r="T18" s="7"/>
      <c r="U18" s="24" t="s">
        <v>495</v>
      </c>
      <c r="W18" s="24" t="s">
        <v>145</v>
      </c>
      <c r="Y18" s="24" t="s">
        <v>253</v>
      </c>
      <c r="Z18" s="24" t="s">
        <v>381</v>
      </c>
      <c r="AA18" s="46" t="s">
        <v>347</v>
      </c>
      <c r="AB18" s="46" t="s">
        <v>475</v>
      </c>
      <c r="AC18" s="23"/>
      <c r="AD18" s="23"/>
      <c r="AE18" s="23"/>
      <c r="AF18" s="22"/>
      <c r="AK18" s="33" t="str">
        <f t="shared" si="7"/>
        <v>Q</v>
      </c>
    </row>
    <row r="19" spans="1:37" ht="13.5" customHeight="1" x14ac:dyDescent="0.15">
      <c r="A19" s="8" t="s">
        <v>187</v>
      </c>
      <c r="B19" s="9"/>
      <c r="C19" s="7" t="str">
        <f t="shared" si="9"/>
        <v/>
      </c>
      <c r="D19" s="7" t="str">
        <f t="shared" si="8"/>
        <v>沖縄振興</v>
      </c>
      <c r="F19" s="12" t="s">
        <v>113</v>
      </c>
      <c r="G19" s="11"/>
      <c r="H19" s="7" t="str">
        <f t="shared" si="1"/>
        <v/>
      </c>
      <c r="I19" s="7" t="str">
        <f t="shared" si="5"/>
        <v>一般会計</v>
      </c>
      <c r="K19" s="7"/>
      <c r="L19" s="7"/>
      <c r="O19" s="7"/>
      <c r="P19" s="7"/>
      <c r="Q19" s="13"/>
      <c r="T19" s="7"/>
      <c r="U19" s="24" t="s">
        <v>496</v>
      </c>
      <c r="W19" s="24" t="s">
        <v>146</v>
      </c>
      <c r="Y19" s="24" t="s">
        <v>254</v>
      </c>
      <c r="Z19" s="24" t="s">
        <v>382</v>
      </c>
      <c r="AA19" s="46" t="s">
        <v>348</v>
      </c>
      <c r="AB19" s="46" t="s">
        <v>476</v>
      </c>
      <c r="AC19" s="23"/>
      <c r="AD19" s="23"/>
      <c r="AE19" s="23"/>
      <c r="AF19" s="22"/>
      <c r="AK19" s="33" t="str">
        <f t="shared" si="7"/>
        <v>R</v>
      </c>
    </row>
    <row r="20" spans="1:37" ht="13.5" customHeight="1" x14ac:dyDescent="0.15">
      <c r="A20" s="8" t="s">
        <v>188</v>
      </c>
      <c r="B20" s="9"/>
      <c r="C20" s="7" t="str">
        <f t="shared" si="9"/>
        <v/>
      </c>
      <c r="D20" s="7" t="str">
        <f t="shared" si="8"/>
        <v>沖縄振興</v>
      </c>
      <c r="F20" s="12" t="s">
        <v>186</v>
      </c>
      <c r="G20" s="11"/>
      <c r="H20" s="7" t="str">
        <f t="shared" si="1"/>
        <v/>
      </c>
      <c r="I20" s="7" t="str">
        <f t="shared" si="5"/>
        <v>一般会計</v>
      </c>
      <c r="K20" s="7"/>
      <c r="L20" s="7"/>
      <c r="O20" s="7"/>
      <c r="P20" s="7"/>
      <c r="Q20" s="13"/>
      <c r="T20" s="7"/>
      <c r="U20" s="24" t="s">
        <v>497</v>
      </c>
      <c r="W20" s="24" t="s">
        <v>147</v>
      </c>
      <c r="Y20" s="24" t="s">
        <v>255</v>
      </c>
      <c r="Z20" s="24" t="s">
        <v>383</v>
      </c>
      <c r="AA20" s="46" t="s">
        <v>349</v>
      </c>
      <c r="AB20" s="46" t="s">
        <v>477</v>
      </c>
      <c r="AC20" s="23"/>
      <c r="AD20" s="23"/>
      <c r="AE20" s="23"/>
      <c r="AF20" s="22"/>
      <c r="AK20" s="33" t="str">
        <f t="shared" si="7"/>
        <v>S</v>
      </c>
    </row>
    <row r="21" spans="1:37" ht="13.5" customHeight="1" x14ac:dyDescent="0.15">
      <c r="A21" s="8" t="s">
        <v>189</v>
      </c>
      <c r="B21" s="9"/>
      <c r="C21" s="7" t="str">
        <f t="shared" si="9"/>
        <v/>
      </c>
      <c r="D21" s="7" t="str">
        <f t="shared" si="8"/>
        <v>沖縄振興</v>
      </c>
      <c r="F21" s="12" t="s">
        <v>114</v>
      </c>
      <c r="G21" s="11"/>
      <c r="H21" s="7" t="str">
        <f t="shared" si="1"/>
        <v/>
      </c>
      <c r="I21" s="7" t="str">
        <f t="shared" si="5"/>
        <v>一般会計</v>
      </c>
      <c r="K21" s="7"/>
      <c r="L21" s="7"/>
      <c r="O21" s="7"/>
      <c r="P21" s="7"/>
      <c r="Q21" s="13"/>
      <c r="T21" s="7"/>
      <c r="U21" s="24" t="s">
        <v>498</v>
      </c>
      <c r="W21" s="24" t="s">
        <v>148</v>
      </c>
      <c r="Y21" s="24" t="s">
        <v>256</v>
      </c>
      <c r="Z21" s="24" t="s">
        <v>384</v>
      </c>
      <c r="AA21" s="46" t="s">
        <v>350</v>
      </c>
      <c r="AB21" s="46" t="s">
        <v>478</v>
      </c>
      <c r="AC21" s="23"/>
      <c r="AD21" s="23"/>
      <c r="AE21" s="23"/>
      <c r="AF21" s="22"/>
      <c r="AK21" s="33" t="str">
        <f t="shared" si="7"/>
        <v>T</v>
      </c>
    </row>
    <row r="22" spans="1:37" ht="13.5" customHeight="1" x14ac:dyDescent="0.15">
      <c r="A22" s="8" t="s">
        <v>190</v>
      </c>
      <c r="B22" s="9"/>
      <c r="C22" s="7" t="str">
        <f t="shared" si="9"/>
        <v/>
      </c>
      <c r="D22" s="7" t="str">
        <f>IF(C22="",D21,IF(D21&lt;&gt;"",CONCATENATE(D21,"、",C22),C22))</f>
        <v>沖縄振興</v>
      </c>
      <c r="F22" s="12" t="s">
        <v>115</v>
      </c>
      <c r="G22" s="11"/>
      <c r="H22" s="7" t="str">
        <f t="shared" si="1"/>
        <v/>
      </c>
      <c r="I22" s="7" t="str">
        <f t="shared" si="5"/>
        <v>一般会計</v>
      </c>
      <c r="K22" s="7"/>
      <c r="L22" s="7"/>
      <c r="O22" s="7"/>
      <c r="P22" s="7"/>
      <c r="Q22" s="13"/>
      <c r="T22" s="7"/>
      <c r="U22" s="24" t="s">
        <v>544</v>
      </c>
      <c r="W22" s="24" t="s">
        <v>149</v>
      </c>
      <c r="Y22" s="24" t="s">
        <v>257</v>
      </c>
      <c r="Z22" s="24" t="s">
        <v>385</v>
      </c>
      <c r="AA22" s="46" t="s">
        <v>351</v>
      </c>
      <c r="AB22" s="46" t="s">
        <v>479</v>
      </c>
      <c r="AC22" s="23"/>
      <c r="AD22" s="23"/>
      <c r="AE22" s="23"/>
      <c r="AF22" s="22"/>
      <c r="AK22" s="33" t="str">
        <f t="shared" si="7"/>
        <v>U</v>
      </c>
    </row>
    <row r="23" spans="1:37" ht="13.5" customHeight="1" x14ac:dyDescent="0.15">
      <c r="A23" s="44" t="s">
        <v>229</v>
      </c>
      <c r="B23" s="9"/>
      <c r="C23" s="7" t="str">
        <f t="shared" si="9"/>
        <v/>
      </c>
      <c r="D23" s="7" t="str">
        <f>IF(C23="",D22,IF(D22&lt;&gt;"",CONCATENATE(D22,"、",C23),C23))</f>
        <v>沖縄振興</v>
      </c>
      <c r="F23" s="12" t="s">
        <v>116</v>
      </c>
      <c r="G23" s="11"/>
      <c r="H23" s="7" t="str">
        <f t="shared" si="1"/>
        <v/>
      </c>
      <c r="I23" s="7" t="str">
        <f t="shared" si="5"/>
        <v>一般会計</v>
      </c>
      <c r="K23" s="7"/>
      <c r="L23" s="7"/>
      <c r="O23" s="7"/>
      <c r="P23" s="7"/>
      <c r="Q23" s="13"/>
      <c r="T23" s="7"/>
      <c r="U23" s="24" t="s">
        <v>499</v>
      </c>
      <c r="W23" s="24" t="s">
        <v>150</v>
      </c>
      <c r="Y23" s="24" t="s">
        <v>258</v>
      </c>
      <c r="Z23" s="24" t="s">
        <v>386</v>
      </c>
      <c r="AA23" s="46" t="s">
        <v>352</v>
      </c>
      <c r="AB23" s="46" t="s">
        <v>480</v>
      </c>
      <c r="AC23" s="23"/>
      <c r="AD23" s="23"/>
      <c r="AE23" s="23"/>
      <c r="AF23" s="22"/>
      <c r="AK23" s="33" t="str">
        <f t="shared" si="7"/>
        <v>V</v>
      </c>
    </row>
    <row r="24" spans="1:37" ht="13.5" customHeight="1" x14ac:dyDescent="0.15">
      <c r="A24" s="53"/>
      <c r="B24" s="42"/>
      <c r="F24" s="12" t="s">
        <v>232</v>
      </c>
      <c r="G24" s="11"/>
      <c r="H24" s="7" t="str">
        <f t="shared" si="1"/>
        <v/>
      </c>
      <c r="I24" s="7" t="str">
        <f t="shared" si="5"/>
        <v>一般会計</v>
      </c>
      <c r="K24" s="7"/>
      <c r="L24" s="7"/>
      <c r="O24" s="7"/>
      <c r="P24" s="7"/>
      <c r="Q24" s="13"/>
      <c r="T24" s="7"/>
      <c r="U24" s="24" t="s">
        <v>500</v>
      </c>
      <c r="W24" s="24" t="s">
        <v>151</v>
      </c>
      <c r="Y24" s="24" t="s">
        <v>259</v>
      </c>
      <c r="Z24" s="24" t="s">
        <v>387</v>
      </c>
      <c r="AA24" s="46" t="s">
        <v>353</v>
      </c>
      <c r="AB24" s="46" t="s">
        <v>481</v>
      </c>
      <c r="AC24" s="23"/>
      <c r="AD24" s="23"/>
      <c r="AE24" s="23"/>
      <c r="AF24" s="22"/>
      <c r="AK24" s="33" t="str">
        <f>CHAR(CODE(AK23)+1)</f>
        <v>W</v>
      </c>
    </row>
    <row r="25" spans="1:37" ht="13.5" customHeight="1" x14ac:dyDescent="0.15">
      <c r="A25" s="43"/>
      <c r="B25" s="42"/>
      <c r="F25" s="12" t="s">
        <v>117</v>
      </c>
      <c r="G25" s="11"/>
      <c r="H25" s="7" t="str">
        <f t="shared" si="1"/>
        <v/>
      </c>
      <c r="I25" s="7" t="str">
        <f t="shared" si="5"/>
        <v>一般会計</v>
      </c>
      <c r="K25" s="7"/>
      <c r="L25" s="7"/>
      <c r="O25" s="7"/>
      <c r="P25" s="7"/>
      <c r="Q25" s="13"/>
      <c r="T25" s="7"/>
      <c r="U25" s="24" t="s">
        <v>501</v>
      </c>
      <c r="W25" s="36"/>
      <c r="Y25" s="24" t="s">
        <v>260</v>
      </c>
      <c r="Z25" s="24" t="s">
        <v>388</v>
      </c>
      <c r="AA25" s="46" t="s">
        <v>354</v>
      </c>
      <c r="AB25" s="46" t="s">
        <v>482</v>
      </c>
      <c r="AC25" s="23"/>
      <c r="AD25" s="23"/>
      <c r="AE25" s="23"/>
      <c r="AF25" s="22"/>
      <c r="AK25" s="33" t="str">
        <f t="shared" si="7"/>
        <v>X</v>
      </c>
    </row>
    <row r="26" spans="1:37" ht="13.5" customHeight="1" x14ac:dyDescent="0.15">
      <c r="A26" s="43"/>
      <c r="B26" s="42"/>
      <c r="F26" s="12" t="s">
        <v>118</v>
      </c>
      <c r="G26" s="11"/>
      <c r="H26" s="7" t="str">
        <f t="shared" si="1"/>
        <v/>
      </c>
      <c r="I26" s="7" t="str">
        <f t="shared" si="5"/>
        <v>一般会計</v>
      </c>
      <c r="K26" s="7"/>
      <c r="L26" s="7"/>
      <c r="O26" s="7"/>
      <c r="P26" s="7"/>
      <c r="Q26" s="13"/>
      <c r="T26" s="7"/>
      <c r="U26" s="24" t="s">
        <v>502</v>
      </c>
      <c r="Y26" s="24" t="s">
        <v>261</v>
      </c>
      <c r="Z26" s="24" t="s">
        <v>389</v>
      </c>
      <c r="AA26" s="46" t="s">
        <v>355</v>
      </c>
      <c r="AB26" s="46" t="s">
        <v>483</v>
      </c>
      <c r="AC26" s="23"/>
      <c r="AD26" s="23"/>
      <c r="AE26" s="23"/>
      <c r="AF26" s="22"/>
      <c r="AK26" s="33" t="str">
        <f t="shared" si="7"/>
        <v>Y</v>
      </c>
    </row>
    <row r="27" spans="1:37" ht="13.5" customHeight="1" x14ac:dyDescent="0.15">
      <c r="A27" s="7" t="str">
        <f>IF(D23="", "-", D23)</f>
        <v>沖縄振興</v>
      </c>
      <c r="B27" s="7"/>
      <c r="F27" s="12" t="s">
        <v>119</v>
      </c>
      <c r="G27" s="11"/>
      <c r="H27" s="7" t="str">
        <f t="shared" si="1"/>
        <v/>
      </c>
      <c r="I27" s="7" t="str">
        <f t="shared" si="5"/>
        <v>一般会計</v>
      </c>
      <c r="K27" s="7"/>
      <c r="L27" s="7"/>
      <c r="O27" s="7"/>
      <c r="P27" s="7"/>
      <c r="Q27" s="13"/>
      <c r="T27" s="7"/>
      <c r="U27" s="24" t="s">
        <v>503</v>
      </c>
      <c r="Y27" s="24" t="s">
        <v>262</v>
      </c>
      <c r="Z27" s="24" t="s">
        <v>390</v>
      </c>
      <c r="AA27" s="46" t="s">
        <v>356</v>
      </c>
      <c r="AB27" s="46" t="s">
        <v>484</v>
      </c>
      <c r="AC27" s="23"/>
      <c r="AD27" s="23"/>
      <c r="AE27" s="23"/>
      <c r="AF27" s="22"/>
      <c r="AK27" s="33"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504</v>
      </c>
      <c r="Y28" s="24" t="s">
        <v>263</v>
      </c>
      <c r="Z28" s="24" t="s">
        <v>391</v>
      </c>
      <c r="AA28" s="46" t="s">
        <v>357</v>
      </c>
      <c r="AB28" s="46" t="s">
        <v>485</v>
      </c>
      <c r="AC28" s="23"/>
      <c r="AD28" s="23"/>
      <c r="AE28" s="23"/>
      <c r="AF28" s="22"/>
      <c r="AK28" s="33"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505</v>
      </c>
      <c r="Y29" s="24" t="s">
        <v>264</v>
      </c>
      <c r="Z29" s="24" t="s">
        <v>392</v>
      </c>
      <c r="AA29" s="46" t="s">
        <v>358</v>
      </c>
      <c r="AB29" s="46" t="s">
        <v>486</v>
      </c>
      <c r="AC29" s="23"/>
      <c r="AD29" s="23"/>
      <c r="AE29" s="23"/>
      <c r="AF29" s="22"/>
      <c r="AK29" s="33"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506</v>
      </c>
      <c r="Y30" s="24" t="s">
        <v>265</v>
      </c>
      <c r="Z30" s="24" t="s">
        <v>393</v>
      </c>
      <c r="AA30" s="46" t="s">
        <v>359</v>
      </c>
      <c r="AB30" s="46" t="s">
        <v>487</v>
      </c>
      <c r="AC30" s="23"/>
      <c r="AD30" s="23"/>
      <c r="AE30" s="23"/>
      <c r="AF30" s="22"/>
      <c r="AK30" s="33"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507</v>
      </c>
      <c r="Y31" s="24" t="s">
        <v>266</v>
      </c>
      <c r="Z31" s="24" t="s">
        <v>394</v>
      </c>
      <c r="AA31" s="46" t="s">
        <v>360</v>
      </c>
      <c r="AB31" s="46" t="s">
        <v>488</v>
      </c>
      <c r="AC31" s="23"/>
      <c r="AD31" s="23"/>
      <c r="AE31" s="23"/>
      <c r="AF31" s="22"/>
      <c r="AK31" s="33"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508</v>
      </c>
      <c r="Y32" s="24" t="s">
        <v>267</v>
      </c>
      <c r="Z32" s="24" t="s">
        <v>395</v>
      </c>
      <c r="AA32" s="46" t="s">
        <v>58</v>
      </c>
      <c r="AB32" s="46" t="s">
        <v>58</v>
      </c>
      <c r="AC32" s="23"/>
      <c r="AD32" s="23"/>
      <c r="AE32" s="23"/>
      <c r="AF32" s="22"/>
      <c r="AK32" s="33"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509</v>
      </c>
      <c r="Y33" s="24" t="s">
        <v>268</v>
      </c>
      <c r="Z33" s="24" t="s">
        <v>396</v>
      </c>
      <c r="AA33" s="36"/>
      <c r="AB33" s="23"/>
      <c r="AC33" s="23"/>
      <c r="AD33" s="23"/>
      <c r="AE33" s="23"/>
      <c r="AF33" s="22"/>
      <c r="AK33" s="33"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510</v>
      </c>
      <c r="Y34" s="24" t="s">
        <v>269</v>
      </c>
      <c r="Z34" s="24" t="s">
        <v>397</v>
      </c>
      <c r="AB34" s="23"/>
      <c r="AC34" s="23"/>
      <c r="AD34" s="23"/>
      <c r="AE34" s="23"/>
      <c r="AF34" s="22"/>
      <c r="AK34" s="33"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U35" s="24" t="s">
        <v>511</v>
      </c>
      <c r="Y35" s="24" t="s">
        <v>270</v>
      </c>
      <c r="Z35" s="24" t="s">
        <v>398</v>
      </c>
      <c r="AC35" s="23"/>
      <c r="AF35" s="22"/>
      <c r="AK35" s="33"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Y36" s="24" t="s">
        <v>271</v>
      </c>
      <c r="Z36" s="24" t="s">
        <v>399</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272</v>
      </c>
      <c r="Z37" s="24" t="s">
        <v>400</v>
      </c>
      <c r="AF37" s="22"/>
      <c r="AK37" s="33" t="str">
        <f t="shared" si="7"/>
        <v>j</v>
      </c>
    </row>
    <row r="38" spans="1:37" x14ac:dyDescent="0.15">
      <c r="A38" s="7"/>
      <c r="B38" s="7"/>
      <c r="F38" s="7"/>
      <c r="G38" s="13"/>
      <c r="K38" s="7"/>
      <c r="L38" s="7"/>
      <c r="O38" s="7"/>
      <c r="P38" s="7"/>
      <c r="Q38" s="13"/>
      <c r="T38" s="7"/>
      <c r="Y38" s="24" t="s">
        <v>273</v>
      </c>
      <c r="Z38" s="24" t="s">
        <v>401</v>
      </c>
      <c r="AF38" s="22"/>
      <c r="AK38" s="33" t="str">
        <f t="shared" si="7"/>
        <v>k</v>
      </c>
    </row>
    <row r="39" spans="1:37" x14ac:dyDescent="0.15">
      <c r="A39" s="7"/>
      <c r="B39" s="7"/>
      <c r="F39" s="7" t="str">
        <f>I37</f>
        <v>一般会計</v>
      </c>
      <c r="G39" s="13"/>
      <c r="K39" s="7"/>
      <c r="L39" s="7"/>
      <c r="O39" s="7"/>
      <c r="P39" s="7"/>
      <c r="Q39" s="13"/>
      <c r="T39" s="7"/>
      <c r="U39" s="24" t="s">
        <v>513</v>
      </c>
      <c r="Y39" s="24" t="s">
        <v>274</v>
      </c>
      <c r="Z39" s="24" t="s">
        <v>402</v>
      </c>
      <c r="AF39" s="22"/>
      <c r="AK39" s="33" t="str">
        <f t="shared" si="7"/>
        <v>l</v>
      </c>
    </row>
    <row r="40" spans="1:37" x14ac:dyDescent="0.15">
      <c r="A40" s="7"/>
      <c r="B40" s="7"/>
      <c r="F40" s="7"/>
      <c r="G40" s="13"/>
      <c r="K40" s="7"/>
      <c r="L40" s="7"/>
      <c r="O40" s="7"/>
      <c r="P40" s="7"/>
      <c r="Q40" s="13"/>
      <c r="T40" s="7"/>
      <c r="U40" s="24"/>
      <c r="Y40" s="24" t="s">
        <v>275</v>
      </c>
      <c r="Z40" s="24" t="s">
        <v>403</v>
      </c>
      <c r="AF40" s="22"/>
      <c r="AK40" s="33" t="str">
        <f t="shared" si="7"/>
        <v>m</v>
      </c>
    </row>
    <row r="41" spans="1:37" x14ac:dyDescent="0.15">
      <c r="A41" s="7"/>
      <c r="B41" s="7"/>
      <c r="F41" s="7"/>
      <c r="G41" s="13"/>
      <c r="K41" s="7"/>
      <c r="L41" s="7"/>
      <c r="O41" s="7"/>
      <c r="P41" s="7"/>
      <c r="Q41" s="13"/>
      <c r="T41" s="7"/>
      <c r="U41" s="24" t="s">
        <v>223</v>
      </c>
      <c r="Y41" s="24" t="s">
        <v>276</v>
      </c>
      <c r="Z41" s="24" t="s">
        <v>404</v>
      </c>
      <c r="AF41" s="22"/>
      <c r="AK41" s="33" t="str">
        <f t="shared" si="7"/>
        <v>n</v>
      </c>
    </row>
    <row r="42" spans="1:37" x14ac:dyDescent="0.15">
      <c r="A42" s="7"/>
      <c r="B42" s="7"/>
      <c r="F42" s="7"/>
      <c r="G42" s="13"/>
      <c r="K42" s="7"/>
      <c r="L42" s="7"/>
      <c r="O42" s="7"/>
      <c r="P42" s="7"/>
      <c r="Q42" s="13"/>
      <c r="T42" s="7"/>
      <c r="U42" s="24" t="s">
        <v>225</v>
      </c>
      <c r="Y42" s="24" t="s">
        <v>277</v>
      </c>
      <c r="Z42" s="24" t="s">
        <v>405</v>
      </c>
      <c r="AF42" s="22"/>
      <c r="AK42" s="33" t="str">
        <f t="shared" si="7"/>
        <v>o</v>
      </c>
    </row>
    <row r="43" spans="1:37" x14ac:dyDescent="0.15">
      <c r="A43" s="7"/>
      <c r="B43" s="7"/>
      <c r="F43" s="7"/>
      <c r="G43" s="13"/>
      <c r="K43" s="7"/>
      <c r="L43" s="7"/>
      <c r="O43" s="7"/>
      <c r="P43" s="7"/>
      <c r="Q43" s="13"/>
      <c r="T43" s="7"/>
      <c r="Y43" s="24" t="s">
        <v>278</v>
      </c>
      <c r="Z43" s="24" t="s">
        <v>406</v>
      </c>
      <c r="AF43" s="22"/>
      <c r="AK43" s="33" t="str">
        <f t="shared" si="7"/>
        <v>p</v>
      </c>
    </row>
    <row r="44" spans="1:37" x14ac:dyDescent="0.15">
      <c r="A44" s="7"/>
      <c r="B44" s="7"/>
      <c r="F44" s="7"/>
      <c r="G44" s="13"/>
      <c r="K44" s="7"/>
      <c r="L44" s="7"/>
      <c r="O44" s="7"/>
      <c r="P44" s="7"/>
      <c r="Q44" s="13"/>
      <c r="T44" s="7"/>
      <c r="Y44" s="24" t="s">
        <v>279</v>
      </c>
      <c r="Z44" s="24" t="s">
        <v>407</v>
      </c>
      <c r="AF44" s="22"/>
      <c r="AK44" s="33" t="str">
        <f t="shared" si="7"/>
        <v>q</v>
      </c>
    </row>
    <row r="45" spans="1:37" x14ac:dyDescent="0.15">
      <c r="A45" s="7"/>
      <c r="B45" s="7"/>
      <c r="F45" s="7"/>
      <c r="G45" s="13"/>
      <c r="K45" s="7"/>
      <c r="L45" s="7"/>
      <c r="O45" s="7"/>
      <c r="P45" s="7"/>
      <c r="Q45" s="13"/>
      <c r="T45" s="7"/>
      <c r="U45" s="21" t="s">
        <v>153</v>
      </c>
      <c r="Y45" s="24" t="s">
        <v>280</v>
      </c>
      <c r="Z45" s="24" t="s">
        <v>408</v>
      </c>
      <c r="AF45" s="22"/>
      <c r="AK45" s="33" t="str">
        <f t="shared" si="7"/>
        <v>r</v>
      </c>
    </row>
    <row r="46" spans="1:37" x14ac:dyDescent="0.15">
      <c r="A46" s="7"/>
      <c r="B46" s="7"/>
      <c r="F46" s="7"/>
      <c r="G46" s="13"/>
      <c r="K46" s="7"/>
      <c r="L46" s="7"/>
      <c r="O46" s="7"/>
      <c r="P46" s="7"/>
      <c r="Q46" s="13"/>
      <c r="T46" s="7"/>
      <c r="U46" s="51" t="s">
        <v>543</v>
      </c>
      <c r="Y46" s="24" t="s">
        <v>281</v>
      </c>
      <c r="Z46" s="24" t="s">
        <v>409</v>
      </c>
      <c r="AF46" s="22"/>
      <c r="AK46" s="33" t="str">
        <f t="shared" si="7"/>
        <v>s</v>
      </c>
    </row>
    <row r="47" spans="1:37" x14ac:dyDescent="0.15">
      <c r="A47" s="7"/>
      <c r="B47" s="7"/>
      <c r="F47" s="7"/>
      <c r="G47" s="13"/>
      <c r="K47" s="7"/>
      <c r="L47" s="7"/>
      <c r="O47" s="7"/>
      <c r="P47" s="7"/>
      <c r="Q47" s="13"/>
      <c r="T47" s="7"/>
      <c r="Y47" s="24" t="s">
        <v>282</v>
      </c>
      <c r="Z47" s="24" t="s">
        <v>410</v>
      </c>
      <c r="AF47" s="22"/>
      <c r="AK47" s="33" t="str">
        <f t="shared" si="7"/>
        <v>t</v>
      </c>
    </row>
    <row r="48" spans="1:37" x14ac:dyDescent="0.15">
      <c r="A48" s="7"/>
      <c r="B48" s="7"/>
      <c r="F48" s="7"/>
      <c r="G48" s="13"/>
      <c r="K48" s="7"/>
      <c r="L48" s="7"/>
      <c r="O48" s="7"/>
      <c r="P48" s="7"/>
      <c r="Q48" s="13"/>
      <c r="T48" s="7"/>
      <c r="U48" s="51">
        <v>2021</v>
      </c>
      <c r="Y48" s="24" t="s">
        <v>283</v>
      </c>
      <c r="Z48" s="24" t="s">
        <v>411</v>
      </c>
      <c r="AF48" s="22"/>
      <c r="AK48" s="33" t="str">
        <f t="shared" si="7"/>
        <v>u</v>
      </c>
    </row>
    <row r="49" spans="1:37" x14ac:dyDescent="0.15">
      <c r="A49" s="7"/>
      <c r="B49" s="7"/>
      <c r="F49" s="7"/>
      <c r="G49" s="13"/>
      <c r="K49" s="7"/>
      <c r="L49" s="7"/>
      <c r="O49" s="7"/>
      <c r="P49" s="7"/>
      <c r="Q49" s="13"/>
      <c r="T49" s="7"/>
      <c r="U49" s="51">
        <v>2022</v>
      </c>
      <c r="Y49" s="24" t="s">
        <v>284</v>
      </c>
      <c r="Z49" s="24" t="s">
        <v>412</v>
      </c>
      <c r="AF49" s="22"/>
      <c r="AK49" s="33" t="str">
        <f t="shared" si="7"/>
        <v>v</v>
      </c>
    </row>
    <row r="50" spans="1:37" x14ac:dyDescent="0.15">
      <c r="A50" s="7"/>
      <c r="B50" s="7"/>
      <c r="F50" s="7"/>
      <c r="G50" s="13"/>
      <c r="K50" s="7"/>
      <c r="L50" s="7"/>
      <c r="O50" s="7"/>
      <c r="P50" s="7"/>
      <c r="Q50" s="13"/>
      <c r="T50" s="7"/>
      <c r="U50" s="51">
        <v>2023</v>
      </c>
      <c r="Y50" s="24" t="s">
        <v>285</v>
      </c>
      <c r="Z50" s="24" t="s">
        <v>413</v>
      </c>
      <c r="AF50" s="22"/>
    </row>
    <row r="51" spans="1:37" x14ac:dyDescent="0.15">
      <c r="A51" s="7"/>
      <c r="B51" s="7"/>
      <c r="F51" s="7"/>
      <c r="G51" s="13"/>
      <c r="K51" s="7"/>
      <c r="L51" s="7"/>
      <c r="O51" s="7"/>
      <c r="P51" s="7"/>
      <c r="Q51" s="13"/>
      <c r="T51" s="7"/>
      <c r="U51" s="51">
        <v>2024</v>
      </c>
      <c r="Y51" s="24" t="s">
        <v>286</v>
      </c>
      <c r="Z51" s="24" t="s">
        <v>414</v>
      </c>
      <c r="AF51" s="22"/>
    </row>
    <row r="52" spans="1:37" x14ac:dyDescent="0.15">
      <c r="A52" s="7"/>
      <c r="B52" s="7"/>
      <c r="F52" s="7"/>
      <c r="G52" s="13"/>
      <c r="K52" s="7"/>
      <c r="L52" s="7"/>
      <c r="O52" s="7"/>
      <c r="P52" s="7"/>
      <c r="Q52" s="13"/>
      <c r="T52" s="7"/>
      <c r="U52" s="51">
        <v>2025</v>
      </c>
      <c r="Y52" s="24" t="s">
        <v>287</v>
      </c>
      <c r="Z52" s="24" t="s">
        <v>415</v>
      </c>
      <c r="AF52" s="22"/>
    </row>
    <row r="53" spans="1:37" x14ac:dyDescent="0.15">
      <c r="A53" s="7"/>
      <c r="B53" s="7"/>
      <c r="F53" s="7"/>
      <c r="G53" s="13"/>
      <c r="K53" s="7"/>
      <c r="L53" s="7"/>
      <c r="O53" s="7"/>
      <c r="P53" s="7"/>
      <c r="Q53" s="13"/>
      <c r="T53" s="7"/>
      <c r="U53" s="51">
        <v>2026</v>
      </c>
      <c r="Y53" s="24" t="s">
        <v>288</v>
      </c>
      <c r="Z53" s="24" t="s">
        <v>416</v>
      </c>
      <c r="AF53" s="22"/>
    </row>
    <row r="54" spans="1:37" x14ac:dyDescent="0.15">
      <c r="A54" s="7"/>
      <c r="B54" s="7"/>
      <c r="F54" s="7"/>
      <c r="G54" s="13"/>
      <c r="K54" s="7"/>
      <c r="L54" s="7"/>
      <c r="O54" s="7"/>
      <c r="P54" s="14"/>
      <c r="Q54" s="13"/>
      <c r="T54" s="7"/>
      <c r="Y54" s="24" t="s">
        <v>289</v>
      </c>
      <c r="Z54" s="24" t="s">
        <v>417</v>
      </c>
      <c r="AF54" s="22"/>
    </row>
    <row r="55" spans="1:37" x14ac:dyDescent="0.15">
      <c r="A55" s="7"/>
      <c r="B55" s="7"/>
      <c r="F55" s="7"/>
      <c r="G55" s="13"/>
      <c r="K55" s="7"/>
      <c r="L55" s="7"/>
      <c r="O55" s="7"/>
      <c r="P55" s="7"/>
      <c r="Q55" s="13"/>
      <c r="T55" s="7"/>
      <c r="Y55" s="24" t="s">
        <v>290</v>
      </c>
      <c r="Z55" s="24" t="s">
        <v>418</v>
      </c>
      <c r="AF55" s="22"/>
    </row>
    <row r="56" spans="1:37" x14ac:dyDescent="0.15">
      <c r="A56" s="7"/>
      <c r="B56" s="7"/>
      <c r="F56" s="7"/>
      <c r="G56" s="13"/>
      <c r="K56" s="7"/>
      <c r="L56" s="7"/>
      <c r="O56" s="7"/>
      <c r="P56" s="7"/>
      <c r="Q56" s="13"/>
      <c r="T56" s="7"/>
      <c r="U56" s="51">
        <v>20</v>
      </c>
      <c r="Y56" s="24" t="s">
        <v>291</v>
      </c>
      <c r="Z56" s="24" t="s">
        <v>419</v>
      </c>
      <c r="AF56" s="22"/>
    </row>
    <row r="57" spans="1:37" x14ac:dyDescent="0.15">
      <c r="A57" s="7"/>
      <c r="B57" s="7"/>
      <c r="F57" s="7"/>
      <c r="G57" s="13"/>
      <c r="K57" s="7"/>
      <c r="L57" s="7"/>
      <c r="O57" s="7"/>
      <c r="P57" s="7"/>
      <c r="Q57" s="13"/>
      <c r="T57" s="7"/>
      <c r="U57" s="24" t="s">
        <v>489</v>
      </c>
      <c r="Y57" s="24" t="s">
        <v>292</v>
      </c>
      <c r="Z57" s="24" t="s">
        <v>420</v>
      </c>
      <c r="AF57" s="22"/>
    </row>
    <row r="58" spans="1:37" x14ac:dyDescent="0.15">
      <c r="A58" s="7"/>
      <c r="B58" s="7"/>
      <c r="F58" s="7"/>
      <c r="G58" s="13"/>
      <c r="K58" s="7"/>
      <c r="L58" s="7"/>
      <c r="O58" s="7"/>
      <c r="P58" s="7"/>
      <c r="Q58" s="13"/>
      <c r="T58" s="7"/>
      <c r="U58" s="24" t="s">
        <v>490</v>
      </c>
      <c r="Y58" s="24" t="s">
        <v>293</v>
      </c>
      <c r="Z58" s="24" t="s">
        <v>421</v>
      </c>
      <c r="AF58" s="22"/>
    </row>
    <row r="59" spans="1:37" x14ac:dyDescent="0.15">
      <c r="A59" s="7"/>
      <c r="B59" s="7"/>
      <c r="F59" s="7"/>
      <c r="G59" s="13"/>
      <c r="K59" s="7"/>
      <c r="L59" s="7"/>
      <c r="O59" s="7"/>
      <c r="P59" s="7"/>
      <c r="Q59" s="13"/>
      <c r="T59" s="7"/>
      <c r="Y59" s="24" t="s">
        <v>294</v>
      </c>
      <c r="Z59" s="24" t="s">
        <v>422</v>
      </c>
      <c r="AF59" s="22"/>
    </row>
    <row r="60" spans="1:37" x14ac:dyDescent="0.15">
      <c r="A60" s="7"/>
      <c r="B60" s="7"/>
      <c r="F60" s="7"/>
      <c r="G60" s="13"/>
      <c r="K60" s="7"/>
      <c r="L60" s="7"/>
      <c r="O60" s="7"/>
      <c r="P60" s="7"/>
      <c r="Q60" s="13"/>
      <c r="T60" s="7"/>
      <c r="Y60" s="24" t="s">
        <v>295</v>
      </c>
      <c r="Z60" s="24" t="s">
        <v>423</v>
      </c>
      <c r="AF60" s="22"/>
    </row>
    <row r="61" spans="1:37" x14ac:dyDescent="0.15">
      <c r="A61" s="7"/>
      <c r="B61" s="7"/>
      <c r="F61" s="7"/>
      <c r="G61" s="13"/>
      <c r="K61" s="7"/>
      <c r="L61" s="7"/>
      <c r="O61" s="7"/>
      <c r="P61" s="7"/>
      <c r="Q61" s="13"/>
      <c r="T61" s="7"/>
      <c r="Y61" s="24" t="s">
        <v>296</v>
      </c>
      <c r="Z61" s="24" t="s">
        <v>424</v>
      </c>
      <c r="AF61" s="22"/>
    </row>
    <row r="62" spans="1:37" x14ac:dyDescent="0.15">
      <c r="A62" s="7"/>
      <c r="B62" s="7"/>
      <c r="F62" s="7"/>
      <c r="G62" s="13"/>
      <c r="K62" s="7"/>
      <c r="L62" s="7"/>
      <c r="O62" s="7"/>
      <c r="P62" s="7"/>
      <c r="Q62" s="13"/>
      <c r="T62" s="7"/>
      <c r="Y62" s="24" t="s">
        <v>297</v>
      </c>
      <c r="Z62" s="24" t="s">
        <v>425</v>
      </c>
      <c r="AF62" s="22"/>
    </row>
    <row r="63" spans="1:37" x14ac:dyDescent="0.15">
      <c r="A63" s="7"/>
      <c r="B63" s="7"/>
      <c r="F63" s="7"/>
      <c r="G63" s="13"/>
      <c r="K63" s="7"/>
      <c r="L63" s="7"/>
      <c r="O63" s="7"/>
      <c r="P63" s="7"/>
      <c r="Q63" s="13"/>
      <c r="T63" s="7"/>
      <c r="Y63" s="24" t="s">
        <v>298</v>
      </c>
      <c r="Z63" s="24" t="s">
        <v>426</v>
      </c>
      <c r="AF63" s="22"/>
    </row>
    <row r="64" spans="1:37" x14ac:dyDescent="0.15">
      <c r="A64" s="7"/>
      <c r="B64" s="7"/>
      <c r="F64" s="7"/>
      <c r="G64" s="13"/>
      <c r="K64" s="7"/>
      <c r="L64" s="7"/>
      <c r="O64" s="7"/>
      <c r="P64" s="7"/>
      <c r="Q64" s="13"/>
      <c r="T64" s="7"/>
      <c r="Y64" s="24" t="s">
        <v>299</v>
      </c>
      <c r="Z64" s="24" t="s">
        <v>427</v>
      </c>
      <c r="AF64" s="22"/>
    </row>
    <row r="65" spans="1:32" x14ac:dyDescent="0.15">
      <c r="A65" s="7"/>
      <c r="B65" s="7"/>
      <c r="F65" s="7"/>
      <c r="G65" s="13"/>
      <c r="K65" s="7"/>
      <c r="L65" s="7"/>
      <c r="O65" s="7"/>
      <c r="P65" s="7"/>
      <c r="Q65" s="13"/>
      <c r="T65" s="7"/>
      <c r="Y65" s="24" t="s">
        <v>300</v>
      </c>
      <c r="Z65" s="24" t="s">
        <v>428</v>
      </c>
      <c r="AF65" s="22"/>
    </row>
    <row r="66" spans="1:32" x14ac:dyDescent="0.15">
      <c r="A66" s="7"/>
      <c r="B66" s="7"/>
      <c r="F66" s="7"/>
      <c r="G66" s="13"/>
      <c r="K66" s="7"/>
      <c r="L66" s="7"/>
      <c r="O66" s="7"/>
      <c r="P66" s="7"/>
      <c r="Q66" s="13"/>
      <c r="T66" s="7"/>
      <c r="Y66" s="24" t="s">
        <v>59</v>
      </c>
      <c r="Z66" s="24" t="s">
        <v>429</v>
      </c>
      <c r="AF66" s="22"/>
    </row>
    <row r="67" spans="1:32" x14ac:dyDescent="0.15">
      <c r="A67" s="7"/>
      <c r="B67" s="7"/>
      <c r="F67" s="7"/>
      <c r="G67" s="13"/>
      <c r="K67" s="7"/>
      <c r="L67" s="7"/>
      <c r="O67" s="7"/>
      <c r="P67" s="7"/>
      <c r="Q67" s="13"/>
      <c r="T67" s="7"/>
      <c r="Y67" s="24" t="s">
        <v>301</v>
      </c>
      <c r="Z67" s="24" t="s">
        <v>430</v>
      </c>
      <c r="AF67" s="22"/>
    </row>
    <row r="68" spans="1:32" x14ac:dyDescent="0.15">
      <c r="A68" s="7"/>
      <c r="B68" s="7"/>
      <c r="F68" s="7"/>
      <c r="G68" s="13"/>
      <c r="K68" s="7"/>
      <c r="L68" s="7"/>
      <c r="O68" s="7"/>
      <c r="P68" s="7"/>
      <c r="Q68" s="13"/>
      <c r="T68" s="7"/>
      <c r="Y68" s="24" t="s">
        <v>302</v>
      </c>
      <c r="Z68" s="24" t="s">
        <v>431</v>
      </c>
      <c r="AF68" s="22"/>
    </row>
    <row r="69" spans="1:32" x14ac:dyDescent="0.15">
      <c r="A69" s="7"/>
      <c r="B69" s="7"/>
      <c r="F69" s="7"/>
      <c r="G69" s="13"/>
      <c r="K69" s="7"/>
      <c r="L69" s="7"/>
      <c r="O69" s="7"/>
      <c r="P69" s="7"/>
      <c r="Q69" s="13"/>
      <c r="T69" s="7"/>
      <c r="Y69" s="24" t="s">
        <v>303</v>
      </c>
      <c r="Z69" s="24" t="s">
        <v>432</v>
      </c>
      <c r="AF69" s="22"/>
    </row>
    <row r="70" spans="1:32" x14ac:dyDescent="0.15">
      <c r="A70" s="7"/>
      <c r="B70" s="7"/>
      <c r="Y70" s="24" t="s">
        <v>304</v>
      </c>
      <c r="Z70" s="24" t="s">
        <v>433</v>
      </c>
    </row>
    <row r="71" spans="1:32" x14ac:dyDescent="0.15">
      <c r="Y71" s="24" t="s">
        <v>305</v>
      </c>
      <c r="Z71" s="24" t="s">
        <v>434</v>
      </c>
    </row>
    <row r="72" spans="1:32" x14ac:dyDescent="0.15">
      <c r="Y72" s="24" t="s">
        <v>306</v>
      </c>
      <c r="Z72" s="24" t="s">
        <v>435</v>
      </c>
    </row>
    <row r="73" spans="1:32" x14ac:dyDescent="0.15">
      <c r="Y73" s="24" t="s">
        <v>307</v>
      </c>
      <c r="Z73" s="24" t="s">
        <v>436</v>
      </c>
    </row>
    <row r="74" spans="1:32" x14ac:dyDescent="0.15">
      <c r="Y74" s="24" t="s">
        <v>308</v>
      </c>
      <c r="Z74" s="24" t="s">
        <v>437</v>
      </c>
    </row>
    <row r="75" spans="1:32" x14ac:dyDescent="0.15">
      <c r="Y75" s="24" t="s">
        <v>309</v>
      </c>
      <c r="Z75" s="24" t="s">
        <v>438</v>
      </c>
    </row>
    <row r="76" spans="1:32" x14ac:dyDescent="0.15">
      <c r="Y76" s="24" t="s">
        <v>310</v>
      </c>
      <c r="Z76" s="24" t="s">
        <v>439</v>
      </c>
    </row>
    <row r="77" spans="1:32" x14ac:dyDescent="0.15">
      <c r="Y77" s="24" t="s">
        <v>311</v>
      </c>
      <c r="Z77" s="24" t="s">
        <v>440</v>
      </c>
    </row>
    <row r="78" spans="1:32" x14ac:dyDescent="0.15">
      <c r="Y78" s="24" t="s">
        <v>312</v>
      </c>
      <c r="Z78" s="24" t="s">
        <v>441</v>
      </c>
    </row>
    <row r="79" spans="1:32" x14ac:dyDescent="0.15">
      <c r="Y79" s="24" t="s">
        <v>313</v>
      </c>
      <c r="Z79" s="24" t="s">
        <v>442</v>
      </c>
    </row>
    <row r="80" spans="1:32" x14ac:dyDescent="0.15">
      <c r="Y80" s="24" t="s">
        <v>314</v>
      </c>
      <c r="Z80" s="24" t="s">
        <v>443</v>
      </c>
    </row>
    <row r="81" spans="25:26" x14ac:dyDescent="0.15">
      <c r="Y81" s="24" t="s">
        <v>315</v>
      </c>
      <c r="Z81" s="24" t="s">
        <v>444</v>
      </c>
    </row>
    <row r="82" spans="25:26" x14ac:dyDescent="0.15">
      <c r="Y82" s="24" t="s">
        <v>316</v>
      </c>
      <c r="Z82" s="24" t="s">
        <v>445</v>
      </c>
    </row>
    <row r="83" spans="25:26" x14ac:dyDescent="0.15">
      <c r="Y83" s="24" t="s">
        <v>317</v>
      </c>
      <c r="Z83" s="24" t="s">
        <v>446</v>
      </c>
    </row>
    <row r="84" spans="25:26" x14ac:dyDescent="0.15">
      <c r="Y84" s="24" t="s">
        <v>318</v>
      </c>
      <c r="Z84" s="24" t="s">
        <v>447</v>
      </c>
    </row>
    <row r="85" spans="25:26" x14ac:dyDescent="0.15">
      <c r="Y85" s="24" t="s">
        <v>319</v>
      </c>
      <c r="Z85" s="24" t="s">
        <v>448</v>
      </c>
    </row>
    <row r="86" spans="25:26" x14ac:dyDescent="0.15">
      <c r="Y86" s="24" t="s">
        <v>320</v>
      </c>
      <c r="Z86" s="24" t="s">
        <v>449</v>
      </c>
    </row>
    <row r="87" spans="25:26" x14ac:dyDescent="0.15">
      <c r="Y87" s="24" t="s">
        <v>321</v>
      </c>
      <c r="Z87" s="24" t="s">
        <v>450</v>
      </c>
    </row>
    <row r="88" spans="25:26" x14ac:dyDescent="0.15">
      <c r="Y88" s="24" t="s">
        <v>322</v>
      </c>
      <c r="Z88" s="24" t="s">
        <v>451</v>
      </c>
    </row>
    <row r="89" spans="25:26" x14ac:dyDescent="0.15">
      <c r="Y89" s="24" t="s">
        <v>323</v>
      </c>
      <c r="Z89" s="24" t="s">
        <v>452</v>
      </c>
    </row>
    <row r="90" spans="25:26" x14ac:dyDescent="0.15">
      <c r="Y90" s="24" t="s">
        <v>324</v>
      </c>
      <c r="Z90" s="24" t="s">
        <v>453</v>
      </c>
    </row>
    <row r="91" spans="25:26" x14ac:dyDescent="0.15">
      <c r="Y91" s="24" t="s">
        <v>325</v>
      </c>
      <c r="Z91" s="24" t="s">
        <v>454</v>
      </c>
    </row>
    <row r="92" spans="25:26" x14ac:dyDescent="0.15">
      <c r="Y92" s="24" t="s">
        <v>326</v>
      </c>
      <c r="Z92" s="24" t="s">
        <v>455</v>
      </c>
    </row>
    <row r="93" spans="25:26" x14ac:dyDescent="0.15">
      <c r="Y93" s="24" t="s">
        <v>327</v>
      </c>
      <c r="Z93" s="24" t="s">
        <v>456</v>
      </c>
    </row>
    <row r="94" spans="25:26" x14ac:dyDescent="0.15">
      <c r="Y94" s="24" t="s">
        <v>328</v>
      </c>
      <c r="Z94" s="24" t="s">
        <v>457</v>
      </c>
    </row>
    <row r="95" spans="25:26" x14ac:dyDescent="0.15">
      <c r="Y95" s="24" t="s">
        <v>329</v>
      </c>
      <c r="Z95" s="24" t="s">
        <v>458</v>
      </c>
    </row>
    <row r="96" spans="25:26" x14ac:dyDescent="0.15">
      <c r="Y96" s="24" t="s">
        <v>233</v>
      </c>
      <c r="Z96" s="24" t="s">
        <v>459</v>
      </c>
    </row>
    <row r="97" spans="25:26" x14ac:dyDescent="0.15">
      <c r="Y97" s="24" t="s">
        <v>330</v>
      </c>
      <c r="Z97" s="24" t="s">
        <v>460</v>
      </c>
    </row>
    <row r="98" spans="25:26" x14ac:dyDescent="0.15">
      <c r="Y98" s="24" t="s">
        <v>331</v>
      </c>
      <c r="Z98" s="24" t="s">
        <v>461</v>
      </c>
    </row>
    <row r="99" spans="25:26" x14ac:dyDescent="0.15">
      <c r="Y99" s="24" t="s">
        <v>361</v>
      </c>
      <c r="Z99" s="24" t="s">
        <v>462</v>
      </c>
    </row>
    <row r="100" spans="25:26" x14ac:dyDescent="0.15">
      <c r="Y100" s="24" t="s">
        <v>546</v>
      </c>
      <c r="Z100" s="24" t="s">
        <v>463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2022-08-26T13:59:54Z</dcterms:created>
  <dcterms:modified xsi:type="dcterms:W3CDTF">2022-08-26T14:57:55Z</dcterms:modified>
</cp:coreProperties>
</file>