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P27" i="11" l="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<sst xmlns="http://schemas.openxmlformats.org/spreadsheetml/2006/main" count="720" uniqueCount="581">
  <si>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</si>
  <si>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</si>
  <si>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</si>
  <si>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</si>
  <si>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</si>
  <si>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</si>
  <si>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</si>
  <si>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</si>
  <si>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</si>
  <si>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</si>
  <si>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</si>
  <si>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</si>
  <si>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</si>
  <si>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</si>
  <si>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</si>
  <si>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</si>
  <si>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</si>
  <si>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</si>
  <si>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</si>
  <si>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</si>
  <si>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</si>
  <si>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</si>
  <si>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</si>
  <si>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</si>
  <si>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</si>
  <si>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</si>
  <si>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</si>
  <si>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</si>
  <si>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</si>
  <si>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</si>
  <si>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</si>
  <si>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</si>
  <si>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</si>
  <si>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</si>
  <si>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</si>
  <si>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</si>
  <si>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</si>
  <si>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</si>
  <si>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</si>
  <si>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</si>
  <si>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</si>
  <si>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</si>
  <si>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</si>
  <si>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</si>
  <si>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</si>
  <si>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</si>
  <si>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</si>
  <si>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</si>
  <si>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</si>
  <si>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</si>
  <si>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</si>
  <si>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</si>
  <si>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</si>
  <si>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</si>
  <si>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</si>
  <si>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</si>
  <si>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</si>
  <si>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</si>
  <si>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</si>
  <si>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</si>
  <si>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</si>
  <si>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</si>
  <si>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</si>
  <si>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</si>
  <si>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</si>
  <si>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</si>
  <si>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</si>
  <si>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</si>
  <si>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</si>
  <si>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</si>
  <si>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</si>
  <si>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</si>
  <si>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</si>
  <si>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</si>
  <si>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</si>
  <si>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</si>
  <si>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</si>
  <si>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</si>
  <si>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</si>
  <si>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</si>
  <si>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</si>
  <si>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</si>
  <si>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</si>
  <si>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</si>
  <si>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</si>
  <si>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</si>
  <si>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</si>
  <si>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</si>
  <si>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</si>
  <si>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</si>
  <si>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</si>
  <si>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</si>
  <si>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</si>
  <si>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</si>
  <si>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</si>
  <si>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</si>
  <si>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</si>
  <si>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</si>
  <si>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</si>
  <si>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</si>
  <si>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</si>
  <si>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</si>
  <si>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</si>
  <si>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</si>
  <si>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</si>
  <si>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</si>
  <si>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</si>
  <si>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</si>
  <si>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</si>
  <si>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</si>
  <si>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</si>
  <si>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</si>
  <si>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</si>
  <si>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</si>
  <si>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</si>
  <si>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</si>
  <si>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</si>
  <si>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</si>
  <si>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</si>
  <si>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</si>
  <si>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</si>
  <si>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</si>
  <si>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</si>
  <si>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</si>
  <si>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</si>
  <si>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</si>
  <si>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</si>
  <si>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</si>
  <si>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</si>
  <si>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</si>
  <si>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</si>
  <si>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</si>
  <si>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</si>
  <si>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</si>
  <si>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</si>
  <si>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</si>
  <si>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</si>
  <si>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</si>
  <si>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</si>
  <si>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</si>
  <si>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</si>
  <si>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</si>
  <si>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</si>
  <si>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</si>
  <si>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</si>
  <si>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</si>
  <si>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</si>
  <si>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</si>
  <si>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</si>
  <si>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</si>
  <si>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</si>
  <si>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</si>
  <si>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</si>
  <si>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</si>
  <si>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</si>
  <si>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</si>
  <si>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</si>
  <si>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</si>
  <si>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</si>
  <si>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</si>
  <si>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</si>
  <si>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</si>
  <si>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</si>
  <si>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</si>
  <si>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</si>
  <si>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</si>
  <si>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</si>
  <si>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</si>
  <si>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</si>
  <si>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</si>
  <si>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</si>
  <si>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</si>
  <si>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</si>
  <si>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</si>
  <si>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</si>
  <si>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</si>
  <si>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</si>
  <si>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</si>
  <si>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</si>
  <si>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</si>
  <si>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</si>
  <si>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</si>
  <si>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</si>
  <si>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</si>
  <si>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</si>
  <si>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</si>
  <si>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</si>
  <si>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</si>
  <si>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</si>
  <si>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</si>
  <si>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</si>
  <si>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</si>
  <si>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</si>
  <si>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</si>
  <si>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</si>
  <si>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</si>
  <si>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</si>
  <si>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</si>
  <si>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</si>
  <si>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</si>
  <si>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</si>
  <si>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</si>
  <si>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</si>
  <si>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</si>
  <si>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</si>
  <si>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</si>
  <si>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</si>
  <si>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</si>
  <si>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</si>
  <si>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</si>
  <si>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</si>
  <si>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</si>
  <si>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</si>
  <si>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</si>
  <si>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</si>
  <si>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</si>
  <si>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</si>
  <si>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</si>
  <si>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</si>
  <si>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</si>
  <si>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</si>
  <si>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</si>
  <si>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</si>
  <si>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</si>
  <si>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</si>
  <si>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</si>
  <si>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</si>
  <si>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</si>
  <si>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</si>
  <si>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</si>
  <si>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</si>
  <si>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</si>
  <si>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</si>
  <si>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</si>
  <si>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</si>
  <si>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</si>
  <si>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</si>
  <si>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</si>
  <si>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</si>
  <si>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</si>
  <si>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</si>
  <si>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</si>
  <si>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</si>
  <si>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</si>
  <si>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</si>
  <si>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</si>
  <si>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</si>
  <si>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</si>
  <si>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</si>
  <si>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</si>
  <si>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</si>
  <si>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</si>
  <si>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</si>
  <si>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</si>
  <si>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</si>
  <si>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</si>
  <si>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</si>
  <si>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</si>
  <si>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</si>
  <si>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</si>
  <si>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</si>
  <si>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</si>
  <si>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</si>
  <si>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</si>
  <si>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</si>
  <si>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</si>
  <si>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</si>
  <si>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</si>
  <si>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</si>
  <si>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</si>
  <si>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</si>
  <si>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</si>
  <si>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</si>
  <si>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</si>
  <si>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</si>
  <si>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</si>
  <si>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</si>
  <si>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</si>
  <si>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</si>
  <si>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</si>
  <si>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</si>
  <si>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</si>
  <si>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</si>
  <si>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</si>
  <si>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</si>
  <si>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</si>
  <si>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</si>
  <si>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</si>
  <si>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</si>
  <si>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</si>
  <si>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</si>
  <si>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</si>
  <si>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</si>
  <si>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</si>
  <si>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</si>
  <si>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</si>
  <si>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</si>
  <si>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</si>
  <si>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</si>
  <si>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</si>
  <si>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</si>
  <si>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</si>
  <si>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</si>
  <si>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</si>
  <si>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</si>
  <si>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</si>
  <si>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</si>
  <si>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</si>
  <si>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</si>
  <si>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</si>
  <si>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</si>
  <si>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</si>
  <si>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</si>
  <si>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</si>
  <si>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</si>
  <si>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</si>
  <si>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</si>
  <si>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</si>
  <si>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</si>
  <si>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</si>
  <si>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</si>
  <si>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</si>
  <si>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</si>
  <si>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</si>
  <si>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</si>
  <si>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</si>
  <si>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</si>
  <si>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</si>
  <si>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</si>
  <si>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</si>
  <si>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</si>
  <si>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</si>
  <si>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</si>
  <si>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</si>
  <si>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</si>
  <si>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</si>
  <si>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</si>
  <si>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</si>
  <si>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</si>
  <si>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</si>
  <si>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</si>
  <si>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</si>
  <si>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</si>
  <si>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</si>
  <si>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</si>
  <si>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</si>
  <si>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</si>
  <si>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</si>
  <si>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</si>
  <si>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</si>
  <si>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</si>
  <si>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</si>
  <si>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</si>
  <si>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</si>
  <si>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</si>
  <si>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</si>
  <si>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</si>
  <si>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</si>
  <si>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</si>
  <si>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</si>
  <si>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</si>
  <si>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</si>
  <si>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</si>
  <si>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</si>
  <si>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</si>
  <si>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</si>
  <si>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</si>
  <si>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</si>
  <si>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</si>
  <si>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</si>
  <si>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</si>
  <si>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</si>
  <si>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</si>
  <si>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</si>
  <si>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</si>
  <si>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</si>
  <si>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</si>
  <si>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</si>
  <si>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</si>
  <si>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</si>
  <si>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</si>
  <si>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</si>
  <si>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</si>
  <si>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</si>
  <si>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</si>
  <si>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</si>
  <si>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</si>
  <si>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</si>
  <si>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</si>
  <si>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</si>
  <si>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</si>
  <si>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</si>
  <si>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</si>
  <si>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</si>
  <si>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</si>
  <si>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</si>
  <si>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</si>
  <si>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</si>
  <si>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</si>
  <si>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</si>
  <si>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</si>
  <si>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</si>
  <si>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</si>
  <si>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</si>
  <si>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</si>
  <si>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</si>
  <si>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</si>
  <si>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</si>
  <si>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</si>
  <si>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</si>
  <si>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</si>
  <si>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</si>
  <si>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</si>
  <si>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</si>
  <si>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</si>
  <si>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</si>
  <si>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</si>
  <si>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</si>
  <si>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</si>
  <si>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</si>
  <si>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</si>
  <si>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</si>
  <si>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</si>
  <si>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</si>
  <si>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</si>
  <si>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</si>
  <si>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</si>
  <si>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</si>
  <si>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</si>
  <si>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</si>
  <si>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</si>
  <si>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</si>
  <si>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</si>
  <si>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</si>
  <si>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</si>
  <si>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</si>
  <si>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</si>
  <si>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</si>
  <si>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</si>
  <si>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</si>
  <si>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</si>
  <si>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</si>
  <si>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</si>
  <si>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</si>
  <si>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</si>
  <si>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</si>
  <si>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</si>
  <si>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</si>
  <si>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</si>
  <si>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</si>
  <si>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</si>
  <si>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</si>
  <si>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</si>
  <si>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</si>
  <si>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</si>
  <si>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</si>
  <si>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</si>
  <si>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</si>
  <si>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</si>
  <si>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</si>
  <si>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</si>
  <si>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</si>
  <si>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</si>
  <si>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</si>
  <si>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</si>
  <si>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</si>
  <si>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</si>
  <si>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</si>
  <si>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</si>
  <si>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</si>
  <si>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</si>
  <si>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</si>
  <si>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</si>
  <si>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</si>
  <si>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</si>
  <si>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</si>
  <si>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</si>
  <si>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</si>
  <si>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</si>
  <si>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</si>
  <si>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</si>
  <si>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</si>
  <si>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</si>
  <si>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</si>
  <si>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</si>
  <si>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</si>
  <si>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</si>
  <si>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</si>
  <si>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</si>
  <si>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</si>
  <si>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</si>
  <si>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</si>
  <si>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</si>
  <si>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</si>
  <si>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</si>
  <si>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</si>
  <si>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</si>
  <si>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</si>
  <si>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</si>
  <si>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</si>
  <si>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</si>
  <si>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</si>
  <si>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</si>
  <si>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</si>
  <si>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</si>
  <si>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</si>
  <si>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</si>
  <si>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</si>
  <si>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</si>
  <si>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</si>
  <si>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</si>
  <si>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</si>
  <si>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</si>
  <si>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</si>
  <si>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</si>
  <si>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</si>
  <si>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</si>
  <si>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</si>
  <si>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</si>
  <si>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</si>
  <si>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</si>
  <si>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</si>
  <si>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</si>
  <si>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</si>
  <si>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</si>
  <si>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</si>
  <si>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</si>
  <si>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</si>
  <si>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</si>
  <si>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</si>
  <si>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</si>
  <si>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</si>
  <si>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</si>
  <si>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</si>
  <si>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</si>
  <si>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</si>
  <si>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</si>
  <si>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</si>
  <si>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</si>
  <si>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</si>
  <si>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</si>
  <si>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政策統括官（沖縄政策担当）</t>
  </si>
  <si>
    <t>中村　浩一郎</t>
  </si>
  <si>
    <t>令和4年度</t>
  </si>
  <si>
    <t>産業振興担当参事官室</t>
  </si>
  <si>
    <t>-</t>
  </si>
  <si>
    <t>本事業における採択件数のうち80％が詳細設計等の次の段階に至ることを目指す。</t>
  </si>
  <si>
    <t>本事業における採択件数のうち詳細設計等の次の段階に進んだ割合</t>
  </si>
  <si>
    <t>調査実施件数</t>
  </si>
  <si>
    <t>件</t>
  </si>
  <si>
    <t>執行額（X）／調査実施件数（Y）　　　　　　　　　　　　　　</t>
    <phoneticPr fontId="5"/>
  </si>
  <si>
    <t>百万円</t>
  </si>
  <si>
    <t>○</t>
  </si>
  <si>
    <t>府</t>
  </si>
  <si>
    <t>-</t>
    <phoneticPr fontId="5"/>
  </si>
  <si>
    <t>110/5</t>
    <phoneticPr fontId="5"/>
  </si>
  <si>
    <t>　沖縄におけるカーボンニュートラルの実現に向けた取組を着実に進めていくため、クリーンエネルギーの導入を検討している事業者を対象に、導入実現性についての委託調査を行う。</t>
    <phoneticPr fontId="5"/>
  </si>
  <si>
    <t>クリーンエネルギーの導入を検討している事業者を対象に、導入実現性についての調査を委託する。</t>
    <rPh sb="40" eb="42">
      <t>イタク</t>
    </rPh>
    <phoneticPr fontId="5"/>
  </si>
  <si>
    <t>クリーンエネルギーの導入に向けた調査の実施</t>
    <rPh sb="10" eb="12">
      <t>ドウニュウ</t>
    </rPh>
    <rPh sb="13" eb="14">
      <t>ム</t>
    </rPh>
    <rPh sb="16" eb="18">
      <t>チョウサ</t>
    </rPh>
    <rPh sb="19" eb="21">
      <t>ジッシ</t>
    </rPh>
    <phoneticPr fontId="5"/>
  </si>
  <si>
    <t>国が2020年12月に「2050年カーボンニュートラルに伴うグリーン成長戦略」を策定したことに続き、沖縄県においても「沖縄県クリーンエネルギー・イニシアティブ ～2050年度 脱炭素社会の実現に向けて～」を公表し、2030年度までにエネルギー源の一層の低炭素化を図り、2050年度にはエネルギーの脱炭素化を目指すこととしている。本事業は脱炭素社会を目指す社会的ニーズを的確に反映している。</t>
    <phoneticPr fontId="5"/>
  </si>
  <si>
    <t>カーボンニュートラルの実現に向けて政府全体で取り組んでいるところであり、構造的不利性から水力・地熱等のクリーンエネルギーを活用した電源開発が困難な沖縄においては、国の責務として事業を推進していく必要がある。</t>
    <phoneticPr fontId="5"/>
  </si>
  <si>
    <t>カーボンニューニュートラルに向けた取組は国策として実施するものであり、優先度は高い。</t>
    <phoneticPr fontId="5"/>
  </si>
  <si>
    <t>９．沖縄政策</t>
    <phoneticPr fontId="5"/>
  </si>
  <si>
    <t>９．沖縄振興に関する施策の推進</t>
    <phoneticPr fontId="5"/>
  </si>
  <si>
    <t>‐</t>
  </si>
  <si>
    <t>　沖縄の電源構成については、地理的・地形的・需要規模の制約、構造的不利性から、原子力、大規模水力、地熱などのクリーンエネルギーを活用した電源開発が物理的に困難であり、化石燃料（石炭等）に対する依存度が全国と比較して高く、CO2排出係数も全国で最も高い状況。また、沖縄のCO2排出量の部門別構成比では、運輸部門の比率が最も大きく、同部門に対する取組の強化が求められている。このような中、我が国は2050 年カーボンニュートラルの実現を目標に掲げ、官民挙げて取組を進めることとしており、当然、沖縄においても脱炭素に向けた取組を加速させていくことが求められている。本事業では、既存発電所のCO2排出性能の向上や再エネ導入、運輸部門等における脱炭素化に向けた取組を支援することを目的とする。</t>
    <rPh sb="88" eb="90">
      <t>セキタン</t>
    </rPh>
    <rPh sb="90" eb="91">
      <t>トウ</t>
    </rPh>
    <phoneticPr fontId="5"/>
  </si>
  <si>
    <t>・沖縄振興基本方針(令和4年5月10日 内閣総理大臣決定）
・沖縄振興基本計画（令和4年5月 沖縄県）
・成長戦略実行計画（2021年6月18日 閣議決定）
・経済財政運営と改革の基本方針2021　日本の未来を拓く４つの原動力～グリーン、デジタル、活力ある地方創り、少子化対策～（2021年6月18日 閣議決定）
・第6次エネルギー基本計画（令和3年10月22日閣議決定）
・沖縄県クリーンエネルギーイニシアティブ ～2050年度脱炭素社会の実現に向けて～（2022年3月改定 沖縄県）</t>
    <rPh sb="10" eb="12">
      <t>レイワ</t>
    </rPh>
    <rPh sb="13" eb="14">
      <t>ネン</t>
    </rPh>
    <rPh sb="15" eb="16">
      <t>ガツ</t>
    </rPh>
    <rPh sb="18" eb="19">
      <t>ニチ</t>
    </rPh>
    <rPh sb="26" eb="28">
      <t>ケッテイ</t>
    </rPh>
    <rPh sb="40" eb="42">
      <t>レイワ</t>
    </rPh>
    <rPh sb="43" eb="44">
      <t>ネン</t>
    </rPh>
    <rPh sb="45" eb="46">
      <t>ガツ</t>
    </rPh>
    <rPh sb="47" eb="50">
      <t>オキナワケン</t>
    </rPh>
    <rPh sb="158" eb="159">
      <t>ダイ</t>
    </rPh>
    <rPh sb="160" eb="161">
      <t>ジ</t>
    </rPh>
    <rPh sb="171" eb="173">
      <t>レイワ</t>
    </rPh>
    <rPh sb="213" eb="215">
      <t>ネンド</t>
    </rPh>
    <rPh sb="215" eb="216">
      <t>ダツ</t>
    </rPh>
    <rPh sb="216" eb="218">
      <t>タンソ</t>
    </rPh>
    <rPh sb="218" eb="220">
      <t>シャカイ</t>
    </rPh>
    <rPh sb="221" eb="223">
      <t>ジツゲン</t>
    </rPh>
    <rPh sb="224" eb="225">
      <t>ム</t>
    </rPh>
    <rPh sb="236" eb="238">
      <t>カイテイ</t>
    </rPh>
    <phoneticPr fontId="5"/>
  </si>
  <si>
    <t>X/Y</t>
    <phoneticPr fontId="5"/>
  </si>
  <si>
    <t>-</t>
    <phoneticPr fontId="5"/>
  </si>
  <si>
    <t>-</t>
    <phoneticPr fontId="5"/>
  </si>
  <si>
    <t>点検対象外</t>
    <rPh sb="0" eb="2">
      <t>テンケン</t>
    </rPh>
    <rPh sb="2" eb="5">
      <t>タイショウガイ</t>
    </rPh>
    <phoneticPr fontId="5"/>
  </si>
  <si>
    <t>効率的・効果的な事業の実施に努めること。また、これまでの執行実績を可能な限り概算要求へ反映させること。</t>
    <phoneticPr fontId="5"/>
  </si>
  <si>
    <t>沖縄振興開発調査委託費</t>
    <phoneticPr fontId="5"/>
  </si>
  <si>
    <t>沖縄産業創出支援事業費補助金</t>
    <rPh sb="0" eb="2">
      <t>オキナワ</t>
    </rPh>
    <rPh sb="2" eb="4">
      <t>サンギョウ</t>
    </rPh>
    <rPh sb="4" eb="6">
      <t>ソウシュツ</t>
    </rPh>
    <rPh sb="6" eb="8">
      <t>シエン</t>
    </rPh>
    <rPh sb="8" eb="10">
      <t>ジギョウ</t>
    </rPh>
    <rPh sb="10" eb="11">
      <t>ヒ</t>
    </rPh>
    <rPh sb="11" eb="14">
      <t>ホジョキン</t>
    </rPh>
    <phoneticPr fontId="5"/>
  </si>
  <si>
    <t>諸謝金</t>
    <rPh sb="0" eb="3">
      <t>ショシャキン</t>
    </rPh>
    <phoneticPr fontId="5"/>
  </si>
  <si>
    <t>令和4年度の執行状況等を勘案するとともに、沖縄におけるカーボンニュートラルに向けた取組を加速させるため、実証事業に係る予算を概算要求に反映している。事業の実施については、効率的・効果的な運用に努めてまいりたい。</t>
    <rPh sb="0" eb="2">
      <t>レイワ</t>
    </rPh>
    <rPh sb="3" eb="5">
      <t>ネンド</t>
    </rPh>
    <rPh sb="6" eb="8">
      <t>シッコウ</t>
    </rPh>
    <rPh sb="8" eb="10">
      <t>ジョウキョウ</t>
    </rPh>
    <rPh sb="10" eb="11">
      <t>トウ</t>
    </rPh>
    <rPh sb="12" eb="14">
      <t>カンアン</t>
    </rPh>
    <rPh sb="21" eb="23">
      <t>オキナワ</t>
    </rPh>
    <rPh sb="38" eb="39">
      <t>ム</t>
    </rPh>
    <rPh sb="41" eb="43">
      <t>トリクミ</t>
    </rPh>
    <rPh sb="44" eb="46">
      <t>カソク</t>
    </rPh>
    <rPh sb="52" eb="54">
      <t>ジッショウ</t>
    </rPh>
    <rPh sb="54" eb="56">
      <t>ジギョウ</t>
    </rPh>
    <rPh sb="57" eb="58">
      <t>カカ</t>
    </rPh>
    <rPh sb="59" eb="61">
      <t>ヨサン</t>
    </rPh>
    <rPh sb="62" eb="66">
      <t>ガイサンヨウキュウ</t>
    </rPh>
    <rPh sb="67" eb="69">
      <t>ハンエイ</t>
    </rPh>
    <rPh sb="74" eb="76">
      <t>ジギョウ</t>
    </rPh>
    <rPh sb="77" eb="79">
      <t>ジッシ</t>
    </rPh>
    <rPh sb="85" eb="88">
      <t>コウリツテキ</t>
    </rPh>
    <rPh sb="89" eb="92">
      <t>コウカテキ</t>
    </rPh>
    <rPh sb="93" eb="95">
      <t>ウンヨウ</t>
    </rPh>
    <rPh sb="96" eb="97">
      <t>ツト</t>
    </rPh>
    <phoneticPr fontId="5"/>
  </si>
  <si>
    <t>クリーンエネルギーの導入実証事業に関する補助金の新規増。</t>
    <rPh sb="10" eb="12">
      <t>ドウニュウ</t>
    </rPh>
    <rPh sb="12" eb="14">
      <t>ジッショウ</t>
    </rPh>
    <rPh sb="14" eb="16">
      <t>ジギョウ</t>
    </rPh>
    <rPh sb="17" eb="18">
      <t>カン</t>
    </rPh>
    <rPh sb="20" eb="23">
      <t>ホジョキン</t>
    </rPh>
    <rPh sb="24" eb="26">
      <t>シンキ</t>
    </rPh>
    <rPh sb="26" eb="27">
      <t>ゾウ</t>
    </rPh>
    <phoneticPr fontId="5"/>
  </si>
  <si>
    <t>沖縄型クリーンエネルギー導入促進調査事業</t>
    <phoneticPr fontId="5"/>
  </si>
  <si>
    <t>委員等旅費</t>
    <rPh sb="0" eb="2">
      <t>イイン</t>
    </rPh>
    <rPh sb="2" eb="3">
      <t>トウ</t>
    </rPh>
    <rPh sb="3" eb="5">
      <t>リョヒ</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</si>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</sst>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2" borderId="110"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4"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156882</xdr:colOff>
      <xdr:row>83</xdr:row>
      <xdr:rowOff>257726</xdr:rowOff>
    </xdr:from>
    <xdr:to>
      <xdr:col>35</xdr:col>
      <xdr:colOff>131376</xdr:colOff>
      <xdr:row>99</xdr:row>
      <xdr:rowOff>152931</xdr:rowOff>
    </xdr:to>
    <xdr:grpSp>
      <xdr:nvGrpSpPr>
        <xdr:cNvPr id="27" name="グループ化 26"/>
        <xdr:cNvGrpSpPr/>
      </xdr:nvGrpSpPr>
      <xdr:grpSpPr>
        <a:xfrm>
          <a:off x="3626703" y="36221405"/>
          <a:ext cx="3648423" cy="6494669"/>
          <a:chOff x="3585882" y="92179579"/>
          <a:chExt cx="3605200" cy="6428234"/>
        </a:xfrm>
      </xdr:grpSpPr>
      <xdr:sp macro="" textlink="">
        <xdr:nvSpPr>
          <xdr:cNvPr id="10" name="正方形/長方形 9"/>
          <xdr:cNvSpPr/>
        </xdr:nvSpPr>
        <xdr:spPr>
          <a:xfrm>
            <a:off x="4049547" y="92179579"/>
            <a:ext cx="2576547" cy="10936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110</a:t>
            </a:r>
            <a:r>
              <a:rPr kumimoji="1" lang="ja-JP" altLang="en-US" sz="1800">
                <a:latin typeface="+mj-ea"/>
                <a:ea typeface="+mj-ea"/>
              </a:rPr>
              <a:t>百万円</a:t>
            </a:r>
          </a:p>
        </xdr:txBody>
      </xdr:sp>
      <xdr:sp macro="" textlink="">
        <xdr:nvSpPr>
          <xdr:cNvPr id="11" name="正方形/長方形 10"/>
          <xdr:cNvSpPr/>
        </xdr:nvSpPr>
        <xdr:spPr>
          <a:xfrm>
            <a:off x="4016148" y="97097088"/>
            <a:ext cx="2640936" cy="8956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110</a:t>
            </a:r>
            <a:r>
              <a:rPr kumimoji="1" lang="ja-JP" altLang="en-US" sz="1800">
                <a:latin typeface="+mn-ea"/>
                <a:ea typeface="+mn-ea"/>
              </a:rPr>
              <a:t>百万円</a:t>
            </a:r>
          </a:p>
        </xdr:txBody>
      </xdr:sp>
      <xdr:sp macro="" textlink="">
        <xdr:nvSpPr>
          <xdr:cNvPr id="12" name="テキスト ボックス 11"/>
          <xdr:cNvSpPr txBox="1"/>
        </xdr:nvSpPr>
        <xdr:spPr>
          <a:xfrm>
            <a:off x="4223619" y="96805484"/>
            <a:ext cx="2276269" cy="31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n-ea"/>
                <a:ea typeface="+mn-ea"/>
              </a:rPr>
              <a:t>【</a:t>
            </a: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　</a:t>
            </a:r>
          </a:p>
        </xdr:txBody>
      </xdr:sp>
      <xdr:sp macro="" textlink="">
        <xdr:nvSpPr>
          <xdr:cNvPr id="13" name="大かっこ 12"/>
          <xdr:cNvSpPr/>
        </xdr:nvSpPr>
        <xdr:spPr bwMode="auto">
          <a:xfrm>
            <a:off x="3585882" y="95571268"/>
            <a:ext cx="3605200" cy="551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沖縄型クリーンエネルギー導入促進調査事業を実施する事業者の公募・選定、実施結果の報告・管理業務</a:t>
            </a:r>
          </a:p>
        </xdr:txBody>
      </xdr:sp>
      <xdr:sp macro="" textlink="">
        <xdr:nvSpPr>
          <xdr:cNvPr id="14" name="大かっこ 13"/>
          <xdr:cNvSpPr/>
        </xdr:nvSpPr>
        <xdr:spPr bwMode="auto">
          <a:xfrm>
            <a:off x="3969904" y="98025746"/>
            <a:ext cx="2767046" cy="582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沖縄型クリーンエネルギー導入促進調査事業を実施</a:t>
            </a:r>
          </a:p>
        </xdr:txBody>
      </xdr:sp>
      <xdr:cxnSp macro="">
        <xdr:nvCxnSpPr>
          <xdr:cNvPr id="15" name="直線矢印コネクタ 14"/>
          <xdr:cNvCxnSpPr/>
        </xdr:nvCxnSpPr>
        <xdr:spPr bwMode="auto">
          <a:xfrm flipH="1">
            <a:off x="5345372" y="93370622"/>
            <a:ext cx="0" cy="5550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3866029" y="94319913"/>
            <a:ext cx="2969737" cy="1203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110</a:t>
            </a:r>
            <a:r>
              <a:rPr kumimoji="1" lang="ja-JP" altLang="en-US" sz="1600">
                <a:latin typeface="+mn-ea"/>
                <a:ea typeface="+mn-ea"/>
              </a:rPr>
              <a:t>百万円</a:t>
            </a:r>
          </a:p>
        </xdr:txBody>
      </xdr:sp>
      <xdr:sp macro="" textlink="">
        <xdr:nvSpPr>
          <xdr:cNvPr id="24" name="テキスト ボックス 23"/>
          <xdr:cNvSpPr txBox="1"/>
        </xdr:nvSpPr>
        <xdr:spPr>
          <a:xfrm>
            <a:off x="4874558" y="93994939"/>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支出委任</a:t>
            </a:r>
            <a:r>
              <a:rPr kumimoji="1" lang="en-US" altLang="ja-JP" sz="1200"/>
              <a:t>】</a:t>
            </a:r>
            <a:endParaRPr kumimoji="1" lang="ja-JP" altLang="en-US" sz="1200"/>
          </a:p>
        </xdr:txBody>
      </xdr:sp>
      <xdr:cxnSp macro="">
        <xdr:nvCxnSpPr>
          <xdr:cNvPr id="26" name="直線矢印コネクタ 25"/>
          <xdr:cNvCxnSpPr/>
        </xdr:nvCxnSpPr>
        <xdr:spPr bwMode="auto">
          <a:xfrm flipH="1">
            <a:off x="5345206" y="96146471"/>
            <a:ext cx="0" cy="5550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499">
        <v>2022</v>
      </c>
      <c r="AE2" s="499"/>
      <c r="AF2" s="499"/>
      <c r="AG2" s="499"/>
      <c r="AH2" s="499"/>
      <c r="AI2" s="46" t="s">
        <v>228</v>
      </c>
      <c r="AJ2" s="499" t="s">
        <v>553</v>
      </c>
      <c r="AK2" s="499"/>
      <c r="AL2" s="499"/>
      <c r="AM2" s="499"/>
      <c r="AN2" s="46" t="s">
        <v>228</v>
      </c>
      <c r="AO2" s="499" t="s">
        <v>487</v>
      </c>
      <c r="AP2" s="499"/>
      <c r="AQ2" s="499"/>
      <c r="AR2" s="47" t="s">
        <v>228</v>
      </c>
      <c r="AS2" s="500">
        <v>7</v>
      </c>
      <c r="AT2" s="500"/>
      <c r="AU2" s="500"/>
      <c r="AV2" s="46" t="str">
        <f>IF(AW2="","","-")</f>
        <v/>
      </c>
      <c r="AW2" s="501"/>
      <c r="AX2" s="501"/>
    </row>
    <row r="3" spans="1:50" ht="21" customHeight="1" thickBot="1" x14ac:dyDescent="0.2">
      <c r="A3" s="502" t="s">
        <v>531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15" t="s">
        <v>49</v>
      </c>
      <c r="AJ3" s="504" t="s">
        <v>540</v>
      </c>
      <c r="AK3" s="504"/>
      <c r="AL3" s="504"/>
      <c r="AM3" s="504"/>
      <c r="AN3" s="504"/>
      <c r="AO3" s="504"/>
      <c r="AP3" s="504"/>
      <c r="AQ3" s="504"/>
      <c r="AR3" s="504"/>
      <c r="AS3" s="504"/>
      <c r="AT3" s="504"/>
      <c r="AU3" s="504"/>
      <c r="AV3" s="504"/>
      <c r="AW3" s="504"/>
      <c r="AX3" s="16" t="s">
        <v>50</v>
      </c>
    </row>
    <row r="4" spans="1:50" ht="24.75" customHeight="1" x14ac:dyDescent="0.15">
      <c r="A4" s="474" t="s">
        <v>19</v>
      </c>
      <c r="B4" s="475"/>
      <c r="C4" s="475"/>
      <c r="D4" s="475"/>
      <c r="E4" s="475"/>
      <c r="F4" s="475"/>
      <c r="G4" s="476" t="s">
        <v>577</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541</v>
      </c>
      <c r="AF4" s="482"/>
      <c r="AG4" s="482"/>
      <c r="AH4" s="482"/>
      <c r="AI4" s="482"/>
      <c r="AJ4" s="482"/>
      <c r="AK4" s="482"/>
      <c r="AL4" s="482"/>
      <c r="AM4" s="482"/>
      <c r="AN4" s="482"/>
      <c r="AO4" s="482"/>
      <c r="AP4" s="483"/>
      <c r="AQ4" s="484" t="s">
        <v>2</v>
      </c>
      <c r="AR4" s="479"/>
      <c r="AS4" s="479"/>
      <c r="AT4" s="479"/>
      <c r="AU4" s="479"/>
      <c r="AV4" s="479"/>
      <c r="AW4" s="479"/>
      <c r="AX4" s="485"/>
    </row>
    <row r="5" spans="1:50" ht="30" customHeight="1" x14ac:dyDescent="0.15">
      <c r="A5" s="486" t="s">
        <v>52</v>
      </c>
      <c r="B5" s="487"/>
      <c r="C5" s="487"/>
      <c r="D5" s="487"/>
      <c r="E5" s="487"/>
      <c r="F5" s="488"/>
      <c r="G5" s="489" t="s">
        <v>543</v>
      </c>
      <c r="H5" s="490"/>
      <c r="I5" s="490"/>
      <c r="J5" s="490"/>
      <c r="K5" s="490"/>
      <c r="L5" s="490"/>
      <c r="M5" s="491" t="s">
        <v>51</v>
      </c>
      <c r="N5" s="492"/>
      <c r="O5" s="492"/>
      <c r="P5" s="492"/>
      <c r="Q5" s="492"/>
      <c r="R5" s="493"/>
      <c r="S5" s="494" t="s">
        <v>333</v>
      </c>
      <c r="T5" s="490"/>
      <c r="U5" s="490"/>
      <c r="V5" s="490"/>
      <c r="W5" s="490"/>
      <c r="X5" s="495"/>
      <c r="Y5" s="496" t="s">
        <v>3</v>
      </c>
      <c r="Z5" s="497"/>
      <c r="AA5" s="497"/>
      <c r="AB5" s="497"/>
      <c r="AC5" s="497"/>
      <c r="AD5" s="498"/>
      <c r="AE5" s="519" t="s">
        <v>544</v>
      </c>
      <c r="AF5" s="519"/>
      <c r="AG5" s="519"/>
      <c r="AH5" s="519"/>
      <c r="AI5" s="519"/>
      <c r="AJ5" s="519"/>
      <c r="AK5" s="519"/>
      <c r="AL5" s="519"/>
      <c r="AM5" s="519"/>
      <c r="AN5" s="519"/>
      <c r="AO5" s="519"/>
      <c r="AP5" s="520"/>
      <c r="AQ5" s="521" t="s">
        <v>542</v>
      </c>
      <c r="AR5" s="522"/>
      <c r="AS5" s="522"/>
      <c r="AT5" s="522"/>
      <c r="AU5" s="522"/>
      <c r="AV5" s="522"/>
      <c r="AW5" s="522"/>
      <c r="AX5" s="523"/>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8"/>
    </row>
    <row r="7" spans="1:50" ht="144" customHeight="1" x14ac:dyDescent="0.15">
      <c r="A7" s="505" t="s">
        <v>16</v>
      </c>
      <c r="B7" s="506"/>
      <c r="C7" s="506"/>
      <c r="D7" s="506"/>
      <c r="E7" s="506"/>
      <c r="F7" s="507"/>
      <c r="G7" s="529" t="s">
        <v>545</v>
      </c>
      <c r="H7" s="530"/>
      <c r="I7" s="530"/>
      <c r="J7" s="530"/>
      <c r="K7" s="530"/>
      <c r="L7" s="530"/>
      <c r="M7" s="530"/>
      <c r="N7" s="530"/>
      <c r="O7" s="530"/>
      <c r="P7" s="530"/>
      <c r="Q7" s="530"/>
      <c r="R7" s="530"/>
      <c r="S7" s="530"/>
      <c r="T7" s="530"/>
      <c r="U7" s="530"/>
      <c r="V7" s="530"/>
      <c r="W7" s="530"/>
      <c r="X7" s="531"/>
      <c r="Y7" s="532" t="s">
        <v>221</v>
      </c>
      <c r="Z7" s="279"/>
      <c r="AA7" s="279"/>
      <c r="AB7" s="279"/>
      <c r="AC7" s="279"/>
      <c r="AD7" s="533"/>
      <c r="AE7" s="459" t="s">
        <v>566</v>
      </c>
      <c r="AF7" s="460"/>
      <c r="AG7" s="460"/>
      <c r="AH7" s="460"/>
      <c r="AI7" s="460"/>
      <c r="AJ7" s="460"/>
      <c r="AK7" s="460"/>
      <c r="AL7" s="460"/>
      <c r="AM7" s="460"/>
      <c r="AN7" s="460"/>
      <c r="AO7" s="460"/>
      <c r="AP7" s="460"/>
      <c r="AQ7" s="460"/>
      <c r="AR7" s="460"/>
      <c r="AS7" s="460"/>
      <c r="AT7" s="460"/>
      <c r="AU7" s="460"/>
      <c r="AV7" s="460"/>
      <c r="AW7" s="460"/>
      <c r="AX7" s="461"/>
    </row>
    <row r="8" spans="1:50" ht="53.25" customHeight="1" x14ac:dyDescent="0.15">
      <c r="A8" s="505" t="s">
        <v>165</v>
      </c>
      <c r="B8" s="506"/>
      <c r="C8" s="506"/>
      <c r="D8" s="506"/>
      <c r="E8" s="506"/>
      <c r="F8" s="507"/>
      <c r="G8" s="508" t="str">
        <f>入力規則等!A27</f>
        <v>沖縄振興、地方創生</v>
      </c>
      <c r="H8" s="509"/>
      <c r="I8" s="509"/>
      <c r="J8" s="509"/>
      <c r="K8" s="509"/>
      <c r="L8" s="509"/>
      <c r="M8" s="509"/>
      <c r="N8" s="509"/>
      <c r="O8" s="509"/>
      <c r="P8" s="509"/>
      <c r="Q8" s="509"/>
      <c r="R8" s="509"/>
      <c r="S8" s="509"/>
      <c r="T8" s="509"/>
      <c r="U8" s="509"/>
      <c r="V8" s="509"/>
      <c r="W8" s="509"/>
      <c r="X8" s="510"/>
      <c r="Y8" s="511" t="s">
        <v>166</v>
      </c>
      <c r="Z8" s="512"/>
      <c r="AA8" s="512"/>
      <c r="AB8" s="512"/>
      <c r="AC8" s="512"/>
      <c r="AD8" s="513"/>
      <c r="AE8" s="514"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5"/>
    </row>
    <row r="9" spans="1:50" ht="66.75" customHeight="1" x14ac:dyDescent="0.15">
      <c r="A9" s="432" t="s">
        <v>17</v>
      </c>
      <c r="B9" s="433"/>
      <c r="C9" s="433"/>
      <c r="D9" s="433"/>
      <c r="E9" s="433"/>
      <c r="F9" s="433"/>
      <c r="G9" s="516" t="s">
        <v>565</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80.25" customHeight="1" x14ac:dyDescent="0.15">
      <c r="A10" s="420" t="s">
        <v>20</v>
      </c>
      <c r="B10" s="421"/>
      <c r="C10" s="421"/>
      <c r="D10" s="421"/>
      <c r="E10" s="421"/>
      <c r="F10" s="421"/>
      <c r="G10" s="422" t="s">
        <v>556</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42" customHeight="1" x14ac:dyDescent="0.15">
      <c r="A11" s="420" t="s">
        <v>5</v>
      </c>
      <c r="B11" s="421"/>
      <c r="C11" s="421"/>
      <c r="D11" s="421"/>
      <c r="E11" s="421"/>
      <c r="F11" s="425"/>
      <c r="G11" s="426" t="str">
        <f>入力規則等!P10</f>
        <v>委託・請負</v>
      </c>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8"/>
    </row>
    <row r="12" spans="1:50" ht="21" customHeight="1" x14ac:dyDescent="0.15">
      <c r="A12" s="429" t="s">
        <v>18</v>
      </c>
      <c r="B12" s="430"/>
      <c r="C12" s="430"/>
      <c r="D12" s="430"/>
      <c r="E12" s="430"/>
      <c r="F12" s="431"/>
      <c r="G12" s="435"/>
      <c r="H12" s="436"/>
      <c r="I12" s="436"/>
      <c r="J12" s="436"/>
      <c r="K12" s="436"/>
      <c r="L12" s="436"/>
      <c r="M12" s="436"/>
      <c r="N12" s="436"/>
      <c r="O12" s="436"/>
      <c r="P12" s="236" t="s">
        <v>360</v>
      </c>
      <c r="Q12" s="237"/>
      <c r="R12" s="237"/>
      <c r="S12" s="237"/>
      <c r="T12" s="237"/>
      <c r="U12" s="237"/>
      <c r="V12" s="238"/>
      <c r="W12" s="236" t="s">
        <v>512</v>
      </c>
      <c r="X12" s="237"/>
      <c r="Y12" s="237"/>
      <c r="Z12" s="237"/>
      <c r="AA12" s="237"/>
      <c r="AB12" s="237"/>
      <c r="AC12" s="238"/>
      <c r="AD12" s="236" t="s">
        <v>514</v>
      </c>
      <c r="AE12" s="237"/>
      <c r="AF12" s="237"/>
      <c r="AG12" s="237"/>
      <c r="AH12" s="237"/>
      <c r="AI12" s="237"/>
      <c r="AJ12" s="238"/>
      <c r="AK12" s="236" t="s">
        <v>524</v>
      </c>
      <c r="AL12" s="237"/>
      <c r="AM12" s="237"/>
      <c r="AN12" s="237"/>
      <c r="AO12" s="237"/>
      <c r="AP12" s="237"/>
      <c r="AQ12" s="238"/>
      <c r="AR12" s="236" t="s">
        <v>525</v>
      </c>
      <c r="AS12" s="237"/>
      <c r="AT12" s="237"/>
      <c r="AU12" s="237"/>
      <c r="AV12" s="237"/>
      <c r="AW12" s="237"/>
      <c r="AX12" s="465"/>
    </row>
    <row r="13" spans="1:50" ht="21" customHeight="1" x14ac:dyDescent="0.15">
      <c r="A13" s="55"/>
      <c r="B13" s="56"/>
      <c r="C13" s="56"/>
      <c r="D13" s="56"/>
      <c r="E13" s="56"/>
      <c r="F13" s="57"/>
      <c r="G13" s="449" t="s">
        <v>6</v>
      </c>
      <c r="H13" s="450"/>
      <c r="I13" s="466" t="s">
        <v>7</v>
      </c>
      <c r="J13" s="467"/>
      <c r="K13" s="467"/>
      <c r="L13" s="467"/>
      <c r="M13" s="467"/>
      <c r="N13" s="467"/>
      <c r="O13" s="468"/>
      <c r="P13" s="348" t="s">
        <v>545</v>
      </c>
      <c r="Q13" s="349"/>
      <c r="R13" s="349"/>
      <c r="S13" s="349"/>
      <c r="T13" s="349"/>
      <c r="U13" s="349"/>
      <c r="V13" s="350"/>
      <c r="W13" s="348" t="s">
        <v>545</v>
      </c>
      <c r="X13" s="349"/>
      <c r="Y13" s="349"/>
      <c r="Z13" s="349"/>
      <c r="AA13" s="349"/>
      <c r="AB13" s="349"/>
      <c r="AC13" s="350"/>
      <c r="AD13" s="348" t="s">
        <v>545</v>
      </c>
      <c r="AE13" s="349"/>
      <c r="AF13" s="349"/>
      <c r="AG13" s="349"/>
      <c r="AH13" s="349"/>
      <c r="AI13" s="349"/>
      <c r="AJ13" s="350"/>
      <c r="AK13" s="348">
        <v>110</v>
      </c>
      <c r="AL13" s="349"/>
      <c r="AM13" s="349"/>
      <c r="AN13" s="349"/>
      <c r="AO13" s="349"/>
      <c r="AP13" s="349"/>
      <c r="AQ13" s="350"/>
      <c r="AR13" s="403">
        <v>631</v>
      </c>
      <c r="AS13" s="404"/>
      <c r="AT13" s="404"/>
      <c r="AU13" s="404"/>
      <c r="AV13" s="404"/>
      <c r="AW13" s="404"/>
      <c r="AX13" s="469"/>
    </row>
    <row r="14" spans="1:50" ht="21" customHeight="1" x14ac:dyDescent="0.15">
      <c r="A14" s="55"/>
      <c r="B14" s="56"/>
      <c r="C14" s="56"/>
      <c r="D14" s="56"/>
      <c r="E14" s="56"/>
      <c r="F14" s="57"/>
      <c r="G14" s="451"/>
      <c r="H14" s="452"/>
      <c r="I14" s="444" t="s">
        <v>8</v>
      </c>
      <c r="J14" s="445"/>
      <c r="K14" s="445"/>
      <c r="L14" s="445"/>
      <c r="M14" s="445"/>
      <c r="N14" s="445"/>
      <c r="O14" s="446"/>
      <c r="P14" s="348" t="s">
        <v>545</v>
      </c>
      <c r="Q14" s="349"/>
      <c r="R14" s="349"/>
      <c r="S14" s="349"/>
      <c r="T14" s="349"/>
      <c r="U14" s="349"/>
      <c r="V14" s="350"/>
      <c r="W14" s="348" t="s">
        <v>545</v>
      </c>
      <c r="X14" s="349"/>
      <c r="Y14" s="349"/>
      <c r="Z14" s="349"/>
      <c r="AA14" s="349"/>
      <c r="AB14" s="349"/>
      <c r="AC14" s="350"/>
      <c r="AD14" s="348" t="s">
        <v>545</v>
      </c>
      <c r="AE14" s="349"/>
      <c r="AF14" s="349"/>
      <c r="AG14" s="349"/>
      <c r="AH14" s="349"/>
      <c r="AI14" s="349"/>
      <c r="AJ14" s="350"/>
      <c r="AK14" s="348" t="s">
        <v>545</v>
      </c>
      <c r="AL14" s="349"/>
      <c r="AM14" s="349"/>
      <c r="AN14" s="349"/>
      <c r="AO14" s="349"/>
      <c r="AP14" s="349"/>
      <c r="AQ14" s="350"/>
      <c r="AR14" s="455"/>
      <c r="AS14" s="455"/>
      <c r="AT14" s="455"/>
      <c r="AU14" s="455"/>
      <c r="AV14" s="455"/>
      <c r="AW14" s="455"/>
      <c r="AX14" s="456"/>
    </row>
    <row r="15" spans="1:50" ht="21" customHeight="1" x14ac:dyDescent="0.15">
      <c r="A15" s="55"/>
      <c r="B15" s="56"/>
      <c r="C15" s="56"/>
      <c r="D15" s="56"/>
      <c r="E15" s="56"/>
      <c r="F15" s="57"/>
      <c r="G15" s="451"/>
      <c r="H15" s="452"/>
      <c r="I15" s="444" t="s">
        <v>40</v>
      </c>
      <c r="J15" s="457"/>
      <c r="K15" s="457"/>
      <c r="L15" s="457"/>
      <c r="M15" s="457"/>
      <c r="N15" s="457"/>
      <c r="O15" s="458"/>
      <c r="P15" s="348" t="s">
        <v>545</v>
      </c>
      <c r="Q15" s="349"/>
      <c r="R15" s="349"/>
      <c r="S15" s="349"/>
      <c r="T15" s="349"/>
      <c r="U15" s="349"/>
      <c r="V15" s="350"/>
      <c r="W15" s="348" t="s">
        <v>545</v>
      </c>
      <c r="X15" s="349"/>
      <c r="Y15" s="349"/>
      <c r="Z15" s="349"/>
      <c r="AA15" s="349"/>
      <c r="AB15" s="349"/>
      <c r="AC15" s="350"/>
      <c r="AD15" s="348" t="s">
        <v>545</v>
      </c>
      <c r="AE15" s="349"/>
      <c r="AF15" s="349"/>
      <c r="AG15" s="349"/>
      <c r="AH15" s="349"/>
      <c r="AI15" s="349"/>
      <c r="AJ15" s="350"/>
      <c r="AK15" s="348" t="s">
        <v>545</v>
      </c>
      <c r="AL15" s="349"/>
      <c r="AM15" s="349"/>
      <c r="AN15" s="349"/>
      <c r="AO15" s="349"/>
      <c r="AP15" s="349"/>
      <c r="AQ15" s="350"/>
      <c r="AR15" s="348"/>
      <c r="AS15" s="349"/>
      <c r="AT15" s="349"/>
      <c r="AU15" s="349"/>
      <c r="AV15" s="349"/>
      <c r="AW15" s="349"/>
      <c r="AX15" s="470"/>
    </row>
    <row r="16" spans="1:50" ht="21" customHeight="1" x14ac:dyDescent="0.15">
      <c r="A16" s="55"/>
      <c r="B16" s="56"/>
      <c r="C16" s="56"/>
      <c r="D16" s="56"/>
      <c r="E16" s="56"/>
      <c r="F16" s="57"/>
      <c r="G16" s="451"/>
      <c r="H16" s="452"/>
      <c r="I16" s="444" t="s">
        <v>41</v>
      </c>
      <c r="J16" s="457"/>
      <c r="K16" s="457"/>
      <c r="L16" s="457"/>
      <c r="M16" s="457"/>
      <c r="N16" s="457"/>
      <c r="O16" s="458"/>
      <c r="P16" s="348" t="s">
        <v>545</v>
      </c>
      <c r="Q16" s="349"/>
      <c r="R16" s="349"/>
      <c r="S16" s="349"/>
      <c r="T16" s="349"/>
      <c r="U16" s="349"/>
      <c r="V16" s="350"/>
      <c r="W16" s="348" t="s">
        <v>545</v>
      </c>
      <c r="X16" s="349"/>
      <c r="Y16" s="349"/>
      <c r="Z16" s="349"/>
      <c r="AA16" s="349"/>
      <c r="AB16" s="349"/>
      <c r="AC16" s="350"/>
      <c r="AD16" s="348" t="s">
        <v>545</v>
      </c>
      <c r="AE16" s="349"/>
      <c r="AF16" s="349"/>
      <c r="AG16" s="349"/>
      <c r="AH16" s="349"/>
      <c r="AI16" s="349"/>
      <c r="AJ16" s="350"/>
      <c r="AK16" s="348" t="s">
        <v>545</v>
      </c>
      <c r="AL16" s="349"/>
      <c r="AM16" s="349"/>
      <c r="AN16" s="349"/>
      <c r="AO16" s="349"/>
      <c r="AP16" s="349"/>
      <c r="AQ16" s="350"/>
      <c r="AR16" s="462"/>
      <c r="AS16" s="463"/>
      <c r="AT16" s="463"/>
      <c r="AU16" s="463"/>
      <c r="AV16" s="463"/>
      <c r="AW16" s="463"/>
      <c r="AX16" s="464"/>
    </row>
    <row r="17" spans="1:50" ht="24.75" customHeight="1" x14ac:dyDescent="0.15">
      <c r="A17" s="55"/>
      <c r="B17" s="56"/>
      <c r="C17" s="56"/>
      <c r="D17" s="56"/>
      <c r="E17" s="56"/>
      <c r="F17" s="57"/>
      <c r="G17" s="451"/>
      <c r="H17" s="452"/>
      <c r="I17" s="444" t="s">
        <v>39</v>
      </c>
      <c r="J17" s="445"/>
      <c r="K17" s="445"/>
      <c r="L17" s="445"/>
      <c r="M17" s="445"/>
      <c r="N17" s="445"/>
      <c r="O17" s="446"/>
      <c r="P17" s="348" t="s">
        <v>545</v>
      </c>
      <c r="Q17" s="349"/>
      <c r="R17" s="349"/>
      <c r="S17" s="349"/>
      <c r="T17" s="349"/>
      <c r="U17" s="349"/>
      <c r="V17" s="350"/>
      <c r="W17" s="348" t="s">
        <v>545</v>
      </c>
      <c r="X17" s="349"/>
      <c r="Y17" s="349"/>
      <c r="Z17" s="349"/>
      <c r="AA17" s="349"/>
      <c r="AB17" s="349"/>
      <c r="AC17" s="350"/>
      <c r="AD17" s="348" t="s">
        <v>545</v>
      </c>
      <c r="AE17" s="349"/>
      <c r="AF17" s="349"/>
      <c r="AG17" s="349"/>
      <c r="AH17" s="349"/>
      <c r="AI17" s="349"/>
      <c r="AJ17" s="350"/>
      <c r="AK17" s="348" t="s">
        <v>545</v>
      </c>
      <c r="AL17" s="349"/>
      <c r="AM17" s="349"/>
      <c r="AN17" s="349"/>
      <c r="AO17" s="349"/>
      <c r="AP17" s="349"/>
      <c r="AQ17" s="350"/>
      <c r="AR17" s="447"/>
      <c r="AS17" s="447"/>
      <c r="AT17" s="447"/>
      <c r="AU17" s="447"/>
      <c r="AV17" s="447"/>
      <c r="AW17" s="447"/>
      <c r="AX17" s="448"/>
    </row>
    <row r="18" spans="1:50" ht="24.75" customHeight="1" x14ac:dyDescent="0.15">
      <c r="A18" s="55"/>
      <c r="B18" s="56"/>
      <c r="C18" s="56"/>
      <c r="D18" s="56"/>
      <c r="E18" s="56"/>
      <c r="F18" s="57"/>
      <c r="G18" s="453"/>
      <c r="H18" s="454"/>
      <c r="I18" s="437" t="s">
        <v>15</v>
      </c>
      <c r="J18" s="438"/>
      <c r="K18" s="438"/>
      <c r="L18" s="438"/>
      <c r="M18" s="438"/>
      <c r="N18" s="438"/>
      <c r="O18" s="439"/>
      <c r="P18" s="440">
        <f>SUM(P13:V17)</f>
        <v>0</v>
      </c>
      <c r="Q18" s="441"/>
      <c r="R18" s="441"/>
      <c r="S18" s="441"/>
      <c r="T18" s="441"/>
      <c r="U18" s="441"/>
      <c r="V18" s="442"/>
      <c r="W18" s="440">
        <f>SUM(W13:AC17)</f>
        <v>0</v>
      </c>
      <c r="X18" s="441"/>
      <c r="Y18" s="441"/>
      <c r="Z18" s="441"/>
      <c r="AA18" s="441"/>
      <c r="AB18" s="441"/>
      <c r="AC18" s="442"/>
      <c r="AD18" s="440">
        <f>SUM(AD13:AJ17)</f>
        <v>0</v>
      </c>
      <c r="AE18" s="441"/>
      <c r="AF18" s="441"/>
      <c r="AG18" s="441"/>
      <c r="AH18" s="441"/>
      <c r="AI18" s="441"/>
      <c r="AJ18" s="442"/>
      <c r="AK18" s="440">
        <f>SUM(AK13:AQ17)</f>
        <v>110</v>
      </c>
      <c r="AL18" s="441"/>
      <c r="AM18" s="441"/>
      <c r="AN18" s="441"/>
      <c r="AO18" s="441"/>
      <c r="AP18" s="441"/>
      <c r="AQ18" s="442"/>
      <c r="AR18" s="440">
        <f>SUM(AR13:AX17)</f>
        <v>631</v>
      </c>
      <c r="AS18" s="441"/>
      <c r="AT18" s="441"/>
      <c r="AU18" s="441"/>
      <c r="AV18" s="441"/>
      <c r="AW18" s="441"/>
      <c r="AX18" s="443"/>
    </row>
    <row r="19" spans="1:50" ht="24.75" customHeight="1" x14ac:dyDescent="0.15">
      <c r="A19" s="55"/>
      <c r="B19" s="56"/>
      <c r="C19" s="56"/>
      <c r="D19" s="56"/>
      <c r="E19" s="56"/>
      <c r="F19" s="57"/>
      <c r="G19" s="418" t="s">
        <v>9</v>
      </c>
      <c r="H19" s="419"/>
      <c r="I19" s="419"/>
      <c r="J19" s="419"/>
      <c r="K19" s="419"/>
      <c r="L19" s="419"/>
      <c r="M19" s="419"/>
      <c r="N19" s="419"/>
      <c r="O19" s="419"/>
      <c r="P19" s="348">
        <v>0</v>
      </c>
      <c r="Q19" s="349"/>
      <c r="R19" s="349"/>
      <c r="S19" s="349"/>
      <c r="T19" s="349"/>
      <c r="U19" s="349"/>
      <c r="V19" s="350"/>
      <c r="W19" s="348">
        <v>0</v>
      </c>
      <c r="X19" s="349"/>
      <c r="Y19" s="349"/>
      <c r="Z19" s="349"/>
      <c r="AA19" s="349"/>
      <c r="AB19" s="349"/>
      <c r="AC19" s="350"/>
      <c r="AD19" s="348">
        <v>0</v>
      </c>
      <c r="AE19" s="349"/>
      <c r="AF19" s="349"/>
      <c r="AG19" s="349"/>
      <c r="AH19" s="349"/>
      <c r="AI19" s="349"/>
      <c r="AJ19" s="350"/>
      <c r="AK19" s="415"/>
      <c r="AL19" s="415"/>
      <c r="AM19" s="415"/>
      <c r="AN19" s="415"/>
      <c r="AO19" s="415"/>
      <c r="AP19" s="415"/>
      <c r="AQ19" s="415"/>
      <c r="AR19" s="415"/>
      <c r="AS19" s="415"/>
      <c r="AT19" s="415"/>
      <c r="AU19" s="415"/>
      <c r="AV19" s="415"/>
      <c r="AW19" s="415"/>
      <c r="AX19" s="417"/>
    </row>
    <row r="20" spans="1:50" ht="24.75" customHeight="1" x14ac:dyDescent="0.15">
      <c r="A20" s="55"/>
      <c r="B20" s="56"/>
      <c r="C20" s="56"/>
      <c r="D20" s="56"/>
      <c r="E20" s="56"/>
      <c r="F20" s="57"/>
      <c r="G20" s="418" t="s">
        <v>10</v>
      </c>
      <c r="H20" s="419"/>
      <c r="I20" s="419"/>
      <c r="J20" s="419"/>
      <c r="K20" s="419"/>
      <c r="L20" s="419"/>
      <c r="M20" s="419"/>
      <c r="N20" s="419"/>
      <c r="O20" s="419"/>
      <c r="P20" s="414" t="str">
        <f>IF(P18=0, "-", SUM(P19)/P18)</f>
        <v>-</v>
      </c>
      <c r="Q20" s="414"/>
      <c r="R20" s="414"/>
      <c r="S20" s="414"/>
      <c r="T20" s="414"/>
      <c r="U20" s="414"/>
      <c r="V20" s="414"/>
      <c r="W20" s="414" t="str">
        <f>IF(W18=0, "-", SUM(W19)/W18)</f>
        <v>-</v>
      </c>
      <c r="X20" s="414"/>
      <c r="Y20" s="414"/>
      <c r="Z20" s="414"/>
      <c r="AA20" s="414"/>
      <c r="AB20" s="414"/>
      <c r="AC20" s="414"/>
      <c r="AD20" s="414" t="str">
        <f>IF(AD18=0, "-", SUM(AD19)/AD18)</f>
        <v>-</v>
      </c>
      <c r="AE20" s="414"/>
      <c r="AF20" s="414"/>
      <c r="AG20" s="414"/>
      <c r="AH20" s="414"/>
      <c r="AI20" s="414"/>
      <c r="AJ20" s="414"/>
      <c r="AK20" s="415"/>
      <c r="AL20" s="415"/>
      <c r="AM20" s="415"/>
      <c r="AN20" s="415"/>
      <c r="AO20" s="415"/>
      <c r="AP20" s="415"/>
      <c r="AQ20" s="416"/>
      <c r="AR20" s="416"/>
      <c r="AS20" s="416"/>
      <c r="AT20" s="416"/>
      <c r="AU20" s="415"/>
      <c r="AV20" s="415"/>
      <c r="AW20" s="415"/>
      <c r="AX20" s="417"/>
    </row>
    <row r="21" spans="1:50" ht="25.5" customHeight="1" x14ac:dyDescent="0.15">
      <c r="A21" s="432"/>
      <c r="B21" s="433"/>
      <c r="C21" s="433"/>
      <c r="D21" s="433"/>
      <c r="E21" s="433"/>
      <c r="F21" s="434"/>
      <c r="G21" s="412" t="s">
        <v>198</v>
      </c>
      <c r="H21" s="413"/>
      <c r="I21" s="413"/>
      <c r="J21" s="413"/>
      <c r="K21" s="413"/>
      <c r="L21" s="413"/>
      <c r="M21" s="413"/>
      <c r="N21" s="413"/>
      <c r="O21" s="413"/>
      <c r="P21" s="414" t="str">
        <f>IF(P19=0, "-", SUM(P19)/SUM(P13,P14))</f>
        <v>-</v>
      </c>
      <c r="Q21" s="414"/>
      <c r="R21" s="414"/>
      <c r="S21" s="414"/>
      <c r="T21" s="414"/>
      <c r="U21" s="414"/>
      <c r="V21" s="414"/>
      <c r="W21" s="414" t="str">
        <f>IF(W19=0, "-", SUM(W19)/SUM(W13,W14))</f>
        <v>-</v>
      </c>
      <c r="X21" s="414"/>
      <c r="Y21" s="414"/>
      <c r="Z21" s="414"/>
      <c r="AA21" s="414"/>
      <c r="AB21" s="414"/>
      <c r="AC21" s="414"/>
      <c r="AD21" s="414" t="str">
        <f>IF(AD19=0, "-", SUM(AD19)/SUM(AD13,AD14))</f>
        <v>-</v>
      </c>
      <c r="AE21" s="414"/>
      <c r="AF21" s="414"/>
      <c r="AG21" s="414"/>
      <c r="AH21" s="414"/>
      <c r="AI21" s="414"/>
      <c r="AJ21" s="414"/>
      <c r="AK21" s="415"/>
      <c r="AL21" s="415"/>
      <c r="AM21" s="415"/>
      <c r="AN21" s="415"/>
      <c r="AO21" s="415"/>
      <c r="AP21" s="415"/>
      <c r="AQ21" s="416"/>
      <c r="AR21" s="416"/>
      <c r="AS21" s="416"/>
      <c r="AT21" s="416"/>
      <c r="AU21" s="415"/>
      <c r="AV21" s="415"/>
      <c r="AW21" s="415"/>
      <c r="AX21" s="417"/>
    </row>
    <row r="22" spans="1:50" ht="18.75" customHeight="1" x14ac:dyDescent="0.15">
      <c r="A22" s="361" t="s">
        <v>528</v>
      </c>
      <c r="B22" s="362"/>
      <c r="C22" s="362"/>
      <c r="D22" s="362"/>
      <c r="E22" s="362"/>
      <c r="F22" s="363"/>
      <c r="G22" s="367" t="s">
        <v>193</v>
      </c>
      <c r="H22" s="368"/>
      <c r="I22" s="368"/>
      <c r="J22" s="368"/>
      <c r="K22" s="368"/>
      <c r="L22" s="368"/>
      <c r="M22" s="368"/>
      <c r="N22" s="368"/>
      <c r="O22" s="369"/>
      <c r="P22" s="370" t="s">
        <v>526</v>
      </c>
      <c r="Q22" s="368"/>
      <c r="R22" s="368"/>
      <c r="S22" s="368"/>
      <c r="T22" s="368"/>
      <c r="U22" s="368"/>
      <c r="V22" s="369"/>
      <c r="W22" s="370" t="s">
        <v>527</v>
      </c>
      <c r="X22" s="368"/>
      <c r="Y22" s="368"/>
      <c r="Z22" s="368"/>
      <c r="AA22" s="368"/>
      <c r="AB22" s="368"/>
      <c r="AC22" s="369"/>
      <c r="AD22" s="370" t="s">
        <v>192</v>
      </c>
      <c r="AE22" s="368"/>
      <c r="AF22" s="368"/>
      <c r="AG22" s="368"/>
      <c r="AH22" s="368"/>
      <c r="AI22" s="368"/>
      <c r="AJ22" s="368"/>
      <c r="AK22" s="368"/>
      <c r="AL22" s="368"/>
      <c r="AM22" s="368"/>
      <c r="AN22" s="368"/>
      <c r="AO22" s="368"/>
      <c r="AP22" s="368"/>
      <c r="AQ22" s="368"/>
      <c r="AR22" s="368"/>
      <c r="AS22" s="368"/>
      <c r="AT22" s="368"/>
      <c r="AU22" s="368"/>
      <c r="AV22" s="368"/>
      <c r="AW22" s="368"/>
      <c r="AX22" s="399"/>
    </row>
    <row r="23" spans="1:50" ht="25.5" customHeight="1" x14ac:dyDescent="0.15">
      <c r="A23" s="364"/>
      <c r="B23" s="365"/>
      <c r="C23" s="365"/>
      <c r="D23" s="365"/>
      <c r="E23" s="365"/>
      <c r="F23" s="366"/>
      <c r="G23" s="400" t="s">
        <v>574</v>
      </c>
      <c r="H23" s="401"/>
      <c r="I23" s="401"/>
      <c r="J23" s="401"/>
      <c r="K23" s="401"/>
      <c r="L23" s="401"/>
      <c r="M23" s="401"/>
      <c r="N23" s="401"/>
      <c r="O23" s="402"/>
      <c r="P23" s="403">
        <v>0</v>
      </c>
      <c r="Q23" s="404"/>
      <c r="R23" s="404"/>
      <c r="S23" s="404"/>
      <c r="T23" s="404"/>
      <c r="U23" s="404"/>
      <c r="V23" s="405"/>
      <c r="W23" s="403">
        <v>0</v>
      </c>
      <c r="X23" s="404"/>
      <c r="Y23" s="404"/>
      <c r="Z23" s="404"/>
      <c r="AA23" s="404"/>
      <c r="AB23" s="404"/>
      <c r="AC23" s="405"/>
      <c r="AD23" s="406" t="s">
        <v>576</v>
      </c>
      <c r="AE23" s="407"/>
      <c r="AF23" s="407"/>
      <c r="AG23" s="407"/>
      <c r="AH23" s="407"/>
      <c r="AI23" s="407"/>
      <c r="AJ23" s="407"/>
      <c r="AK23" s="407"/>
      <c r="AL23" s="407"/>
      <c r="AM23" s="407"/>
      <c r="AN23" s="407"/>
      <c r="AO23" s="407"/>
      <c r="AP23" s="407"/>
      <c r="AQ23" s="407"/>
      <c r="AR23" s="407"/>
      <c r="AS23" s="407"/>
      <c r="AT23" s="407"/>
      <c r="AU23" s="407"/>
      <c r="AV23" s="407"/>
      <c r="AW23" s="407"/>
      <c r="AX23" s="408"/>
    </row>
    <row r="24" spans="1:50" ht="25.5" customHeight="1" x14ac:dyDescent="0.15">
      <c r="A24" s="364"/>
      <c r="B24" s="365"/>
      <c r="C24" s="365"/>
      <c r="D24" s="365"/>
      <c r="E24" s="365"/>
      <c r="F24" s="366"/>
      <c r="G24" s="351" t="s">
        <v>578</v>
      </c>
      <c r="H24" s="352"/>
      <c r="I24" s="352"/>
      <c r="J24" s="352"/>
      <c r="K24" s="352"/>
      <c r="L24" s="352"/>
      <c r="M24" s="352"/>
      <c r="N24" s="352"/>
      <c r="O24" s="353"/>
      <c r="P24" s="348">
        <v>0</v>
      </c>
      <c r="Q24" s="349"/>
      <c r="R24" s="349"/>
      <c r="S24" s="349"/>
      <c r="T24" s="349"/>
      <c r="U24" s="349"/>
      <c r="V24" s="350"/>
      <c r="W24" s="348">
        <v>0</v>
      </c>
      <c r="X24" s="349"/>
      <c r="Y24" s="349"/>
      <c r="Z24" s="349"/>
      <c r="AA24" s="349"/>
      <c r="AB24" s="349"/>
      <c r="AC24" s="350"/>
      <c r="AD24" s="409"/>
      <c r="AE24" s="410"/>
      <c r="AF24" s="410"/>
      <c r="AG24" s="410"/>
      <c r="AH24" s="410"/>
      <c r="AI24" s="410"/>
      <c r="AJ24" s="410"/>
      <c r="AK24" s="410"/>
      <c r="AL24" s="410"/>
      <c r="AM24" s="410"/>
      <c r="AN24" s="410"/>
      <c r="AO24" s="410"/>
      <c r="AP24" s="410"/>
      <c r="AQ24" s="410"/>
      <c r="AR24" s="410"/>
      <c r="AS24" s="410"/>
      <c r="AT24" s="410"/>
      <c r="AU24" s="410"/>
      <c r="AV24" s="410"/>
      <c r="AW24" s="410"/>
      <c r="AX24" s="411"/>
    </row>
    <row r="25" spans="1:50" ht="25.5" customHeight="1" x14ac:dyDescent="0.15">
      <c r="A25" s="364"/>
      <c r="B25" s="365"/>
      <c r="C25" s="365"/>
      <c r="D25" s="365"/>
      <c r="E25" s="365"/>
      <c r="F25" s="366"/>
      <c r="G25" s="351" t="s">
        <v>573</v>
      </c>
      <c r="H25" s="352"/>
      <c r="I25" s="352"/>
      <c r="J25" s="352"/>
      <c r="K25" s="352"/>
      <c r="L25" s="352"/>
      <c r="M25" s="352"/>
      <c r="N25" s="352"/>
      <c r="O25" s="353"/>
      <c r="P25" s="348">
        <v>0</v>
      </c>
      <c r="Q25" s="349"/>
      <c r="R25" s="349"/>
      <c r="S25" s="349"/>
      <c r="T25" s="349"/>
      <c r="U25" s="349"/>
      <c r="V25" s="350"/>
      <c r="W25" s="348">
        <v>521</v>
      </c>
      <c r="X25" s="349"/>
      <c r="Y25" s="349"/>
      <c r="Z25" s="349"/>
      <c r="AA25" s="349"/>
      <c r="AB25" s="349"/>
      <c r="AC25" s="350"/>
      <c r="AD25" s="409"/>
      <c r="AE25" s="410"/>
      <c r="AF25" s="410"/>
      <c r="AG25" s="410"/>
      <c r="AH25" s="410"/>
      <c r="AI25" s="410"/>
      <c r="AJ25" s="410"/>
      <c r="AK25" s="410"/>
      <c r="AL25" s="410"/>
      <c r="AM25" s="410"/>
      <c r="AN25" s="410"/>
      <c r="AO25" s="410"/>
      <c r="AP25" s="410"/>
      <c r="AQ25" s="410"/>
      <c r="AR25" s="410"/>
      <c r="AS25" s="410"/>
      <c r="AT25" s="410"/>
      <c r="AU25" s="410"/>
      <c r="AV25" s="410"/>
      <c r="AW25" s="410"/>
      <c r="AX25" s="411"/>
    </row>
    <row r="26" spans="1:50" ht="25.5" customHeight="1" x14ac:dyDescent="0.15">
      <c r="A26" s="364"/>
      <c r="B26" s="365"/>
      <c r="C26" s="365"/>
      <c r="D26" s="365"/>
      <c r="E26" s="365"/>
      <c r="F26" s="366"/>
      <c r="G26" s="351" t="s">
        <v>572</v>
      </c>
      <c r="H26" s="352"/>
      <c r="I26" s="352"/>
      <c r="J26" s="352"/>
      <c r="K26" s="352"/>
      <c r="L26" s="352"/>
      <c r="M26" s="352"/>
      <c r="N26" s="352"/>
      <c r="O26" s="353"/>
      <c r="P26" s="348">
        <v>110</v>
      </c>
      <c r="Q26" s="349"/>
      <c r="R26" s="349"/>
      <c r="S26" s="349"/>
      <c r="T26" s="349"/>
      <c r="U26" s="349"/>
      <c r="V26" s="350"/>
      <c r="W26" s="348">
        <v>110</v>
      </c>
      <c r="X26" s="349"/>
      <c r="Y26" s="349"/>
      <c r="Z26" s="349"/>
      <c r="AA26" s="349"/>
      <c r="AB26" s="349"/>
      <c r="AC26" s="350"/>
      <c r="AD26" s="409"/>
      <c r="AE26" s="410"/>
      <c r="AF26" s="410"/>
      <c r="AG26" s="410"/>
      <c r="AH26" s="410"/>
      <c r="AI26" s="410"/>
      <c r="AJ26" s="410"/>
      <c r="AK26" s="410"/>
      <c r="AL26" s="410"/>
      <c r="AM26" s="410"/>
      <c r="AN26" s="410"/>
      <c r="AO26" s="410"/>
      <c r="AP26" s="410"/>
      <c r="AQ26" s="410"/>
      <c r="AR26" s="410"/>
      <c r="AS26" s="410"/>
      <c r="AT26" s="410"/>
      <c r="AU26" s="410"/>
      <c r="AV26" s="410"/>
      <c r="AW26" s="410"/>
      <c r="AX26" s="411"/>
    </row>
    <row r="27" spans="1:50" ht="25.5" customHeight="1" thickBot="1" x14ac:dyDescent="0.2">
      <c r="A27" s="364"/>
      <c r="B27" s="365"/>
      <c r="C27" s="365"/>
      <c r="D27" s="365"/>
      <c r="E27" s="365"/>
      <c r="F27" s="366"/>
      <c r="G27" s="371" t="s">
        <v>15</v>
      </c>
      <c r="H27" s="372"/>
      <c r="I27" s="372"/>
      <c r="J27" s="372"/>
      <c r="K27" s="372"/>
      <c r="L27" s="372"/>
      <c r="M27" s="372"/>
      <c r="N27" s="372"/>
      <c r="O27" s="373"/>
      <c r="P27" s="374">
        <f>AK13</f>
        <v>110</v>
      </c>
      <c r="Q27" s="375"/>
      <c r="R27" s="375"/>
      <c r="S27" s="375"/>
      <c r="T27" s="375"/>
      <c r="U27" s="375"/>
      <c r="V27" s="376"/>
      <c r="W27" s="377">
        <f>AR13</f>
        <v>631</v>
      </c>
      <c r="X27" s="378"/>
      <c r="Y27" s="378"/>
      <c r="Z27" s="378"/>
      <c r="AA27" s="378"/>
      <c r="AB27" s="378"/>
      <c r="AC27" s="379"/>
      <c r="AD27" s="410"/>
      <c r="AE27" s="410"/>
      <c r="AF27" s="410"/>
      <c r="AG27" s="410"/>
      <c r="AH27" s="410"/>
      <c r="AI27" s="410"/>
      <c r="AJ27" s="410"/>
      <c r="AK27" s="410"/>
      <c r="AL27" s="410"/>
      <c r="AM27" s="410"/>
      <c r="AN27" s="410"/>
      <c r="AO27" s="410"/>
      <c r="AP27" s="410"/>
      <c r="AQ27" s="410"/>
      <c r="AR27" s="410"/>
      <c r="AS27" s="410"/>
      <c r="AT27" s="410"/>
      <c r="AU27" s="410"/>
      <c r="AV27" s="410"/>
      <c r="AW27" s="410"/>
      <c r="AX27" s="411"/>
    </row>
    <row r="28" spans="1:50" ht="47.25" customHeight="1" x14ac:dyDescent="0.15">
      <c r="A28" s="380" t="s">
        <v>517</v>
      </c>
      <c r="B28" s="381"/>
      <c r="C28" s="381"/>
      <c r="D28" s="381"/>
      <c r="E28" s="381"/>
      <c r="F28" s="382"/>
      <c r="G28" s="383" t="s">
        <v>557</v>
      </c>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5"/>
    </row>
    <row r="29" spans="1:50" ht="31.5" customHeight="1" x14ac:dyDescent="0.15">
      <c r="A29" s="292" t="s">
        <v>518</v>
      </c>
      <c r="B29" s="293"/>
      <c r="C29" s="293"/>
      <c r="D29" s="293"/>
      <c r="E29" s="293"/>
      <c r="F29" s="216"/>
      <c r="G29" s="294" t="s">
        <v>516</v>
      </c>
      <c r="H29" s="295"/>
      <c r="I29" s="295"/>
      <c r="J29" s="295"/>
      <c r="K29" s="295"/>
      <c r="L29" s="295"/>
      <c r="M29" s="295"/>
      <c r="N29" s="295"/>
      <c r="O29" s="295"/>
      <c r="P29" s="296" t="s">
        <v>515</v>
      </c>
      <c r="Q29" s="295"/>
      <c r="R29" s="295"/>
      <c r="S29" s="295"/>
      <c r="T29" s="295"/>
      <c r="U29" s="295"/>
      <c r="V29" s="295"/>
      <c r="W29" s="295"/>
      <c r="X29" s="297"/>
      <c r="Y29" s="298"/>
      <c r="Z29" s="299"/>
      <c r="AA29" s="300"/>
      <c r="AB29" s="301" t="s">
        <v>11</v>
      </c>
      <c r="AC29" s="301"/>
      <c r="AD29" s="301"/>
      <c r="AE29" s="267" t="s">
        <v>360</v>
      </c>
      <c r="AF29" s="302"/>
      <c r="AG29" s="302"/>
      <c r="AH29" s="303"/>
      <c r="AI29" s="267" t="s">
        <v>512</v>
      </c>
      <c r="AJ29" s="302"/>
      <c r="AK29" s="302"/>
      <c r="AL29" s="303"/>
      <c r="AM29" s="267" t="s">
        <v>328</v>
      </c>
      <c r="AN29" s="302"/>
      <c r="AO29" s="302"/>
      <c r="AP29" s="303"/>
      <c r="AQ29" s="318" t="s">
        <v>359</v>
      </c>
      <c r="AR29" s="319"/>
      <c r="AS29" s="319"/>
      <c r="AT29" s="320"/>
      <c r="AU29" s="318" t="s">
        <v>529</v>
      </c>
      <c r="AV29" s="319"/>
      <c r="AW29" s="319"/>
      <c r="AX29" s="321"/>
    </row>
    <row r="30" spans="1:50" ht="23.25" customHeight="1" x14ac:dyDescent="0.15">
      <c r="A30" s="292"/>
      <c r="B30" s="293"/>
      <c r="C30" s="293"/>
      <c r="D30" s="293"/>
      <c r="E30" s="293"/>
      <c r="F30" s="216"/>
      <c r="G30" s="386" t="s">
        <v>558</v>
      </c>
      <c r="H30" s="387"/>
      <c r="I30" s="387"/>
      <c r="J30" s="387"/>
      <c r="K30" s="387"/>
      <c r="L30" s="387"/>
      <c r="M30" s="387"/>
      <c r="N30" s="387"/>
      <c r="O30" s="387"/>
      <c r="P30" s="390" t="s">
        <v>548</v>
      </c>
      <c r="Q30" s="391"/>
      <c r="R30" s="391"/>
      <c r="S30" s="391"/>
      <c r="T30" s="391"/>
      <c r="U30" s="391"/>
      <c r="V30" s="391"/>
      <c r="W30" s="391"/>
      <c r="X30" s="392"/>
      <c r="Y30" s="396" t="s">
        <v>44</v>
      </c>
      <c r="Z30" s="397"/>
      <c r="AA30" s="398"/>
      <c r="AB30" s="317" t="s">
        <v>549</v>
      </c>
      <c r="AC30" s="317"/>
      <c r="AD30" s="317"/>
      <c r="AE30" s="310" t="s">
        <v>545</v>
      </c>
      <c r="AF30" s="310"/>
      <c r="AG30" s="310"/>
      <c r="AH30" s="310"/>
      <c r="AI30" s="310" t="s">
        <v>545</v>
      </c>
      <c r="AJ30" s="310"/>
      <c r="AK30" s="310"/>
      <c r="AL30" s="310"/>
      <c r="AM30" s="310" t="s">
        <v>545</v>
      </c>
      <c r="AN30" s="310"/>
      <c r="AO30" s="310"/>
      <c r="AP30" s="310"/>
      <c r="AQ30" s="311" t="s">
        <v>554</v>
      </c>
      <c r="AR30" s="310"/>
      <c r="AS30" s="310"/>
      <c r="AT30" s="310"/>
      <c r="AU30" s="230" t="s">
        <v>569</v>
      </c>
      <c r="AV30" s="312"/>
      <c r="AW30" s="312"/>
      <c r="AX30" s="313"/>
    </row>
    <row r="31" spans="1:50" ht="23.25" customHeight="1" x14ac:dyDescent="0.15">
      <c r="A31" s="222"/>
      <c r="B31" s="223"/>
      <c r="C31" s="223"/>
      <c r="D31" s="223"/>
      <c r="E31" s="223"/>
      <c r="F31" s="142"/>
      <c r="G31" s="388"/>
      <c r="H31" s="389"/>
      <c r="I31" s="389"/>
      <c r="J31" s="389"/>
      <c r="K31" s="389"/>
      <c r="L31" s="389"/>
      <c r="M31" s="389"/>
      <c r="N31" s="389"/>
      <c r="O31" s="389"/>
      <c r="P31" s="393"/>
      <c r="Q31" s="394"/>
      <c r="R31" s="394"/>
      <c r="S31" s="394"/>
      <c r="T31" s="394"/>
      <c r="U31" s="394"/>
      <c r="V31" s="394"/>
      <c r="W31" s="394"/>
      <c r="X31" s="395"/>
      <c r="Y31" s="314" t="s">
        <v>45</v>
      </c>
      <c r="Z31" s="315"/>
      <c r="AA31" s="316"/>
      <c r="AB31" s="317" t="s">
        <v>549</v>
      </c>
      <c r="AC31" s="317"/>
      <c r="AD31" s="317"/>
      <c r="AE31" s="310" t="s">
        <v>545</v>
      </c>
      <c r="AF31" s="310"/>
      <c r="AG31" s="310"/>
      <c r="AH31" s="310"/>
      <c r="AI31" s="310" t="s">
        <v>545</v>
      </c>
      <c r="AJ31" s="310"/>
      <c r="AK31" s="310"/>
      <c r="AL31" s="310"/>
      <c r="AM31" s="310" t="s">
        <v>545</v>
      </c>
      <c r="AN31" s="310"/>
      <c r="AO31" s="310"/>
      <c r="AP31" s="310"/>
      <c r="AQ31" s="310">
        <v>5</v>
      </c>
      <c r="AR31" s="310"/>
      <c r="AS31" s="310"/>
      <c r="AT31" s="310"/>
      <c r="AU31" s="230" t="s">
        <v>569</v>
      </c>
      <c r="AV31" s="312"/>
      <c r="AW31" s="312"/>
      <c r="AX31" s="313"/>
    </row>
    <row r="32" spans="1:50" ht="23.25" customHeight="1" x14ac:dyDescent="0.15">
      <c r="A32" s="272" t="s">
        <v>519</v>
      </c>
      <c r="B32" s="273"/>
      <c r="C32" s="273"/>
      <c r="D32" s="273"/>
      <c r="E32" s="273"/>
      <c r="F32" s="274"/>
      <c r="G32" s="237" t="s">
        <v>520</v>
      </c>
      <c r="H32" s="237"/>
      <c r="I32" s="237"/>
      <c r="J32" s="237"/>
      <c r="K32" s="237"/>
      <c r="L32" s="237"/>
      <c r="M32" s="237"/>
      <c r="N32" s="237"/>
      <c r="O32" s="237"/>
      <c r="P32" s="237"/>
      <c r="Q32" s="237"/>
      <c r="R32" s="237"/>
      <c r="S32" s="237"/>
      <c r="T32" s="237"/>
      <c r="U32" s="237"/>
      <c r="V32" s="237"/>
      <c r="W32" s="237"/>
      <c r="X32" s="238"/>
      <c r="Y32" s="281"/>
      <c r="Z32" s="282"/>
      <c r="AA32" s="283"/>
      <c r="AB32" s="236" t="s">
        <v>11</v>
      </c>
      <c r="AC32" s="237"/>
      <c r="AD32" s="238"/>
      <c r="AE32" s="236" t="s">
        <v>360</v>
      </c>
      <c r="AF32" s="237"/>
      <c r="AG32" s="237"/>
      <c r="AH32" s="238"/>
      <c r="AI32" s="236" t="s">
        <v>512</v>
      </c>
      <c r="AJ32" s="237"/>
      <c r="AK32" s="237"/>
      <c r="AL32" s="238"/>
      <c r="AM32" s="236" t="s">
        <v>328</v>
      </c>
      <c r="AN32" s="237"/>
      <c r="AO32" s="237"/>
      <c r="AP32" s="238"/>
      <c r="AQ32" s="322" t="s">
        <v>530</v>
      </c>
      <c r="AR32" s="323"/>
      <c r="AS32" s="323"/>
      <c r="AT32" s="323"/>
      <c r="AU32" s="323"/>
      <c r="AV32" s="323"/>
      <c r="AW32" s="323"/>
      <c r="AX32" s="324"/>
    </row>
    <row r="33" spans="1:51" ht="23.25" customHeight="1" x14ac:dyDescent="0.15">
      <c r="A33" s="275"/>
      <c r="B33" s="276"/>
      <c r="C33" s="276"/>
      <c r="D33" s="276"/>
      <c r="E33" s="276"/>
      <c r="F33" s="277"/>
      <c r="G33" s="355" t="s">
        <v>550</v>
      </c>
      <c r="H33" s="356"/>
      <c r="I33" s="356"/>
      <c r="J33" s="356"/>
      <c r="K33" s="356"/>
      <c r="L33" s="356"/>
      <c r="M33" s="356"/>
      <c r="N33" s="356"/>
      <c r="O33" s="356"/>
      <c r="P33" s="356"/>
      <c r="Q33" s="356"/>
      <c r="R33" s="356"/>
      <c r="S33" s="356"/>
      <c r="T33" s="356"/>
      <c r="U33" s="356"/>
      <c r="V33" s="356"/>
      <c r="W33" s="356"/>
      <c r="X33" s="356"/>
      <c r="Y33" s="325" t="s">
        <v>519</v>
      </c>
      <c r="Z33" s="326"/>
      <c r="AA33" s="327"/>
      <c r="AB33" s="328" t="s">
        <v>551</v>
      </c>
      <c r="AC33" s="329"/>
      <c r="AD33" s="330"/>
      <c r="AE33" s="311" t="s">
        <v>545</v>
      </c>
      <c r="AF33" s="311"/>
      <c r="AG33" s="311"/>
      <c r="AH33" s="311"/>
      <c r="AI33" s="311" t="s">
        <v>545</v>
      </c>
      <c r="AJ33" s="311"/>
      <c r="AK33" s="311"/>
      <c r="AL33" s="311"/>
      <c r="AM33" s="311" t="s">
        <v>545</v>
      </c>
      <c r="AN33" s="311"/>
      <c r="AO33" s="311"/>
      <c r="AP33" s="311"/>
      <c r="AQ33" s="230">
        <v>22</v>
      </c>
      <c r="AR33" s="231"/>
      <c r="AS33" s="231"/>
      <c r="AT33" s="231"/>
      <c r="AU33" s="231"/>
      <c r="AV33" s="231"/>
      <c r="AW33" s="231"/>
      <c r="AX33" s="235"/>
    </row>
    <row r="34" spans="1:51" ht="46.5" customHeight="1" x14ac:dyDescent="0.15">
      <c r="A34" s="278"/>
      <c r="B34" s="279"/>
      <c r="C34" s="279"/>
      <c r="D34" s="279"/>
      <c r="E34" s="279"/>
      <c r="F34" s="280"/>
      <c r="G34" s="357"/>
      <c r="H34" s="358"/>
      <c r="I34" s="358"/>
      <c r="J34" s="358"/>
      <c r="K34" s="358"/>
      <c r="L34" s="358"/>
      <c r="M34" s="358"/>
      <c r="N34" s="358"/>
      <c r="O34" s="358"/>
      <c r="P34" s="358"/>
      <c r="Q34" s="358"/>
      <c r="R34" s="358"/>
      <c r="S34" s="358"/>
      <c r="T34" s="358"/>
      <c r="U34" s="358"/>
      <c r="V34" s="358"/>
      <c r="W34" s="358"/>
      <c r="X34" s="358"/>
      <c r="Y34" s="343" t="s">
        <v>521</v>
      </c>
      <c r="Z34" s="359"/>
      <c r="AA34" s="360"/>
      <c r="AB34" s="284" t="s">
        <v>567</v>
      </c>
      <c r="AC34" s="285"/>
      <c r="AD34" s="286"/>
      <c r="AE34" s="287" t="s">
        <v>545</v>
      </c>
      <c r="AF34" s="287"/>
      <c r="AG34" s="287"/>
      <c r="AH34" s="287"/>
      <c r="AI34" s="287" t="s">
        <v>545</v>
      </c>
      <c r="AJ34" s="287"/>
      <c r="AK34" s="287"/>
      <c r="AL34" s="287"/>
      <c r="AM34" s="287" t="s">
        <v>545</v>
      </c>
      <c r="AN34" s="287"/>
      <c r="AO34" s="287"/>
      <c r="AP34" s="287"/>
      <c r="AQ34" s="287" t="s">
        <v>555</v>
      </c>
      <c r="AR34" s="287"/>
      <c r="AS34" s="287"/>
      <c r="AT34" s="287"/>
      <c r="AU34" s="287"/>
      <c r="AV34" s="287"/>
      <c r="AW34" s="287"/>
      <c r="AX34" s="304"/>
    </row>
    <row r="35" spans="1:51" ht="18.75" customHeight="1" x14ac:dyDescent="0.15">
      <c r="A35" s="240" t="s">
        <v>196</v>
      </c>
      <c r="B35" s="241"/>
      <c r="C35" s="241"/>
      <c r="D35" s="241"/>
      <c r="E35" s="241"/>
      <c r="F35" s="242"/>
      <c r="G35" s="250" t="s">
        <v>128</v>
      </c>
      <c r="H35" s="251"/>
      <c r="I35" s="251"/>
      <c r="J35" s="251"/>
      <c r="K35" s="251"/>
      <c r="L35" s="251"/>
      <c r="M35" s="251"/>
      <c r="N35" s="251"/>
      <c r="O35" s="252"/>
      <c r="P35" s="256" t="s">
        <v>48</v>
      </c>
      <c r="Q35" s="251"/>
      <c r="R35" s="251"/>
      <c r="S35" s="251"/>
      <c r="T35" s="251"/>
      <c r="U35" s="251"/>
      <c r="V35" s="251"/>
      <c r="W35" s="251"/>
      <c r="X35" s="252"/>
      <c r="Y35" s="258"/>
      <c r="Z35" s="259"/>
      <c r="AA35" s="260"/>
      <c r="AB35" s="264" t="s">
        <v>11</v>
      </c>
      <c r="AC35" s="265"/>
      <c r="AD35" s="266"/>
      <c r="AE35" s="264" t="s">
        <v>360</v>
      </c>
      <c r="AF35" s="265"/>
      <c r="AG35" s="265"/>
      <c r="AH35" s="266"/>
      <c r="AI35" s="270" t="s">
        <v>512</v>
      </c>
      <c r="AJ35" s="270"/>
      <c r="AK35" s="270"/>
      <c r="AL35" s="264"/>
      <c r="AM35" s="270" t="s">
        <v>328</v>
      </c>
      <c r="AN35" s="270"/>
      <c r="AO35" s="270"/>
      <c r="AP35" s="264"/>
      <c r="AQ35" s="288" t="s">
        <v>156</v>
      </c>
      <c r="AR35" s="289"/>
      <c r="AS35" s="289"/>
      <c r="AT35" s="290"/>
      <c r="AU35" s="251" t="s">
        <v>118</v>
      </c>
      <c r="AV35" s="251"/>
      <c r="AW35" s="251"/>
      <c r="AX35" s="291"/>
    </row>
    <row r="36" spans="1:51" ht="18.75" customHeight="1" x14ac:dyDescent="0.15">
      <c r="A36" s="243"/>
      <c r="B36" s="244"/>
      <c r="C36" s="244"/>
      <c r="D36" s="244"/>
      <c r="E36" s="244"/>
      <c r="F36" s="245"/>
      <c r="G36" s="253"/>
      <c r="H36" s="254"/>
      <c r="I36" s="254"/>
      <c r="J36" s="254"/>
      <c r="K36" s="254"/>
      <c r="L36" s="254"/>
      <c r="M36" s="254"/>
      <c r="N36" s="254"/>
      <c r="O36" s="255"/>
      <c r="P36" s="257"/>
      <c r="Q36" s="254"/>
      <c r="R36" s="254"/>
      <c r="S36" s="254"/>
      <c r="T36" s="254"/>
      <c r="U36" s="254"/>
      <c r="V36" s="254"/>
      <c r="W36" s="254"/>
      <c r="X36" s="255"/>
      <c r="Y36" s="261"/>
      <c r="Z36" s="262"/>
      <c r="AA36" s="263"/>
      <c r="AB36" s="267"/>
      <c r="AC36" s="268"/>
      <c r="AD36" s="269"/>
      <c r="AE36" s="267"/>
      <c r="AF36" s="268"/>
      <c r="AG36" s="268"/>
      <c r="AH36" s="269"/>
      <c r="AI36" s="271"/>
      <c r="AJ36" s="271"/>
      <c r="AK36" s="271"/>
      <c r="AL36" s="267"/>
      <c r="AM36" s="271"/>
      <c r="AN36" s="271"/>
      <c r="AO36" s="271"/>
      <c r="AP36" s="267"/>
      <c r="AQ36" s="305" t="s">
        <v>545</v>
      </c>
      <c r="AR36" s="306"/>
      <c r="AS36" s="307" t="s">
        <v>157</v>
      </c>
      <c r="AT36" s="308"/>
      <c r="AU36" s="309">
        <v>6</v>
      </c>
      <c r="AV36" s="309"/>
      <c r="AW36" s="254" t="s">
        <v>155</v>
      </c>
      <c r="AX36" s="354"/>
    </row>
    <row r="37" spans="1:51" ht="23.25" customHeight="1" x14ac:dyDescent="0.15">
      <c r="A37" s="246"/>
      <c r="B37" s="244"/>
      <c r="C37" s="244"/>
      <c r="D37" s="244"/>
      <c r="E37" s="244"/>
      <c r="F37" s="245"/>
      <c r="G37" s="331" t="s">
        <v>546</v>
      </c>
      <c r="H37" s="332"/>
      <c r="I37" s="332"/>
      <c r="J37" s="332"/>
      <c r="K37" s="332"/>
      <c r="L37" s="332"/>
      <c r="M37" s="332"/>
      <c r="N37" s="332"/>
      <c r="O37" s="333"/>
      <c r="P37" s="111" t="s">
        <v>547</v>
      </c>
      <c r="Q37" s="111"/>
      <c r="R37" s="111"/>
      <c r="S37" s="111"/>
      <c r="T37" s="111"/>
      <c r="U37" s="111"/>
      <c r="V37" s="111"/>
      <c r="W37" s="111"/>
      <c r="X37" s="340"/>
      <c r="Y37" s="343" t="s">
        <v>12</v>
      </c>
      <c r="Z37" s="344"/>
      <c r="AA37" s="345"/>
      <c r="AB37" s="346" t="s">
        <v>205</v>
      </c>
      <c r="AC37" s="346"/>
      <c r="AD37" s="346"/>
      <c r="AE37" s="230" t="s">
        <v>545</v>
      </c>
      <c r="AF37" s="231"/>
      <c r="AG37" s="231"/>
      <c r="AH37" s="231"/>
      <c r="AI37" s="230" t="s">
        <v>545</v>
      </c>
      <c r="AJ37" s="231"/>
      <c r="AK37" s="231"/>
      <c r="AL37" s="231"/>
      <c r="AM37" s="230" t="s">
        <v>545</v>
      </c>
      <c r="AN37" s="231"/>
      <c r="AO37" s="231"/>
      <c r="AP37" s="231"/>
      <c r="AQ37" s="232" t="s">
        <v>545</v>
      </c>
      <c r="AR37" s="233"/>
      <c r="AS37" s="233"/>
      <c r="AT37" s="234"/>
      <c r="AU37" s="231" t="s">
        <v>545</v>
      </c>
      <c r="AV37" s="231"/>
      <c r="AW37" s="231"/>
      <c r="AX37" s="235"/>
    </row>
    <row r="38" spans="1:51" ht="23.25" customHeight="1" x14ac:dyDescent="0.15">
      <c r="A38" s="247"/>
      <c r="B38" s="248"/>
      <c r="C38" s="248"/>
      <c r="D38" s="248"/>
      <c r="E38" s="248"/>
      <c r="F38" s="249"/>
      <c r="G38" s="334"/>
      <c r="H38" s="335"/>
      <c r="I38" s="335"/>
      <c r="J38" s="335"/>
      <c r="K38" s="335"/>
      <c r="L38" s="335"/>
      <c r="M38" s="335"/>
      <c r="N38" s="335"/>
      <c r="O38" s="336"/>
      <c r="P38" s="149"/>
      <c r="Q38" s="149"/>
      <c r="R38" s="149"/>
      <c r="S38" s="149"/>
      <c r="T38" s="149"/>
      <c r="U38" s="149"/>
      <c r="V38" s="149"/>
      <c r="W38" s="149"/>
      <c r="X38" s="341"/>
      <c r="Y38" s="236" t="s">
        <v>43</v>
      </c>
      <c r="Z38" s="237"/>
      <c r="AA38" s="238"/>
      <c r="AB38" s="239" t="s">
        <v>205</v>
      </c>
      <c r="AC38" s="239"/>
      <c r="AD38" s="239"/>
      <c r="AE38" s="230" t="s">
        <v>545</v>
      </c>
      <c r="AF38" s="231"/>
      <c r="AG38" s="231"/>
      <c r="AH38" s="231"/>
      <c r="AI38" s="230" t="s">
        <v>545</v>
      </c>
      <c r="AJ38" s="231"/>
      <c r="AK38" s="231"/>
      <c r="AL38" s="231"/>
      <c r="AM38" s="230" t="s">
        <v>545</v>
      </c>
      <c r="AN38" s="231"/>
      <c r="AO38" s="231"/>
      <c r="AP38" s="231"/>
      <c r="AQ38" s="232" t="s">
        <v>545</v>
      </c>
      <c r="AR38" s="233"/>
      <c r="AS38" s="233"/>
      <c r="AT38" s="234"/>
      <c r="AU38" s="231">
        <v>80</v>
      </c>
      <c r="AV38" s="231"/>
      <c r="AW38" s="231"/>
      <c r="AX38" s="235"/>
    </row>
    <row r="39" spans="1:51" ht="23.25" customHeight="1" x14ac:dyDescent="0.15">
      <c r="A39" s="246"/>
      <c r="B39" s="244"/>
      <c r="C39" s="244"/>
      <c r="D39" s="244"/>
      <c r="E39" s="244"/>
      <c r="F39" s="245"/>
      <c r="G39" s="337"/>
      <c r="H39" s="338"/>
      <c r="I39" s="338"/>
      <c r="J39" s="338"/>
      <c r="K39" s="338"/>
      <c r="L39" s="338"/>
      <c r="M39" s="338"/>
      <c r="N39" s="338"/>
      <c r="O39" s="339"/>
      <c r="P39" s="126"/>
      <c r="Q39" s="126"/>
      <c r="R39" s="126"/>
      <c r="S39" s="126"/>
      <c r="T39" s="126"/>
      <c r="U39" s="126"/>
      <c r="V39" s="126"/>
      <c r="W39" s="126"/>
      <c r="X39" s="342"/>
      <c r="Y39" s="236" t="s">
        <v>13</v>
      </c>
      <c r="Z39" s="237"/>
      <c r="AA39" s="238"/>
      <c r="AB39" s="347" t="s">
        <v>14</v>
      </c>
      <c r="AC39" s="347"/>
      <c r="AD39" s="347"/>
      <c r="AE39" s="230" t="s">
        <v>545</v>
      </c>
      <c r="AF39" s="231"/>
      <c r="AG39" s="231"/>
      <c r="AH39" s="231"/>
      <c r="AI39" s="230" t="s">
        <v>545</v>
      </c>
      <c r="AJ39" s="231"/>
      <c r="AK39" s="231"/>
      <c r="AL39" s="231"/>
      <c r="AM39" s="230" t="s">
        <v>545</v>
      </c>
      <c r="AN39" s="231"/>
      <c r="AO39" s="231"/>
      <c r="AP39" s="231"/>
      <c r="AQ39" s="232" t="s">
        <v>545</v>
      </c>
      <c r="AR39" s="233"/>
      <c r="AS39" s="233"/>
      <c r="AT39" s="234"/>
      <c r="AU39" s="231" t="s">
        <v>545</v>
      </c>
      <c r="AV39" s="231"/>
      <c r="AW39" s="231"/>
      <c r="AX39" s="235"/>
    </row>
    <row r="40" spans="1:51" ht="23.25" customHeight="1" x14ac:dyDescent="0.15">
      <c r="A40" s="220" t="s">
        <v>214</v>
      </c>
      <c r="B40" s="221"/>
      <c r="C40" s="221"/>
      <c r="D40" s="221"/>
      <c r="E40" s="221"/>
      <c r="F40" s="140"/>
      <c r="G40" s="224" t="s">
        <v>545</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6"/>
    </row>
    <row r="41" spans="1:51" ht="23.25" customHeight="1" thickBot="1" x14ac:dyDescent="0.2">
      <c r="A41" s="222"/>
      <c r="B41" s="223"/>
      <c r="C41" s="223"/>
      <c r="D41" s="223"/>
      <c r="E41" s="223"/>
      <c r="F41" s="142"/>
      <c r="G41" s="227"/>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9"/>
    </row>
    <row r="42" spans="1:51" ht="45" customHeight="1" x14ac:dyDescent="0.15">
      <c r="A42" s="128" t="s">
        <v>227</v>
      </c>
      <c r="B42" s="129"/>
      <c r="C42" s="132" t="s">
        <v>158</v>
      </c>
      <c r="D42" s="129"/>
      <c r="E42" s="134" t="s">
        <v>171</v>
      </c>
      <c r="F42" s="135"/>
      <c r="G42" s="136" t="s">
        <v>562</v>
      </c>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8"/>
    </row>
    <row r="43" spans="1:51" ht="32.25" customHeight="1" x14ac:dyDescent="0.15">
      <c r="A43" s="130"/>
      <c r="B43" s="131"/>
      <c r="C43" s="133"/>
      <c r="D43" s="131"/>
      <c r="E43" s="139" t="s">
        <v>170</v>
      </c>
      <c r="F43" s="140"/>
      <c r="G43" s="471" t="s">
        <v>563</v>
      </c>
      <c r="H43" s="111"/>
      <c r="I43" s="111"/>
      <c r="J43" s="111"/>
      <c r="K43" s="111"/>
      <c r="L43" s="111"/>
      <c r="M43" s="111"/>
      <c r="N43" s="111"/>
      <c r="O43" s="111"/>
      <c r="P43" s="111"/>
      <c r="Q43" s="111"/>
      <c r="R43" s="111"/>
      <c r="S43" s="111"/>
      <c r="T43" s="111"/>
      <c r="U43" s="111"/>
      <c r="V43" s="340"/>
      <c r="W43" s="204" t="s">
        <v>522</v>
      </c>
      <c r="X43" s="205"/>
      <c r="Y43" s="205"/>
      <c r="Z43" s="205"/>
      <c r="AA43" s="206"/>
      <c r="AB43" s="207" t="s">
        <v>568</v>
      </c>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21" customHeight="1" x14ac:dyDescent="0.15">
      <c r="A44" s="130"/>
      <c r="B44" s="131"/>
      <c r="C44" s="133"/>
      <c r="D44" s="131"/>
      <c r="E44" s="141"/>
      <c r="F44" s="142"/>
      <c r="G44" s="472"/>
      <c r="H44" s="126"/>
      <c r="I44" s="126"/>
      <c r="J44" s="126"/>
      <c r="K44" s="126"/>
      <c r="L44" s="126"/>
      <c r="M44" s="126"/>
      <c r="N44" s="126"/>
      <c r="O44" s="126"/>
      <c r="P44" s="126"/>
      <c r="Q44" s="126"/>
      <c r="R44" s="126"/>
      <c r="S44" s="126"/>
      <c r="T44" s="126"/>
      <c r="U44" s="126"/>
      <c r="V44" s="342"/>
      <c r="W44" s="210" t="s">
        <v>523</v>
      </c>
      <c r="X44" s="211"/>
      <c r="Y44" s="211"/>
      <c r="Z44" s="211"/>
      <c r="AA44" s="212"/>
      <c r="AB44" s="207" t="s">
        <v>568</v>
      </c>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row>
    <row r="45" spans="1:51" ht="34.5" customHeight="1" x14ac:dyDescent="0.15">
      <c r="A45" s="130"/>
      <c r="B45" s="131"/>
      <c r="C45" s="213" t="s">
        <v>533</v>
      </c>
      <c r="D45" s="214"/>
      <c r="E45" s="139" t="s">
        <v>223</v>
      </c>
      <c r="F45" s="140"/>
      <c r="G45" s="194" t="s">
        <v>161</v>
      </c>
      <c r="H45" s="195"/>
      <c r="I45" s="195"/>
      <c r="J45" s="217" t="s">
        <v>568</v>
      </c>
      <c r="K45" s="218"/>
      <c r="L45" s="218"/>
      <c r="M45" s="218"/>
      <c r="N45" s="218"/>
      <c r="O45" s="218"/>
      <c r="P45" s="218"/>
      <c r="Q45" s="218"/>
      <c r="R45" s="218"/>
      <c r="S45" s="218"/>
      <c r="T45" s="219"/>
      <c r="U45" s="192" t="s">
        <v>568</v>
      </c>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c r="AY45" s="42"/>
    </row>
    <row r="46" spans="1:51" ht="34.5" customHeight="1" x14ac:dyDescent="0.15">
      <c r="A46" s="130"/>
      <c r="B46" s="131"/>
      <c r="C46" s="133"/>
      <c r="D46" s="131"/>
      <c r="E46" s="215"/>
      <c r="F46" s="216"/>
      <c r="G46" s="194" t="s">
        <v>534</v>
      </c>
      <c r="H46" s="195"/>
      <c r="I46" s="195"/>
      <c r="J46" s="195"/>
      <c r="K46" s="195"/>
      <c r="L46" s="195"/>
      <c r="M46" s="195"/>
      <c r="N46" s="195"/>
      <c r="O46" s="195"/>
      <c r="P46" s="195"/>
      <c r="Q46" s="195"/>
      <c r="R46" s="195"/>
      <c r="S46" s="195"/>
      <c r="T46" s="195"/>
      <c r="U46" s="191" t="s">
        <v>568</v>
      </c>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3"/>
      <c r="AY46" s="42"/>
    </row>
    <row r="47" spans="1:51" ht="34.5" customHeight="1" thickBot="1" x14ac:dyDescent="0.2">
      <c r="A47" s="130"/>
      <c r="B47" s="131"/>
      <c r="C47" s="133"/>
      <c r="D47" s="131"/>
      <c r="E47" s="141"/>
      <c r="F47" s="142"/>
      <c r="G47" s="194" t="s">
        <v>523</v>
      </c>
      <c r="H47" s="195"/>
      <c r="I47" s="195"/>
      <c r="J47" s="195"/>
      <c r="K47" s="195"/>
      <c r="L47" s="195"/>
      <c r="M47" s="195"/>
      <c r="N47" s="195"/>
      <c r="O47" s="195"/>
      <c r="P47" s="195"/>
      <c r="Q47" s="195"/>
      <c r="R47" s="195"/>
      <c r="S47" s="195"/>
      <c r="T47" s="195"/>
      <c r="U47" s="473" t="s">
        <v>568</v>
      </c>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1"/>
      <c r="AY47" s="42"/>
    </row>
    <row r="48" spans="1:51" ht="27" customHeight="1" x14ac:dyDescent="0.15">
      <c r="A48" s="196" t="s">
        <v>37</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8"/>
    </row>
    <row r="49" spans="1:50" ht="27" customHeight="1" x14ac:dyDescent="0.15">
      <c r="A49" s="2"/>
      <c r="B49" s="3"/>
      <c r="C49" s="199" t="s">
        <v>22</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1"/>
      <c r="AD49" s="200" t="s">
        <v>26</v>
      </c>
      <c r="AE49" s="200"/>
      <c r="AF49" s="200"/>
      <c r="AG49" s="202" t="s">
        <v>21</v>
      </c>
      <c r="AH49" s="200"/>
      <c r="AI49" s="200"/>
      <c r="AJ49" s="200"/>
      <c r="AK49" s="200"/>
      <c r="AL49" s="200"/>
      <c r="AM49" s="200"/>
      <c r="AN49" s="200"/>
      <c r="AO49" s="200"/>
      <c r="AP49" s="200"/>
      <c r="AQ49" s="200"/>
      <c r="AR49" s="200"/>
      <c r="AS49" s="200"/>
      <c r="AT49" s="200"/>
      <c r="AU49" s="200"/>
      <c r="AV49" s="200"/>
      <c r="AW49" s="200"/>
      <c r="AX49" s="203"/>
    </row>
    <row r="50" spans="1:50" ht="93" customHeight="1" x14ac:dyDescent="0.15">
      <c r="A50" s="166" t="s">
        <v>123</v>
      </c>
      <c r="B50" s="167"/>
      <c r="C50" s="172" t="s">
        <v>124</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4"/>
      <c r="AD50" s="175" t="s">
        <v>552</v>
      </c>
      <c r="AE50" s="176"/>
      <c r="AF50" s="176"/>
      <c r="AG50" s="177" t="s">
        <v>559</v>
      </c>
      <c r="AH50" s="178"/>
      <c r="AI50" s="178"/>
      <c r="AJ50" s="178"/>
      <c r="AK50" s="178"/>
      <c r="AL50" s="178"/>
      <c r="AM50" s="178"/>
      <c r="AN50" s="178"/>
      <c r="AO50" s="178"/>
      <c r="AP50" s="178"/>
      <c r="AQ50" s="178"/>
      <c r="AR50" s="178"/>
      <c r="AS50" s="178"/>
      <c r="AT50" s="178"/>
      <c r="AU50" s="178"/>
      <c r="AV50" s="178"/>
      <c r="AW50" s="178"/>
      <c r="AX50" s="179"/>
    </row>
    <row r="51" spans="1:50" ht="61.5" customHeight="1" x14ac:dyDescent="0.15">
      <c r="A51" s="168"/>
      <c r="B51" s="169"/>
      <c r="C51" s="180" t="s">
        <v>27</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99"/>
      <c r="AD51" s="100" t="s">
        <v>552</v>
      </c>
      <c r="AE51" s="101"/>
      <c r="AF51" s="101"/>
      <c r="AG51" s="95" t="s">
        <v>560</v>
      </c>
      <c r="AH51" s="96"/>
      <c r="AI51" s="96"/>
      <c r="AJ51" s="96"/>
      <c r="AK51" s="96"/>
      <c r="AL51" s="96"/>
      <c r="AM51" s="96"/>
      <c r="AN51" s="96"/>
      <c r="AO51" s="96"/>
      <c r="AP51" s="96"/>
      <c r="AQ51" s="96"/>
      <c r="AR51" s="96"/>
      <c r="AS51" s="96"/>
      <c r="AT51" s="96"/>
      <c r="AU51" s="96"/>
      <c r="AV51" s="96"/>
      <c r="AW51" s="96"/>
      <c r="AX51" s="97"/>
    </row>
    <row r="52" spans="1:50" ht="27" customHeight="1" x14ac:dyDescent="0.15">
      <c r="A52" s="170"/>
      <c r="B52" s="171"/>
      <c r="C52" s="182" t="s">
        <v>125</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4"/>
      <c r="AD52" s="120" t="s">
        <v>552</v>
      </c>
      <c r="AE52" s="121"/>
      <c r="AF52" s="121"/>
      <c r="AG52" s="148" t="s">
        <v>561</v>
      </c>
      <c r="AH52" s="149"/>
      <c r="AI52" s="149"/>
      <c r="AJ52" s="149"/>
      <c r="AK52" s="149"/>
      <c r="AL52" s="149"/>
      <c r="AM52" s="149"/>
      <c r="AN52" s="149"/>
      <c r="AO52" s="149"/>
      <c r="AP52" s="149"/>
      <c r="AQ52" s="149"/>
      <c r="AR52" s="149"/>
      <c r="AS52" s="149"/>
      <c r="AT52" s="149"/>
      <c r="AU52" s="149"/>
      <c r="AV52" s="149"/>
      <c r="AW52" s="149"/>
      <c r="AX52" s="150"/>
    </row>
    <row r="53" spans="1:50" ht="27" customHeight="1" x14ac:dyDescent="0.15">
      <c r="A53" s="75" t="s">
        <v>29</v>
      </c>
      <c r="B53" s="143"/>
      <c r="C53" s="145" t="s">
        <v>31</v>
      </c>
      <c r="D53" s="10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7"/>
      <c r="AD53" s="107" t="s">
        <v>564</v>
      </c>
      <c r="AE53" s="108"/>
      <c r="AF53" s="108"/>
      <c r="AG53" s="110" t="s">
        <v>568</v>
      </c>
      <c r="AH53" s="111"/>
      <c r="AI53" s="111"/>
      <c r="AJ53" s="111"/>
      <c r="AK53" s="111"/>
      <c r="AL53" s="111"/>
      <c r="AM53" s="111"/>
      <c r="AN53" s="111"/>
      <c r="AO53" s="111"/>
      <c r="AP53" s="111"/>
      <c r="AQ53" s="111"/>
      <c r="AR53" s="111"/>
      <c r="AS53" s="111"/>
      <c r="AT53" s="111"/>
      <c r="AU53" s="111"/>
      <c r="AV53" s="111"/>
      <c r="AW53" s="111"/>
      <c r="AX53" s="112"/>
    </row>
    <row r="54" spans="1:50" ht="35.25" customHeight="1" x14ac:dyDescent="0.15">
      <c r="A54" s="77"/>
      <c r="B54" s="144"/>
      <c r="C54" s="151"/>
      <c r="D54" s="152"/>
      <c r="E54" s="155" t="s">
        <v>215</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7"/>
      <c r="AD54" s="100" t="s">
        <v>579</v>
      </c>
      <c r="AE54" s="101"/>
      <c r="AF54" s="158"/>
      <c r="AG54" s="148"/>
      <c r="AH54" s="149"/>
      <c r="AI54" s="149"/>
      <c r="AJ54" s="149"/>
      <c r="AK54" s="149"/>
      <c r="AL54" s="149"/>
      <c r="AM54" s="149"/>
      <c r="AN54" s="149"/>
      <c r="AO54" s="149"/>
      <c r="AP54" s="149"/>
      <c r="AQ54" s="149"/>
      <c r="AR54" s="149"/>
      <c r="AS54" s="149"/>
      <c r="AT54" s="149"/>
      <c r="AU54" s="149"/>
      <c r="AV54" s="149"/>
      <c r="AW54" s="149"/>
      <c r="AX54" s="150"/>
    </row>
    <row r="55" spans="1:50" ht="26.25" customHeight="1" x14ac:dyDescent="0.15">
      <c r="A55" s="77"/>
      <c r="B55" s="144"/>
      <c r="C55" s="153"/>
      <c r="D55" s="154"/>
      <c r="E55" s="159" t="s">
        <v>187</v>
      </c>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1"/>
      <c r="AD55" s="162" t="s">
        <v>579</v>
      </c>
      <c r="AE55" s="163"/>
      <c r="AF55" s="163"/>
      <c r="AG55" s="148"/>
      <c r="AH55" s="149"/>
      <c r="AI55" s="149"/>
      <c r="AJ55" s="149"/>
      <c r="AK55" s="149"/>
      <c r="AL55" s="149"/>
      <c r="AM55" s="149"/>
      <c r="AN55" s="149"/>
      <c r="AO55" s="149"/>
      <c r="AP55" s="149"/>
      <c r="AQ55" s="149"/>
      <c r="AR55" s="149"/>
      <c r="AS55" s="149"/>
      <c r="AT55" s="149"/>
      <c r="AU55" s="149"/>
      <c r="AV55" s="149"/>
      <c r="AW55" s="149"/>
      <c r="AX55" s="150"/>
    </row>
    <row r="56" spans="1:50" ht="26.25" customHeight="1" x14ac:dyDescent="0.15">
      <c r="A56" s="77"/>
      <c r="B56" s="78"/>
      <c r="C56" s="164" t="s">
        <v>32</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84" t="s">
        <v>564</v>
      </c>
      <c r="AE56" s="85"/>
      <c r="AF56" s="85"/>
      <c r="AG56" s="87" t="s">
        <v>568</v>
      </c>
      <c r="AH56" s="88"/>
      <c r="AI56" s="88"/>
      <c r="AJ56" s="88"/>
      <c r="AK56" s="88"/>
      <c r="AL56" s="88"/>
      <c r="AM56" s="88"/>
      <c r="AN56" s="88"/>
      <c r="AO56" s="88"/>
      <c r="AP56" s="88"/>
      <c r="AQ56" s="88"/>
      <c r="AR56" s="88"/>
      <c r="AS56" s="88"/>
      <c r="AT56" s="88"/>
      <c r="AU56" s="88"/>
      <c r="AV56" s="88"/>
      <c r="AW56" s="88"/>
      <c r="AX56" s="89"/>
    </row>
    <row r="57" spans="1:50" ht="26.25" customHeight="1" x14ac:dyDescent="0.15">
      <c r="A57" s="77"/>
      <c r="B57" s="78"/>
      <c r="C57" s="98" t="s">
        <v>126</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100" t="s">
        <v>564</v>
      </c>
      <c r="AE57" s="101"/>
      <c r="AF57" s="101"/>
      <c r="AG57" s="95" t="s">
        <v>568</v>
      </c>
      <c r="AH57" s="96"/>
      <c r="AI57" s="96"/>
      <c r="AJ57" s="96"/>
      <c r="AK57" s="96"/>
      <c r="AL57" s="96"/>
      <c r="AM57" s="96"/>
      <c r="AN57" s="96"/>
      <c r="AO57" s="96"/>
      <c r="AP57" s="96"/>
      <c r="AQ57" s="96"/>
      <c r="AR57" s="96"/>
      <c r="AS57" s="96"/>
      <c r="AT57" s="96"/>
      <c r="AU57" s="96"/>
      <c r="AV57" s="96"/>
      <c r="AW57" s="96"/>
      <c r="AX57" s="97"/>
    </row>
    <row r="58" spans="1:50" ht="26.25" customHeight="1" x14ac:dyDescent="0.15">
      <c r="A58" s="77"/>
      <c r="B58" s="78"/>
      <c r="C58" s="98" t="s">
        <v>28</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100" t="s">
        <v>564</v>
      </c>
      <c r="AE58" s="101"/>
      <c r="AF58" s="101"/>
      <c r="AG58" s="95" t="s">
        <v>568</v>
      </c>
      <c r="AH58" s="96"/>
      <c r="AI58" s="96"/>
      <c r="AJ58" s="96"/>
      <c r="AK58" s="96"/>
      <c r="AL58" s="96"/>
      <c r="AM58" s="96"/>
      <c r="AN58" s="96"/>
      <c r="AO58" s="96"/>
      <c r="AP58" s="96"/>
      <c r="AQ58" s="96"/>
      <c r="AR58" s="96"/>
      <c r="AS58" s="96"/>
      <c r="AT58" s="96"/>
      <c r="AU58" s="96"/>
      <c r="AV58" s="96"/>
      <c r="AW58" s="96"/>
      <c r="AX58" s="97"/>
    </row>
    <row r="59" spans="1:50" ht="26.25" customHeight="1" x14ac:dyDescent="0.15">
      <c r="A59" s="77"/>
      <c r="B59" s="78"/>
      <c r="C59" s="98" t="s">
        <v>33</v>
      </c>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119"/>
      <c r="AD59" s="100" t="s">
        <v>564</v>
      </c>
      <c r="AE59" s="101"/>
      <c r="AF59" s="101"/>
      <c r="AG59" s="95" t="s">
        <v>568</v>
      </c>
      <c r="AH59" s="96"/>
      <c r="AI59" s="96"/>
      <c r="AJ59" s="96"/>
      <c r="AK59" s="96"/>
      <c r="AL59" s="96"/>
      <c r="AM59" s="96"/>
      <c r="AN59" s="96"/>
      <c r="AO59" s="96"/>
      <c r="AP59" s="96"/>
      <c r="AQ59" s="96"/>
      <c r="AR59" s="96"/>
      <c r="AS59" s="96"/>
      <c r="AT59" s="96"/>
      <c r="AU59" s="96"/>
      <c r="AV59" s="96"/>
      <c r="AW59" s="96"/>
      <c r="AX59" s="97"/>
    </row>
    <row r="60" spans="1:50" ht="26.25" customHeight="1" x14ac:dyDescent="0.15">
      <c r="A60" s="77"/>
      <c r="B60" s="78"/>
      <c r="C60" s="98" t="s">
        <v>194</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119"/>
      <c r="AD60" s="120" t="s">
        <v>564</v>
      </c>
      <c r="AE60" s="121"/>
      <c r="AF60" s="121"/>
      <c r="AG60" s="122" t="s">
        <v>568</v>
      </c>
      <c r="AH60" s="123"/>
      <c r="AI60" s="123"/>
      <c r="AJ60" s="123"/>
      <c r="AK60" s="123"/>
      <c r="AL60" s="123"/>
      <c r="AM60" s="123"/>
      <c r="AN60" s="123"/>
      <c r="AO60" s="123"/>
      <c r="AP60" s="123"/>
      <c r="AQ60" s="123"/>
      <c r="AR60" s="123"/>
      <c r="AS60" s="123"/>
      <c r="AT60" s="123"/>
      <c r="AU60" s="123"/>
      <c r="AV60" s="123"/>
      <c r="AW60" s="123"/>
      <c r="AX60" s="124"/>
    </row>
    <row r="61" spans="1:50" ht="26.25" customHeight="1" x14ac:dyDescent="0.15">
      <c r="A61" s="77"/>
      <c r="B61" s="78"/>
      <c r="C61" s="185" t="s">
        <v>195</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7"/>
      <c r="AD61" s="100" t="s">
        <v>564</v>
      </c>
      <c r="AE61" s="101"/>
      <c r="AF61" s="158"/>
      <c r="AG61" s="95" t="s">
        <v>568</v>
      </c>
      <c r="AH61" s="96"/>
      <c r="AI61" s="96"/>
      <c r="AJ61" s="96"/>
      <c r="AK61" s="96"/>
      <c r="AL61" s="96"/>
      <c r="AM61" s="96"/>
      <c r="AN61" s="96"/>
      <c r="AO61" s="96"/>
      <c r="AP61" s="96"/>
      <c r="AQ61" s="96"/>
      <c r="AR61" s="96"/>
      <c r="AS61" s="96"/>
      <c r="AT61" s="96"/>
      <c r="AU61" s="96"/>
      <c r="AV61" s="96"/>
      <c r="AW61" s="96"/>
      <c r="AX61" s="97"/>
    </row>
    <row r="62" spans="1:50" ht="26.25" customHeight="1" x14ac:dyDescent="0.15">
      <c r="A62" s="79"/>
      <c r="B62" s="80"/>
      <c r="C62" s="188" t="s">
        <v>188</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90"/>
      <c r="AD62" s="113" t="s">
        <v>564</v>
      </c>
      <c r="AE62" s="114"/>
      <c r="AF62" s="115"/>
      <c r="AG62" s="116" t="s">
        <v>568</v>
      </c>
      <c r="AH62" s="117"/>
      <c r="AI62" s="117"/>
      <c r="AJ62" s="117"/>
      <c r="AK62" s="117"/>
      <c r="AL62" s="117"/>
      <c r="AM62" s="117"/>
      <c r="AN62" s="117"/>
      <c r="AO62" s="117"/>
      <c r="AP62" s="117"/>
      <c r="AQ62" s="117"/>
      <c r="AR62" s="117"/>
      <c r="AS62" s="117"/>
      <c r="AT62" s="117"/>
      <c r="AU62" s="117"/>
      <c r="AV62" s="117"/>
      <c r="AW62" s="117"/>
      <c r="AX62" s="118"/>
    </row>
    <row r="63" spans="1:50" ht="27" customHeight="1" x14ac:dyDescent="0.15">
      <c r="A63" s="75" t="s">
        <v>30</v>
      </c>
      <c r="B63" s="76"/>
      <c r="C63" s="81" t="s">
        <v>189</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3"/>
      <c r="AD63" s="84" t="s">
        <v>564</v>
      </c>
      <c r="AE63" s="85"/>
      <c r="AF63" s="86"/>
      <c r="AG63" s="87" t="s">
        <v>568</v>
      </c>
      <c r="AH63" s="88"/>
      <c r="AI63" s="88"/>
      <c r="AJ63" s="88"/>
      <c r="AK63" s="88"/>
      <c r="AL63" s="88"/>
      <c r="AM63" s="88"/>
      <c r="AN63" s="88"/>
      <c r="AO63" s="88"/>
      <c r="AP63" s="88"/>
      <c r="AQ63" s="88"/>
      <c r="AR63" s="88"/>
      <c r="AS63" s="88"/>
      <c r="AT63" s="88"/>
      <c r="AU63" s="88"/>
      <c r="AV63" s="88"/>
      <c r="AW63" s="88"/>
      <c r="AX63" s="89"/>
    </row>
    <row r="64" spans="1:50" ht="35.25" customHeight="1" x14ac:dyDescent="0.15">
      <c r="A64" s="77"/>
      <c r="B64" s="78"/>
      <c r="C64" s="90" t="s">
        <v>35</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2"/>
      <c r="AD64" s="93" t="s">
        <v>564</v>
      </c>
      <c r="AE64" s="94"/>
      <c r="AF64" s="94"/>
      <c r="AG64" s="95" t="s">
        <v>568</v>
      </c>
      <c r="AH64" s="96"/>
      <c r="AI64" s="96"/>
      <c r="AJ64" s="96"/>
      <c r="AK64" s="96"/>
      <c r="AL64" s="96"/>
      <c r="AM64" s="96"/>
      <c r="AN64" s="96"/>
      <c r="AO64" s="96"/>
      <c r="AP64" s="96"/>
      <c r="AQ64" s="96"/>
      <c r="AR64" s="96"/>
      <c r="AS64" s="96"/>
      <c r="AT64" s="96"/>
      <c r="AU64" s="96"/>
      <c r="AV64" s="96"/>
      <c r="AW64" s="96"/>
      <c r="AX64" s="97"/>
    </row>
    <row r="65" spans="1:52" ht="27" customHeight="1" x14ac:dyDescent="0.15">
      <c r="A65" s="77"/>
      <c r="B65" s="78"/>
      <c r="C65" s="98" t="s">
        <v>159</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100" t="s">
        <v>564</v>
      </c>
      <c r="AE65" s="101"/>
      <c r="AF65" s="101"/>
      <c r="AG65" s="95" t="s">
        <v>568</v>
      </c>
      <c r="AH65" s="96"/>
      <c r="AI65" s="96"/>
      <c r="AJ65" s="96"/>
      <c r="AK65" s="96"/>
      <c r="AL65" s="96"/>
      <c r="AM65" s="96"/>
      <c r="AN65" s="96"/>
      <c r="AO65" s="96"/>
      <c r="AP65" s="96"/>
      <c r="AQ65" s="96"/>
      <c r="AR65" s="96"/>
      <c r="AS65" s="96"/>
      <c r="AT65" s="96"/>
      <c r="AU65" s="96"/>
      <c r="AV65" s="96"/>
      <c r="AW65" s="96"/>
      <c r="AX65" s="97"/>
    </row>
    <row r="66" spans="1:52" ht="27" customHeight="1" x14ac:dyDescent="0.15">
      <c r="A66" s="79"/>
      <c r="B66" s="80"/>
      <c r="C66" s="98" t="s">
        <v>34</v>
      </c>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100" t="s">
        <v>564</v>
      </c>
      <c r="AE66" s="101"/>
      <c r="AF66" s="101"/>
      <c r="AG66" s="125" t="s">
        <v>568</v>
      </c>
      <c r="AH66" s="126"/>
      <c r="AI66" s="126"/>
      <c r="AJ66" s="126"/>
      <c r="AK66" s="126"/>
      <c r="AL66" s="126"/>
      <c r="AM66" s="126"/>
      <c r="AN66" s="126"/>
      <c r="AO66" s="126"/>
      <c r="AP66" s="126"/>
      <c r="AQ66" s="126"/>
      <c r="AR66" s="126"/>
      <c r="AS66" s="126"/>
      <c r="AT66" s="126"/>
      <c r="AU66" s="126"/>
      <c r="AV66" s="126"/>
      <c r="AW66" s="126"/>
      <c r="AX66" s="127"/>
    </row>
    <row r="67" spans="1:52" ht="41.25" customHeight="1" x14ac:dyDescent="0.15">
      <c r="A67" s="102" t="s">
        <v>47</v>
      </c>
      <c r="B67" s="103"/>
      <c r="C67" s="104" t="s">
        <v>127</v>
      </c>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6"/>
      <c r="AD67" s="107" t="s">
        <v>564</v>
      </c>
      <c r="AE67" s="108"/>
      <c r="AF67" s="109"/>
      <c r="AG67" s="110" t="s">
        <v>568</v>
      </c>
      <c r="AH67" s="111"/>
      <c r="AI67" s="111"/>
      <c r="AJ67" s="111"/>
      <c r="AK67" s="111"/>
      <c r="AL67" s="111"/>
      <c r="AM67" s="111"/>
      <c r="AN67" s="111"/>
      <c r="AO67" s="111"/>
      <c r="AP67" s="111"/>
      <c r="AQ67" s="111"/>
      <c r="AR67" s="111"/>
      <c r="AS67" s="111"/>
      <c r="AT67" s="111"/>
      <c r="AU67" s="111"/>
      <c r="AV67" s="111"/>
      <c r="AW67" s="111"/>
      <c r="AX67" s="112"/>
    </row>
    <row r="68" spans="1:52" ht="67.5" customHeight="1" x14ac:dyDescent="0.15">
      <c r="A68" s="75" t="s">
        <v>38</v>
      </c>
      <c r="B68" s="544"/>
      <c r="C68" s="371" t="s">
        <v>42</v>
      </c>
      <c r="D68" s="372"/>
      <c r="E68" s="372"/>
      <c r="F68" s="373"/>
      <c r="G68" s="547" t="s">
        <v>568</v>
      </c>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8"/>
    </row>
    <row r="69" spans="1:52" ht="67.5" customHeight="1" thickBot="1" x14ac:dyDescent="0.2">
      <c r="A69" s="545"/>
      <c r="B69" s="546"/>
      <c r="C69" s="549" t="s">
        <v>46</v>
      </c>
      <c r="D69" s="550"/>
      <c r="E69" s="550"/>
      <c r="F69" s="551"/>
      <c r="G69" s="552" t="s">
        <v>568</v>
      </c>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3"/>
    </row>
    <row r="70" spans="1:52" ht="24" customHeight="1" x14ac:dyDescent="0.15">
      <c r="A70" s="534" t="s">
        <v>23</v>
      </c>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row>
    <row r="71" spans="1:52" ht="67.5" customHeight="1" thickBot="1" x14ac:dyDescent="0.2">
      <c r="A71" s="537" t="s">
        <v>570</v>
      </c>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9"/>
    </row>
    <row r="72" spans="1:52" ht="24.75" customHeight="1" x14ac:dyDescent="0.15">
      <c r="A72" s="540" t="s">
        <v>24</v>
      </c>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2"/>
    </row>
    <row r="73" spans="1:52" ht="67.5" customHeight="1" thickBot="1" x14ac:dyDescent="0.2">
      <c r="A73" s="60" t="s">
        <v>122</v>
      </c>
      <c r="B73" s="61"/>
      <c r="C73" s="61"/>
      <c r="D73" s="61"/>
      <c r="E73" s="62"/>
      <c r="F73" s="543" t="s">
        <v>571</v>
      </c>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8"/>
      <c r="AV73" s="538"/>
      <c r="AW73" s="538"/>
      <c r="AX73" s="539"/>
    </row>
    <row r="74" spans="1:52" ht="24.75" customHeight="1" x14ac:dyDescent="0.15">
      <c r="A74" s="540" t="s">
        <v>36</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541"/>
      <c r="AU74" s="541"/>
      <c r="AV74" s="541"/>
      <c r="AW74" s="541"/>
      <c r="AX74" s="542"/>
    </row>
    <row r="75" spans="1:52" ht="66" customHeight="1" thickBot="1" x14ac:dyDescent="0.2">
      <c r="A75" s="60" t="s">
        <v>122</v>
      </c>
      <c r="B75" s="61"/>
      <c r="C75" s="61"/>
      <c r="D75" s="61"/>
      <c r="E75" s="62"/>
      <c r="F75" s="63" t="s">
        <v>575</v>
      </c>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5"/>
    </row>
    <row r="76" spans="1:52" ht="24.75" customHeight="1" x14ac:dyDescent="0.15">
      <c r="A76" s="66" t="s">
        <v>25</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8"/>
    </row>
    <row r="77" spans="1:52" ht="67.5" customHeight="1" thickBot="1" x14ac:dyDescent="0.2">
      <c r="A77" s="69" t="s">
        <v>580</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1"/>
    </row>
    <row r="78" spans="1:52" ht="24.75" customHeight="1" x14ac:dyDescent="0.15">
      <c r="A78" s="72" t="s">
        <v>197</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4"/>
      <c r="AZ78" s="4"/>
    </row>
    <row r="79" spans="1:52" ht="24.75" customHeight="1" x14ac:dyDescent="0.15">
      <c r="A79" s="58" t="s">
        <v>328</v>
      </c>
      <c r="B79" s="58"/>
      <c r="C79" s="58"/>
      <c r="D79" s="58"/>
      <c r="E79" s="51">
        <v>2021</v>
      </c>
      <c r="F79" s="52"/>
      <c r="G79" s="53" t="s">
        <v>553</v>
      </c>
      <c r="H79" s="53"/>
      <c r="I79" s="53"/>
      <c r="J79" s="52" t="s">
        <v>487</v>
      </c>
      <c r="K79" s="52"/>
      <c r="L79" s="59">
        <v>9</v>
      </c>
      <c r="M79" s="59"/>
      <c r="N79" s="59"/>
      <c r="O79" s="52"/>
      <c r="P79" s="52"/>
      <c r="Q79" s="51"/>
      <c r="R79" s="52"/>
      <c r="S79" s="53"/>
      <c r="T79" s="53"/>
      <c r="U79" s="53"/>
      <c r="V79" s="52"/>
      <c r="W79" s="52"/>
      <c r="X79" s="59"/>
      <c r="Y79" s="59"/>
      <c r="Z79" s="59"/>
      <c r="AA79" s="52"/>
      <c r="AB79" s="54"/>
      <c r="AC79" s="51"/>
      <c r="AD79" s="52"/>
      <c r="AE79" s="53"/>
      <c r="AF79" s="53"/>
      <c r="AG79" s="53"/>
      <c r="AH79" s="52"/>
      <c r="AI79" s="52"/>
      <c r="AJ79" s="59"/>
      <c r="AK79" s="59"/>
      <c r="AL79" s="59"/>
      <c r="AM79" s="52"/>
      <c r="AN79" s="54"/>
      <c r="AO79" s="51"/>
      <c r="AP79" s="52"/>
      <c r="AQ79" s="53"/>
      <c r="AR79" s="53"/>
      <c r="AS79" s="53"/>
      <c r="AT79" s="52"/>
      <c r="AU79" s="52"/>
      <c r="AV79" s="59"/>
      <c r="AW79" s="59"/>
      <c r="AX79" s="49"/>
    </row>
    <row r="80" spans="1:52" ht="28.35" customHeight="1" x14ac:dyDescent="0.15">
      <c r="A80" s="55" t="s">
        <v>217</v>
      </c>
      <c r="B80" s="56"/>
      <c r="C80" s="56"/>
      <c r="D80" s="56"/>
      <c r="E80" s="56"/>
      <c r="F80" s="57"/>
      <c r="G80" s="36" t="s">
        <v>532</v>
      </c>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28.35" customHeight="1" x14ac:dyDescent="0.15">
      <c r="A81" s="55"/>
      <c r="B81" s="56"/>
      <c r="C81" s="56"/>
      <c r="D81" s="56"/>
      <c r="E81" s="56"/>
      <c r="F81" s="57"/>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28.35" customHeight="1" x14ac:dyDescent="0.15">
      <c r="A82" s="55"/>
      <c r="B82" s="56"/>
      <c r="C82" s="56"/>
      <c r="D82" s="56"/>
      <c r="E82" s="56"/>
      <c r="F82" s="57"/>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55"/>
      <c r="B83" s="56"/>
      <c r="C83" s="56"/>
      <c r="D83" s="56"/>
      <c r="E83" s="56"/>
      <c r="F83" s="57"/>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7.75" customHeight="1" x14ac:dyDescent="0.15">
      <c r="A84" s="55"/>
      <c r="B84" s="56"/>
      <c r="C84" s="56"/>
      <c r="D84" s="56"/>
      <c r="E84" s="56"/>
      <c r="F84" s="57"/>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55"/>
      <c r="B85" s="56"/>
      <c r="C85" s="56"/>
      <c r="D85" s="56"/>
      <c r="E85" s="56"/>
      <c r="F85" s="57"/>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55"/>
      <c r="B86" s="56"/>
      <c r="C86" s="56"/>
      <c r="D86" s="56"/>
      <c r="E86" s="56"/>
      <c r="F86" s="57"/>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55"/>
      <c r="B87" s="56"/>
      <c r="C87" s="56"/>
      <c r="D87" s="56"/>
      <c r="E87" s="56"/>
      <c r="F87" s="57"/>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55"/>
      <c r="B88" s="56"/>
      <c r="C88" s="56"/>
      <c r="D88" s="56"/>
      <c r="E88" s="56"/>
      <c r="F88" s="57"/>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55"/>
      <c r="B89" s="56"/>
      <c r="C89" s="56"/>
      <c r="D89" s="56"/>
      <c r="E89" s="56"/>
      <c r="F89" s="57"/>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55"/>
      <c r="B90" s="56"/>
      <c r="C90" s="56"/>
      <c r="D90" s="56"/>
      <c r="E90" s="56"/>
      <c r="F90" s="57"/>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55"/>
      <c r="B91" s="56"/>
      <c r="C91" s="56"/>
      <c r="D91" s="56"/>
      <c r="E91" s="56"/>
      <c r="F91" s="57"/>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55"/>
      <c r="B92" s="56"/>
      <c r="C92" s="56"/>
      <c r="D92" s="56"/>
      <c r="E92" s="56"/>
      <c r="F92" s="57"/>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7.75" customHeight="1" x14ac:dyDescent="0.15">
      <c r="A93" s="55"/>
      <c r="B93" s="56"/>
      <c r="C93" s="56"/>
      <c r="D93" s="56"/>
      <c r="E93" s="56"/>
      <c r="F93" s="57"/>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55"/>
      <c r="B94" s="56"/>
      <c r="C94" s="56"/>
      <c r="D94" s="56"/>
      <c r="E94" s="56"/>
      <c r="F94" s="57"/>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55"/>
      <c r="B95" s="56"/>
      <c r="C95" s="56"/>
      <c r="D95" s="56"/>
      <c r="E95" s="56"/>
      <c r="F95" s="57"/>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55"/>
      <c r="B96" s="56"/>
      <c r="C96" s="56"/>
      <c r="D96" s="56"/>
      <c r="E96" s="56"/>
      <c r="F96" s="57"/>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52.5" customHeight="1" x14ac:dyDescent="0.15">
      <c r="A97" s="55"/>
      <c r="B97" s="56"/>
      <c r="C97" s="56"/>
      <c r="D97" s="56"/>
      <c r="E97" s="56"/>
      <c r="F97" s="57"/>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52.5" customHeight="1" x14ac:dyDescent="0.15">
      <c r="A98" s="55"/>
      <c r="B98" s="56"/>
      <c r="C98" s="56"/>
      <c r="D98" s="56"/>
      <c r="E98" s="56"/>
      <c r="F98" s="57"/>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52.5" customHeight="1" x14ac:dyDescent="0.15">
      <c r="A99" s="55"/>
      <c r="B99" s="56"/>
      <c r="C99" s="56"/>
      <c r="D99" s="56"/>
      <c r="E99" s="56"/>
      <c r="F99" s="57"/>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9.25" customHeight="1" x14ac:dyDescent="0.15">
      <c r="A100" s="55"/>
      <c r="B100" s="56"/>
      <c r="C100" s="56"/>
      <c r="D100" s="56"/>
      <c r="E100" s="56"/>
      <c r="F100" s="57"/>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18.399999999999999" customHeight="1" x14ac:dyDescent="0.15">
      <c r="A101" s="55"/>
      <c r="B101" s="56"/>
      <c r="C101" s="56"/>
      <c r="D101" s="56"/>
      <c r="E101" s="56"/>
      <c r="F101" s="57"/>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5.25" customHeight="1" x14ac:dyDescent="0.15">
      <c r="A102" s="55"/>
      <c r="B102" s="56"/>
      <c r="C102" s="56"/>
      <c r="D102" s="56"/>
      <c r="E102" s="56"/>
      <c r="F102" s="57"/>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sheetData>
  <sheetProtection formatRows="0"/>
  <dataConsolidate link="1"/>
  <mergeCells count="323">
    <mergeCell ref="A70:AX70"/>
    <mergeCell ref="A71:AX71"/>
    <mergeCell ref="A72:AX72"/>
    <mergeCell ref="A73:E73"/>
    <mergeCell ref="F73:AX73"/>
    <mergeCell ref="A74:AX74"/>
    <mergeCell ref="A68:B69"/>
    <mergeCell ref="C68:F68"/>
    <mergeCell ref="G68:AX68"/>
    <mergeCell ref="C69:F69"/>
    <mergeCell ref="G69:AX69"/>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32:F34"/>
    <mergeCell ref="G32:X32"/>
    <mergeCell ref="Y32:AA32"/>
    <mergeCell ref="AB32:AD32"/>
    <mergeCell ref="AE32:AH32"/>
    <mergeCell ref="AI32:AL32"/>
    <mergeCell ref="AB34:AD34"/>
    <mergeCell ref="AE34:AH34"/>
    <mergeCell ref="AI34:AL34"/>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AD56:AF56"/>
    <mergeCell ref="AG56:AX56"/>
    <mergeCell ref="C57:AC57"/>
    <mergeCell ref="AD57:AF57"/>
    <mergeCell ref="AG57:AX57"/>
    <mergeCell ref="C58:AC58"/>
    <mergeCell ref="AD58:AF58"/>
    <mergeCell ref="AG58:AX58"/>
    <mergeCell ref="AG66:AX66"/>
    <mergeCell ref="A67:B67"/>
    <mergeCell ref="C67:AC67"/>
    <mergeCell ref="AD67:AF67"/>
    <mergeCell ref="AG67:AX67"/>
    <mergeCell ref="AD62:AF62"/>
    <mergeCell ref="AG62:AX62"/>
    <mergeCell ref="C59:AC59"/>
    <mergeCell ref="AD59:AF59"/>
    <mergeCell ref="AG59:AX59"/>
    <mergeCell ref="C60:AC60"/>
    <mergeCell ref="AD60:AF60"/>
    <mergeCell ref="AG60:AX60"/>
    <mergeCell ref="A63:B66"/>
    <mergeCell ref="C63:AC63"/>
    <mergeCell ref="AD63:AF63"/>
    <mergeCell ref="AG63:AX63"/>
    <mergeCell ref="C64:AC64"/>
    <mergeCell ref="AD64:AF64"/>
    <mergeCell ref="AG64:AX64"/>
    <mergeCell ref="C65:AC65"/>
    <mergeCell ref="AD65:AF65"/>
    <mergeCell ref="AG65:AX65"/>
    <mergeCell ref="C66:AC66"/>
    <mergeCell ref="AD66:AF66"/>
    <mergeCell ref="AQ79:AS79"/>
    <mergeCell ref="AM79:AN79"/>
    <mergeCell ref="AO79:AP79"/>
    <mergeCell ref="A80:F102"/>
    <mergeCell ref="AA79:AB79"/>
    <mergeCell ref="A79:D79"/>
    <mergeCell ref="O79:P79"/>
    <mergeCell ref="L79:N79"/>
    <mergeCell ref="A75:E75"/>
    <mergeCell ref="F75:AX75"/>
    <mergeCell ref="A76:AX76"/>
    <mergeCell ref="A77:AX77"/>
    <mergeCell ref="A78:AX78"/>
    <mergeCell ref="X79:Z79"/>
    <mergeCell ref="AJ79:AL79"/>
    <mergeCell ref="AT79:AU79"/>
    <mergeCell ref="AV79:AW79"/>
    <mergeCell ref="E79:F79"/>
    <mergeCell ref="G79:I79"/>
    <mergeCell ref="J79:K79"/>
    <mergeCell ref="Q79:R79"/>
    <mergeCell ref="S79:U79"/>
    <mergeCell ref="V79:W79"/>
    <mergeCell ref="AC79:AD79"/>
    <mergeCell ref="AE79:AG79"/>
    <mergeCell ref="AH79:AI79"/>
  </mergeCells>
  <phoneticPr fontId="5"/>
  <conditionalFormatting sqref="P14:AJ14">
    <cfRule type="expression" dxfId="75" priority="919">
      <formula>IF(RIGHT(TEXT(P14,"0.#"),1)=".",FALSE,TRUE)</formula>
    </cfRule>
    <cfRule type="expression" dxfId="74" priority="920">
      <formula>IF(RIGHT(TEXT(P14,"0.#"),1)=".",TRUE,FALSE)</formula>
    </cfRule>
  </conditionalFormatting>
  <conditionalFormatting sqref="P18:AX18">
    <cfRule type="expression" dxfId="73" priority="917">
      <formula>IF(RIGHT(TEXT(P18,"0.#"),1)=".",FALSE,TRUE)</formula>
    </cfRule>
    <cfRule type="expression" dxfId="72" priority="918">
      <formula>IF(RIGHT(TEXT(P18,"0.#"),1)=".",TRUE,FALSE)</formula>
    </cfRule>
  </conditionalFormatting>
  <conditionalFormatting sqref="P15:AJ17 P13:AX13 AR15:AX15">
    <cfRule type="expression" dxfId="71" priority="911">
      <formula>IF(RIGHT(TEXT(P13,"0.#"),1)=".",FALSE,TRUE)</formula>
    </cfRule>
    <cfRule type="expression" dxfId="70" priority="912">
      <formula>IF(RIGHT(TEXT(P13,"0.#"),1)=".",TRUE,FALSE)</formula>
    </cfRule>
  </conditionalFormatting>
  <conditionalFormatting sqref="P19:AJ19">
    <cfRule type="expression" dxfId="69" priority="909">
      <formula>IF(RIGHT(TEXT(P19,"0.#"),1)=".",FALSE,TRUE)</formula>
    </cfRule>
    <cfRule type="expression" dxfId="68" priority="910">
      <formula>IF(RIGHT(TEXT(P19,"0.#"),1)=".",TRUE,FALSE)</formula>
    </cfRule>
  </conditionalFormatting>
  <conditionalFormatting sqref="AE30 AQ30">
    <cfRule type="expression" dxfId="67" priority="907">
      <formula>IF(RIGHT(TEXT(AE30,"0.#"),1)=".",FALSE,TRUE)</formula>
    </cfRule>
    <cfRule type="expression" dxfId="66" priority="908">
      <formula>IF(RIGHT(TEXT(AE30,"0.#"),1)=".",TRUE,FALSE)</formula>
    </cfRule>
  </conditionalFormatting>
  <conditionalFormatting sqref="AI30">
    <cfRule type="expression" dxfId="65" priority="885">
      <formula>IF(RIGHT(TEXT(AI30,"0.#"),1)=".",FALSE,TRUE)</formula>
    </cfRule>
    <cfRule type="expression" dxfId="64" priority="886">
      <formula>IF(RIGHT(TEXT(AI30,"0.#"),1)=".",TRUE,FALSE)</formula>
    </cfRule>
  </conditionalFormatting>
  <conditionalFormatting sqref="AE31">
    <cfRule type="expression" dxfId="63" priority="881">
      <formula>IF(RIGHT(TEXT(AE31,"0.#"),1)=".",FALSE,TRUE)</formula>
    </cfRule>
    <cfRule type="expression" dxfId="62" priority="882">
      <formula>IF(RIGHT(TEXT(AE31,"0.#"),1)=".",TRUE,FALSE)</formula>
    </cfRule>
  </conditionalFormatting>
  <conditionalFormatting sqref="AI31">
    <cfRule type="expression" dxfId="61" priority="879">
      <formula>IF(RIGHT(TEXT(AI31,"0.#"),1)=".",FALSE,TRUE)</formula>
    </cfRule>
    <cfRule type="expression" dxfId="60" priority="880">
      <formula>IF(RIGHT(TEXT(AI31,"0.#"),1)=".",TRUE,FALSE)</formula>
    </cfRule>
  </conditionalFormatting>
  <conditionalFormatting sqref="AQ31">
    <cfRule type="expression" dxfId="59" priority="875">
      <formula>IF(RIGHT(TEXT(AQ31,"0.#"),1)=".",FALSE,TRUE)</formula>
    </cfRule>
    <cfRule type="expression" dxfId="58" priority="876">
      <formula>IF(RIGHT(TEXT(AQ31,"0.#"),1)=".",TRUE,FALSE)</formula>
    </cfRule>
  </conditionalFormatting>
  <conditionalFormatting sqref="W23">
    <cfRule type="expression" dxfId="57" priority="833">
      <formula>IF(RIGHT(TEXT(W23,"0.#"),1)=".",FALSE,TRUE)</formula>
    </cfRule>
    <cfRule type="expression" dxfId="56" priority="834">
      <formula>IF(RIGHT(TEXT(W23,"0.#"),1)=".",TRUE,FALSE)</formula>
    </cfRule>
  </conditionalFormatting>
  <conditionalFormatting sqref="W24:W26">
    <cfRule type="expression" dxfId="55" priority="831">
      <formula>IF(RIGHT(TEXT(W24,"0.#"),1)=".",FALSE,TRUE)</formula>
    </cfRule>
    <cfRule type="expression" dxfId="54" priority="832">
      <formula>IF(RIGHT(TEXT(W24,"0.#"),1)=".",TRUE,FALSE)</formula>
    </cfRule>
  </conditionalFormatting>
  <conditionalFormatting sqref="P23">
    <cfRule type="expression" dxfId="53" priority="827">
      <formula>IF(RIGHT(TEXT(P23,"0.#"),1)=".",FALSE,TRUE)</formula>
    </cfRule>
    <cfRule type="expression" dxfId="52" priority="828">
      <formula>IF(RIGHT(TEXT(P23,"0.#"),1)=".",TRUE,FALSE)</formula>
    </cfRule>
  </conditionalFormatting>
  <conditionalFormatting sqref="P24:P26">
    <cfRule type="expression" dxfId="51" priority="825">
      <formula>IF(RIGHT(TEXT(P24,"0.#"),1)=".",FALSE,TRUE)</formula>
    </cfRule>
    <cfRule type="expression" dxfId="50" priority="826">
      <formula>IF(RIGHT(TEXT(P24,"0.#"),1)=".",TRUE,FALSE)</formula>
    </cfRule>
  </conditionalFormatting>
  <conditionalFormatting sqref="AU31">
    <cfRule type="expression" dxfId="49" priority="691">
      <formula>IF(RIGHT(TEXT(AU31,"0.#"),1)=".",FALSE,TRUE)</formula>
    </cfRule>
    <cfRule type="expression" dxfId="48" priority="692">
      <formula>IF(RIGHT(TEXT(AU31,"0.#"),1)=".",TRUE,FALSE)</formula>
    </cfRule>
  </conditionalFormatting>
  <conditionalFormatting sqref="AU30">
    <cfRule type="expression" dxfId="47" priority="693">
      <formula>IF(RIGHT(TEXT(AU30,"0.#"),1)=".",FALSE,TRUE)</formula>
    </cfRule>
    <cfRule type="expression" dxfId="46" priority="694">
      <formula>IF(RIGHT(TEXT(AU30,"0.#"),1)=".",TRUE,FALSE)</formula>
    </cfRule>
  </conditionalFormatting>
  <conditionalFormatting sqref="P27:AC27">
    <cfRule type="expression" dxfId="45" priority="689">
      <formula>IF(RIGHT(TEXT(P27,"0.#"),1)=".",FALSE,TRUE)</formula>
    </cfRule>
    <cfRule type="expression" dxfId="44" priority="690">
      <formula>IF(RIGHT(TEXT(P27,"0.#"),1)=".",TRUE,FALSE)</formula>
    </cfRule>
  </conditionalFormatting>
  <conditionalFormatting sqref="AM39">
    <cfRule type="expression" dxfId="43" priority="671">
      <formula>IF(RIGHT(TEXT(AM39,"0.#"),1)=".",FALSE,TRUE)</formula>
    </cfRule>
    <cfRule type="expression" dxfId="42" priority="672">
      <formula>IF(RIGHT(TEXT(AM39,"0.#"),1)=".",TRUE,FALSE)</formula>
    </cfRule>
  </conditionalFormatting>
  <conditionalFormatting sqref="AM38">
    <cfRule type="expression" dxfId="41" priority="673">
      <formula>IF(RIGHT(TEXT(AM38,"0.#"),1)=".",FALSE,TRUE)</formula>
    </cfRule>
    <cfRule type="expression" dxfId="40" priority="674">
      <formula>IF(RIGHT(TEXT(AM38,"0.#"),1)=".",TRUE,FALSE)</formula>
    </cfRule>
  </conditionalFormatting>
  <conditionalFormatting sqref="AE37">
    <cfRule type="expression" dxfId="39" priority="687">
      <formula>IF(RIGHT(TEXT(AE37,"0.#"),1)=".",FALSE,TRUE)</formula>
    </cfRule>
    <cfRule type="expression" dxfId="38" priority="688">
      <formula>IF(RIGHT(TEXT(AE37,"0.#"),1)=".",TRUE,FALSE)</formula>
    </cfRule>
  </conditionalFormatting>
  <conditionalFormatting sqref="AQ37:AQ39">
    <cfRule type="expression" dxfId="37" priority="669">
      <formula>IF(RIGHT(TEXT(AQ37,"0.#"),1)=".",FALSE,TRUE)</formula>
    </cfRule>
    <cfRule type="expression" dxfId="36" priority="670">
      <formula>IF(RIGHT(TEXT(AQ37,"0.#"),1)=".",TRUE,FALSE)</formula>
    </cfRule>
  </conditionalFormatting>
  <conditionalFormatting sqref="AU37:AU39">
    <cfRule type="expression" dxfId="35" priority="667">
      <formula>IF(RIGHT(TEXT(AU37,"0.#"),1)=".",FALSE,TRUE)</formula>
    </cfRule>
    <cfRule type="expression" dxfId="34" priority="668">
      <formula>IF(RIGHT(TEXT(AU37,"0.#"),1)=".",TRUE,FALSE)</formula>
    </cfRule>
  </conditionalFormatting>
  <conditionalFormatting sqref="AI39">
    <cfRule type="expression" dxfId="33" priority="681">
      <formula>IF(RIGHT(TEXT(AI39,"0.#"),1)=".",FALSE,TRUE)</formula>
    </cfRule>
    <cfRule type="expression" dxfId="32" priority="682">
      <formula>IF(RIGHT(TEXT(AI39,"0.#"),1)=".",TRUE,FALSE)</formula>
    </cfRule>
  </conditionalFormatting>
  <conditionalFormatting sqref="AE38">
    <cfRule type="expression" dxfId="31" priority="685">
      <formula>IF(RIGHT(TEXT(AE38,"0.#"),1)=".",FALSE,TRUE)</formula>
    </cfRule>
    <cfRule type="expression" dxfId="30" priority="686">
      <formula>IF(RIGHT(TEXT(AE38,"0.#"),1)=".",TRUE,FALSE)</formula>
    </cfRule>
  </conditionalFormatting>
  <conditionalFormatting sqref="AE39">
    <cfRule type="expression" dxfId="29" priority="683">
      <formula>IF(RIGHT(TEXT(AE39,"0.#"),1)=".",FALSE,TRUE)</formula>
    </cfRule>
    <cfRule type="expression" dxfId="28" priority="684">
      <formula>IF(RIGHT(TEXT(AE39,"0.#"),1)=".",TRUE,FALSE)</formula>
    </cfRule>
  </conditionalFormatting>
  <conditionalFormatting sqref="AM37">
    <cfRule type="expression" dxfId="27" priority="675">
      <formula>IF(RIGHT(TEXT(AM37,"0.#"),1)=".",FALSE,TRUE)</formula>
    </cfRule>
    <cfRule type="expression" dxfId="26" priority="676">
      <formula>IF(RIGHT(TEXT(AM37,"0.#"),1)=".",TRUE,FALSE)</formula>
    </cfRule>
  </conditionalFormatting>
  <conditionalFormatting sqref="AI37">
    <cfRule type="expression" dxfId="25" priority="677">
      <formula>IF(RIGHT(TEXT(AI37,"0.#"),1)=".",FALSE,TRUE)</formula>
    </cfRule>
    <cfRule type="expression" dxfId="24" priority="678">
      <formula>IF(RIGHT(TEXT(AI37,"0.#"),1)=".",TRUE,FALSE)</formula>
    </cfRule>
  </conditionalFormatting>
  <conditionalFormatting sqref="AI38">
    <cfRule type="expression" dxfId="23" priority="679">
      <formula>IF(RIGHT(TEXT(AI38,"0.#"),1)=".",FALSE,TRUE)</formula>
    </cfRule>
    <cfRule type="expression" dxfId="22" priority="680">
      <formula>IF(RIGHT(TEXT(AI38,"0.#"),1)=".",TRUE,FALSE)</formula>
    </cfRule>
  </conditionalFormatting>
  <conditionalFormatting sqref="AE34">
    <cfRule type="expression" dxfId="21" priority="553">
      <formula>IF(RIGHT(TEXT(AE34,"0.#"),1)=".",FALSE,TRUE)</formula>
    </cfRule>
    <cfRule type="expression" dxfId="20" priority="554">
      <formula>IF(RIGHT(TEXT(AE34,"0.#"),1)=".",TRUE,FALSE)</formula>
    </cfRule>
  </conditionalFormatting>
  <conditionalFormatting sqref="AI34">
    <cfRule type="expression" dxfId="19" priority="551">
      <formula>IF(RIGHT(TEXT(AI34,"0.#"),1)=".",FALSE,TRUE)</formula>
    </cfRule>
    <cfRule type="expression" dxfId="18" priority="552">
      <formula>IF(RIGHT(TEXT(AI34,"0.#"),1)=".",TRUE,FALSE)</formula>
    </cfRule>
  </conditionalFormatting>
  <conditionalFormatting sqref="AQ34">
    <cfRule type="expression" dxfId="17" priority="549">
      <formula>IF(RIGHT(TEXT(AQ34,"0.#"),1)=".",FALSE,TRUE)</formula>
    </cfRule>
    <cfRule type="expression" dxfId="16" priority="550">
      <formula>IF(RIGHT(TEXT(AQ34,"0.#"),1)=".",TRUE,FALSE)</formula>
    </cfRule>
  </conditionalFormatting>
  <conditionalFormatting sqref="AE33 AQ33">
    <cfRule type="expression" dxfId="15" priority="559">
      <formula>IF(RIGHT(TEXT(AE33,"0.#"),1)=".",FALSE,TRUE)</formula>
    </cfRule>
    <cfRule type="expression" dxfId="14" priority="560">
      <formula>IF(RIGHT(TEXT(AE33,"0.#"),1)=".",TRUE,FALSE)</formula>
    </cfRule>
  </conditionalFormatting>
  <conditionalFormatting sqref="AI33">
    <cfRule type="expression" dxfId="13" priority="557">
      <formula>IF(RIGHT(TEXT(AI33,"0.#"),1)=".",FALSE,TRUE)</formula>
    </cfRule>
    <cfRule type="expression" dxfId="12" priority="558">
      <formula>IF(RIGHT(TEXT(AI33,"0.#"),1)=".",TRUE,FALSE)</formula>
    </cfRule>
  </conditionalFormatting>
  <conditionalFormatting sqref="AK15:AQ17">
    <cfRule type="expression" dxfId="11" priority="11">
      <formula>IF(RIGHT(TEXT(AK15,"0.#"),1)=".",FALSE,TRUE)</formula>
    </cfRule>
    <cfRule type="expression" dxfId="10" priority="12">
      <formula>IF(RIGHT(TEXT(AK15,"0.#"),1)=".",TRUE,FALSE)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M30">
    <cfRule type="expression" dxfId="7" priority="7">
      <formula>IF(RIGHT(TEXT(AM30,"0.#"),1)=".",FALSE,TRUE)</formula>
    </cfRule>
    <cfRule type="expression" dxfId="6" priority="8">
      <formula>IF(RIGHT(TEXT(AM30,"0.#"),1)=".",TRUE,FALSE)</formula>
    </cfRule>
  </conditionalFormatting>
  <conditionalFormatting sqref="AM31">
    <cfRule type="expression" dxfId="5" priority="5">
      <formula>IF(RIGHT(TEXT(AM31,"0.#"),1)=".",FALSE,TRUE)</formula>
    </cfRule>
    <cfRule type="expression" dxfId="4" priority="6">
      <formula>IF(RIGHT(TEXT(AM31,"0.#"),1)=".",TRUE,FALSE)</formula>
    </cfRule>
  </conditionalFormatting>
  <conditionalFormatting sqref="AM34">
    <cfRule type="expression" dxfId="3" priority="1">
      <formula>IF(RIGHT(TEXT(AM34,"0.#"),1)=".",FALSE,TRUE)</formula>
    </cfRule>
    <cfRule type="expression" dxfId="2" priority="2">
      <formula>IF(RIGHT(TEXT(AM34,"0.#"),1)=".",TRUE,FALSE)</formula>
    </cfRule>
  </conditionalFormatting>
  <conditionalFormatting sqref="AM33">
    <cfRule type="expression" dxfId="1" priority="3">
      <formula>IF(RIGHT(TEXT(AM33,"0.#"),1)=".",FALSE,TRUE)</formula>
    </cfRule>
    <cfRule type="expression" dxfId="0" priority="4">
      <formula>IF(RIGHT(TEXT(AM33,"0.#"),1)=".",TRUE,FALSE)</formula>
    </cfRule>
  </conditionalFormatting>
  <dataValidations count="13">
    <dataValidation type="whole" allowBlank="1" showInputMessage="1" showErrorMessage="1" sqref="AJ79 X79 L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6:AR36 AU36:AX36 AE37:AX39 AE30:AX31 AE33:AX33 P23:AC27">
      <formula1>OR(ISNUMBER(P13), P13="-")</formula1>
    </dataValidation>
    <dataValidation type="list" allowBlank="1" showInputMessage="1" showErrorMessage="1" sqref="Q79:R79 AC79:AD79 AO79:AP79">
      <formula1>#REF!</formula1>
    </dataValidation>
    <dataValidation type="whole" allowBlank="1" showInputMessage="1" showErrorMessage="1" sqref="AX7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4" max="16383" man="1"/>
    <brk id="6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入力規則等!$U$13:$U$35</xm:f>
          </x14:formula1>
          <xm:sqref>AJ2:AM2 AE79:AG79 G79:I79 AQ79:AS79 S79:U79</xm:sqref>
        </x14:dataValidation>
        <x14:dataValidation type="list" allowBlank="1" showInputMessage="1" showErrorMessage="1">
          <x14:formula1>
            <xm:f>入力規則等!$U$56:$U$58</xm:f>
          </x14:formula1>
          <xm:sqref>J79:K79 AT79:AU79 AH79:AI79 V79:W79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361</v>
      </c>
      <c r="AA1" s="21" t="s">
        <v>67</v>
      </c>
      <c r="AB1" s="21" t="s">
        <v>362</v>
      </c>
      <c r="AC1" s="21" t="s">
        <v>24</v>
      </c>
      <c r="AD1" s="20"/>
      <c r="AE1" s="21" t="s">
        <v>36</v>
      </c>
      <c r="AF1" s="22"/>
      <c r="AG1" s="30" t="s">
        <v>160</v>
      </c>
      <c r="AI1" s="30" t="s">
        <v>163</v>
      </c>
      <c r="AK1" s="30" t="s">
        <v>167</v>
      </c>
      <c r="AM1" s="35"/>
      <c r="AN1" s="35"/>
      <c r="AP1" s="20" t="s">
        <v>199</v>
      </c>
    </row>
    <row r="2" spans="1:42" ht="13.5" customHeight="1" x14ac:dyDescent="0.15">
      <c r="A2" s="8" t="s">
        <v>70</v>
      </c>
      <c r="B2" s="9"/>
      <c r="C2" s="7" t="str">
        <f>IF(B2="","",A2)</f>
        <v/>
      </c>
      <c r="D2" s="7" t="str">
        <f>IF(C2="","",IF(D1&lt;&gt;"",CONCATENATE(D1,"、",C2),C2))</f>
        <v/>
      </c>
      <c r="F2" s="6" t="s">
        <v>57</v>
      </c>
      <c r="G2" s="11" t="s">
        <v>552</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48">
        <v>21</v>
      </c>
      <c r="W2" s="24" t="s">
        <v>154</v>
      </c>
      <c r="Y2" s="24" t="s">
        <v>53</v>
      </c>
      <c r="Z2" s="24" t="s">
        <v>53</v>
      </c>
      <c r="AA2" s="43" t="s">
        <v>231</v>
      </c>
      <c r="AB2" s="43" t="s">
        <v>456</v>
      </c>
      <c r="AC2" s="44" t="s">
        <v>119</v>
      </c>
      <c r="AD2" s="20"/>
      <c r="AE2" s="26" t="s">
        <v>150</v>
      </c>
      <c r="AF2" s="22"/>
      <c r="AG2" s="31" t="s">
        <v>206</v>
      </c>
      <c r="AI2" s="30" t="s">
        <v>228</v>
      </c>
      <c r="AK2" s="30" t="s">
        <v>168</v>
      </c>
      <c r="AM2" s="35"/>
      <c r="AN2" s="35"/>
      <c r="AP2" s="31" t="s">
        <v>206</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552</v>
      </c>
      <c r="R3" s="7" t="str">
        <f t="shared" ref="R3:R8" si="3">IF(Q3="","",P3)</f>
        <v>委託・請負</v>
      </c>
      <c r="S3" s="7" t="str">
        <f t="shared" ref="S3:S8" si="4">IF(R3="",S2,IF(S2&lt;&gt;"",CONCATENATE(S2,"、",R3),R3))</f>
        <v>委託・請負</v>
      </c>
      <c r="T3" s="7"/>
      <c r="U3" s="24" t="s">
        <v>487</v>
      </c>
      <c r="W3" s="24" t="s">
        <v>129</v>
      </c>
      <c r="Y3" s="24" t="s">
        <v>54</v>
      </c>
      <c r="Z3" s="24" t="s">
        <v>363</v>
      </c>
      <c r="AA3" s="43" t="s">
        <v>329</v>
      </c>
      <c r="AB3" s="43" t="s">
        <v>457</v>
      </c>
      <c r="AC3" s="44" t="s">
        <v>120</v>
      </c>
      <c r="AD3" s="20"/>
      <c r="AE3" s="26" t="s">
        <v>151</v>
      </c>
      <c r="AF3" s="22"/>
      <c r="AG3" s="31" t="s">
        <v>207</v>
      </c>
      <c r="AI3" s="30" t="s">
        <v>162</v>
      </c>
      <c r="AK3" s="30" t="str">
        <f>CHAR(CODE(AK2)+1)</f>
        <v>B</v>
      </c>
      <c r="AM3" s="35"/>
      <c r="AN3" s="35"/>
      <c r="AP3" s="31" t="s">
        <v>207</v>
      </c>
    </row>
    <row r="4" spans="1:42" ht="13.5" customHeight="1" x14ac:dyDescent="0.15">
      <c r="A4" s="8" t="s">
        <v>72</v>
      </c>
      <c r="B4" s="9" t="s">
        <v>552</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538</v>
      </c>
      <c r="W4" s="24" t="s">
        <v>130</v>
      </c>
      <c r="Y4" s="24" t="s">
        <v>236</v>
      </c>
      <c r="Z4" s="24" t="s">
        <v>364</v>
      </c>
      <c r="AA4" s="43" t="s">
        <v>330</v>
      </c>
      <c r="AB4" s="43" t="s">
        <v>458</v>
      </c>
      <c r="AC4" s="43" t="s">
        <v>121</v>
      </c>
      <c r="AD4" s="20"/>
      <c r="AE4" s="26" t="s">
        <v>152</v>
      </c>
      <c r="AF4" s="22"/>
      <c r="AG4" s="31" t="s">
        <v>208</v>
      </c>
      <c r="AI4" s="30" t="s">
        <v>164</v>
      </c>
      <c r="AK4" s="30" t="str">
        <f t="shared" ref="AK4:AK49" si="7">CHAR(CODE(AK3)+1)</f>
        <v>C</v>
      </c>
      <c r="AM4" s="35"/>
      <c r="AN4" s="35"/>
      <c r="AP4" s="31" t="s">
        <v>208</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511</v>
      </c>
      <c r="Y5" s="24" t="s">
        <v>237</v>
      </c>
      <c r="Z5" s="24" t="s">
        <v>365</v>
      </c>
      <c r="AA5" s="43" t="s">
        <v>331</v>
      </c>
      <c r="AB5" s="43" t="s">
        <v>459</v>
      </c>
      <c r="AC5" s="43" t="s">
        <v>153</v>
      </c>
      <c r="AD5" s="23"/>
      <c r="AE5" s="26" t="s">
        <v>218</v>
      </c>
      <c r="AF5" s="22"/>
      <c r="AG5" s="31" t="s">
        <v>209</v>
      </c>
      <c r="AI5" s="30" t="s">
        <v>234</v>
      </c>
      <c r="AK5" s="30" t="str">
        <f t="shared" si="7"/>
        <v>D</v>
      </c>
      <c r="AP5" s="31" t="s">
        <v>209</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219</v>
      </c>
      <c r="W6" s="24" t="s">
        <v>513</v>
      </c>
      <c r="Y6" s="24" t="s">
        <v>238</v>
      </c>
      <c r="Z6" s="24" t="s">
        <v>366</v>
      </c>
      <c r="AA6" s="43" t="s">
        <v>332</v>
      </c>
      <c r="AB6" s="43" t="s">
        <v>460</v>
      </c>
      <c r="AC6" s="43" t="s">
        <v>122</v>
      </c>
      <c r="AD6" s="23"/>
      <c r="AE6" s="26" t="s">
        <v>216</v>
      </c>
      <c r="AF6" s="22"/>
      <c r="AG6" s="31" t="s">
        <v>210</v>
      </c>
      <c r="AI6" s="30" t="s">
        <v>235</v>
      </c>
      <c r="AK6" s="30" t="str">
        <f>CHAR(CODE(AK5)+1)</f>
        <v>E</v>
      </c>
      <c r="AP6" s="31" t="s">
        <v>210</v>
      </c>
    </row>
    <row r="7" spans="1:42" ht="13.5" customHeight="1" x14ac:dyDescent="0.15">
      <c r="A7" s="8" t="s">
        <v>75</v>
      </c>
      <c r="B7" s="9"/>
      <c r="C7" s="7" t="str">
        <f t="shared" si="0"/>
        <v/>
      </c>
      <c r="D7" s="7" t="str">
        <f t="shared" si="8"/>
        <v>沖縄振興</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239</v>
      </c>
      <c r="Z7" s="24" t="s">
        <v>367</v>
      </c>
      <c r="AA7" s="43" t="s">
        <v>333</v>
      </c>
      <c r="AB7" s="43" t="s">
        <v>461</v>
      </c>
      <c r="AC7" s="23"/>
      <c r="AD7" s="23"/>
      <c r="AE7" s="24" t="s">
        <v>122</v>
      </c>
      <c r="AF7" s="22"/>
      <c r="AG7" s="31" t="s">
        <v>211</v>
      </c>
      <c r="AH7" s="38"/>
      <c r="AI7" s="31" t="s">
        <v>224</v>
      </c>
      <c r="AK7" s="30" t="str">
        <f>CHAR(CODE(AK6)+1)</f>
        <v>F</v>
      </c>
      <c r="AP7" s="31" t="s">
        <v>211</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232</v>
      </c>
      <c r="W8" s="24" t="s">
        <v>132</v>
      </c>
      <c r="Y8" s="24" t="s">
        <v>240</v>
      </c>
      <c r="Z8" s="24" t="s">
        <v>368</v>
      </c>
      <c r="AA8" s="43" t="s">
        <v>334</v>
      </c>
      <c r="AB8" s="43" t="s">
        <v>462</v>
      </c>
      <c r="AC8" s="23"/>
      <c r="AD8" s="23"/>
      <c r="AE8" s="23"/>
      <c r="AF8" s="22"/>
      <c r="AG8" s="31" t="s">
        <v>212</v>
      </c>
      <c r="AI8" s="30" t="s">
        <v>225</v>
      </c>
      <c r="AK8" s="30" t="str">
        <f t="shared" si="7"/>
        <v>G</v>
      </c>
      <c r="AP8" s="31" t="s">
        <v>212</v>
      </c>
    </row>
    <row r="9" spans="1:42" ht="13.5" customHeight="1" x14ac:dyDescent="0.15">
      <c r="A9" s="8" t="s">
        <v>77</v>
      </c>
      <c r="B9" s="9"/>
      <c r="C9" s="7" t="str">
        <f t="shared" si="0"/>
        <v/>
      </c>
      <c r="D9" s="7" t="str">
        <f t="shared" si="8"/>
        <v>沖縄振興</v>
      </c>
      <c r="F9" s="12" t="s">
        <v>173</v>
      </c>
      <c r="G9" s="11"/>
      <c r="H9" s="7" t="str">
        <f t="shared" si="1"/>
        <v/>
      </c>
      <c r="I9" s="7" t="str">
        <f t="shared" si="5"/>
        <v>一般会計</v>
      </c>
      <c r="K9" s="8" t="s">
        <v>94</v>
      </c>
      <c r="L9" s="9"/>
      <c r="M9" s="7" t="str">
        <f t="shared" si="2"/>
        <v/>
      </c>
      <c r="N9" s="7" t="str">
        <f t="shared" si="6"/>
        <v/>
      </c>
      <c r="O9" s="7"/>
      <c r="P9" s="7"/>
      <c r="Q9" s="13"/>
      <c r="T9" s="7"/>
      <c r="U9" s="24" t="s">
        <v>233</v>
      </c>
      <c r="W9" s="24" t="s">
        <v>133</v>
      </c>
      <c r="Y9" s="24" t="s">
        <v>241</v>
      </c>
      <c r="Z9" s="24" t="s">
        <v>369</v>
      </c>
      <c r="AA9" s="43" t="s">
        <v>335</v>
      </c>
      <c r="AB9" s="43" t="s">
        <v>463</v>
      </c>
      <c r="AC9" s="23"/>
      <c r="AD9" s="23"/>
      <c r="AE9" s="23"/>
      <c r="AF9" s="22"/>
      <c r="AG9" s="31" t="s">
        <v>213</v>
      </c>
      <c r="AI9" s="34"/>
      <c r="AK9" s="30" t="str">
        <f t="shared" si="7"/>
        <v>H</v>
      </c>
      <c r="AP9" s="31" t="s">
        <v>213</v>
      </c>
    </row>
    <row r="10" spans="1:42" ht="13.5" customHeight="1" x14ac:dyDescent="0.15">
      <c r="A10" s="8" t="s">
        <v>190</v>
      </c>
      <c r="B10" s="9"/>
      <c r="C10" s="7" t="str">
        <f t="shared" si="0"/>
        <v/>
      </c>
      <c r="D10" s="7" t="str">
        <f t="shared" si="8"/>
        <v>沖縄振興</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242</v>
      </c>
      <c r="Z10" s="24" t="s">
        <v>370</v>
      </c>
      <c r="AA10" s="43" t="s">
        <v>336</v>
      </c>
      <c r="AB10" s="43" t="s">
        <v>464</v>
      </c>
      <c r="AC10" s="23"/>
      <c r="AD10" s="23"/>
      <c r="AE10" s="23"/>
      <c r="AF10" s="22"/>
      <c r="AG10" s="31" t="s">
        <v>201</v>
      </c>
      <c r="AK10" s="30" t="str">
        <f t="shared" si="7"/>
        <v>I</v>
      </c>
      <c r="AP10" s="30" t="s">
        <v>200</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552</v>
      </c>
      <c r="M11" s="7" t="str">
        <f t="shared" si="2"/>
        <v>その他の事項経費</v>
      </c>
      <c r="N11" s="7" t="str">
        <f t="shared" si="6"/>
        <v>その他の事項経費</v>
      </c>
      <c r="O11" s="7"/>
      <c r="P11" s="7"/>
      <c r="Q11" s="13"/>
      <c r="T11" s="7"/>
      <c r="W11" s="24" t="s">
        <v>535</v>
      </c>
      <c r="Y11" s="24" t="s">
        <v>243</v>
      </c>
      <c r="Z11" s="24" t="s">
        <v>371</v>
      </c>
      <c r="AA11" s="43" t="s">
        <v>337</v>
      </c>
      <c r="AB11" s="43" t="s">
        <v>465</v>
      </c>
      <c r="AC11" s="23"/>
      <c r="AD11" s="23"/>
      <c r="AE11" s="23"/>
      <c r="AF11" s="22"/>
      <c r="AG11" s="30" t="s">
        <v>204</v>
      </c>
      <c r="AK11" s="30"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488</v>
      </c>
      <c r="W12" s="24" t="s">
        <v>135</v>
      </c>
      <c r="Y12" s="24" t="s">
        <v>244</v>
      </c>
      <c r="Z12" s="24" t="s">
        <v>372</v>
      </c>
      <c r="AA12" s="43" t="s">
        <v>338</v>
      </c>
      <c r="AB12" s="43" t="s">
        <v>466</v>
      </c>
      <c r="AC12" s="23"/>
      <c r="AD12" s="23"/>
      <c r="AE12" s="23"/>
      <c r="AF12" s="22"/>
      <c r="AG12" s="30" t="s">
        <v>202</v>
      </c>
      <c r="AK12" s="30"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245</v>
      </c>
      <c r="Z13" s="24" t="s">
        <v>373</v>
      </c>
      <c r="AA13" s="43" t="s">
        <v>339</v>
      </c>
      <c r="AB13" s="43" t="s">
        <v>467</v>
      </c>
      <c r="AC13" s="23"/>
      <c r="AD13" s="23"/>
      <c r="AE13" s="23"/>
      <c r="AF13" s="22"/>
      <c r="AG13" s="30" t="s">
        <v>203</v>
      </c>
      <c r="AK13" s="30"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489</v>
      </c>
      <c r="W14" s="24" t="s">
        <v>137</v>
      </c>
      <c r="Y14" s="24" t="s">
        <v>246</v>
      </c>
      <c r="Z14" s="24" t="s">
        <v>374</v>
      </c>
      <c r="AA14" s="43" t="s">
        <v>340</v>
      </c>
      <c r="AB14" s="43" t="s">
        <v>468</v>
      </c>
      <c r="AC14" s="23"/>
      <c r="AD14" s="23"/>
      <c r="AE14" s="23"/>
      <c r="AF14" s="22"/>
      <c r="AG14" s="34"/>
      <c r="AK14" s="30"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490</v>
      </c>
      <c r="W15" s="24" t="s">
        <v>138</v>
      </c>
      <c r="Y15" s="24" t="s">
        <v>247</v>
      </c>
      <c r="Z15" s="24" t="s">
        <v>375</v>
      </c>
      <c r="AA15" s="43" t="s">
        <v>341</v>
      </c>
      <c r="AB15" s="43" t="s">
        <v>469</v>
      </c>
      <c r="AC15" s="23"/>
      <c r="AD15" s="23"/>
      <c r="AE15" s="23"/>
      <c r="AF15" s="22"/>
      <c r="AG15" s="35"/>
      <c r="AK15" s="30"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491</v>
      </c>
      <c r="W16" s="24" t="s">
        <v>139</v>
      </c>
      <c r="Y16" s="24" t="s">
        <v>248</v>
      </c>
      <c r="Z16" s="24" t="s">
        <v>376</v>
      </c>
      <c r="AA16" s="43" t="s">
        <v>342</v>
      </c>
      <c r="AB16" s="43" t="s">
        <v>470</v>
      </c>
      <c r="AC16" s="23"/>
      <c r="AD16" s="23"/>
      <c r="AE16" s="23"/>
      <c r="AF16" s="22"/>
      <c r="AG16" s="35"/>
      <c r="AK16" s="30"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509</v>
      </c>
      <c r="W17" s="24" t="s">
        <v>140</v>
      </c>
      <c r="Y17" s="24" t="s">
        <v>249</v>
      </c>
      <c r="Z17" s="24" t="s">
        <v>377</v>
      </c>
      <c r="AA17" s="43" t="s">
        <v>343</v>
      </c>
      <c r="AB17" s="43" t="s">
        <v>471</v>
      </c>
      <c r="AC17" s="23"/>
      <c r="AD17" s="23"/>
      <c r="AE17" s="23"/>
      <c r="AF17" s="22"/>
      <c r="AG17" s="35"/>
      <c r="AK17" s="30"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492</v>
      </c>
      <c r="W18" s="24" t="s">
        <v>141</v>
      </c>
      <c r="Y18" s="24" t="s">
        <v>250</v>
      </c>
      <c r="Z18" s="24" t="s">
        <v>378</v>
      </c>
      <c r="AA18" s="43" t="s">
        <v>344</v>
      </c>
      <c r="AB18" s="43" t="s">
        <v>472</v>
      </c>
      <c r="AC18" s="23"/>
      <c r="AD18" s="23"/>
      <c r="AE18" s="23"/>
      <c r="AF18" s="22"/>
      <c r="AK18" s="30" t="str">
        <f t="shared" si="7"/>
        <v>Q</v>
      </c>
    </row>
    <row r="19" spans="1:37" ht="13.5" customHeight="1" x14ac:dyDescent="0.15">
      <c r="A19" s="8" t="s">
        <v>183</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493</v>
      </c>
      <c r="W19" s="24" t="s">
        <v>142</v>
      </c>
      <c r="Y19" s="24" t="s">
        <v>251</v>
      </c>
      <c r="Z19" s="24" t="s">
        <v>379</v>
      </c>
      <c r="AA19" s="43" t="s">
        <v>345</v>
      </c>
      <c r="AB19" s="43" t="s">
        <v>473</v>
      </c>
      <c r="AC19" s="23"/>
      <c r="AD19" s="23"/>
      <c r="AE19" s="23"/>
      <c r="AF19" s="22"/>
      <c r="AK19" s="30" t="str">
        <f t="shared" si="7"/>
        <v>R</v>
      </c>
    </row>
    <row r="20" spans="1:37" ht="13.5" customHeight="1" x14ac:dyDescent="0.15">
      <c r="A20" s="8" t="s">
        <v>184</v>
      </c>
      <c r="B20" s="9" t="s">
        <v>552</v>
      </c>
      <c r="C20" s="7" t="str">
        <f t="shared" si="9"/>
        <v>地方創生</v>
      </c>
      <c r="D20" s="7" t="str">
        <f t="shared" si="8"/>
        <v>沖縄振興、地方創生</v>
      </c>
      <c r="F20" s="12" t="s">
        <v>182</v>
      </c>
      <c r="G20" s="11"/>
      <c r="H20" s="7" t="str">
        <f t="shared" si="1"/>
        <v/>
      </c>
      <c r="I20" s="7" t="str">
        <f t="shared" si="5"/>
        <v>一般会計</v>
      </c>
      <c r="K20" s="7"/>
      <c r="L20" s="7"/>
      <c r="O20" s="7"/>
      <c r="P20" s="7"/>
      <c r="Q20" s="13"/>
      <c r="T20" s="7"/>
      <c r="U20" s="24" t="s">
        <v>494</v>
      </c>
      <c r="W20" s="24" t="s">
        <v>143</v>
      </c>
      <c r="Y20" s="24" t="s">
        <v>252</v>
      </c>
      <c r="Z20" s="24" t="s">
        <v>380</v>
      </c>
      <c r="AA20" s="43" t="s">
        <v>346</v>
      </c>
      <c r="AB20" s="43" t="s">
        <v>474</v>
      </c>
      <c r="AC20" s="23"/>
      <c r="AD20" s="23"/>
      <c r="AE20" s="23"/>
      <c r="AF20" s="22"/>
      <c r="AK20" s="30" t="str">
        <f t="shared" si="7"/>
        <v>S</v>
      </c>
    </row>
    <row r="21" spans="1:37" ht="13.5" customHeight="1" x14ac:dyDescent="0.15">
      <c r="A21" s="8" t="s">
        <v>185</v>
      </c>
      <c r="B21" s="9"/>
      <c r="C21" s="7" t="str">
        <f t="shared" si="9"/>
        <v/>
      </c>
      <c r="D21" s="7" t="str">
        <f t="shared" si="8"/>
        <v>沖縄振興、地方創生</v>
      </c>
      <c r="F21" s="12" t="s">
        <v>111</v>
      </c>
      <c r="G21" s="11"/>
      <c r="H21" s="7" t="str">
        <f t="shared" si="1"/>
        <v/>
      </c>
      <c r="I21" s="7" t="str">
        <f t="shared" si="5"/>
        <v>一般会計</v>
      </c>
      <c r="K21" s="7"/>
      <c r="L21" s="7"/>
      <c r="O21" s="7"/>
      <c r="P21" s="7"/>
      <c r="Q21" s="13"/>
      <c r="T21" s="7"/>
      <c r="U21" s="24" t="s">
        <v>495</v>
      </c>
      <c r="W21" s="24" t="s">
        <v>144</v>
      </c>
      <c r="Y21" s="24" t="s">
        <v>253</v>
      </c>
      <c r="Z21" s="24" t="s">
        <v>381</v>
      </c>
      <c r="AA21" s="43" t="s">
        <v>347</v>
      </c>
      <c r="AB21" s="43" t="s">
        <v>475</v>
      </c>
      <c r="AC21" s="23"/>
      <c r="AD21" s="23"/>
      <c r="AE21" s="23"/>
      <c r="AF21" s="22"/>
      <c r="AK21" s="30" t="str">
        <f t="shared" si="7"/>
        <v>T</v>
      </c>
    </row>
    <row r="22" spans="1:37" ht="13.5" customHeight="1" x14ac:dyDescent="0.15">
      <c r="A22" s="8" t="s">
        <v>186</v>
      </c>
      <c r="B22" s="9"/>
      <c r="C22" s="7" t="str">
        <f t="shared" si="9"/>
        <v/>
      </c>
      <c r="D22" s="7" t="str">
        <f>IF(C22="",D21,IF(D21&lt;&gt;"",CONCATENATE(D21,"、",C22),C22))</f>
        <v>沖縄振興、地方創生</v>
      </c>
      <c r="F22" s="12" t="s">
        <v>112</v>
      </c>
      <c r="G22" s="11"/>
      <c r="H22" s="7" t="str">
        <f t="shared" si="1"/>
        <v/>
      </c>
      <c r="I22" s="7" t="str">
        <f t="shared" si="5"/>
        <v>一般会計</v>
      </c>
      <c r="K22" s="7"/>
      <c r="L22" s="7"/>
      <c r="O22" s="7"/>
      <c r="P22" s="7"/>
      <c r="Q22" s="13"/>
      <c r="T22" s="7"/>
      <c r="U22" s="24" t="s">
        <v>537</v>
      </c>
      <c r="W22" s="24" t="s">
        <v>145</v>
      </c>
      <c r="Y22" s="24" t="s">
        <v>254</v>
      </c>
      <c r="Z22" s="24" t="s">
        <v>382</v>
      </c>
      <c r="AA22" s="43" t="s">
        <v>348</v>
      </c>
      <c r="AB22" s="43" t="s">
        <v>476</v>
      </c>
      <c r="AC22" s="23"/>
      <c r="AD22" s="23"/>
      <c r="AE22" s="23"/>
      <c r="AF22" s="22"/>
      <c r="AK22" s="30" t="str">
        <f t="shared" si="7"/>
        <v>U</v>
      </c>
    </row>
    <row r="23" spans="1:37" ht="13.5" customHeight="1" x14ac:dyDescent="0.15">
      <c r="A23" s="41" t="s">
        <v>226</v>
      </c>
      <c r="B23" s="9"/>
      <c r="C23" s="7" t="str">
        <f t="shared" si="9"/>
        <v/>
      </c>
      <c r="D23" s="7" t="str">
        <f>IF(C23="",D22,IF(D22&lt;&gt;"",CONCATENATE(D22,"、",C23),C23))</f>
        <v>沖縄振興、地方創生</v>
      </c>
      <c r="F23" s="12" t="s">
        <v>113</v>
      </c>
      <c r="G23" s="11"/>
      <c r="H23" s="7" t="str">
        <f t="shared" si="1"/>
        <v/>
      </c>
      <c r="I23" s="7" t="str">
        <f t="shared" si="5"/>
        <v>一般会計</v>
      </c>
      <c r="K23" s="7"/>
      <c r="L23" s="7"/>
      <c r="O23" s="7"/>
      <c r="P23" s="7"/>
      <c r="Q23" s="13"/>
      <c r="T23" s="7"/>
      <c r="U23" s="24" t="s">
        <v>496</v>
      </c>
      <c r="W23" s="24" t="s">
        <v>146</v>
      </c>
      <c r="Y23" s="24" t="s">
        <v>255</v>
      </c>
      <c r="Z23" s="24" t="s">
        <v>383</v>
      </c>
      <c r="AA23" s="43" t="s">
        <v>349</v>
      </c>
      <c r="AB23" s="43" t="s">
        <v>477</v>
      </c>
      <c r="AC23" s="23"/>
      <c r="AD23" s="23"/>
      <c r="AE23" s="23"/>
      <c r="AF23" s="22"/>
      <c r="AK23" s="30" t="str">
        <f t="shared" si="7"/>
        <v>V</v>
      </c>
    </row>
    <row r="24" spans="1:37" ht="13.5" customHeight="1" x14ac:dyDescent="0.15">
      <c r="A24" s="50"/>
      <c r="B24" s="39"/>
      <c r="F24" s="12" t="s">
        <v>229</v>
      </c>
      <c r="G24" s="11"/>
      <c r="H24" s="7" t="str">
        <f t="shared" si="1"/>
        <v/>
      </c>
      <c r="I24" s="7" t="str">
        <f t="shared" si="5"/>
        <v>一般会計</v>
      </c>
      <c r="K24" s="7"/>
      <c r="L24" s="7"/>
      <c r="O24" s="7"/>
      <c r="P24" s="7"/>
      <c r="Q24" s="13"/>
      <c r="T24" s="7"/>
      <c r="U24" s="24" t="s">
        <v>497</v>
      </c>
      <c r="W24" s="24" t="s">
        <v>147</v>
      </c>
      <c r="Y24" s="24" t="s">
        <v>256</v>
      </c>
      <c r="Z24" s="24" t="s">
        <v>384</v>
      </c>
      <c r="AA24" s="43" t="s">
        <v>350</v>
      </c>
      <c r="AB24" s="43" t="s">
        <v>478</v>
      </c>
      <c r="AC24" s="23"/>
      <c r="AD24" s="23"/>
      <c r="AE24" s="23"/>
      <c r="AF24" s="22"/>
      <c r="AK24" s="30" t="str">
        <f>CHAR(CODE(AK23)+1)</f>
        <v>W</v>
      </c>
    </row>
    <row r="25" spans="1:37" ht="13.5" customHeight="1" x14ac:dyDescent="0.15">
      <c r="A25" s="40"/>
      <c r="B25" s="39"/>
      <c r="F25" s="12" t="s">
        <v>114</v>
      </c>
      <c r="G25" s="11"/>
      <c r="H25" s="7" t="str">
        <f t="shared" si="1"/>
        <v/>
      </c>
      <c r="I25" s="7" t="str">
        <f t="shared" si="5"/>
        <v>一般会計</v>
      </c>
      <c r="K25" s="7"/>
      <c r="L25" s="7"/>
      <c r="O25" s="7"/>
      <c r="P25" s="7"/>
      <c r="Q25" s="13"/>
      <c r="T25" s="7"/>
      <c r="U25" s="24" t="s">
        <v>498</v>
      </c>
      <c r="W25" s="33"/>
      <c r="Y25" s="24" t="s">
        <v>257</v>
      </c>
      <c r="Z25" s="24" t="s">
        <v>385</v>
      </c>
      <c r="AA25" s="43" t="s">
        <v>351</v>
      </c>
      <c r="AB25" s="43" t="s">
        <v>479</v>
      </c>
      <c r="AC25" s="23"/>
      <c r="AD25" s="23"/>
      <c r="AE25" s="23"/>
      <c r="AF25" s="22"/>
      <c r="AK25" s="30" t="str">
        <f t="shared" si="7"/>
        <v>X</v>
      </c>
    </row>
    <row r="26" spans="1:37" ht="13.5" customHeight="1" x14ac:dyDescent="0.15">
      <c r="A26" s="40"/>
      <c r="B26" s="39"/>
      <c r="F26" s="12" t="s">
        <v>115</v>
      </c>
      <c r="G26" s="11"/>
      <c r="H26" s="7" t="str">
        <f t="shared" si="1"/>
        <v/>
      </c>
      <c r="I26" s="7" t="str">
        <f t="shared" si="5"/>
        <v>一般会計</v>
      </c>
      <c r="K26" s="7"/>
      <c r="L26" s="7"/>
      <c r="O26" s="7"/>
      <c r="P26" s="7"/>
      <c r="Q26" s="13"/>
      <c r="T26" s="7"/>
      <c r="U26" s="24" t="s">
        <v>499</v>
      </c>
      <c r="Y26" s="24" t="s">
        <v>258</v>
      </c>
      <c r="Z26" s="24" t="s">
        <v>386</v>
      </c>
      <c r="AA26" s="43" t="s">
        <v>352</v>
      </c>
      <c r="AB26" s="43" t="s">
        <v>480</v>
      </c>
      <c r="AC26" s="23"/>
      <c r="AD26" s="23"/>
      <c r="AE26" s="23"/>
      <c r="AF26" s="22"/>
      <c r="AK26" s="30" t="str">
        <f t="shared" si="7"/>
        <v>Y</v>
      </c>
    </row>
    <row r="27" spans="1:37" ht="13.5" customHeight="1" x14ac:dyDescent="0.15">
      <c r="A27" s="7" t="str">
        <f>IF(D23="", "-", D23)</f>
        <v>沖縄振興、地方創生</v>
      </c>
      <c r="B27" s="7"/>
      <c r="F27" s="12" t="s">
        <v>116</v>
      </c>
      <c r="G27" s="11"/>
      <c r="H27" s="7" t="str">
        <f t="shared" si="1"/>
        <v/>
      </c>
      <c r="I27" s="7" t="str">
        <f t="shared" si="5"/>
        <v>一般会計</v>
      </c>
      <c r="K27" s="7"/>
      <c r="L27" s="7"/>
      <c r="O27" s="7"/>
      <c r="P27" s="7"/>
      <c r="Q27" s="13"/>
      <c r="T27" s="7"/>
      <c r="U27" s="24" t="s">
        <v>500</v>
      </c>
      <c r="Y27" s="24" t="s">
        <v>259</v>
      </c>
      <c r="Z27" s="24" t="s">
        <v>387</v>
      </c>
      <c r="AA27" s="43" t="s">
        <v>353</v>
      </c>
      <c r="AB27" s="43" t="s">
        <v>481</v>
      </c>
      <c r="AC27" s="23"/>
      <c r="AD27" s="23"/>
      <c r="AE27" s="23"/>
      <c r="AF27" s="22"/>
      <c r="AK27" s="30"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501</v>
      </c>
      <c r="Y28" s="24" t="s">
        <v>260</v>
      </c>
      <c r="Z28" s="24" t="s">
        <v>388</v>
      </c>
      <c r="AA28" s="43" t="s">
        <v>354</v>
      </c>
      <c r="AB28" s="43" t="s">
        <v>482</v>
      </c>
      <c r="AC28" s="23"/>
      <c r="AD28" s="23"/>
      <c r="AE28" s="23"/>
      <c r="AF28" s="22"/>
      <c r="AK28" s="30"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502</v>
      </c>
      <c r="Y29" s="24" t="s">
        <v>261</v>
      </c>
      <c r="Z29" s="24" t="s">
        <v>389</v>
      </c>
      <c r="AA29" s="43" t="s">
        <v>355</v>
      </c>
      <c r="AB29" s="43" t="s">
        <v>483</v>
      </c>
      <c r="AC29" s="23"/>
      <c r="AD29" s="23"/>
      <c r="AE29" s="23"/>
      <c r="AF29" s="22"/>
      <c r="AK29" s="30"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503</v>
      </c>
      <c r="Y30" s="24" t="s">
        <v>262</v>
      </c>
      <c r="Z30" s="24" t="s">
        <v>390</v>
      </c>
      <c r="AA30" s="43" t="s">
        <v>356</v>
      </c>
      <c r="AB30" s="43" t="s">
        <v>484</v>
      </c>
      <c r="AC30" s="23"/>
      <c r="AD30" s="23"/>
      <c r="AE30" s="23"/>
      <c r="AF30" s="22"/>
      <c r="AK30" s="30"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504</v>
      </c>
      <c r="Y31" s="24" t="s">
        <v>263</v>
      </c>
      <c r="Z31" s="24" t="s">
        <v>391</v>
      </c>
      <c r="AA31" s="43" t="s">
        <v>357</v>
      </c>
      <c r="AB31" s="43" t="s">
        <v>485</v>
      </c>
      <c r="AC31" s="23"/>
      <c r="AD31" s="23"/>
      <c r="AE31" s="23"/>
      <c r="AF31" s="22"/>
      <c r="AK31" s="30"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505</v>
      </c>
      <c r="Y32" s="24" t="s">
        <v>264</v>
      </c>
      <c r="Z32" s="24" t="s">
        <v>392</v>
      </c>
      <c r="AA32" s="43" t="s">
        <v>55</v>
      </c>
      <c r="AB32" s="43" t="s">
        <v>55</v>
      </c>
      <c r="AC32" s="23"/>
      <c r="AD32" s="23"/>
      <c r="AE32" s="23"/>
      <c r="AF32" s="22"/>
      <c r="AK32" s="30"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506</v>
      </c>
      <c r="Y33" s="24" t="s">
        <v>265</v>
      </c>
      <c r="Z33" s="24" t="s">
        <v>393</v>
      </c>
      <c r="AA33" s="33"/>
      <c r="AB33" s="23"/>
      <c r="AC33" s="23"/>
      <c r="AD33" s="23"/>
      <c r="AE33" s="23"/>
      <c r="AF33" s="22"/>
      <c r="AK33" s="30"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0"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508</v>
      </c>
      <c r="Y35" s="24" t="s">
        <v>267</v>
      </c>
      <c r="Z35" s="24" t="s">
        <v>395</v>
      </c>
      <c r="AC35" s="23"/>
      <c r="AF35" s="22"/>
      <c r="AK35" s="30"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268</v>
      </c>
      <c r="Z36" s="24" t="s">
        <v>396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0" t="str">
        <f t="shared" si="7"/>
        <v>j</v>
      </c>
    </row>
    <row r="38" spans="1:37" x14ac:dyDescent="0.15">
      <c r="A38" s="7"/>
      <c r="B38" s="7"/>
      <c r="F38" s="7"/>
      <c r="G38" s="13"/>
      <c r="K38" s="7"/>
      <c r="L38" s="7"/>
      <c r="O38" s="7"/>
      <c r="P38" s="7"/>
      <c r="Q38" s="13"/>
      <c r="T38" s="7"/>
      <c r="Y38" s="24" t="s">
        <v>270</v>
      </c>
      <c r="Z38" s="24" t="s">
        <v>398</v>
      </c>
      <c r="AF38" s="22"/>
      <c r="AK38" s="30"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0" t="str">
        <f t="shared" si="7"/>
        <v>l</v>
      </c>
    </row>
    <row r="40" spans="1:37" x14ac:dyDescent="0.15">
      <c r="A40" s="7"/>
      <c r="B40" s="7"/>
      <c r="F40" s="7"/>
      <c r="G40" s="13"/>
      <c r="K40" s="7"/>
      <c r="L40" s="7"/>
      <c r="O40" s="7"/>
      <c r="P40" s="7"/>
      <c r="Q40" s="13"/>
      <c r="T40" s="7"/>
      <c r="U40" s="24"/>
      <c r="Y40" s="24" t="s">
        <v>272</v>
      </c>
      <c r="Z40" s="24" t="s">
        <v>400</v>
      </c>
      <c r="AF40" s="22"/>
      <c r="AK40" s="30" t="str">
        <f t="shared" si="7"/>
        <v>m</v>
      </c>
    </row>
    <row r="41" spans="1:37" x14ac:dyDescent="0.15">
      <c r="A41" s="7"/>
      <c r="B41" s="7"/>
      <c r="F41" s="7"/>
      <c r="G41" s="13"/>
      <c r="K41" s="7"/>
      <c r="L41" s="7"/>
      <c r="O41" s="7"/>
      <c r="P41" s="7"/>
      <c r="Q41" s="13"/>
      <c r="T41" s="7"/>
      <c r="U41" s="24" t="s">
        <v>220</v>
      </c>
      <c r="Y41" s="24" t="s">
        <v>273</v>
      </c>
      <c r="Z41" s="24" t="s">
        <v>401</v>
      </c>
      <c r="AF41" s="22"/>
      <c r="AK41" s="30" t="str">
        <f t="shared" si="7"/>
        <v>n</v>
      </c>
    </row>
    <row r="42" spans="1:37" x14ac:dyDescent="0.15">
      <c r="A42" s="7"/>
      <c r="B42" s="7"/>
      <c r="F42" s="7"/>
      <c r="G42" s="13"/>
      <c r="K42" s="7"/>
      <c r="L42" s="7"/>
      <c r="O42" s="7"/>
      <c r="P42" s="7"/>
      <c r="Q42" s="13"/>
      <c r="T42" s="7"/>
      <c r="U42" s="24" t="s">
        <v>222</v>
      </c>
      <c r="Y42" s="24" t="s">
        <v>274</v>
      </c>
      <c r="Z42" s="24" t="s">
        <v>402</v>
      </c>
      <c r="AF42" s="22"/>
      <c r="AK42" s="30" t="str">
        <f t="shared" si="7"/>
        <v>o</v>
      </c>
    </row>
    <row r="43" spans="1:37" x14ac:dyDescent="0.15">
      <c r="A43" s="7"/>
      <c r="B43" s="7"/>
      <c r="F43" s="7"/>
      <c r="G43" s="13"/>
      <c r="K43" s="7"/>
      <c r="L43" s="7"/>
      <c r="O43" s="7"/>
      <c r="P43" s="7"/>
      <c r="Q43" s="13"/>
      <c r="T43" s="7"/>
      <c r="Y43" s="24" t="s">
        <v>275</v>
      </c>
      <c r="Z43" s="24" t="s">
        <v>403</v>
      </c>
      <c r="AF43" s="22"/>
      <c r="AK43" s="30" t="str">
        <f t="shared" si="7"/>
        <v>p</v>
      </c>
    </row>
    <row r="44" spans="1:37" x14ac:dyDescent="0.15">
      <c r="A44" s="7"/>
      <c r="B44" s="7"/>
      <c r="F44" s="7"/>
      <c r="G44" s="13"/>
      <c r="K44" s="7"/>
      <c r="L44" s="7"/>
      <c r="O44" s="7"/>
      <c r="P44" s="7"/>
      <c r="Q44" s="13"/>
      <c r="T44" s="7"/>
      <c r="Y44" s="24" t="s">
        <v>276</v>
      </c>
      <c r="Z44" s="24" t="s">
        <v>404</v>
      </c>
      <c r="AF44" s="22"/>
      <c r="AK44" s="30" t="str">
        <f t="shared" si="7"/>
        <v>q</v>
      </c>
    </row>
    <row r="45" spans="1:37" x14ac:dyDescent="0.15">
      <c r="A45" s="7"/>
      <c r="B45" s="7"/>
      <c r="F45" s="7"/>
      <c r="G45" s="13"/>
      <c r="K45" s="7"/>
      <c r="L45" s="7"/>
      <c r="O45" s="7"/>
      <c r="P45" s="7"/>
      <c r="Q45" s="13"/>
      <c r="T45" s="7"/>
      <c r="U45" s="21" t="s">
        <v>149</v>
      </c>
      <c r="Y45" s="24" t="s">
        <v>277</v>
      </c>
      <c r="Z45" s="24" t="s">
        <v>405</v>
      </c>
      <c r="AF45" s="22"/>
      <c r="AK45" s="30" t="str">
        <f t="shared" si="7"/>
        <v>r</v>
      </c>
    </row>
    <row r="46" spans="1:37" x14ac:dyDescent="0.15">
      <c r="A46" s="7"/>
      <c r="B46" s="7"/>
      <c r="F46" s="7"/>
      <c r="G46" s="13"/>
      <c r="K46" s="7"/>
      <c r="L46" s="7"/>
      <c r="O46" s="7"/>
      <c r="P46" s="7"/>
      <c r="Q46" s="13"/>
      <c r="T46" s="7"/>
      <c r="U46" s="48" t="s">
        <v>536</v>
      </c>
      <c r="Y46" s="24" t="s">
        <v>278</v>
      </c>
      <c r="Z46" s="24" t="s">
        <v>406</v>
      </c>
      <c r="AF46" s="22"/>
      <c r="AK46" s="30" t="str">
        <f t="shared" si="7"/>
        <v>s</v>
      </c>
    </row>
    <row r="47" spans="1:37" x14ac:dyDescent="0.15">
      <c r="A47" s="7"/>
      <c r="B47" s="7"/>
      <c r="F47" s="7"/>
      <c r="G47" s="13"/>
      <c r="K47" s="7"/>
      <c r="L47" s="7"/>
      <c r="O47" s="7"/>
      <c r="P47" s="7"/>
      <c r="Q47" s="13"/>
      <c r="T47" s="7"/>
      <c r="Y47" s="24" t="s">
        <v>279</v>
      </c>
      <c r="Z47" s="24" t="s">
        <v>407</v>
      </c>
      <c r="AF47" s="22"/>
      <c r="AK47" s="30" t="str">
        <f t="shared" si="7"/>
        <v>t</v>
      </c>
    </row>
    <row r="48" spans="1:37" x14ac:dyDescent="0.15">
      <c r="A48" s="7"/>
      <c r="B48" s="7"/>
      <c r="F48" s="7"/>
      <c r="G48" s="13"/>
      <c r="K48" s="7"/>
      <c r="L48" s="7"/>
      <c r="O48" s="7"/>
      <c r="P48" s="7"/>
      <c r="Q48" s="13"/>
      <c r="T48" s="7"/>
      <c r="U48" s="48">
        <v>2021</v>
      </c>
      <c r="Y48" s="24" t="s">
        <v>280</v>
      </c>
      <c r="Z48" s="24" t="s">
        <v>408</v>
      </c>
      <c r="AF48" s="22"/>
      <c r="AK48" s="30" t="str">
        <f t="shared" si="7"/>
        <v>u</v>
      </c>
    </row>
    <row r="49" spans="1:37" x14ac:dyDescent="0.15">
      <c r="A49" s="7"/>
      <c r="B49" s="7"/>
      <c r="F49" s="7"/>
      <c r="G49" s="13"/>
      <c r="K49" s="7"/>
      <c r="L49" s="7"/>
      <c r="O49" s="7"/>
      <c r="P49" s="7"/>
      <c r="Q49" s="13"/>
      <c r="T49" s="7"/>
      <c r="U49" s="48">
        <v>2022</v>
      </c>
      <c r="Y49" s="24" t="s">
        <v>281</v>
      </c>
      <c r="Z49" s="24" t="s">
        <v>409</v>
      </c>
      <c r="AF49" s="22"/>
      <c r="AK49" s="30" t="str">
        <f t="shared" si="7"/>
        <v>v</v>
      </c>
    </row>
    <row r="50" spans="1:37" x14ac:dyDescent="0.15">
      <c r="A50" s="7"/>
      <c r="B50" s="7"/>
      <c r="F50" s="7"/>
      <c r="G50" s="13"/>
      <c r="K50" s="7"/>
      <c r="L50" s="7"/>
      <c r="O50" s="7"/>
      <c r="P50" s="7"/>
      <c r="Q50" s="13"/>
      <c r="T50" s="7"/>
      <c r="U50" s="48">
        <v>2023</v>
      </c>
      <c r="Y50" s="24" t="s">
        <v>282</v>
      </c>
      <c r="Z50" s="24" t="s">
        <v>410</v>
      </c>
      <c r="AF50" s="22"/>
    </row>
    <row r="51" spans="1:37" x14ac:dyDescent="0.15">
      <c r="A51" s="7"/>
      <c r="B51" s="7"/>
      <c r="F51" s="7"/>
      <c r="G51" s="13"/>
      <c r="K51" s="7"/>
      <c r="L51" s="7"/>
      <c r="O51" s="7"/>
      <c r="P51" s="7"/>
      <c r="Q51" s="13"/>
      <c r="T51" s="7"/>
      <c r="U51" s="48">
        <v>2024</v>
      </c>
      <c r="Y51" s="24" t="s">
        <v>283</v>
      </c>
      <c r="Z51" s="24" t="s">
        <v>411</v>
      </c>
      <c r="AF51" s="22"/>
    </row>
    <row r="52" spans="1:37" x14ac:dyDescent="0.15">
      <c r="A52" s="7"/>
      <c r="B52" s="7"/>
      <c r="F52" s="7"/>
      <c r="G52" s="13"/>
      <c r="K52" s="7"/>
      <c r="L52" s="7"/>
      <c r="O52" s="7"/>
      <c r="P52" s="7"/>
      <c r="Q52" s="13"/>
      <c r="T52" s="7"/>
      <c r="U52" s="48">
        <v>2025</v>
      </c>
      <c r="Y52" s="24" t="s">
        <v>284</v>
      </c>
      <c r="Z52" s="24" t="s">
        <v>412</v>
      </c>
      <c r="AF52" s="22"/>
    </row>
    <row r="53" spans="1:37" x14ac:dyDescent="0.15">
      <c r="A53" s="7"/>
      <c r="B53" s="7"/>
      <c r="F53" s="7"/>
      <c r="G53" s="13"/>
      <c r="K53" s="7"/>
      <c r="L53" s="7"/>
      <c r="O53" s="7"/>
      <c r="P53" s="7"/>
      <c r="Q53" s="13"/>
      <c r="T53" s="7"/>
      <c r="U53" s="48">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48">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56</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539</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2022-08-26T13:25:21Z</dcterms:created>
  <dcterms:modified xsi:type="dcterms:W3CDTF">2022-08-26T14:58:13Z</dcterms:modified>
</cp:coreProperties>
</file>