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7510" windowHeight="9870"/>
  </bookViews>
  <sheets>
    <sheet name="行政事業レビューシート" sheetId="11" r:id="rId1"/>
    <sheet name="入力規則等" sheetId="4" r:id="rId2"/>
    <sheet name="別紙1" sheetId="5" r:id="rId3"/>
  </sheets>
  <definedNames>
    <definedName name="_xlnm._FilterDatabase" localSheetId="0" hidden="1">行政事業レビューシート!$A$2:$BG$171</definedName>
    <definedName name="_xlnm._FilterDatabase" localSheetId="2" hidden="1">別紙1!$A$1:$BJ$15</definedName>
    <definedName name="_xlnm.Print_Area" localSheetId="0">行政事業レビューシート!$A$1:$AX$171</definedName>
    <definedName name="_xlnm.Print_Area" localSheetId="2">別紙1!$A$1:$AX$15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47" i="11" l="1"/>
  <c r="AY52" i="11" s="1"/>
  <c r="AY44" i="11"/>
  <c r="AY45" i="11" s="1"/>
  <c r="AY41" i="11"/>
  <c r="AY43" i="11" s="1"/>
  <c r="AY40" i="11"/>
  <c r="AY46" i="11" l="1"/>
  <c r="AY42" i="11"/>
  <c r="AY51" i="11"/>
  <c r="AY49" i="11"/>
  <c r="AY53" i="11"/>
  <c r="AY50" i="11"/>
  <c r="AY48" i="11"/>
  <c r="AY96" i="11"/>
  <c r="AY89" i="11"/>
  <c r="AY95" i="11" s="1"/>
  <c r="AY86" i="11"/>
  <c r="AY87" i="11" s="1"/>
  <c r="AY83" i="11"/>
  <c r="AY85" i="11" s="1"/>
  <c r="AY72" i="11"/>
  <c r="AY73" i="11" s="1"/>
  <c r="AY69" i="11"/>
  <c r="AY71" i="11" s="1"/>
  <c r="AY68" i="11"/>
  <c r="AY75" i="11"/>
  <c r="AY81" i="11" s="1"/>
  <c r="AY82" i="11"/>
  <c r="AY55" i="11"/>
  <c r="AY57" i="11" s="1"/>
  <c r="AY54" i="11"/>
  <c r="AY58" i="11"/>
  <c r="AY60" i="11" s="1"/>
  <c r="AY76" i="11" l="1"/>
  <c r="AY80" i="11"/>
  <c r="AY90" i="11"/>
  <c r="AY94" i="11"/>
  <c r="AY92" i="11"/>
  <c r="AY70" i="11"/>
  <c r="AY56" i="11"/>
  <c r="AY78" i="11"/>
  <c r="AY74" i="11"/>
  <c r="AY88" i="11"/>
  <c r="AY77" i="11"/>
  <c r="AY79" i="11"/>
  <c r="AY91" i="11"/>
  <c r="AY93" i="11"/>
  <c r="AY84" i="11"/>
  <c r="AY59" i="11"/>
  <c r="AY61" i="11" l="1"/>
  <c r="AY67" i="11" s="1"/>
  <c r="AY64" i="11" l="1"/>
  <c r="AY65" i="11"/>
  <c r="AY62" i="11"/>
  <c r="AY66" i="11"/>
  <c r="AY63" i="11"/>
  <c r="AW146" i="11" l="1"/>
  <c r="AT146" i="11"/>
  <c r="AQ146" i="11"/>
  <c r="AL146" i="11"/>
  <c r="AI146" i="11"/>
  <c r="AF146" i="11"/>
  <c r="Z146" i="11"/>
  <c r="W146" i="11"/>
  <c r="T146" i="11"/>
  <c r="N146" i="11"/>
  <c r="AW145" i="11"/>
  <c r="AT145" i="11"/>
  <c r="AQ145" i="11"/>
  <c r="AL145" i="11"/>
  <c r="AI145" i="11"/>
  <c r="AF145" i="11"/>
  <c r="Z145" i="11"/>
  <c r="W145" i="11"/>
  <c r="T145" i="11"/>
  <c r="N145" i="11"/>
  <c r="K145" i="11"/>
  <c r="H145" i="11"/>
  <c r="P25" i="11" l="1"/>
  <c r="AD21" i="11"/>
  <c r="W21" i="11"/>
  <c r="P21" i="11"/>
  <c r="AR18" i="11"/>
  <c r="AK18" i="11"/>
  <c r="AD18" i="11"/>
  <c r="AD20" i="11" s="1"/>
  <c r="W18" i="11"/>
  <c r="W20" i="11" s="1"/>
  <c r="P18" i="11"/>
  <c r="P20" i="11" s="1"/>
  <c r="AV2" i="11"/>
  <c r="AY9" i="5" l="1"/>
  <c r="AY11" i="5" s="1"/>
  <c r="AY2" i="5"/>
  <c r="AY3" i="5" s="1"/>
  <c r="AY14" i="5" l="1"/>
  <c r="AY6" i="5"/>
  <c r="AY13" i="5"/>
  <c r="AY8" i="5"/>
  <c r="AY5" i="5"/>
  <c r="AY10" i="5"/>
  <c r="AY12" i="5"/>
  <c r="AY4" i="5"/>
  <c r="AY15" i="5"/>
  <c r="AY7" i="5"/>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<sst xmlns="http://schemas.openxmlformats.org/spreadsheetml/2006/main" count="1149" uniqueCount="644">
  <si>
    <t>事業番号</t>
    <rPh sb="0" eb="2">
      <t>ジギョウ</t>
    </rPh>
    <rPh sb="2" eb="4">
      <t>バンゴウ</t>
    </rPh>
    <phoneticPr fontId="7"/>
  </si>
  <si>
    <t>担当部局庁</t>
    <phoneticPr fontId="7"/>
  </si>
  <si>
    <t>作成責任者</t>
    <rPh sb="0" eb="2">
      <t>サクセイ</t>
    </rPh>
    <rPh sb="2" eb="5">
      <t>セキニンシャ</t>
    </rPh>
    <phoneticPr fontId="7"/>
  </si>
  <si>
    <t>担当課室</t>
    <rPh sb="0" eb="2">
      <t>タントウ</t>
    </rPh>
    <rPh sb="2" eb="3">
      <t>カ</t>
    </rPh>
    <rPh sb="3" eb="4">
      <t>シツ</t>
    </rPh>
    <phoneticPr fontId="7"/>
  </si>
  <si>
    <t>会計区分</t>
    <rPh sb="0" eb="2">
      <t>カイケイ</t>
    </rPh>
    <rPh sb="2" eb="4">
      <t>クブン</t>
    </rPh>
    <phoneticPr fontId="7"/>
  </si>
  <si>
    <t>実施方法</t>
    <rPh sb="0" eb="2">
      <t>ジッシ</t>
    </rPh>
    <rPh sb="2" eb="4">
      <t>ホウホウ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</si>
  <si>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</si>
  <si>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</si>
  <si>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</si>
  <si>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執行額</t>
    <rPh sb="0" eb="2">
      <t>シッコウ</t>
    </rPh>
    <rPh sb="2" eb="3">
      <t>ガク</t>
    </rPh>
    <phoneticPr fontId="7"/>
  </si>
  <si>
    <t>執行率（％）</t>
    <rPh sb="0" eb="3">
      <t>シッコウリツ</t>
    </rPh>
    <phoneticPr fontId="7"/>
  </si>
  <si>
    <t>単位</t>
    <rPh sb="0" eb="2">
      <t>タンイ</t>
    </rPh>
    <phoneticPr fontId="7"/>
  </si>
  <si>
    <t>成果実績</t>
    <rPh sb="0" eb="2">
      <t>セイカ</t>
    </rPh>
    <rPh sb="2" eb="4">
      <t>ジッセキ</t>
    </rPh>
    <phoneticPr fontId="7"/>
  </si>
  <si>
    <t>達成度</t>
    <rPh sb="0" eb="2">
      <t>タッセイ</t>
    </rPh>
    <rPh sb="2" eb="3">
      <t>ド</t>
    </rPh>
    <phoneticPr fontId="7"/>
  </si>
  <si>
    <t>％</t>
    <phoneticPr fontId="7"/>
  </si>
  <si>
    <t>計</t>
    <rPh sb="0" eb="1">
      <t>ケイ</t>
    </rPh>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</si>
  <si>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</si>
  <si>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</si>
  <si>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</si>
  <si>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t>事業名</t>
    <rPh sb="0" eb="2">
      <t>ジギョウ</t>
    </rPh>
    <rPh sb="2" eb="3">
      <t>メイ</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</si>
  <si>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</si>
  <si>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評価に関する説明</t>
    <rPh sb="0" eb="2">
      <t>ヒョウカ</t>
    </rPh>
    <rPh sb="3" eb="4">
      <t>カン</t>
    </rPh>
    <rPh sb="6" eb="8">
      <t>セツメイ</t>
    </rPh>
    <phoneticPr fontId="7"/>
  </si>
  <si>
    <t>項　　目</t>
    <rPh sb="0" eb="1">
      <t>コウ</t>
    </rPh>
    <rPh sb="3" eb="4">
      <t>メ</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</si>
  <si>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</si>
  <si>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</si>
  <si>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備考</t>
    <rPh sb="0" eb="2">
      <t>ビコウ</t>
    </rPh>
    <phoneticPr fontId="7"/>
  </si>
  <si>
    <t>評　価</t>
    <rPh sb="0" eb="1">
      <t>ヒョウ</t>
    </rPh>
    <rPh sb="2" eb="3">
      <t>アタイ</t>
    </rPh>
    <phoneticPr fontId="7"/>
  </si>
  <si>
    <t>地方自治体、民間等に委ねることができない事業なのか。</t>
    <phoneticPr fontId="7"/>
  </si>
  <si>
    <t>資金の流れの中間段階での支出は合理的なものとなっているか。</t>
    <phoneticPr fontId="7"/>
  </si>
  <si>
    <t>事業の効率性</t>
    <phoneticPr fontId="7"/>
  </si>
  <si>
    <t>事業の有効性</t>
    <rPh sb="0" eb="2">
      <t>ジギョウ</t>
    </rPh>
    <rPh sb="3" eb="6">
      <t>ユウコウセイ</t>
    </rPh>
    <phoneticPr fontId="7"/>
  </si>
  <si>
    <t>競争性が確保されているなど支出先の選定は妥当か。　</t>
    <phoneticPr fontId="7"/>
  </si>
  <si>
    <t>受益者との負担関係は妥当であるか。</t>
    <phoneticPr fontId="7"/>
  </si>
  <si>
    <t>費目・使途が事業目的に即し真に必要なものに限定されているか。</t>
    <phoneticPr fontId="7"/>
  </si>
  <si>
    <t>整備された施設や成果物は十分に活用されているか。</t>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</si>
  <si>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</si>
  <si>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</si>
  <si>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事業所管部局による点検・改善</t>
    <rPh sb="0" eb="2">
      <t>ジギョウ</t>
    </rPh>
    <rPh sb="2" eb="4">
      <t>ショカン</t>
    </rPh>
    <rPh sb="4" eb="6">
      <t>ブキョク</t>
    </rPh>
    <rPh sb="9" eb="11">
      <t>テンケン</t>
    </rPh>
    <rPh sb="12" eb="14">
      <t>カイゼン</t>
    </rPh>
    <phoneticPr fontId="7"/>
  </si>
  <si>
    <t>点検・改善結果</t>
    <rPh sb="0" eb="2">
      <t>テンケン</t>
    </rPh>
    <rPh sb="3" eb="5">
      <t>カイゼン</t>
    </rPh>
    <rPh sb="5" eb="7">
      <t>ケッカ</t>
    </rPh>
    <phoneticPr fontId="7"/>
  </si>
  <si>
    <t>予備費等</t>
    <rPh sb="0" eb="3">
      <t>ヨビヒ</t>
    </rPh>
    <rPh sb="3" eb="4">
      <t>トウ</t>
    </rPh>
    <phoneticPr fontId="7"/>
  </si>
  <si>
    <t>前年度から繰越し</t>
    <rPh sb="0" eb="3">
      <t>ゼンネンド</t>
    </rPh>
    <rPh sb="5" eb="6">
      <t>ク</t>
    </rPh>
    <rPh sb="6" eb="7">
      <t>コ</t>
    </rPh>
    <phoneticPr fontId="7"/>
  </si>
  <si>
    <t>翌年度へ繰越し</t>
    <rPh sb="0" eb="3">
      <t>ヨクネンド</t>
    </rPh>
    <rPh sb="4" eb="6">
      <t>クリコ</t>
    </rPh>
    <phoneticPr fontId="7"/>
  </si>
  <si>
    <t>点検結果</t>
    <rPh sb="0" eb="2">
      <t>テンケン</t>
    </rPh>
    <rPh sb="2" eb="4">
      <t>ケッカ</t>
    </rPh>
    <phoneticPr fontId="7"/>
  </si>
  <si>
    <t>目標値</t>
    <rPh sb="0" eb="3">
      <t>モクヒョウチ</t>
    </rPh>
    <phoneticPr fontId="7"/>
  </si>
  <si>
    <t>活動実績</t>
    <rPh sb="0" eb="2">
      <t>カツドウ</t>
    </rPh>
    <rPh sb="2" eb="4">
      <t>ジッセキ</t>
    </rPh>
    <phoneticPr fontId="7"/>
  </si>
  <si>
    <t>当初見込み</t>
    <phoneticPr fontId="7"/>
  </si>
  <si>
    <t>改善の
方向性</t>
    <rPh sb="0" eb="2">
      <t>カイゼン</t>
    </rPh>
    <rPh sb="4" eb="7">
      <t>ホウコウセイ</t>
    </rPh>
    <phoneticPr fontId="7"/>
  </si>
  <si>
    <t>関連事業</t>
    <rPh sb="0" eb="2">
      <t>カンレン</t>
    </rPh>
    <rPh sb="2" eb="4">
      <t>ジギョウ</t>
    </rPh>
    <phoneticPr fontId="7"/>
  </si>
  <si>
    <t>成果指標</t>
    <rPh sb="0" eb="2">
      <t>セイカ</t>
    </rPh>
    <rPh sb="2" eb="4">
      <t>シヒョウ</t>
    </rPh>
    <phoneticPr fontId="7"/>
  </si>
  <si>
    <t>（</t>
    <phoneticPr fontId="7"/>
  </si>
  <si>
    <t>）</t>
    <phoneticPr fontId="7"/>
  </si>
  <si>
    <t>事業終了
（予定）年度</t>
    <rPh sb="0" eb="2">
      <t>ジギョウ</t>
    </rPh>
    <rPh sb="2" eb="4">
      <t>シュウリョウ</t>
    </rPh>
    <rPh sb="6" eb="8">
      <t>ヨテイ</t>
    </rPh>
    <rPh sb="9" eb="11">
      <t>ネンド</t>
    </rPh>
    <phoneticPr fontId="7"/>
  </si>
  <si>
    <t>事業開始年度</t>
    <rPh sb="4" eb="6">
      <t>ネンド</t>
    </rPh>
    <phoneticPr fontId="7"/>
  </si>
  <si>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</si>
  <si>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</si>
  <si>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</si>
  <si>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</si>
  <si>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7"/>
  </si>
  <si>
    <t>該当の有無</t>
    <rPh sb="0" eb="2">
      <t>ガイトウ</t>
    </rPh>
    <rPh sb="3" eb="5">
      <t>ウム</t>
    </rPh>
    <phoneticPr fontId="7"/>
  </si>
  <si>
    <t>直接実施</t>
    <rPh sb="0" eb="2">
      <t>チョクセツ</t>
    </rPh>
    <rPh sb="2" eb="4">
      <t>ジッシ</t>
    </rPh>
    <phoneticPr fontId="7"/>
  </si>
  <si>
    <t>委託・請負</t>
    <rPh sb="0" eb="2">
      <t>イタク</t>
    </rPh>
    <rPh sb="3" eb="5">
      <t>ウケオイ</t>
    </rPh>
    <phoneticPr fontId="7"/>
  </si>
  <si>
    <t>補助</t>
    <rPh sb="0" eb="2">
      <t>ホジョ</t>
    </rPh>
    <phoneticPr fontId="7"/>
  </si>
  <si>
    <t>負担</t>
    <rPh sb="0" eb="2">
      <t>フタン</t>
    </rPh>
    <phoneticPr fontId="7"/>
  </si>
  <si>
    <t>交付</t>
    <rPh sb="0" eb="2">
      <t>コウフ</t>
    </rPh>
    <phoneticPr fontId="7"/>
  </si>
  <si>
    <t>貸付</t>
    <rPh sb="0" eb="2">
      <t>カシツケ</t>
    </rPh>
    <phoneticPr fontId="7"/>
  </si>
  <si>
    <t>その他</t>
    <rPh sb="2" eb="3">
      <t>タ</t>
    </rPh>
    <phoneticPr fontId="7"/>
  </si>
  <si>
    <t>開始年度</t>
    <rPh sb="0" eb="2">
      <t>カイシ</t>
    </rPh>
    <rPh sb="2" eb="4">
      <t>ネンド</t>
    </rPh>
    <phoneticPr fontId="7"/>
  </si>
  <si>
    <t>終了（予定）年度</t>
    <rPh sb="0" eb="2">
      <t>シュウリョウ</t>
    </rPh>
    <rPh sb="3" eb="5">
      <t>ヨテイ</t>
    </rPh>
    <rPh sb="6" eb="8">
      <t>ネンド</t>
    </rPh>
    <phoneticPr fontId="7"/>
  </si>
  <si>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</si>
  <si>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</si>
  <si>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</si>
  <si>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</si>
  <si>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</si>
  <si>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</si>
  <si>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</si>
  <si>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</si>
  <si>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</si>
  <si>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</si>
  <si>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</si>
  <si>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</si>
  <si>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</si>
  <si>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</si>
  <si>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</si>
  <si>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</si>
  <si>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</si>
  <si>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</si>
  <si>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</si>
  <si>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</si>
  <si>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</si>
  <si>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</si>
  <si>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</si>
  <si>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</si>
  <si>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</si>
  <si>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</si>
  <si>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</si>
  <si>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</si>
  <si>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</si>
  <si>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7"/>
  </si>
  <si>
    <t>国債整理基金特別会計</t>
    <rPh sb="6" eb="8">
      <t>トクベツ</t>
    </rPh>
    <rPh sb="8" eb="10">
      <t>カイケイ</t>
    </rPh>
    <phoneticPr fontId="7"/>
  </si>
  <si>
    <t>外国為替資金特別会計</t>
    <rPh sb="6" eb="8">
      <t>トクベツ</t>
    </rPh>
    <rPh sb="8" eb="10">
      <t>カイケイ</t>
    </rPh>
    <phoneticPr fontId="7"/>
  </si>
  <si>
    <t>財政投融資特別会計投資勘定</t>
    <rPh sb="5" eb="7">
      <t>トクベツ</t>
    </rPh>
    <rPh sb="7" eb="9">
      <t>カイケイ</t>
    </rPh>
    <phoneticPr fontId="7"/>
  </si>
  <si>
    <t>エネルギー対策特別会計エネルギー需給勘定</t>
    <rPh sb="7" eb="9">
      <t>トクベツ</t>
    </rPh>
    <rPh sb="9" eb="11">
      <t>カイケイ</t>
    </rPh>
    <phoneticPr fontId="7"/>
  </si>
  <si>
    <t>エネルギー対策特別会計電源開発促進勘定</t>
    <rPh sb="7" eb="9">
      <t>トクベツ</t>
    </rPh>
    <rPh sb="9" eb="11">
      <t>カイケイ</t>
    </rPh>
    <phoneticPr fontId="7"/>
  </si>
  <si>
    <t>エネルギー対策特別会計原子力損害賠償支援勘定</t>
    <rPh sb="7" eb="9">
      <t>トクベツ</t>
    </rPh>
    <rPh sb="9" eb="11">
      <t>カイケイ</t>
    </rPh>
    <phoneticPr fontId="7"/>
  </si>
  <si>
    <t>労働保険特別会計労災勘定</t>
    <rPh sb="4" eb="6">
      <t>トクベツ</t>
    </rPh>
    <rPh sb="6" eb="8">
      <t>カイケイ</t>
    </rPh>
    <phoneticPr fontId="7"/>
  </si>
  <si>
    <t>労働保険特別会計雇用勘定</t>
    <rPh sb="4" eb="6">
      <t>トクベツ</t>
    </rPh>
    <rPh sb="6" eb="8">
      <t>カイケイ</t>
    </rPh>
    <phoneticPr fontId="7"/>
  </si>
  <si>
    <t>労働保険特別会計徴収勘定</t>
    <rPh sb="4" eb="6">
      <t>トクベツ</t>
    </rPh>
    <rPh sb="6" eb="8">
      <t>カイケイ</t>
    </rPh>
    <phoneticPr fontId="7"/>
  </si>
  <si>
    <t>年金特別会計基礎年金勘定</t>
    <rPh sb="2" eb="4">
      <t>トクベツ</t>
    </rPh>
    <rPh sb="4" eb="6">
      <t>カイケイ</t>
    </rPh>
    <phoneticPr fontId="7"/>
  </si>
  <si>
    <t>年金特別会計国民年金勘定</t>
    <rPh sb="2" eb="4">
      <t>トクベツ</t>
    </rPh>
    <rPh sb="4" eb="6">
      <t>カイケイ</t>
    </rPh>
    <phoneticPr fontId="7"/>
  </si>
  <si>
    <t>年金特別会計厚生年金勘定</t>
    <rPh sb="2" eb="4">
      <t>トクベツ</t>
    </rPh>
    <rPh sb="4" eb="6">
      <t>カイケイ</t>
    </rPh>
    <phoneticPr fontId="7"/>
  </si>
  <si>
    <t>年金特別会計健康勘定</t>
    <rPh sb="2" eb="4">
      <t>トクベツ</t>
    </rPh>
    <rPh sb="4" eb="6">
      <t>カイケイ</t>
    </rPh>
    <phoneticPr fontId="7"/>
  </si>
  <si>
    <t>年金特別会計業務勘定</t>
    <rPh sb="2" eb="4">
      <t>トクベツ</t>
    </rPh>
    <rPh sb="4" eb="6">
      <t>カイケイ</t>
    </rPh>
    <phoneticPr fontId="7"/>
  </si>
  <si>
    <t>食料安定供給特別会計農業経営安定勘定</t>
    <rPh sb="6" eb="8">
      <t>トクベツ</t>
    </rPh>
    <rPh sb="8" eb="10">
      <t>カイケイ</t>
    </rPh>
    <phoneticPr fontId="7"/>
  </si>
  <si>
    <t>食料安定供給特別会計食糧管理勘定</t>
    <rPh sb="6" eb="8">
      <t>トクベツ</t>
    </rPh>
    <rPh sb="8" eb="10">
      <t>カイケイ</t>
    </rPh>
    <phoneticPr fontId="7"/>
  </si>
  <si>
    <t>食料安定供給特別会計漁船再保険勘定</t>
    <rPh sb="6" eb="8">
      <t>トクベツ</t>
    </rPh>
    <rPh sb="8" eb="10">
      <t>カイケイ</t>
    </rPh>
    <phoneticPr fontId="7"/>
  </si>
  <si>
    <t>食料安定供給特別会計漁業共済保険勘定</t>
    <rPh sb="6" eb="8">
      <t>トクベツ</t>
    </rPh>
    <rPh sb="8" eb="10">
      <t>カイケイ</t>
    </rPh>
    <phoneticPr fontId="7"/>
  </si>
  <si>
    <t>食料安定供給特別会計業務勘定</t>
    <rPh sb="6" eb="8">
      <t>トクベツ</t>
    </rPh>
    <rPh sb="8" eb="10">
      <t>カイケイ</t>
    </rPh>
    <phoneticPr fontId="7"/>
  </si>
  <si>
    <t>食料安定供給特別会計国営土地改良事業勘定</t>
    <rPh sb="6" eb="8">
      <t>トクベツ</t>
    </rPh>
    <rPh sb="8" eb="10">
      <t>カイケイ</t>
    </rPh>
    <phoneticPr fontId="7"/>
  </si>
  <si>
    <t>目標最終年度</t>
    <rPh sb="0" eb="2">
      <t>モクヒョウ</t>
    </rPh>
    <rPh sb="2" eb="4">
      <t>サイシュウ</t>
    </rPh>
    <rPh sb="4" eb="6">
      <t>ネンド</t>
    </rPh>
    <phoneticPr fontId="7"/>
  </si>
  <si>
    <t>廃止</t>
    <rPh sb="0" eb="2">
      <t>ハイシ</t>
    </rPh>
    <phoneticPr fontId="7"/>
  </si>
  <si>
    <t>事業全体の
抜本的な改善</t>
    <rPh sb="0" eb="2">
      <t>ジギョウ</t>
    </rPh>
    <rPh sb="2" eb="4">
      <t>ゼンタイ</t>
    </rPh>
    <rPh sb="6" eb="9">
      <t>バッポンテキ</t>
    </rPh>
    <rPh sb="10" eb="12">
      <t>カイゼン</t>
    </rPh>
    <phoneticPr fontId="7"/>
  </si>
  <si>
    <t>事業内容の
一部改善</t>
    <rPh sb="0" eb="2">
      <t>ジギョウ</t>
    </rPh>
    <rPh sb="2" eb="4">
      <t>ナイヨウ</t>
    </rPh>
    <rPh sb="6" eb="8">
      <t>イチブ</t>
    </rPh>
    <rPh sb="8" eb="10">
      <t>カイゼン</t>
    </rPh>
    <phoneticPr fontId="7"/>
  </si>
  <si>
    <t>現状通り</t>
    <rPh sb="0" eb="2">
      <t>ゲンジョウ</t>
    </rPh>
    <rPh sb="2" eb="3">
      <t>ドオ</t>
    </rPh>
    <phoneticPr fontId="7"/>
  </si>
  <si>
    <t>国費投入の必要性</t>
    <phoneticPr fontId="7"/>
  </si>
  <si>
    <t>事業の目的は国民や社会のニーズを的確に反映しているか。</t>
    <phoneticPr fontId="7"/>
  </si>
  <si>
    <t>政策目的の達成手段として必要かつ適切な事業か。政策体系の中で優先度の高い事業か。</t>
    <phoneticPr fontId="7"/>
  </si>
  <si>
    <t>単位当たりコスト等の水準は妥当か。</t>
    <rPh sb="8" eb="9">
      <t>トウ</t>
    </rPh>
    <phoneticPr fontId="7"/>
  </si>
  <si>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7"/>
  </si>
  <si>
    <t>定量的な成果目標</t>
    <rPh sb="0" eb="3">
      <t>テイリョウテキ</t>
    </rPh>
    <rPh sb="4" eb="6">
      <t>セイカ</t>
    </rPh>
    <rPh sb="6" eb="8">
      <t>モクヒョウ</t>
    </rPh>
    <phoneticPr fontId="7"/>
  </si>
  <si>
    <t>内閣官房</t>
  </si>
  <si>
    <t>内閣府</t>
    <phoneticPr fontId="7"/>
  </si>
  <si>
    <t>公正取引委員会</t>
    <phoneticPr fontId="7"/>
  </si>
  <si>
    <t>警察庁</t>
    <phoneticPr fontId="7"/>
  </si>
  <si>
    <t>金融庁</t>
    <phoneticPr fontId="7"/>
  </si>
  <si>
    <t>消費者庁</t>
    <phoneticPr fontId="7"/>
  </si>
  <si>
    <t>復興庁</t>
    <phoneticPr fontId="7"/>
  </si>
  <si>
    <t>総務省</t>
    <phoneticPr fontId="7"/>
  </si>
  <si>
    <t>法務省</t>
    <phoneticPr fontId="7"/>
  </si>
  <si>
    <t>外務省</t>
    <phoneticPr fontId="7"/>
  </si>
  <si>
    <t>財務省</t>
    <phoneticPr fontId="7"/>
  </si>
  <si>
    <t>文部科学省</t>
    <phoneticPr fontId="7"/>
  </si>
  <si>
    <t>厚生労働省</t>
    <phoneticPr fontId="7"/>
  </si>
  <si>
    <t>農林水産省</t>
    <phoneticPr fontId="7"/>
  </si>
  <si>
    <t>経済産業省</t>
    <phoneticPr fontId="7"/>
  </si>
  <si>
    <t>国土交通省</t>
    <phoneticPr fontId="7"/>
  </si>
  <si>
    <t>環境省</t>
    <phoneticPr fontId="7"/>
  </si>
  <si>
    <t>原子力規制委員会</t>
    <phoneticPr fontId="7"/>
  </si>
  <si>
    <t>防衛省</t>
    <phoneticPr fontId="7"/>
  </si>
  <si>
    <t>省庁</t>
    <rPh sb="0" eb="2">
      <t>ショウチョウ</t>
    </rPh>
    <phoneticPr fontId="7"/>
  </si>
  <si>
    <t>事業番号</t>
    <rPh sb="0" eb="4">
      <t>ジギョウバンゴウ</t>
    </rPh>
    <phoneticPr fontId="7"/>
  </si>
  <si>
    <t>廃止</t>
  </si>
  <si>
    <t>縮減</t>
    <phoneticPr fontId="7"/>
  </si>
  <si>
    <t>執行等改善</t>
    <phoneticPr fontId="7"/>
  </si>
  <si>
    <t>終了予定</t>
    <phoneticPr fontId="7"/>
  </si>
  <si>
    <t>（選択してください）</t>
    <rPh sb="1" eb="3">
      <t>センタク</t>
    </rPh>
    <phoneticPr fontId="7"/>
  </si>
  <si>
    <t>年度</t>
    <phoneticPr fontId="7"/>
  </si>
  <si>
    <t>％</t>
    <phoneticPr fontId="7"/>
  </si>
  <si>
    <t>中間目標</t>
    <rPh sb="0" eb="2">
      <t>チュウカン</t>
    </rPh>
    <rPh sb="2" eb="4">
      <t>モクヒョウ</t>
    </rPh>
    <phoneticPr fontId="7"/>
  </si>
  <si>
    <t>年度</t>
    <rPh sb="0" eb="2">
      <t>ネンド</t>
    </rPh>
    <phoneticPr fontId="7"/>
  </si>
  <si>
    <t>政策評価</t>
    <rPh sb="0" eb="2">
      <t>セイサク</t>
    </rPh>
    <rPh sb="2" eb="4">
      <t>ヒョウカ</t>
    </rPh>
    <phoneticPr fontId="7"/>
  </si>
  <si>
    <t>活動実績は見込みに見合ったものであるか。</t>
    <phoneticPr fontId="7"/>
  </si>
  <si>
    <t>契約方式</t>
    <rPh sb="0" eb="2">
      <t>ケイヤク</t>
    </rPh>
    <rPh sb="2" eb="4">
      <t>ホウシキ</t>
    </rPh>
    <phoneticPr fontId="7"/>
  </si>
  <si>
    <t>社会保障</t>
    <rPh sb="0" eb="2">
      <t>シャカイ</t>
    </rPh>
    <rPh sb="2" eb="4">
      <t>ホショウ</t>
    </rPh>
    <phoneticPr fontId="7"/>
  </si>
  <si>
    <t>一体改革分野</t>
    <rPh sb="0" eb="2">
      <t>イッタイ</t>
    </rPh>
    <rPh sb="2" eb="4">
      <t>カイカク</t>
    </rPh>
    <rPh sb="4" eb="6">
      <t>ブンヤ</t>
    </rPh>
    <phoneticPr fontId="7"/>
  </si>
  <si>
    <t>社会資本整備等</t>
    <phoneticPr fontId="7"/>
  </si>
  <si>
    <t>主要政策・施策</t>
  </si>
  <si>
    <t>主要経費</t>
    <phoneticPr fontId="7"/>
  </si>
  <si>
    <t>ブロック名</t>
    <rPh sb="4" eb="5">
      <t>メイ</t>
    </rPh>
    <phoneticPr fontId="7"/>
  </si>
  <si>
    <t>A</t>
    <phoneticPr fontId="7"/>
  </si>
  <si>
    <t>a</t>
    <phoneticPr fontId="7"/>
  </si>
  <si>
    <t>施策</t>
    <phoneticPr fontId="7"/>
  </si>
  <si>
    <t>政策</t>
    <rPh sb="0" eb="2">
      <t>セイサク</t>
    </rPh>
    <phoneticPr fontId="7"/>
  </si>
  <si>
    <t>財政投融資特別会計財政融資資金勘定</t>
    <rPh sb="5" eb="7">
      <t>トクベツ</t>
    </rPh>
    <rPh sb="7" eb="9">
      <t>カイケイ</t>
    </rPh>
    <phoneticPr fontId="7"/>
  </si>
  <si>
    <t>財政投融資特別会計特定国有財産整備勘定</t>
    <rPh sb="5" eb="7">
      <t>トクベツ</t>
    </rPh>
    <rPh sb="7" eb="9">
      <t>カイケイ</t>
    </rPh>
    <phoneticPr fontId="7"/>
  </si>
  <si>
    <t>国有林野事業債務管理特別会計</t>
    <phoneticPr fontId="7"/>
  </si>
  <si>
    <t>貿易再保険特別会計</t>
    <phoneticPr fontId="7"/>
  </si>
  <si>
    <t>特許特別会計</t>
    <phoneticPr fontId="7"/>
  </si>
  <si>
    <t>自動車安全特別会計保障勘定</t>
    <phoneticPr fontId="7"/>
  </si>
  <si>
    <t>自動車安全特別会計自動車検査登録勘定</t>
    <phoneticPr fontId="7"/>
  </si>
  <si>
    <t>自動車安全特別会計自動車事故対策勘定</t>
    <phoneticPr fontId="7"/>
  </si>
  <si>
    <t>自動車安全特別会計空港整備勘定</t>
    <phoneticPr fontId="7"/>
  </si>
  <si>
    <t>東日本大震災復興特別会計</t>
    <phoneticPr fontId="7"/>
  </si>
  <si>
    <t>年金特別会計子ども・子育て支援勘定</t>
    <rPh sb="2" eb="4">
      <t>トクベツ</t>
    </rPh>
    <rPh sb="4" eb="6">
      <t>カイケイ</t>
    </rPh>
    <rPh sb="6" eb="7">
      <t>コ</t>
    </rPh>
    <rPh sb="11" eb="12">
      <t>ソダ</t>
    </rPh>
    <rPh sb="13" eb="15">
      <t>シエン</t>
    </rPh>
    <phoneticPr fontId="7"/>
  </si>
  <si>
    <t>知的財産</t>
    <phoneticPr fontId="7"/>
  </si>
  <si>
    <t>地方創生</t>
    <phoneticPr fontId="7"/>
  </si>
  <si>
    <t>ＯＤＡ</t>
    <phoneticPr fontId="7"/>
  </si>
  <si>
    <t>2020年東京オリパラ</t>
    <rPh sb="4" eb="5">
      <t>ネン</t>
    </rPh>
    <rPh sb="5" eb="7">
      <t>トウキョウ</t>
    </rPh>
    <phoneticPr fontId="7"/>
  </si>
  <si>
    <t>競争性のない随意契約となったものはないか。</t>
    <phoneticPr fontId="7"/>
  </si>
  <si>
    <t>その他コスト削減や効率化に向けた工夫は行われているか。</t>
    <phoneticPr fontId="7"/>
  </si>
  <si>
    <t>成果実績は成果目標に見合ったものとなっているか。</t>
    <phoneticPr fontId="7"/>
  </si>
  <si>
    <t>国土強靱化施策</t>
    <rPh sb="2" eb="4">
      <t>キョウジン</t>
    </rPh>
    <rPh sb="5" eb="7">
      <t>シサク</t>
    </rPh>
    <phoneticPr fontId="7"/>
  </si>
  <si>
    <t>食料安定供給関係</t>
    <rPh sb="1" eb="2">
      <t>リョウ</t>
    </rPh>
    <phoneticPr fontId="7"/>
  </si>
  <si>
    <t>主な増減理由</t>
    <phoneticPr fontId="7"/>
  </si>
  <si>
    <t>歳出予算目</t>
    <rPh sb="0" eb="2">
      <t>サイシュツ</t>
    </rPh>
    <rPh sb="2" eb="4">
      <t>ヨサン</t>
    </rPh>
    <rPh sb="4" eb="5">
      <t>モク</t>
    </rPh>
    <phoneticPr fontId="7"/>
  </si>
  <si>
    <t>チェック</t>
    <phoneticPr fontId="7"/>
  </si>
  <si>
    <t>不用率が大きい場合、その理由は妥当か。（理由を右に記載）</t>
    <phoneticPr fontId="7"/>
  </si>
  <si>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7"/>
  </si>
  <si>
    <t>成果目標及び
成果実績
（アウトカム）</t>
    <rPh sb="0" eb="2">
      <t>セイカ</t>
    </rPh>
    <rPh sb="2" eb="4">
      <t>モクヒョウ</t>
    </rPh>
    <rPh sb="4" eb="5">
      <t>オヨ</t>
    </rPh>
    <rPh sb="7" eb="9">
      <t>セイカ</t>
    </rPh>
    <rPh sb="9" eb="11">
      <t>ジッセキ</t>
    </rPh>
    <phoneticPr fontId="7"/>
  </si>
  <si>
    <t>関連する過去のレビューシートの事業番号</t>
    <rPh sb="0" eb="2">
      <t>カンレン</t>
    </rPh>
    <rPh sb="4" eb="6">
      <t>カコ</t>
    </rPh>
    <rPh sb="15" eb="17">
      <t>ジギョウ</t>
    </rPh>
    <rPh sb="17" eb="19">
      <t>バンゴウ</t>
    </rPh>
    <phoneticPr fontId="7"/>
  </si>
  <si>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7"/>
  </si>
  <si>
    <t>契約方式その２</t>
    <rPh sb="0" eb="2">
      <t>ケイヤク</t>
    </rPh>
    <rPh sb="2" eb="4">
      <t>ホウシキ</t>
    </rPh>
    <phoneticPr fontId="7"/>
  </si>
  <si>
    <t>その他</t>
    <rPh sb="2" eb="3">
      <t>タ</t>
    </rPh>
    <phoneticPr fontId="7"/>
  </si>
  <si>
    <t>補助金等交付</t>
    <phoneticPr fontId="7"/>
  </si>
  <si>
    <t>国庫債務負担行為等</t>
    <phoneticPr fontId="7"/>
  </si>
  <si>
    <t>その他</t>
    <rPh sb="2" eb="3">
      <t>タ</t>
    </rPh>
    <phoneticPr fontId="7"/>
  </si>
  <si>
    <t>運営費交付金交付</t>
    <phoneticPr fontId="7"/>
  </si>
  <si>
    <t>％</t>
  </si>
  <si>
    <t>一般競争契約
（最低価格）</t>
    <rPh sb="4" eb="6">
      <t>ケイヤク</t>
    </rPh>
    <rPh sb="8" eb="10">
      <t>サイテイ</t>
    </rPh>
    <rPh sb="10" eb="12">
      <t>カカク</t>
    </rPh>
    <phoneticPr fontId="7"/>
  </si>
  <si>
    <t>一般競争契約
（総合評価）</t>
    <rPh sb="4" eb="6">
      <t>ケイヤク</t>
    </rPh>
    <rPh sb="8" eb="12">
      <t>ソウゴウヒョウカ</t>
    </rPh>
    <phoneticPr fontId="7"/>
  </si>
  <si>
    <t>指名競争契約
（最低価格）</t>
    <rPh sb="0" eb="2">
      <t>シメイ</t>
    </rPh>
    <rPh sb="2" eb="4">
      <t>キョウソウ</t>
    </rPh>
    <rPh sb="4" eb="6">
      <t>ケイヤク</t>
    </rPh>
    <rPh sb="8" eb="10">
      <t>サイテイ</t>
    </rPh>
    <rPh sb="10" eb="12">
      <t>カカク</t>
    </rPh>
    <phoneticPr fontId="7"/>
  </si>
  <si>
    <t>指名競争契約
（総合評価）</t>
    <rPh sb="0" eb="2">
      <t>シメイ</t>
    </rPh>
    <rPh sb="2" eb="4">
      <t>キョウソウ</t>
    </rPh>
    <rPh sb="4" eb="6">
      <t>ケイヤク</t>
    </rPh>
    <rPh sb="8" eb="12">
      <t>ソウゴウヒョウカ</t>
    </rPh>
    <phoneticPr fontId="7"/>
  </si>
  <si>
    <t>随意契約
（企画競争）</t>
    <rPh sb="2" eb="4">
      <t>ケイヤク</t>
    </rPh>
    <rPh sb="6" eb="8">
      <t>キカク</t>
    </rPh>
    <rPh sb="8" eb="10">
      <t>キョウソウ</t>
    </rPh>
    <phoneticPr fontId="7"/>
  </si>
  <si>
    <t>随意契約
（公募）</t>
    <rPh sb="2" eb="4">
      <t>ケイヤク</t>
    </rPh>
    <rPh sb="6" eb="8">
      <t>コウボ</t>
    </rPh>
    <phoneticPr fontId="7"/>
  </si>
  <si>
    <t>随意契約
（少額）</t>
    <rPh sb="0" eb="2">
      <t>ズイイ</t>
    </rPh>
    <rPh sb="2" eb="4">
      <t>ケイヤク</t>
    </rPh>
    <rPh sb="6" eb="8">
      <t>ショウガク</t>
    </rPh>
    <phoneticPr fontId="7"/>
  </si>
  <si>
    <t>随意契約
（その他）</t>
    <rPh sb="0" eb="2">
      <t>ズイイ</t>
    </rPh>
    <rPh sb="2" eb="4">
      <t>ケイヤク</t>
    </rPh>
    <rPh sb="8" eb="9">
      <t>タ</t>
    </rPh>
    <phoneticPr fontId="7"/>
  </si>
  <si>
    <t>根拠として用いた
統計・データ名
（出典）</t>
    <rPh sb="0" eb="2">
      <t>コンキョ</t>
    </rPh>
    <rPh sb="5" eb="6">
      <t>モチ</t>
    </rPh>
    <rPh sb="9" eb="11">
      <t>トウケイ</t>
    </rPh>
    <rPh sb="15" eb="16">
      <t>メイ</t>
    </rPh>
    <rPh sb="18" eb="20">
      <t>シュッテン</t>
    </rPh>
    <phoneticPr fontId="7"/>
  </si>
  <si>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7"/>
  </si>
  <si>
    <t>予定通り終了</t>
    <rPh sb="0" eb="2">
      <t>ヨテイ</t>
    </rPh>
    <rPh sb="2" eb="3">
      <t>ドオ</t>
    </rPh>
    <rPh sb="4" eb="6">
      <t>シュウリョウ</t>
    </rPh>
    <phoneticPr fontId="7"/>
  </si>
  <si>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7"/>
  </si>
  <si>
    <t>年度内に改善を検討</t>
    <rPh sb="0" eb="2">
      <t>ネンド</t>
    </rPh>
    <rPh sb="2" eb="3">
      <t>ナイ</t>
    </rPh>
    <rPh sb="4" eb="6">
      <t>カイゼン</t>
    </rPh>
    <rPh sb="7" eb="9">
      <t>ケントウ</t>
    </rPh>
    <phoneticPr fontId="7"/>
  </si>
  <si>
    <t>事業番号その２</t>
    <rPh sb="0" eb="4">
      <t>ジギョウバンゴウ</t>
    </rPh>
    <phoneticPr fontId="7"/>
  </si>
  <si>
    <t>新31</t>
    <rPh sb="0" eb="1">
      <t>シン</t>
    </rPh>
    <phoneticPr fontId="7"/>
  </si>
  <si>
    <t>関係する
計画、通知等</t>
    <phoneticPr fontId="7"/>
  </si>
  <si>
    <t>平成30年度</t>
    <rPh sb="0" eb="2">
      <t>ヘイセイ</t>
    </rPh>
    <phoneticPr fontId="7"/>
  </si>
  <si>
    <t>平成29年度</t>
    <rPh sb="0" eb="2">
      <t>ヘイセイ</t>
    </rPh>
    <phoneticPr fontId="7"/>
  </si>
  <si>
    <t>平成28年度</t>
    <rPh sb="0" eb="2">
      <t>ヘイセイ</t>
    </rPh>
    <phoneticPr fontId="7"/>
  </si>
  <si>
    <t>平成27年度</t>
    <rPh sb="0" eb="2">
      <t>ヘイセイ</t>
    </rPh>
    <phoneticPr fontId="7"/>
  </si>
  <si>
    <t>平成26年度</t>
    <rPh sb="0" eb="2">
      <t>ヘイセイ</t>
    </rPh>
    <phoneticPr fontId="7"/>
  </si>
  <si>
    <t>平成25年度</t>
    <rPh sb="0" eb="2">
      <t>ヘイセイ</t>
    </rPh>
    <phoneticPr fontId="7"/>
  </si>
  <si>
    <t>平成24年度</t>
    <rPh sb="0" eb="2">
      <t>ヘイセイ</t>
    </rPh>
    <phoneticPr fontId="7"/>
  </si>
  <si>
    <t>平成23年度</t>
    <rPh sb="0" eb="2">
      <t>ヘイセイ</t>
    </rPh>
    <phoneticPr fontId="7"/>
  </si>
  <si>
    <t>新32</t>
    <rPh sb="0" eb="1">
      <t>シン</t>
    </rPh>
    <phoneticPr fontId="7"/>
  </si>
  <si>
    <t>文教・科学技術</t>
    <phoneticPr fontId="7"/>
  </si>
  <si>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7"/>
  </si>
  <si>
    <t>統計改革</t>
    <rPh sb="0" eb="2">
      <t>トウケイ</t>
    </rPh>
    <rPh sb="2" eb="4">
      <t>カイカク</t>
    </rPh>
    <phoneticPr fontId="7"/>
  </si>
  <si>
    <t>政策評価、新経済・財政再生計画との関係</t>
    <rPh sb="0" eb="2">
      <t>セイサク</t>
    </rPh>
    <rPh sb="2" eb="4">
      <t>ヒョウカ</t>
    </rPh>
    <rPh sb="17" eb="19">
      <t>カンケイ</t>
    </rPh>
    <phoneticPr fontId="7"/>
  </si>
  <si>
    <t>-</t>
    <phoneticPr fontId="7"/>
  </si>
  <si>
    <t>食料安定供給特別会計農業再保険勘定</t>
    <rPh sb="6" eb="8">
      <t>トクベツ</t>
    </rPh>
    <rPh sb="8" eb="10">
      <t>カイケイ</t>
    </rPh>
    <phoneticPr fontId="7"/>
  </si>
  <si>
    <t>令和元年度</t>
    <rPh sb="0" eb="2">
      <t>レイワ</t>
    </rPh>
    <rPh sb="2" eb="4">
      <t>ガンネン</t>
    </rPh>
    <rPh sb="3" eb="5">
      <t>ネンド</t>
    </rPh>
    <phoneticPr fontId="7"/>
  </si>
  <si>
    <t>令和元年度</t>
    <rPh sb="0" eb="2">
      <t>レイワ</t>
    </rPh>
    <rPh sb="2" eb="3">
      <t>ガン</t>
    </rPh>
    <rPh sb="4" eb="5">
      <t>ド</t>
    </rPh>
    <phoneticPr fontId="23"/>
  </si>
  <si>
    <t>令和元年度</t>
    <rPh sb="0" eb="2">
      <t>レイワ</t>
    </rPh>
    <rPh sb="2" eb="3">
      <t>ガン</t>
    </rPh>
    <phoneticPr fontId="7"/>
  </si>
  <si>
    <t>新02</t>
    <rPh sb="0" eb="1">
      <t>シン</t>
    </rPh>
    <phoneticPr fontId="7"/>
  </si>
  <si>
    <t>新03</t>
    <rPh sb="0" eb="1">
      <t>シン</t>
    </rPh>
    <phoneticPr fontId="7"/>
  </si>
  <si>
    <t>地方行財政改革</t>
    <rPh sb="0" eb="2">
      <t>チホウ</t>
    </rPh>
    <rPh sb="2" eb="5">
      <t>ギョウザイセイ</t>
    </rPh>
    <rPh sb="5" eb="7">
      <t>カイカク</t>
    </rPh>
    <phoneticPr fontId="7"/>
  </si>
  <si>
    <t>次世代型行政サービスの早期実現</t>
    <rPh sb="0" eb="4">
      <t>ジセダイガタ</t>
    </rPh>
    <rPh sb="4" eb="6">
      <t>ギョウセイ</t>
    </rPh>
    <rPh sb="11" eb="13">
      <t>ソウキ</t>
    </rPh>
    <rPh sb="13" eb="15">
      <t>ジツゲン</t>
    </rPh>
    <phoneticPr fontId="7"/>
  </si>
  <si>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</si>
  <si>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</si>
  <si>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</si>
  <si>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</si>
  <si>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</si>
  <si>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</si>
  <si>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</si>
  <si>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</si>
  <si>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</si>
  <si>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</si>
  <si>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</si>
  <si>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</si>
  <si>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</si>
  <si>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</si>
  <si>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</si>
  <si>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</si>
  <si>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</si>
  <si>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</si>
  <si>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</si>
  <si>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</si>
  <si>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</si>
  <si>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</si>
  <si>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</si>
  <si>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</si>
  <si>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</si>
  <si>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</si>
  <si>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</si>
  <si>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</si>
  <si>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</si>
  <si>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</si>
  <si>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</si>
  <si>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</si>
  <si>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</si>
  <si>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</si>
  <si>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</si>
  <si>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</si>
  <si>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</si>
  <si>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</si>
  <si>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</si>
  <si>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</si>
  <si>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</si>
  <si>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</si>
  <si>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</si>
  <si>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</si>
  <si>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</si>
  <si>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</si>
  <si>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</si>
  <si>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</si>
  <si>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</si>
  <si>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</si>
  <si>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</si>
  <si>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</si>
  <si>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</si>
  <si>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</si>
  <si>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</si>
  <si>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</si>
  <si>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</si>
  <si>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</si>
  <si>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</si>
  <si>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</si>
  <si>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</si>
  <si>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</si>
  <si>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</si>
  <si>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</si>
  <si>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</si>
  <si>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</si>
  <si>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</si>
  <si>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</si>
  <si>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</si>
  <si>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</si>
  <si>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</si>
  <si>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</si>
  <si>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</si>
  <si>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</si>
  <si>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</si>
  <si>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</si>
  <si>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</si>
  <si>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</si>
  <si>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</si>
  <si>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</si>
  <si>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</si>
  <si>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</si>
  <si>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</si>
  <si>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</si>
  <si>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</si>
  <si>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</si>
  <si>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</si>
  <si>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</si>
  <si>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</si>
  <si>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</si>
  <si>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</si>
  <si>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7"/>
  </si>
  <si>
    <t>令和3年度</t>
    <rPh sb="0" eb="2">
      <t>レイワ</t>
    </rPh>
    <rPh sb="3" eb="5">
      <t>ネンド</t>
    </rPh>
    <phoneticPr fontId="7"/>
  </si>
  <si>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</si>
  <si>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</si>
  <si>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</si>
  <si>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</si>
  <si>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</si>
  <si>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</si>
  <si>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</si>
  <si>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</si>
  <si>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</si>
  <si>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</si>
  <si>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</si>
  <si>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</si>
  <si>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</si>
  <si>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</si>
  <si>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</si>
  <si>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</si>
  <si>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</si>
  <si>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</si>
  <si>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</si>
  <si>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</si>
  <si>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</si>
  <si>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</si>
  <si>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</si>
  <si>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</si>
  <si>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</si>
  <si>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</si>
  <si>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</si>
  <si>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</si>
  <si>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</si>
  <si>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7"/>
  </si>
  <si>
    <t>4年度
活動見込</t>
    <rPh sb="4" eb="6">
      <t>カツドウ</t>
    </rPh>
    <rPh sb="6" eb="8">
      <t>ミコ</t>
    </rPh>
    <phoneticPr fontId="7"/>
  </si>
  <si>
    <t>令和元年度</t>
    <rPh sb="0" eb="2">
      <t>レイワ</t>
    </rPh>
    <rPh sb="2" eb="4">
      <t>ガンネン</t>
    </rPh>
    <rPh sb="4" eb="5">
      <t>ド</t>
    </rPh>
    <phoneticPr fontId="7"/>
  </si>
  <si>
    <t>開始年度西暦</t>
    <rPh sb="0" eb="2">
      <t>カイシ</t>
    </rPh>
    <rPh sb="2" eb="4">
      <t>ネンド</t>
    </rPh>
    <rPh sb="4" eb="6">
      <t>セイレキ</t>
    </rPh>
    <phoneticPr fontId="7"/>
  </si>
  <si>
    <t>終了（予定）年度西暦</t>
    <rPh sb="0" eb="2">
      <t>シュウリョウ</t>
    </rPh>
    <rPh sb="3" eb="5">
      <t>ヨテイ</t>
    </rPh>
    <rPh sb="6" eb="8">
      <t>ネンド</t>
    </rPh>
    <rPh sb="8" eb="10">
      <t>セイレキ</t>
    </rPh>
    <phoneticPr fontId="7"/>
  </si>
  <si>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</si>
  <si>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</si>
  <si>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</si>
  <si>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</si>
  <si>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</si>
  <si>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</si>
  <si>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</si>
  <si>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</si>
  <si>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</si>
  <si>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</si>
  <si>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</si>
  <si>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</si>
  <si>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</si>
  <si>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</si>
  <si>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</si>
  <si>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</si>
  <si>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</si>
  <si>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</si>
  <si>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</si>
  <si>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</si>
  <si>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</si>
  <si>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</si>
  <si>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</si>
  <si>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</si>
  <si>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</si>
  <si>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</si>
  <si>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</si>
  <si>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</si>
  <si>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</si>
  <si>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</si>
  <si>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</si>
  <si>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</si>
  <si>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</si>
  <si>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</si>
  <si>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</si>
  <si>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</si>
  <si>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</si>
  <si>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</si>
  <si>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</si>
  <si>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</si>
  <si>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</si>
  <si>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</si>
  <si>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</si>
  <si>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</si>
  <si>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</si>
  <si>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</si>
  <si>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</si>
  <si>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</si>
  <si>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</si>
  <si>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</si>
  <si>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</si>
  <si>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</si>
  <si>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</si>
  <si>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</si>
  <si>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</si>
  <si>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</si>
  <si>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</si>
  <si>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</si>
  <si>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</si>
  <si>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</si>
  <si>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</si>
  <si>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</si>
  <si>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</si>
  <si>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</si>
  <si>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</si>
  <si>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</si>
  <si>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</si>
  <si>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</si>
  <si>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</si>
  <si>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</si>
  <si>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</si>
  <si>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</si>
  <si>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</si>
  <si>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</si>
  <si>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</si>
  <si>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</si>
  <si>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</si>
  <si>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</si>
  <si>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</si>
  <si>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</si>
  <si>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</si>
  <si>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</si>
  <si>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</si>
  <si>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</si>
  <si>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</si>
  <si>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</si>
  <si>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</si>
  <si>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</si>
  <si>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</si>
  <si>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</si>
  <si>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</si>
  <si>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</si>
  <si>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</si>
  <si>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</si>
  <si>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</si>
  <si>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</si>
  <si>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</si>
  <si>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</si>
  <si>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</si>
  <si>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</si>
  <si>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</si>
  <si>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</si>
  <si>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</si>
  <si>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</si>
  <si>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</si>
  <si>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</si>
  <si>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</si>
  <si>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</si>
  <si>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</si>
  <si>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</si>
  <si>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</si>
  <si>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</si>
  <si>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</si>
  <si>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</si>
  <si>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</si>
  <si>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</si>
  <si>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</si>
  <si>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</si>
  <si>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</si>
  <si>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</si>
  <si>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</si>
  <si>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</si>
  <si>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</si>
  <si>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新21</t>
    <rPh sb="0" eb="1">
      <t>シン</t>
    </rPh>
    <phoneticPr fontId="7"/>
  </si>
  <si>
    <t>新22</t>
    <rPh sb="0" eb="1">
      <t>シン</t>
    </rPh>
    <phoneticPr fontId="7"/>
  </si>
  <si>
    <t>省庁(事業番号用)</t>
    <rPh sb="0" eb="2">
      <t>ショウチョウ</t>
    </rPh>
    <rPh sb="3" eb="5">
      <t>ジギョウ</t>
    </rPh>
    <rPh sb="5" eb="7">
      <t>バンゴウ</t>
    </rPh>
    <rPh sb="7" eb="8">
      <t>ヨウ</t>
    </rPh>
    <phoneticPr fontId="7"/>
  </si>
  <si>
    <t>官房</t>
    <phoneticPr fontId="7"/>
  </si>
  <si>
    <t>府</t>
    <phoneticPr fontId="7"/>
  </si>
  <si>
    <t>個情</t>
    <rPh sb="1" eb="2">
      <t>ジョウ</t>
    </rPh>
    <phoneticPr fontId="7"/>
  </si>
  <si>
    <t>公取</t>
    <phoneticPr fontId="7"/>
  </si>
  <si>
    <t>警察</t>
    <phoneticPr fontId="7"/>
  </si>
  <si>
    <t>金融</t>
    <phoneticPr fontId="7"/>
  </si>
  <si>
    <t>消費</t>
    <phoneticPr fontId="7"/>
  </si>
  <si>
    <t>復興</t>
    <phoneticPr fontId="7"/>
  </si>
  <si>
    <t>総務</t>
    <phoneticPr fontId="7"/>
  </si>
  <si>
    <t>法務</t>
    <phoneticPr fontId="7"/>
  </si>
  <si>
    <t>外務</t>
    <phoneticPr fontId="7"/>
  </si>
  <si>
    <t>財務</t>
    <rPh sb="0" eb="2">
      <t>ザイム</t>
    </rPh>
    <phoneticPr fontId="7"/>
  </si>
  <si>
    <t>文科</t>
    <phoneticPr fontId="7"/>
  </si>
  <si>
    <t>厚労</t>
    <phoneticPr fontId="7"/>
  </si>
  <si>
    <t>農水</t>
    <phoneticPr fontId="7"/>
  </si>
  <si>
    <t>経産</t>
    <phoneticPr fontId="7"/>
  </si>
  <si>
    <t>国交</t>
    <phoneticPr fontId="7"/>
  </si>
  <si>
    <t>環境</t>
    <phoneticPr fontId="7"/>
  </si>
  <si>
    <t>原規</t>
    <phoneticPr fontId="7"/>
  </si>
  <si>
    <t>防衛</t>
    <phoneticPr fontId="7"/>
  </si>
  <si>
    <t>カジノ</t>
    <phoneticPr fontId="7"/>
  </si>
  <si>
    <t>事業番号その3</t>
    <rPh sb="0" eb="4">
      <t>ジギョウバンゴウ</t>
    </rPh>
    <phoneticPr fontId="7"/>
  </si>
  <si>
    <t>個人情報保護委員会</t>
    <phoneticPr fontId="7"/>
  </si>
  <si>
    <t>令和2年度</t>
    <rPh sb="0" eb="2">
      <t>レイワ</t>
    </rPh>
    <phoneticPr fontId="7"/>
  </si>
  <si>
    <t>カジノ管理委員会</t>
    <rPh sb="3" eb="5">
      <t>カンリ</t>
    </rPh>
    <rPh sb="5" eb="8">
      <t>イインカイ</t>
    </rPh>
    <phoneticPr fontId="7"/>
  </si>
  <si>
    <t>令和3年度</t>
    <rPh sb="0" eb="2">
      <t>レイワ</t>
    </rPh>
    <phoneticPr fontId="7"/>
  </si>
  <si>
    <t>活動指標</t>
  </si>
  <si>
    <t>活動目標</t>
    <rPh sb="0" eb="2">
      <t>カツドウ</t>
    </rPh>
    <rPh sb="2" eb="4">
      <t>モクヒョウ</t>
    </rPh>
    <phoneticPr fontId="7"/>
  </si>
  <si>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7"/>
  </si>
  <si>
    <t>活動内容
（アクティビティ）</t>
    <phoneticPr fontId="7"/>
  </si>
  <si>
    <t>活動目標及び
活動実績
（アウトプット）</t>
    <phoneticPr fontId="7"/>
  </si>
  <si>
    <t>単位当たり
コスト</t>
    <rPh sb="0" eb="2">
      <t>タンイ</t>
    </rPh>
    <rPh sb="2" eb="3">
      <t>ア</t>
    </rPh>
    <phoneticPr fontId="7"/>
  </si>
  <si>
    <t>算出根拠</t>
    <rPh sb="0" eb="2">
      <t>サンシュツ</t>
    </rPh>
    <rPh sb="2" eb="4">
      <t>コンキョ</t>
    </rPh>
    <phoneticPr fontId="7"/>
  </si>
  <si>
    <t>計算式</t>
    <rPh sb="0" eb="2">
      <t>ケイサン</t>
    </rPh>
    <rPh sb="2" eb="3">
      <t>シキ</t>
    </rPh>
    <phoneticPr fontId="7"/>
  </si>
  <si>
    <t>政策評価書URL</t>
    <rPh sb="0" eb="2">
      <t>セイサク</t>
    </rPh>
    <rPh sb="2" eb="4">
      <t>ヒョウカ</t>
    </rPh>
    <rPh sb="4" eb="5">
      <t>ショ</t>
    </rPh>
    <phoneticPr fontId="7"/>
  </si>
  <si>
    <t>該当箇所</t>
    <rPh sb="0" eb="2">
      <t>ガイトウ</t>
    </rPh>
    <rPh sb="2" eb="4">
      <t>カショ</t>
    </rPh>
    <phoneticPr fontId="7"/>
  </si>
  <si>
    <t>令和4年度</t>
    <rPh sb="0" eb="2">
      <t>レイワ</t>
    </rPh>
    <phoneticPr fontId="7"/>
  </si>
  <si>
    <t>令和5年度要求</t>
    <rPh sb="0" eb="2">
      <t>レイワ</t>
    </rPh>
    <rPh sb="5" eb="7">
      <t>ヨウキュウ</t>
    </rPh>
    <phoneticPr fontId="7"/>
  </si>
  <si>
    <t>令和4年度当初予算</t>
    <rPh sb="0" eb="2">
      <t>レイワ</t>
    </rPh>
    <phoneticPr fontId="7"/>
  </si>
  <si>
    <t>令和5年度要求</t>
    <rPh sb="0" eb="2">
      <t>レイワ</t>
    </rPh>
    <phoneticPr fontId="7"/>
  </si>
  <si>
    <t>令和4・5年度
予算内訳
（単位：百万円）</t>
    <rPh sb="0" eb="2">
      <t>レイワ</t>
    </rPh>
    <rPh sb="8" eb="10">
      <t>ヨサン</t>
    </rPh>
    <rPh sb="10" eb="12">
      <t>ウチワケ</t>
    </rPh>
    <phoneticPr fontId="7"/>
  </si>
  <si>
    <t>5年度
活動見込</t>
    <rPh sb="4" eb="6">
      <t>カツドウ</t>
    </rPh>
    <rPh sb="6" eb="8">
      <t>ミコ</t>
    </rPh>
    <phoneticPr fontId="7"/>
  </si>
  <si>
    <t>4年度活動見込</t>
    <rPh sb="3" eb="5">
      <t>カツドウ</t>
    </rPh>
    <rPh sb="5" eb="7">
      <t>ミコ</t>
    </rPh>
    <phoneticPr fontId="7"/>
  </si>
  <si>
    <t>令和2年度</t>
    <rPh sb="0" eb="2">
      <t>レイワ</t>
    </rPh>
    <rPh sb="3" eb="5">
      <t>ネンド</t>
    </rPh>
    <rPh sb="4" eb="5">
      <t>ド</t>
    </rPh>
    <phoneticPr fontId="7"/>
  </si>
  <si>
    <t>令和4年度行政事業レビューシート</t>
    <rPh sb="0" eb="2">
      <t>レイワ</t>
    </rPh>
    <rPh sb="3" eb="5">
      <t>ネンド</t>
    </rPh>
    <rPh sb="5" eb="7">
      <t>ギョウセイ</t>
    </rPh>
    <rPh sb="7" eb="9">
      <t>ジギョウ</t>
    </rPh>
    <phoneticPr fontId="7"/>
  </si>
  <si>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7"/>
  </si>
  <si>
    <t>デジタル庁</t>
    <rPh sb="4" eb="5">
      <t>チョウ</t>
    </rPh>
    <phoneticPr fontId="7"/>
  </si>
  <si>
    <t>令和３年度</t>
    <rPh sb="0" eb="2">
      <t>レイワ</t>
    </rPh>
    <rPh sb="3" eb="5">
      <t>ネンド</t>
    </rPh>
    <phoneticPr fontId="7"/>
  </si>
  <si>
    <t>デジ</t>
    <phoneticPr fontId="7"/>
  </si>
  <si>
    <t>新23</t>
    <rPh sb="0" eb="1">
      <t>シン</t>
    </rPh>
    <phoneticPr fontId="7"/>
  </si>
  <si>
    <t>事業名</t>
    <rPh sb="0" eb="2">
      <t>ジギョウ</t>
    </rPh>
    <rPh sb="2" eb="3">
      <t>メイ</t>
    </rPh>
    <phoneticPr fontId="7"/>
  </si>
  <si>
    <t>令和5年度</t>
    <rPh sb="0" eb="2">
      <t>レイワ</t>
    </rPh>
    <rPh sb="3" eb="5">
      <t>ネンド</t>
    </rPh>
    <phoneticPr fontId="7"/>
  </si>
  <si>
    <t>国内広報経費</t>
    <rPh sb="0" eb="2">
      <t>コクナイ</t>
    </rPh>
    <rPh sb="2" eb="4">
      <t>コウホウ</t>
    </rPh>
    <rPh sb="4" eb="6">
      <t>ケイヒ</t>
    </rPh>
    <phoneticPr fontId="7"/>
  </si>
  <si>
    <t>政府広報室</t>
    <rPh sb="0" eb="2">
      <t>セイフ</t>
    </rPh>
    <rPh sb="2" eb="5">
      <t>コウホウシツ</t>
    </rPh>
    <phoneticPr fontId="2"/>
  </si>
  <si>
    <t>大臣官房</t>
    <rPh sb="0" eb="2">
      <t>ダイジン</t>
    </rPh>
    <rPh sb="2" eb="4">
      <t>カンボウ</t>
    </rPh>
    <phoneticPr fontId="9"/>
  </si>
  <si>
    <t>○</t>
  </si>
  <si>
    <t>内閣府設置法（平成１１年７月１６日法律第８９号）第４条第３項第３８号</t>
    <phoneticPr fontId="7"/>
  </si>
  <si>
    <t>-</t>
    <phoneticPr fontId="7"/>
  </si>
  <si>
    <t>内閣府</t>
  </si>
  <si>
    <t>府</t>
  </si>
  <si>
    <t>テレビ定時番組（地上波放送）の放送回数</t>
    <rPh sb="3" eb="5">
      <t>テイジ</t>
    </rPh>
    <rPh sb="5" eb="7">
      <t>バングミ</t>
    </rPh>
    <rPh sb="8" eb="11">
      <t>チジョウハ</t>
    </rPh>
    <rPh sb="11" eb="13">
      <t>ホウソウ</t>
    </rPh>
    <rPh sb="15" eb="17">
      <t>ホウソウ</t>
    </rPh>
    <rPh sb="17" eb="19">
      <t>カイスウ</t>
    </rPh>
    <phoneticPr fontId="7"/>
  </si>
  <si>
    <t>新聞広告（突出し）の掲載回数</t>
    <rPh sb="0" eb="2">
      <t>シンブン</t>
    </rPh>
    <rPh sb="2" eb="4">
      <t>コウコク</t>
    </rPh>
    <rPh sb="5" eb="7">
      <t>ツキダ</t>
    </rPh>
    <rPh sb="10" eb="12">
      <t>ケイサイ</t>
    </rPh>
    <rPh sb="12" eb="14">
      <t>カイスウ</t>
    </rPh>
    <phoneticPr fontId="7"/>
  </si>
  <si>
    <t>テレビＣＭの認知度</t>
    <phoneticPr fontId="7"/>
  </si>
  <si>
    <t>回</t>
    <rPh sb="0" eb="1">
      <t>カイ</t>
    </rPh>
    <phoneticPr fontId="7"/>
  </si>
  <si>
    <t>ﾃｰﾏ</t>
    <phoneticPr fontId="7"/>
  </si>
  <si>
    <t>テレビ定時番組（地上波放送）を放送</t>
    <rPh sb="8" eb="11">
      <t>チジョウハ</t>
    </rPh>
    <phoneticPr fontId="7"/>
  </si>
  <si>
    <t>-</t>
  </si>
  <si>
    <t>-</t>
    <phoneticPr fontId="7"/>
  </si>
  <si>
    <t>　　ｘ/ｙ</t>
    <phoneticPr fontId="7"/>
  </si>
  <si>
    <t>万円</t>
    <rPh sb="0" eb="2">
      <t>マンエン</t>
    </rPh>
    <phoneticPr fontId="7"/>
  </si>
  <si>
    <t>　　x/y</t>
    <phoneticPr fontId="7"/>
  </si>
  <si>
    <t>新聞広告（突出し）の認知度</t>
    <phoneticPr fontId="7"/>
  </si>
  <si>
    <t>　金額(x)／テーマ数(y)　　　　　　　　　　　　　</t>
    <phoneticPr fontId="7"/>
  </si>
  <si>
    <t>テレビCMにおける民間会社も含めた全社平均値以上</t>
    <phoneticPr fontId="7"/>
  </si>
  <si>
    <t>金額(x)／テーマ数(y)　　　　　　　　　　　　　</t>
    <phoneticPr fontId="7"/>
  </si>
  <si>
    <t>金額(ｘ)／放送回数(ｙ)　　　　　　　　　　　　　</t>
    <rPh sb="0" eb="2">
      <t>キンガク</t>
    </rPh>
    <rPh sb="6" eb="8">
      <t>ホウソウ</t>
    </rPh>
    <rPh sb="8" eb="10">
      <t>カイスウ</t>
    </rPh>
    <phoneticPr fontId="7"/>
  </si>
  <si>
    <t>過去３年度の平均値以上</t>
    <rPh sb="0" eb="2">
      <t>カコ</t>
    </rPh>
    <rPh sb="3" eb="5">
      <t>ネンド</t>
    </rPh>
    <rPh sb="6" eb="9">
      <t>ヘイキンチ</t>
    </rPh>
    <rPh sb="9" eb="11">
      <t>イジョウ</t>
    </rPh>
    <phoneticPr fontId="7"/>
  </si>
  <si>
    <t>対前年度比増</t>
    <rPh sb="0" eb="1">
      <t>タイ</t>
    </rPh>
    <rPh sb="1" eb="5">
      <t>ゼンネンドヒ</t>
    </rPh>
    <rPh sb="5" eb="6">
      <t>ゾウ</t>
    </rPh>
    <phoneticPr fontId="7"/>
  </si>
  <si>
    <t>498百万円/34回</t>
    <rPh sb="3" eb="6">
      <t>ヒャクマンエン</t>
    </rPh>
    <rPh sb="9" eb="10">
      <t>カイ</t>
    </rPh>
    <phoneticPr fontId="7"/>
  </si>
  <si>
    <t>新聞（突出し）　金額(ｘ)／掲載回数(ｙ)　　　　　　　　　　　</t>
    <rPh sb="0" eb="2">
      <t>シンブン</t>
    </rPh>
    <rPh sb="3" eb="5">
      <t>ツキダ</t>
    </rPh>
    <rPh sb="14" eb="16">
      <t>ケイサイ</t>
    </rPh>
    <phoneticPr fontId="7"/>
  </si>
  <si>
    <t>新聞広告（突出し）における民間会社も含めた全社平均値以上</t>
    <rPh sb="0" eb="2">
      <t>シンブン</t>
    </rPh>
    <rPh sb="2" eb="4">
      <t>コウコク</t>
    </rPh>
    <rPh sb="5" eb="7">
      <t>ツキダ</t>
    </rPh>
    <rPh sb="13" eb="15">
      <t>ミンカン</t>
    </rPh>
    <rPh sb="15" eb="17">
      <t>カイシャ</t>
    </rPh>
    <rPh sb="18" eb="19">
      <t>フク</t>
    </rPh>
    <rPh sb="21" eb="23">
      <t>ゼンシャ</t>
    </rPh>
    <rPh sb="23" eb="26">
      <t>ヘイキンチ</t>
    </rPh>
    <rPh sb="26" eb="28">
      <t>イジョウ</t>
    </rPh>
    <phoneticPr fontId="7"/>
  </si>
  <si>
    <t>新聞広告（突出し）を掲載</t>
    <rPh sb="0" eb="2">
      <t>シンブン</t>
    </rPh>
    <rPh sb="2" eb="4">
      <t>コウコク</t>
    </rPh>
    <rPh sb="5" eb="7">
      <t>ツキダ</t>
    </rPh>
    <rPh sb="10" eb="12">
      <t>ケイサイ</t>
    </rPh>
    <phoneticPr fontId="7"/>
  </si>
  <si>
    <t>各種サイトにインターネット広告を掲載</t>
    <rPh sb="0" eb="2">
      <t>カクシュ</t>
    </rPh>
    <rPh sb="13" eb="15">
      <t>コウコク</t>
    </rPh>
    <rPh sb="16" eb="18">
      <t>ケイサイ</t>
    </rPh>
    <phoneticPr fontId="7"/>
  </si>
  <si>
    <t>インターネット広告のクリック数</t>
    <phoneticPr fontId="7"/>
  </si>
  <si>
    <t>インターネット広告を掲載し、国民に対して、政府の重要施策等の内容や必要性等について周知し、施策等の理解と協力を求める。</t>
    <rPh sb="7" eb="9">
      <t>コウコク</t>
    </rPh>
    <rPh sb="10" eb="12">
      <t>ケイサイ</t>
    </rPh>
    <rPh sb="14" eb="16">
      <t>コクミン</t>
    </rPh>
    <rPh sb="17" eb="18">
      <t>タイ</t>
    </rPh>
    <rPh sb="21" eb="23">
      <t>セイフ</t>
    </rPh>
    <rPh sb="24" eb="26">
      <t>ジュウヨウ</t>
    </rPh>
    <rPh sb="26" eb="27">
      <t>セ</t>
    </rPh>
    <rPh sb="27" eb="28">
      <t>サク</t>
    </rPh>
    <rPh sb="28" eb="29">
      <t>トウ</t>
    </rPh>
    <rPh sb="30" eb="32">
      <t>ナイヨウ</t>
    </rPh>
    <rPh sb="33" eb="36">
      <t>ヒツヨウセイ</t>
    </rPh>
    <rPh sb="36" eb="37">
      <t>トウ</t>
    </rPh>
    <rPh sb="41" eb="43">
      <t>シュウチ</t>
    </rPh>
    <rPh sb="45" eb="46">
      <t>セ</t>
    </rPh>
    <rPh sb="46" eb="47">
      <t>サク</t>
    </rPh>
    <rPh sb="47" eb="48">
      <t>トウ</t>
    </rPh>
    <rPh sb="49" eb="51">
      <t>リカイ</t>
    </rPh>
    <rPh sb="52" eb="54">
      <t>キョウリョク</t>
    </rPh>
    <rPh sb="55" eb="56">
      <t>モト</t>
    </rPh>
    <phoneticPr fontId="7"/>
  </si>
  <si>
    <t>　政府広報は、各府省庁と連携して、インターネット、テレビ、新聞、ラジオ等の様々な媒体を用いて、広く国民に対して政府の重要施策の内容、背景、必要性等を周知し、理解を促進することを目的としている。</t>
    <rPh sb="78" eb="80">
      <t>リカイ</t>
    </rPh>
    <rPh sb="81" eb="83">
      <t>ソクシン</t>
    </rPh>
    <phoneticPr fontId="7"/>
  </si>
  <si>
    <t>257百万円
/26回</t>
    <phoneticPr fontId="7"/>
  </si>
  <si>
    <t>テレビ番組（地上波放送）の視聴率</t>
    <rPh sb="3" eb="5">
      <t>バングミ</t>
    </rPh>
    <rPh sb="6" eb="9">
      <t>チジョウハ</t>
    </rPh>
    <rPh sb="9" eb="11">
      <t>ホウソウ</t>
    </rPh>
    <rPh sb="13" eb="16">
      <t>シチョウリツ</t>
    </rPh>
    <phoneticPr fontId="7"/>
  </si>
  <si>
    <t>インターネット広告の掲載回数</t>
    <rPh sb="10" eb="12">
      <t>ケイサイ</t>
    </rPh>
    <rPh sb="12" eb="13">
      <t>カイ</t>
    </rPh>
    <phoneticPr fontId="7"/>
  </si>
  <si>
    <t>２．政府広報</t>
    <phoneticPr fontId="7"/>
  </si>
  <si>
    <t>２．政府広報の戦略的な展開</t>
    <phoneticPr fontId="7"/>
  </si>
  <si>
    <t>テレビ、新聞、スマートフォン等の媒体により、医療・年金・介護、防災、教育・子育て、景気・経済対策、税制、防犯などのテーマについて、政府広報において取り扱ってほしいとする世論調査結果などを踏まえた事業となっている。</t>
    <rPh sb="4" eb="6">
      <t>シンブン</t>
    </rPh>
    <rPh sb="14" eb="15">
      <t>ナド</t>
    </rPh>
    <rPh sb="16" eb="18">
      <t>バイタイ</t>
    </rPh>
    <rPh sb="34" eb="36">
      <t>キョウイク</t>
    </rPh>
    <rPh sb="37" eb="39">
      <t>コソダ</t>
    </rPh>
    <rPh sb="49" eb="51">
      <t>ゼイセイ</t>
    </rPh>
    <rPh sb="52" eb="54">
      <t>ボウハン</t>
    </rPh>
    <rPh sb="65" eb="67">
      <t>セイフ</t>
    </rPh>
    <rPh sb="67" eb="69">
      <t>コウホウ</t>
    </rPh>
    <rPh sb="73" eb="74">
      <t>ト</t>
    </rPh>
    <rPh sb="75" eb="76">
      <t>アツカ</t>
    </rPh>
    <rPh sb="84" eb="86">
      <t>ヨロン</t>
    </rPh>
    <rPh sb="86" eb="88">
      <t>チョウサ</t>
    </rPh>
    <rPh sb="88" eb="90">
      <t>ケッカ</t>
    </rPh>
    <rPh sb="93" eb="94">
      <t>フ</t>
    </rPh>
    <rPh sb="97" eb="99">
      <t>ジギョウ</t>
    </rPh>
    <phoneticPr fontId="5"/>
  </si>
  <si>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セサク</t>
    </rPh>
    <rPh sb="17" eb="19">
      <t>ナイヨウ</t>
    </rPh>
    <rPh sb="20" eb="22">
      <t>ハイケイ</t>
    </rPh>
    <rPh sb="23" eb="26">
      <t>ヒツヨウセイ</t>
    </rPh>
    <rPh sb="26" eb="27">
      <t>トウ</t>
    </rPh>
    <rPh sb="28" eb="29">
      <t>ヒロ</t>
    </rPh>
    <rPh sb="30" eb="32">
      <t>コクミン</t>
    </rPh>
    <rPh sb="33" eb="35">
      <t>シュウチ</t>
    </rPh>
    <rPh sb="40" eb="42">
      <t>セサク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92" eb="93">
      <t>クニ</t>
    </rPh>
    <rPh sb="93" eb="95">
      <t>イガイ</t>
    </rPh>
    <rPh sb="96" eb="97">
      <t>シャ</t>
    </rPh>
    <rPh sb="98" eb="99">
      <t>ユダ</t>
    </rPh>
    <phoneticPr fontId="9"/>
  </si>
  <si>
    <t>本事業は、政府の重要施策や基本方針に関する国民の理解増進のために必要不可欠であり、優先度の高い事業である。</t>
    <rPh sb="0" eb="1">
      <t>ホン</t>
    </rPh>
    <rPh sb="1" eb="3">
      <t>ジギョウ</t>
    </rPh>
    <rPh sb="26" eb="28">
      <t>ゾウシン</t>
    </rPh>
    <rPh sb="32" eb="34">
      <t>ヒツヨウ</t>
    </rPh>
    <rPh sb="34" eb="37">
      <t>フカケツ</t>
    </rPh>
    <phoneticPr fontId="5"/>
  </si>
  <si>
    <t>‐</t>
  </si>
  <si>
    <t>0009</t>
    <phoneticPr fontId="7"/>
  </si>
  <si>
    <t>0010</t>
    <phoneticPr fontId="7"/>
  </si>
  <si>
    <t>0012</t>
    <phoneticPr fontId="7"/>
  </si>
  <si>
    <t>0007</t>
    <phoneticPr fontId="7"/>
  </si>
  <si>
    <t>0003</t>
    <phoneticPr fontId="7"/>
  </si>
  <si>
    <t>0004</t>
    <phoneticPr fontId="7"/>
  </si>
  <si>
    <t>0006</t>
    <phoneticPr fontId="7"/>
  </si>
  <si>
    <t>0005</t>
    <phoneticPr fontId="7"/>
  </si>
  <si>
    <t>0002</t>
    <phoneticPr fontId="7"/>
  </si>
  <si>
    <t>☑</t>
  </si>
  <si>
    <t>新聞広告（突出し）の理解度</t>
    <rPh sb="10" eb="12">
      <t>リカイ</t>
    </rPh>
    <phoneticPr fontId="7"/>
  </si>
  <si>
    <t>テレビCMにおける民間会社も含めた全社平均値以上</t>
  </si>
  <si>
    <t>テレビＣＭの理解度</t>
    <rPh sb="6" eb="8">
      <t>リカイ</t>
    </rPh>
    <phoneticPr fontId="7"/>
  </si>
  <si>
    <t>大臣官房参事官　
坂本 眞一･安藤 繁･小坂 伸行</t>
    <rPh sb="0" eb="2">
      <t>ダイジン</t>
    </rPh>
    <rPh sb="2" eb="4">
      <t>カンボウ</t>
    </rPh>
    <rPh sb="4" eb="7">
      <t>サンジカン</t>
    </rPh>
    <rPh sb="9" eb="11">
      <t>サカモト</t>
    </rPh>
    <rPh sb="12" eb="14">
      <t>シンイチ</t>
    </rPh>
    <rPh sb="15" eb="17">
      <t>アンドウ</t>
    </rPh>
    <rPh sb="18" eb="19">
      <t>シゲル</t>
    </rPh>
    <phoneticPr fontId="2"/>
  </si>
  <si>
    <t>　政府の取組について国民の一層の理解が得られるよう、インターネット、テレビ、新聞、ラジオ等を用いて広報を実施している。広報テーマの内容に応じて、対象となる国民に効果的・効率的に訴求できるよう、各媒体をその特徴を踏まえて活用している。特に重要な広報については、クロスメディア（様々な広報媒体や統一感のあるクリエイティブを用いて、媒体同士による相乗効果を高める手法）により、戦略的かつ効果的な広報を実施している。
　なお、令和4年度より、放送諸費、出版諸費、事業諸費を統合し、国内広報経費とした。
　・変更前の事業名：放送諸費、出版諸費、事業諸費
　・変更前の事業番号：内閣府 2022-府-21-0002、内閣府 2022-府-21-0003、内閣府 2022-府-21-0004</t>
    <rPh sb="292" eb="293">
      <t>フ</t>
    </rPh>
    <phoneticPr fontId="7"/>
  </si>
  <si>
    <t>-</t>
    <phoneticPr fontId="7"/>
  </si>
  <si>
    <t>啓発広報費</t>
    <rPh sb="0" eb="2">
      <t>ケイハツ</t>
    </rPh>
    <rPh sb="2" eb="4">
      <t>コウホウ</t>
    </rPh>
    <rPh sb="4" eb="5">
      <t>ヒ</t>
    </rPh>
    <phoneticPr fontId="7"/>
  </si>
  <si>
    <t>非常勤職員手当</t>
    <rPh sb="0" eb="3">
      <t>ヒジョウキン</t>
    </rPh>
    <rPh sb="3" eb="5">
      <t>ショクイン</t>
    </rPh>
    <rPh sb="5" eb="7">
      <t>テアテ</t>
    </rPh>
    <phoneticPr fontId="7"/>
  </si>
  <si>
    <t>新聞突出し広告を掲載し、国民に対して、政府の重要施策等の内容や必要性等について周知し、施策等の理解と協力を求める。</t>
    <rPh sb="0" eb="2">
      <t>シンブン</t>
    </rPh>
    <rPh sb="2" eb="3">
      <t>ツ</t>
    </rPh>
    <rPh sb="3" eb="4">
      <t>ダ</t>
    </rPh>
    <rPh sb="5" eb="7">
      <t>コウコク</t>
    </rPh>
    <rPh sb="8" eb="10">
      <t>ケイサイ</t>
    </rPh>
    <rPh sb="12" eb="14">
      <t>コクミン</t>
    </rPh>
    <rPh sb="15" eb="16">
      <t>タイ</t>
    </rPh>
    <rPh sb="19" eb="21">
      <t>セイフ</t>
    </rPh>
    <rPh sb="22" eb="24">
      <t>ジュウヨウ</t>
    </rPh>
    <rPh sb="24" eb="25">
      <t>セ</t>
    </rPh>
    <rPh sb="25" eb="26">
      <t>サク</t>
    </rPh>
    <rPh sb="26" eb="27">
      <t>トウ</t>
    </rPh>
    <rPh sb="28" eb="30">
      <t>ナイヨウ</t>
    </rPh>
    <rPh sb="31" eb="34">
      <t>ヒツヨウセイ</t>
    </rPh>
    <rPh sb="34" eb="35">
      <t>トウ</t>
    </rPh>
    <rPh sb="39" eb="41">
      <t>シュウチ</t>
    </rPh>
    <rPh sb="43" eb="44">
      <t>セ</t>
    </rPh>
    <rPh sb="44" eb="45">
      <t>サク</t>
    </rPh>
    <rPh sb="45" eb="46">
      <t>トウ</t>
    </rPh>
    <rPh sb="47" eb="49">
      <t>リカイ</t>
    </rPh>
    <rPh sb="50" eb="52">
      <t>キョウリョク</t>
    </rPh>
    <rPh sb="53" eb="54">
      <t>モト</t>
    </rPh>
    <phoneticPr fontId="7"/>
  </si>
  <si>
    <t>金額(x)／掲載回数(y)　　　　　　　　　　　　　　</t>
    <rPh sb="0" eb="2">
      <t>キンガク</t>
    </rPh>
    <rPh sb="6" eb="8">
      <t>ケイサイ</t>
    </rPh>
    <rPh sb="8" eb="9">
      <t>カイ</t>
    </rPh>
    <rPh sb="9" eb="10">
      <t>スウ</t>
    </rPh>
    <phoneticPr fontId="7"/>
  </si>
  <si>
    <t>1,046百万円/580回</t>
    <rPh sb="5" eb="8">
      <t>ヒャクマンエン</t>
    </rPh>
    <rPh sb="12" eb="13">
      <t>カイ</t>
    </rPh>
    <phoneticPr fontId="7"/>
  </si>
  <si>
    <t>https://www8.cao.go.jp/hyouka/h31_besshi-2.pdf
※リンク先の施策名は第6次計画に基づくものが記載されている。</t>
    <rPh sb="51" eb="52">
      <t>サキ</t>
    </rPh>
    <rPh sb="53" eb="55">
      <t>シサク</t>
    </rPh>
    <rPh sb="55" eb="56">
      <t>メイ</t>
    </rPh>
    <rPh sb="57" eb="58">
      <t>ダイ</t>
    </rPh>
    <rPh sb="59" eb="60">
      <t>ジ</t>
    </rPh>
    <rPh sb="60" eb="62">
      <t>ケイカク</t>
    </rPh>
    <rPh sb="63" eb="64">
      <t>モト</t>
    </rPh>
    <rPh sb="69" eb="71">
      <t>キサイ</t>
    </rPh>
    <phoneticPr fontId="6"/>
  </si>
  <si>
    <t>P3</t>
  </si>
  <si>
    <t>無</t>
  </si>
  <si>
    <t>数</t>
    <rPh sb="0" eb="1">
      <t>スウ</t>
    </rPh>
    <phoneticPr fontId="7"/>
  </si>
  <si>
    <t>インターネット広告掲載業務の請負事業者による実施結果報告（政府広報室とりまとめ）</t>
    <rPh sb="7" eb="9">
      <t>コウコク</t>
    </rPh>
    <rPh sb="9" eb="11">
      <t>ケイサイ</t>
    </rPh>
    <rPh sb="11" eb="13">
      <t>ギョウム</t>
    </rPh>
    <rPh sb="14" eb="16">
      <t>ウケオイ</t>
    </rPh>
    <rPh sb="16" eb="18">
      <t>ジギョウ</t>
    </rPh>
    <rPh sb="18" eb="19">
      <t>シャ</t>
    </rPh>
    <rPh sb="22" eb="24">
      <t>ジッシ</t>
    </rPh>
    <rPh sb="24" eb="26">
      <t>ケッカ</t>
    </rPh>
    <rPh sb="26" eb="28">
      <t>ホウコク</t>
    </rPh>
    <rPh sb="29" eb="31">
      <t>セイフ</t>
    </rPh>
    <rPh sb="31" eb="33">
      <t>コウホウ</t>
    </rPh>
    <rPh sb="33" eb="34">
      <t>シツ</t>
    </rPh>
    <phoneticPr fontId="7"/>
  </si>
  <si>
    <t>－</t>
    <phoneticPr fontId="7"/>
  </si>
  <si>
    <t>－</t>
    <phoneticPr fontId="7"/>
  </si>
  <si>
    <t>-</t>
    <phoneticPr fontId="7"/>
  </si>
  <si>
    <t>・政府広報オンラインURL（https://www.gov-online.go.jp/index.html）
・落札率は、他の契約の予定価格を類推されるおそれがあるため記載していない
【令和3年度公開プロセス】
評価結果：事業全体の抜本的な改善
・平成28年度のレビューでの指摘事項を受けて、様々な対策が講じられてきたこと自体は理解するが、前回論議の焦点であった新聞の扱いについては多くの課題が残されており、メディアの動向の現状を踏まえ、更なる見直しが改めて必要ではないか。その際には、最新のメディアごとのコストパフォーマンスも考慮することが必要である。
・また、現在行っている新聞広告の効果検証方法に限界があることは明白であり、新たな手法の採用を促したい。
・視覚障害者の対応は必要なものであるが、聴覚などの他の障害を持つ者、また、日本語の不自由な外国人等も含め、現在、いわば広報の死角になっている部分についても検討を加えるべきではないか。
・政府広報を全体として把握して施策を進めるべきものと、５年前にも指摘されたところである。事業の名称にこだわるものではないものの、今回、レビュー対象が「出版諸費」のみでありながら、資料・説明は放送諸費その他に及んだことから見ても、事業の立て方を見直すべきではないか。
対応状況の概要：
・新聞突出し広告について、メディアの動向の現状を踏まえ、令和４年度は年34回（予定ベース）に削減。
・新聞広告の効果検証方法について、令和３年度に調査対象者を新聞購読者以外にも拡充したインターネット調査を試行的に実施した。試行結果を踏まえ、調査コストも考慮しつつ調査設計の検討を進め、既存の調査を補完する、適切な効果検証手法の確立に努める。
・視覚障害のほか聴覚障害など他の様々な障害を持つ方、日本語の不自由な在日外国人、高齢者などのあらゆる方が必要とするときに、必要な情報に接することができるよう、アクセシビリティ及びユーザビリティに十分に配慮した政府広報を実施している。
・事業の立て方を見直すべきとの指摘を踏まえ、令和４年度予算では、令和３年度当初予算における放送諸費、出版諸費、事業諸費を統合し、国内広報経費とした。</t>
    <rPh sb="594" eb="596">
      <t>レイワ</t>
    </rPh>
    <rPh sb="597" eb="598">
      <t>ネン</t>
    </rPh>
    <rPh sb="598" eb="599">
      <t>ド</t>
    </rPh>
    <rPh sb="600" eb="601">
      <t>ネン</t>
    </rPh>
    <rPh sb="603" eb="604">
      <t>カイ</t>
    </rPh>
    <rPh sb="605" eb="607">
      <t>ヨテイ</t>
    </rPh>
    <rPh sb="846" eb="848">
      <t>ジッシ</t>
    </rPh>
    <rPh sb="881" eb="883">
      <t>ヨサン</t>
    </rPh>
    <rPh sb="886" eb="888">
      <t>レイワ</t>
    </rPh>
    <rPh sb="889" eb="890">
      <t>ネン</t>
    </rPh>
    <rPh sb="890" eb="891">
      <t>ド</t>
    </rPh>
    <rPh sb="891" eb="893">
      <t>トウショ</t>
    </rPh>
    <rPh sb="893" eb="895">
      <t>ヨサン</t>
    </rPh>
    <phoneticPr fontId="7"/>
  </si>
  <si>
    <t>-</t>
    <phoneticPr fontId="7"/>
  </si>
  <si>
    <t>点検対象外</t>
    <rPh sb="0" eb="2">
      <t>テンケン</t>
    </rPh>
    <rPh sb="2" eb="4">
      <t>タイショウ</t>
    </rPh>
    <rPh sb="4" eb="5">
      <t>ガイ</t>
    </rPh>
    <phoneticPr fontId="7"/>
  </si>
  <si>
    <t>効果的･効率的な事業の実施に努めること。また、効率的に執行した実績を概算要求に反映させること。</t>
    <phoneticPr fontId="7"/>
  </si>
  <si>
    <t>効果的･効率的な事業の実施に努め、次年度以降も効率的に執行した実績を概算要求に反映させる。</t>
    <rPh sb="17" eb="20">
      <t>ジネンド</t>
    </rPh>
    <rPh sb="20" eb="22">
      <t>イコウ</t>
    </rPh>
    <rPh sb="23" eb="26">
      <t>コウリツテキ</t>
    </rPh>
    <rPh sb="27" eb="29">
      <t>シッコウ</t>
    </rPh>
    <rPh sb="31" eb="33">
      <t>ジッセキ</t>
    </rPh>
    <rPh sb="34" eb="36">
      <t>ガイサン</t>
    </rPh>
    <rPh sb="36" eb="38">
      <t>ヨウキュウ</t>
    </rPh>
    <rPh sb="39" eb="41">
      <t>ハンエイ</t>
    </rPh>
    <phoneticPr fontId="7"/>
  </si>
  <si>
    <t>同時間帯の放送実施局を含む地上波放送民放５社の平均以上</t>
    <rPh sb="13" eb="16">
      <t>チジョウハ</t>
    </rPh>
    <rPh sb="16" eb="18">
      <t>ホウソウ</t>
    </rPh>
    <phoneticPr fontId="7"/>
  </si>
  <si>
    <t xml:space="preserve">インターネット・SNS動画広告のテーマ数
</t>
    <phoneticPr fontId="7"/>
  </si>
  <si>
    <t>インターネット・SNS動画広告における視聴完了率</t>
    <rPh sb="11" eb="13">
      <t>ドウガ</t>
    </rPh>
    <phoneticPr fontId="7"/>
  </si>
  <si>
    <t>インターネット・SNS動画広告を掲載し、国民に対して、政府の重要施策等の内容や必要性等について周知し、施策等の理解と協力を求める。</t>
    <rPh sb="11" eb="13">
      <t>ドウガ</t>
    </rPh>
    <rPh sb="13" eb="15">
      <t>コウコク</t>
    </rPh>
    <rPh sb="16" eb="18">
      <t>ケイサイ</t>
    </rPh>
    <rPh sb="20" eb="22">
      <t>コクミン</t>
    </rPh>
    <rPh sb="23" eb="24">
      <t>タイ</t>
    </rPh>
    <rPh sb="27" eb="29">
      <t>セイフ</t>
    </rPh>
    <rPh sb="30" eb="32">
      <t>ジュウヨウ</t>
    </rPh>
    <rPh sb="32" eb="33">
      <t>セ</t>
    </rPh>
    <rPh sb="33" eb="34">
      <t>サク</t>
    </rPh>
    <rPh sb="34" eb="35">
      <t>トウ</t>
    </rPh>
    <rPh sb="36" eb="38">
      <t>ナイヨウ</t>
    </rPh>
    <rPh sb="39" eb="42">
      <t>ヒツヨウセイ</t>
    </rPh>
    <rPh sb="42" eb="43">
      <t>トウ</t>
    </rPh>
    <rPh sb="47" eb="49">
      <t>シュウチ</t>
    </rPh>
    <rPh sb="51" eb="52">
      <t>セ</t>
    </rPh>
    <rPh sb="52" eb="53">
      <t>サク</t>
    </rPh>
    <rPh sb="53" eb="54">
      <t>トウ</t>
    </rPh>
    <rPh sb="55" eb="57">
      <t>リカイ</t>
    </rPh>
    <rPh sb="58" eb="60">
      <t>キョウリョク</t>
    </rPh>
    <rPh sb="61" eb="62">
      <t>モト</t>
    </rPh>
    <phoneticPr fontId="7"/>
  </si>
  <si>
    <t>インターネット・SNS動画広告掲載業務の請負事業者による実施結果報告（政府広報室とりまとめ）</t>
    <rPh sb="11" eb="13">
      <t>ドウガ</t>
    </rPh>
    <rPh sb="15" eb="17">
      <t>ケイサイ</t>
    </rPh>
    <rPh sb="17" eb="19">
      <t>ギョウム</t>
    </rPh>
    <rPh sb="20" eb="22">
      <t>ウケオイ</t>
    </rPh>
    <rPh sb="22" eb="24">
      <t>ジギョウ</t>
    </rPh>
    <rPh sb="24" eb="25">
      <t>シャ</t>
    </rPh>
    <rPh sb="28" eb="30">
      <t>ジッシ</t>
    </rPh>
    <rPh sb="30" eb="32">
      <t>ケッカ</t>
    </rPh>
    <rPh sb="32" eb="34">
      <t>ホウコク</t>
    </rPh>
    <rPh sb="35" eb="37">
      <t>セイフ</t>
    </rPh>
    <rPh sb="37" eb="39">
      <t>コウホウ</t>
    </rPh>
    <rPh sb="39" eb="40">
      <t>シツ</t>
    </rPh>
    <phoneticPr fontId="7"/>
  </si>
  <si>
    <t xml:space="preserve">各種サイトにインターネット・SNS動画広告を掲載
</t>
    <phoneticPr fontId="7"/>
  </si>
  <si>
    <t>2,346百万円の内数
/5ﾃｰﾏ</t>
    <rPh sb="9" eb="11">
      <t>ウチスウ</t>
    </rPh>
    <phoneticPr fontId="7"/>
  </si>
  <si>
    <t>-</t>
    <phoneticPr fontId="7"/>
  </si>
  <si>
    <t>テレビＣＭを放送し、国民に対して、政府の重要施策等の内容や必要性等について周知し、施策等の理解と協力を求める。</t>
    <phoneticPr fontId="7"/>
  </si>
  <si>
    <t>テレビＣＭのテーマ数</t>
    <phoneticPr fontId="7"/>
  </si>
  <si>
    <t xml:space="preserve">全国の放送局を通じてテレビCMを放送
</t>
    <rPh sb="16" eb="18">
      <t>ホウソウ</t>
    </rPh>
    <phoneticPr fontId="7"/>
  </si>
  <si>
    <t>株式会社ビデオリサーチの実施する調査「テレビ視聴率調査」</t>
    <rPh sb="0" eb="4">
      <t>カブシキガイシャ</t>
    </rPh>
    <phoneticPr fontId="7"/>
  </si>
  <si>
    <t>株式会社ビデオリサーチの実施する新聞広告共通調査プラットフォームによるインターネット調査</t>
    <rPh sb="0" eb="4">
      <t>カブシキガイシャ</t>
    </rPh>
    <rPh sb="12" eb="14">
      <t>ジッシ</t>
    </rPh>
    <rPh sb="16" eb="18">
      <t>シンブン</t>
    </rPh>
    <rPh sb="18" eb="20">
      <t>コウコク</t>
    </rPh>
    <rPh sb="20" eb="22">
      <t>キョウツウ</t>
    </rPh>
    <rPh sb="22" eb="24">
      <t>チョウサ</t>
    </rPh>
    <rPh sb="42" eb="44">
      <t>チョウサ</t>
    </rPh>
    <phoneticPr fontId="7"/>
  </si>
  <si>
    <t>株式会社ビデオリサーチの実施する調査「テレビＣＭカルテ」</t>
    <rPh sb="0" eb="4">
      <t>カブシキガイシャ</t>
    </rPh>
    <rPh sb="16" eb="18">
      <t>チョウサ</t>
    </rPh>
    <phoneticPr fontId="7"/>
  </si>
  <si>
    <t>株式会社ビデオリサーチの実施する新聞広告共通調査プラットフォームによるインターネット調査</t>
    <rPh sb="0" eb="4">
      <t>カブシキガイシャ</t>
    </rPh>
    <phoneticPr fontId="7"/>
  </si>
  <si>
    <t>株式会社ビデオリサーチの実施する調査「テレビＣＭカルテ」</t>
    <rPh sb="0" eb="4">
      <t>カブシキガイシャ</t>
    </rPh>
    <phoneticPr fontId="7"/>
  </si>
  <si>
    <t>重要政策推進枠：2,092
増減理由は、地上波放送による広報及びクロスメディア広報の拡充等のため。</t>
    <rPh sb="0" eb="2">
      <t>ジュウヨウ</t>
    </rPh>
    <rPh sb="2" eb="4">
      <t>セイサク</t>
    </rPh>
    <rPh sb="4" eb="6">
      <t>スイシン</t>
    </rPh>
    <rPh sb="6" eb="7">
      <t>ワク</t>
    </rPh>
    <rPh sb="15" eb="17">
      <t>ゾウゲン</t>
    </rPh>
    <rPh sb="17" eb="19">
      <t>リユウ</t>
    </rPh>
    <rPh sb="21" eb="24">
      <t>チジョウハ</t>
    </rPh>
    <rPh sb="24" eb="26">
      <t>ホウソウ</t>
    </rPh>
    <rPh sb="29" eb="31">
      <t>コウホウ</t>
    </rPh>
    <rPh sb="31" eb="32">
      <t>オヨ</t>
    </rPh>
    <rPh sb="40" eb="42">
      <t>コウホウ</t>
    </rPh>
    <rPh sb="43" eb="45">
      <t>カクジュウ</t>
    </rPh>
    <rPh sb="45" eb="46">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</si>
</sst>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cellStyleXfs>
  <cellXfs count="676">
    <xf numFmtId="0" fontId="0" fillId="0" borderId="0" xfId="0">
      <alignment vertical="center"/>
    </xf>
    <xf numFmtId="0" fontId="20" fillId="0" borderId="0" xfId="0" applyFont="1">
      <alignment vertical="center"/>
    </xf>
    <xf numFmtId="0" fontId="13"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2" borderId="4" xfId="0" applyFont="1" applyFill="1" applyBorder="1" applyAlignment="1">
      <alignment horizontal="center" vertical="center" textRotation="255" wrapText="1"/>
    </xf>
    <xf numFmtId="0" fontId="15" fillId="2" borderId="5" xfId="0" applyFont="1" applyFill="1" applyBorder="1" applyAlignment="1">
      <alignment horizontal="center" vertical="center" textRotation="255" wrapText="1"/>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8" fillId="0" borderId="0" xfId="0" applyFont="1" applyBorder="1" applyAlignment="1">
      <alignment vertical="center"/>
    </xf>
    <xf numFmtId="0" fontId="24" fillId="0" borderId="9" xfId="0" applyFont="1" applyBorder="1">
      <alignment vertical="center"/>
    </xf>
    <xf numFmtId="0" fontId="24" fillId="0" borderId="0" xfId="0" applyFont="1">
      <alignment vertical="center"/>
    </xf>
    <xf numFmtId="0" fontId="27" fillId="0" borderId="9" xfId="0" applyFont="1" applyBorder="1" applyAlignment="1">
      <alignment horizontal="justify" vertical="center" wrapText="1"/>
    </xf>
    <xf numFmtId="0" fontId="25" fillId="0" borderId="9" xfId="0" applyFont="1" applyBorder="1" applyAlignment="1" applyProtection="1">
      <alignment horizontal="center" vertical="center"/>
      <protection locked="0"/>
    </xf>
    <xf numFmtId="0" fontId="0" fillId="0" borderId="0" xfId="0" applyAlignment="1">
      <alignment horizontal="center" vertical="center"/>
    </xf>
    <xf numFmtId="0" fontId="24" fillId="0" borderId="9" xfId="0" applyFont="1" applyBorder="1" applyAlignment="1" applyProtection="1">
      <alignment horizontal="center" vertical="center"/>
      <protection locked="0"/>
    </xf>
    <xf numFmtId="0" fontId="24" fillId="0" borderId="9"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25" fillId="7" borderId="9" xfId="0" applyFont="1" applyFill="1" applyBorder="1" applyAlignment="1">
      <alignment horizontal="center" vertical="center"/>
    </xf>
    <xf numFmtId="0" fontId="24" fillId="7" borderId="9" xfId="0" applyFont="1" applyFill="1" applyBorder="1" applyAlignment="1">
      <alignment horizontal="center" vertical="center"/>
    </xf>
    <xf numFmtId="0" fontId="27" fillId="7" borderId="9" xfId="0" applyFont="1" applyFill="1" applyBorder="1" applyAlignment="1">
      <alignment horizontal="center" vertical="center" wrapText="1"/>
    </xf>
    <xf numFmtId="0" fontId="0" fillId="3" borderId="0" xfId="0" applyFill="1">
      <alignment vertical="center"/>
    </xf>
    <xf numFmtId="0" fontId="24" fillId="3" borderId="9" xfId="0" applyFont="1" applyFill="1" applyBorder="1">
      <alignment vertical="center"/>
    </xf>
    <xf numFmtId="0" fontId="24" fillId="3" borderId="0" xfId="0" applyFont="1" applyFill="1">
      <alignment vertical="center"/>
    </xf>
    <xf numFmtId="0" fontId="7" fillId="3" borderId="0" xfId="0" applyFont="1" applyFill="1" applyBorder="1">
      <alignment vertical="center"/>
    </xf>
    <xf numFmtId="0" fontId="7" fillId="3" borderId="9" xfId="0" applyFont="1" applyFill="1" applyBorder="1">
      <alignment vertical="center"/>
    </xf>
    <xf numFmtId="0" fontId="7" fillId="3" borderId="0" xfId="0" applyFont="1" applyFill="1">
      <alignment vertical="center"/>
    </xf>
    <xf numFmtId="0" fontId="5" fillId="0" borderId="0" xfId="4">
      <alignment vertical="center"/>
    </xf>
    <xf numFmtId="0" fontId="8" fillId="0" borderId="0" xfId="4" applyFont="1" applyBorder="1" applyAlignment="1">
      <alignment vertical="center"/>
    </xf>
    <xf numFmtId="0" fontId="20" fillId="0" borderId="0" xfId="4" applyFont="1">
      <alignment vertical="center"/>
    </xf>
    <xf numFmtId="0" fontId="28" fillId="3" borderId="9" xfId="0" applyFont="1" applyFill="1" applyBorder="1">
      <alignment vertical="center"/>
    </xf>
    <xf numFmtId="0" fontId="13" fillId="0" borderId="1" xfId="1" applyFont="1" applyFill="1" applyBorder="1" applyAlignment="1" applyProtection="1">
      <alignment vertical="top"/>
      <protection locked="0"/>
    </xf>
    <xf numFmtId="0" fontId="13" fillId="0" borderId="0" xfId="1" applyFont="1" applyFill="1" applyBorder="1" applyAlignment="1" applyProtection="1">
      <alignment vertical="top"/>
      <protection locked="0"/>
    </xf>
    <xf numFmtId="0" fontId="13"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7"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3"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9" xfId="0" applyFont="1" applyFill="1" applyBorder="1" applyAlignment="1">
      <alignment horizontal="justify" vertical="center" wrapText="1"/>
    </xf>
    <xf numFmtId="0" fontId="7" fillId="3" borderId="24" xfId="0" applyFont="1" applyFill="1" applyBorder="1">
      <alignment vertical="center"/>
    </xf>
    <xf numFmtId="0" fontId="7" fillId="3" borderId="24" xfId="0" applyFont="1" applyFill="1" applyBorder="1" applyAlignment="1">
      <alignment vertical="center" wrapText="1"/>
    </xf>
    <xf numFmtId="0" fontId="30" fillId="0" borderId="0" xfId="0" applyFont="1" applyFill="1">
      <alignment vertical="center"/>
    </xf>
    <xf numFmtId="0" fontId="22" fillId="5" borderId="0" xfId="0" applyFont="1" applyFill="1" applyBorder="1" applyAlignment="1" applyProtection="1">
      <alignment vertical="center" wrapText="1"/>
      <protection locked="0"/>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4" fillId="0" borderId="23" xfId="0" applyFont="1" applyFill="1" applyBorder="1" applyAlignment="1" applyProtection="1">
      <alignment horizontal="center" vertical="center" wrapText="1"/>
    </xf>
    <xf numFmtId="0" fontId="7" fillId="3" borderId="9" xfId="0" applyFont="1" applyFill="1" applyBorder="1" applyAlignment="1">
      <alignment horizontal="left" vertical="center"/>
    </xf>
    <xf numFmtId="178" fontId="24" fillId="0" borderId="32"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7" fillId="0" borderId="0" xfId="0" applyFont="1" applyFill="1" applyBorder="1" applyAlignment="1">
      <alignment horizontal="justify" vertical="center" wrapText="1"/>
    </xf>
    <xf numFmtId="49" fontId="22" fillId="0" borderId="135" xfId="0" applyNumberFormat="1" applyFont="1" applyFill="1" applyBorder="1" applyAlignment="1" applyProtection="1">
      <alignment horizontal="center" vertical="center" wrapText="1"/>
      <protection locked="0"/>
    </xf>
    <xf numFmtId="49" fontId="22" fillId="0" borderId="72" xfId="0" applyNumberFormat="1" applyFont="1" applyFill="1" applyBorder="1" applyAlignment="1" applyProtection="1">
      <alignment horizontal="center" vertical="center" wrapText="1"/>
      <protection locked="0"/>
    </xf>
    <xf numFmtId="49" fontId="22" fillId="0" borderId="78" xfId="0" applyNumberFormat="1" applyFont="1" applyFill="1" applyBorder="1" applyAlignment="1" applyProtection="1">
      <alignment horizontal="center" vertical="center" wrapText="1"/>
      <protection locked="0"/>
    </xf>
    <xf numFmtId="49" fontId="22" fillId="0" borderId="137" xfId="0" applyNumberFormat="1" applyFont="1" applyFill="1" applyBorder="1" applyAlignment="1" applyProtection="1">
      <alignment horizontal="center" vertical="center" wrapText="1"/>
      <protection locked="0"/>
    </xf>
    <xf numFmtId="0" fontId="24" fillId="0" borderId="139" xfId="0" applyFont="1" applyFill="1" applyBorder="1" applyAlignment="1" applyProtection="1">
      <alignment horizontal="center" vertical="center" wrapText="1"/>
      <protection locked="0"/>
    </xf>
    <xf numFmtId="49" fontId="22" fillId="0" borderId="139" xfId="0" applyNumberFormat="1" applyFont="1" applyFill="1" applyBorder="1" applyAlignment="1" applyProtection="1">
      <alignment horizontal="center" vertical="center" wrapText="1"/>
      <protection locked="0"/>
    </xf>
    <xf numFmtId="179" fontId="24" fillId="0" borderId="139" xfId="0" applyNumberFormat="1" applyFont="1" applyFill="1" applyBorder="1" applyAlignment="1" applyProtection="1">
      <alignment horizontal="center" vertical="center" wrapText="1"/>
      <protection locked="0"/>
    </xf>
    <xf numFmtId="49" fontId="22" fillId="0" borderId="140" xfId="0" applyNumberFormat="1" applyFont="1" applyFill="1" applyBorder="1" applyAlignment="1" applyProtection="1">
      <alignment horizontal="center" vertical="center" wrapText="1"/>
      <protection locked="0"/>
    </xf>
    <xf numFmtId="0" fontId="22" fillId="5" borderId="138" xfId="0" applyFont="1" applyFill="1" applyBorder="1" applyAlignment="1" applyProtection="1">
      <alignment horizontal="center" vertical="center" wrapText="1"/>
      <protection locked="0"/>
    </xf>
    <xf numFmtId="0" fontId="22" fillId="5" borderId="139" xfId="0" applyFont="1" applyFill="1" applyBorder="1" applyAlignment="1" applyProtection="1">
      <alignment horizontal="center" vertical="center" wrapText="1"/>
      <protection locked="0"/>
    </xf>
    <xf numFmtId="0" fontId="22" fillId="5" borderId="141" xfId="0" applyFont="1" applyFill="1" applyBorder="1" applyAlignment="1" applyProtection="1">
      <alignment horizontal="center" vertical="center" wrapText="1"/>
      <protection locked="0"/>
    </xf>
    <xf numFmtId="0" fontId="22" fillId="5" borderId="131" xfId="0" applyFont="1" applyFill="1" applyBorder="1" applyAlignment="1" applyProtection="1">
      <alignment horizontal="center" vertical="center" wrapText="1"/>
      <protection locked="0"/>
    </xf>
    <xf numFmtId="0" fontId="22" fillId="5" borderId="133" xfId="0" applyFont="1" applyFill="1" applyBorder="1" applyAlignment="1" applyProtection="1">
      <alignment horizontal="center" vertical="center" wrapText="1"/>
      <protection locked="0"/>
    </xf>
    <xf numFmtId="0" fontId="22" fillId="5" borderId="134" xfId="0" applyFont="1" applyFill="1" applyBorder="1" applyAlignment="1" applyProtection="1">
      <alignment horizontal="center" vertical="center" wrapText="1"/>
      <protection locked="0"/>
    </xf>
    <xf numFmtId="0" fontId="22" fillId="5" borderId="132" xfId="0" applyFont="1" applyFill="1" applyBorder="1" applyAlignment="1" applyProtection="1">
      <alignment horizontal="center" vertical="center" wrapText="1"/>
      <protection locked="0"/>
    </xf>
    <xf numFmtId="0" fontId="22" fillId="5" borderId="135" xfId="0" applyFont="1" applyFill="1" applyBorder="1" applyAlignment="1" applyProtection="1">
      <alignment horizontal="center" vertical="center" wrapText="1"/>
      <protection locked="0"/>
    </xf>
    <xf numFmtId="0" fontId="22" fillId="5" borderId="136" xfId="0" applyFont="1" applyFill="1" applyBorder="1" applyAlignment="1" applyProtection="1">
      <alignment horizontal="center" vertical="center" wrapText="1"/>
      <protection locked="0"/>
    </xf>
    <xf numFmtId="0" fontId="22" fillId="5" borderId="142" xfId="0" applyFont="1" applyFill="1" applyBorder="1" applyAlignment="1">
      <alignment horizontal="center" vertical="center" wrapText="1"/>
    </xf>
    <xf numFmtId="0" fontId="22" fillId="5" borderId="143" xfId="0" applyFont="1" applyFill="1" applyBorder="1" applyAlignment="1">
      <alignment horizontal="center" vertical="center" wrapText="1"/>
    </xf>
    <xf numFmtId="0" fontId="22" fillId="5" borderId="144"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23" xfId="0" applyFont="1" applyFill="1" applyBorder="1" applyAlignment="1">
      <alignment horizontal="center" vertical="center" wrapText="1"/>
    </xf>
    <xf numFmtId="179" fontId="24" fillId="0" borderId="23" xfId="0" applyNumberFormat="1" applyFont="1" applyFill="1" applyBorder="1" applyAlignment="1" applyProtection="1">
      <alignment horizontal="center" vertical="center" wrapText="1"/>
      <protection locked="0"/>
    </xf>
    <xf numFmtId="49" fontId="22" fillId="0" borderId="70" xfId="0" applyNumberFormat="1" applyFont="1" applyFill="1" applyBorder="1" applyAlignment="1" applyProtection="1">
      <alignment horizontal="center" vertical="center" wrapText="1"/>
      <protection locked="0"/>
    </xf>
    <xf numFmtId="49" fontId="22" fillId="0" borderId="91" xfId="0" applyNumberFormat="1" applyFont="1" applyFill="1" applyBorder="1" applyAlignment="1" applyProtection="1">
      <alignment horizontal="center" vertical="center" wrapText="1"/>
      <protection locked="0"/>
    </xf>
    <xf numFmtId="0" fontId="19" fillId="2" borderId="47"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9" fillId="2" borderId="4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5" fillId="2" borderId="42" xfId="0" applyFont="1" applyFill="1" applyBorder="1" applyAlignment="1">
      <alignment horizontal="center" vertical="center" textRotation="255" wrapText="1"/>
    </xf>
    <xf numFmtId="0" fontId="15"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2"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1" fillId="2" borderId="47" xfId="3" applyFont="1" applyFill="1" applyBorder="1" applyAlignment="1" applyProtection="1">
      <alignment horizontal="center" vertical="center"/>
    </xf>
    <xf numFmtId="0" fontId="11" fillId="2" borderId="48" xfId="3" applyFont="1" applyFill="1" applyBorder="1" applyAlignment="1" applyProtection="1">
      <alignment horizontal="center" vertical="center"/>
    </xf>
    <xf numFmtId="0" fontId="16" fillId="0" borderId="80" xfId="1" applyFont="1" applyFill="1" applyBorder="1" applyAlignment="1" applyProtection="1">
      <alignment horizontal="left" vertical="center" wrapText="1" shrinkToFit="1"/>
      <protection locked="0"/>
    </xf>
    <xf numFmtId="0" fontId="16" fillId="0" borderId="48" xfId="1" applyFont="1" applyFill="1" applyBorder="1" applyAlignment="1" applyProtection="1">
      <alignment horizontal="left" vertical="center" wrapText="1" shrinkToFit="1"/>
      <protection locked="0"/>
    </xf>
    <xf numFmtId="0" fontId="16" fillId="0" borderId="81" xfId="1" applyFont="1" applyFill="1" applyBorder="1" applyAlignment="1" applyProtection="1">
      <alignment horizontal="left" vertical="center" wrapText="1" shrinkToFit="1"/>
      <protection locked="0"/>
    </xf>
    <xf numFmtId="0" fontId="11"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3"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11"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2" fillId="6" borderId="42" xfId="3" applyFont="1" applyFill="1" applyBorder="1" applyAlignment="1" applyProtection="1">
      <alignment horizontal="center" vertical="center" wrapText="1" shrinkToFit="1"/>
    </xf>
    <xf numFmtId="0" fontId="12" fillId="6" borderId="39" xfId="3" applyFont="1" applyFill="1" applyBorder="1" applyAlignment="1" applyProtection="1">
      <alignment horizontal="center" vertical="center" wrapText="1" shrinkToFit="1"/>
    </xf>
    <xf numFmtId="0" fontId="12" fillId="6" borderId="43" xfId="3" applyFont="1" applyFill="1" applyBorder="1" applyAlignment="1" applyProtection="1">
      <alignment horizontal="center" vertical="center" wrapText="1" shrinkToFit="1"/>
    </xf>
    <xf numFmtId="0" fontId="14" fillId="0" borderId="31" xfId="3" applyFont="1" applyFill="1" applyBorder="1" applyAlignment="1" applyProtection="1">
      <alignment horizontal="center" vertical="center"/>
      <protection locked="0"/>
    </xf>
    <xf numFmtId="0" fontId="14" fillId="0" borderId="23" xfId="3" applyFont="1" applyFill="1" applyBorder="1" applyAlignment="1" applyProtection="1">
      <alignment horizontal="center" vertical="center"/>
      <protection locked="0"/>
    </xf>
    <xf numFmtId="0" fontId="14" fillId="0" borderId="24" xfId="3" applyFont="1" applyFill="1" applyBorder="1" applyAlignment="1" applyProtection="1">
      <alignment horizontal="center" vertical="center"/>
      <protection locked="0"/>
    </xf>
    <xf numFmtId="0" fontId="12" fillId="6" borderId="38" xfId="3" applyFont="1" applyFill="1" applyBorder="1" applyAlignment="1" applyProtection="1">
      <alignment horizontal="center" vertical="center" wrapText="1"/>
    </xf>
    <xf numFmtId="0" fontId="12" fillId="6" borderId="39" xfId="3" applyFont="1" applyFill="1" applyBorder="1" applyAlignment="1" applyProtection="1">
      <alignment horizontal="center" vertical="center" wrapText="1"/>
    </xf>
    <xf numFmtId="0" fontId="12" fillId="6" borderId="40" xfId="3" applyFont="1" applyFill="1" applyBorder="1" applyAlignment="1" applyProtection="1">
      <alignment horizontal="center" vertical="center" wrapText="1"/>
    </xf>
    <xf numFmtId="0" fontId="14" fillId="0" borderId="38" xfId="3" applyFont="1" applyFill="1" applyBorder="1" applyAlignment="1" applyProtection="1">
      <alignment horizontal="center" vertical="center"/>
      <protection locked="0"/>
    </xf>
    <xf numFmtId="0" fontId="14" fillId="0" borderId="39" xfId="3" applyFont="1" applyFill="1" applyBorder="1" applyAlignment="1" applyProtection="1">
      <alignment horizontal="center" vertical="center"/>
      <protection locked="0"/>
    </xf>
    <xf numFmtId="0" fontId="14" fillId="0" borderId="40" xfId="3" applyFont="1" applyFill="1" applyBorder="1" applyAlignment="1" applyProtection="1">
      <alignment horizontal="center" vertical="center"/>
      <protection locked="0"/>
    </xf>
    <xf numFmtId="0" fontId="11"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1" fillId="0" borderId="6" xfId="0" applyFont="1" applyFill="1" applyBorder="1" applyAlignment="1" applyProtection="1">
      <alignment horizontal="center" vertical="center"/>
      <protection locked="0"/>
    </xf>
    <xf numFmtId="179" fontId="21" fillId="0" borderId="6" xfId="0" applyNumberFormat="1" applyFont="1" applyFill="1" applyBorder="1" applyAlignment="1" applyProtection="1">
      <alignment horizontal="center" vertical="center"/>
      <protection locked="0"/>
    </xf>
    <xf numFmtId="178" fontId="21" fillId="0" borderId="6" xfId="0" applyNumberFormat="1" applyFont="1" applyFill="1" applyBorder="1" applyAlignment="1" applyProtection="1">
      <alignment horizontal="center" vertical="center"/>
      <protection locked="0"/>
    </xf>
    <xf numFmtId="0" fontId="10" fillId="2" borderId="101" xfId="3" applyFont="1" applyFill="1" applyBorder="1" applyAlignment="1" applyProtection="1">
      <alignment horizontal="right" vertical="center"/>
    </xf>
    <xf numFmtId="0" fontId="10" fillId="2" borderId="7" xfId="3" applyFont="1" applyFill="1" applyBorder="1" applyAlignment="1" applyProtection="1">
      <alignment horizontal="right" vertical="center"/>
    </xf>
    <xf numFmtId="0" fontId="20" fillId="0" borderId="7" xfId="0" applyFont="1" applyFill="1" applyBorder="1" applyAlignment="1" applyProtection="1">
      <alignment horizontal="center" vertical="center"/>
      <protection locked="0"/>
    </xf>
    <xf numFmtId="0" fontId="15" fillId="2" borderId="45" xfId="3" applyFont="1" applyFill="1" applyBorder="1" applyAlignment="1" applyProtection="1">
      <alignment horizontal="center" vertical="center" wrapText="1" shrinkToFit="1"/>
    </xf>
    <xf numFmtId="0" fontId="15" fillId="2" borderId="15" xfId="3" applyFont="1" applyFill="1" applyBorder="1" applyAlignment="1" applyProtection="1">
      <alignment horizontal="center" vertical="center" wrapText="1" shrinkToFit="1"/>
    </xf>
    <xf numFmtId="0" fontId="15"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5" fillId="6" borderId="22" xfId="3" applyFont="1" applyFill="1" applyBorder="1" applyAlignment="1" applyProtection="1">
      <alignment horizontal="center" vertical="center" wrapText="1" shrinkToFit="1"/>
    </xf>
    <xf numFmtId="0" fontId="15" fillId="6" borderId="23" xfId="3" applyFont="1" applyFill="1" applyBorder="1" applyAlignment="1" applyProtection="1">
      <alignment horizontal="center" vertical="center" wrapText="1" shrinkToFit="1"/>
    </xf>
    <xf numFmtId="0" fontId="15"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2" borderId="45" xfId="3" applyFont="1" applyFill="1" applyBorder="1" applyAlignment="1" applyProtection="1">
      <alignment horizontal="center" vertical="center" wrapText="1"/>
    </xf>
    <xf numFmtId="0" fontId="11" fillId="2" borderId="15" xfId="3" applyFont="1" applyFill="1" applyBorder="1" applyAlignment="1" applyProtection="1">
      <alignment horizontal="center" vertical="center" wrapText="1"/>
    </xf>
    <xf numFmtId="0" fontId="13" fillId="0" borderId="64" xfId="1" applyFont="1" applyFill="1" applyBorder="1" applyAlignment="1" applyProtection="1">
      <alignment horizontal="left" vertical="top" wrapText="1"/>
      <protection locked="0"/>
    </xf>
    <xf numFmtId="0" fontId="13" fillId="0" borderId="15" xfId="1" applyFont="1" applyFill="1" applyBorder="1" applyAlignment="1" applyProtection="1">
      <alignment horizontal="left" vertical="top" wrapText="1"/>
      <protection locked="0"/>
    </xf>
    <xf numFmtId="0" fontId="13" fillId="0" borderId="29" xfId="1" applyFont="1" applyFill="1" applyBorder="1" applyAlignment="1" applyProtection="1">
      <alignment horizontal="left" vertical="top" wrapText="1"/>
      <protection locked="0"/>
    </xf>
    <xf numFmtId="0" fontId="0" fillId="0" borderId="22" xfId="0" applyFont="1" applyBorder="1" applyAlignment="1" applyProtection="1">
      <alignment horizontal="left" vertical="center" wrapText="1" shrinkToFit="1"/>
      <protection locked="0"/>
    </xf>
    <xf numFmtId="0" fontId="0" fillId="0" borderId="23" xfId="0" applyFont="1" applyBorder="1" applyAlignment="1" applyProtection="1">
      <alignment horizontal="left" vertical="center" wrapText="1" shrinkToFit="1"/>
      <protection locked="0"/>
    </xf>
    <xf numFmtId="0" fontId="0" fillId="0" borderId="24" xfId="0" applyFont="1" applyBorder="1" applyAlignment="1" applyProtection="1">
      <alignment horizontal="left" vertical="center" wrapText="1" shrinkToFit="1"/>
      <protection locked="0"/>
    </xf>
    <xf numFmtId="0" fontId="14" fillId="0" borderId="38" xfId="2" applyFont="1" applyFill="1" applyBorder="1" applyAlignment="1" applyProtection="1">
      <alignment horizontal="left" vertical="center" wrapText="1" shrinkToFit="1"/>
      <protection locked="0"/>
    </xf>
    <xf numFmtId="0" fontId="14" fillId="0" borderId="39" xfId="2" applyFont="1" applyFill="1" applyBorder="1" applyAlignment="1" applyProtection="1">
      <alignment horizontal="left" vertical="center" wrapText="1" shrinkToFit="1"/>
      <protection locked="0"/>
    </xf>
    <xf numFmtId="0" fontId="14" fillId="0" borderId="60" xfId="2" applyFont="1" applyFill="1" applyBorder="1" applyAlignment="1" applyProtection="1">
      <alignment horizontal="left" vertical="center" wrapText="1" shrinkToFit="1"/>
      <protection locked="0"/>
    </xf>
    <xf numFmtId="0" fontId="15" fillId="2" borderId="30" xfId="3" applyFont="1" applyFill="1" applyBorder="1" applyAlignment="1" applyProtection="1">
      <alignment horizontal="center" vertical="center"/>
    </xf>
    <xf numFmtId="0" fontId="15" fillId="2" borderId="23" xfId="3" applyFont="1" applyFill="1" applyBorder="1" applyAlignment="1" applyProtection="1">
      <alignment horizontal="center" vertical="center"/>
    </xf>
    <xf numFmtId="0" fontId="14" fillId="0" borderId="31" xfId="1" applyFont="1" applyFill="1" applyBorder="1" applyAlignment="1" applyProtection="1">
      <alignment horizontal="left" vertical="center" wrapText="1" shrinkToFit="1"/>
    </xf>
    <xf numFmtId="0" fontId="14" fillId="0" borderId="23" xfId="1" applyFont="1" applyFill="1" applyBorder="1" applyAlignment="1" applyProtection="1">
      <alignment horizontal="left" vertical="center" wrapText="1" shrinkToFit="1"/>
    </xf>
    <xf numFmtId="0" fontId="14"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1"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6"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4"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4" fillId="2" borderId="38" xfId="3" applyFont="1" applyFill="1" applyBorder="1" applyAlignment="1" applyProtection="1">
      <alignment horizontal="center" vertical="center" wrapText="1"/>
    </xf>
    <xf numFmtId="0" fontId="14" fillId="2" borderId="39"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4" fillId="2" borderId="12"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1" fillId="2" borderId="30" xfId="3" applyFont="1" applyFill="1" applyBorder="1" applyAlignment="1" applyProtection="1">
      <alignment horizontal="center" vertical="center" wrapText="1"/>
    </xf>
    <xf numFmtId="0" fontId="11" fillId="2" borderId="23" xfId="3" applyFont="1" applyFill="1" applyBorder="1" applyAlignment="1" applyProtection="1">
      <alignment horizontal="center" vertical="center" wrapText="1"/>
    </xf>
    <xf numFmtId="0" fontId="13" fillId="0" borderId="31" xfId="1" applyFont="1" applyFill="1" applyBorder="1" applyAlignment="1" applyProtection="1">
      <alignment horizontal="left" vertical="top" wrapText="1"/>
      <protection locked="0"/>
    </xf>
    <xf numFmtId="0" fontId="13" fillId="0" borderId="23" xfId="1" applyFont="1" applyFill="1" applyBorder="1" applyAlignment="1" applyProtection="1">
      <alignment horizontal="left" vertical="top" wrapText="1"/>
      <protection locked="0"/>
    </xf>
    <xf numFmtId="0" fontId="13" fillId="0" borderId="32" xfId="1" applyFont="1" applyFill="1" applyBorder="1" applyAlignment="1" applyProtection="1">
      <alignment horizontal="left" vertical="top" wrapText="1"/>
      <protection locked="0"/>
    </xf>
    <xf numFmtId="0" fontId="11"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1" fillId="2" borderId="42" xfId="3" applyFont="1" applyFill="1" applyBorder="1" applyAlignment="1" applyProtection="1">
      <alignment horizontal="center" vertical="center" wrapText="1"/>
    </xf>
    <xf numFmtId="0" fontId="11" fillId="2" borderId="39"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0" borderId="83" xfId="3" applyFont="1" applyFill="1" applyBorder="1" applyAlignment="1" applyProtection="1">
      <alignment horizontal="center" vertical="center" wrapText="1"/>
    </xf>
    <xf numFmtId="0" fontId="11" fillId="0" borderId="84"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4" fillId="2" borderId="86" xfId="3" applyFont="1" applyFill="1" applyBorder="1" applyAlignment="1" applyProtection="1">
      <alignment horizontal="center" vertical="center" wrapText="1"/>
    </xf>
    <xf numFmtId="0" fontId="14" fillId="2" borderId="9"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4" fillId="2" borderId="14"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4"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9" fillId="2" borderId="86" xfId="3" applyFont="1" applyFill="1" applyBorder="1" applyAlignment="1" applyProtection="1">
      <alignment horizontal="center" vertical="center" wrapText="1"/>
    </xf>
    <xf numFmtId="0" fontId="29"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7" fillId="2" borderId="42"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11" fillId="6" borderId="47" xfId="3" applyFont="1" applyFill="1" applyBorder="1" applyAlignment="1" applyProtection="1">
      <alignment horizontal="center" vertical="center" wrapText="1"/>
    </xf>
    <xf numFmtId="0" fontId="11" fillId="6" borderId="48" xfId="3" applyFont="1" applyFill="1" applyBorder="1" applyAlignment="1" applyProtection="1">
      <alignment horizontal="center" vertical="center" wrapText="1"/>
    </xf>
    <xf numFmtId="0" fontId="11" fillId="6" borderId="129"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5" fillId="0" borderId="48" xfId="1" applyFont="1" applyFill="1" applyBorder="1" applyAlignment="1" applyProtection="1">
      <alignment horizontal="left" vertical="top" wrapText="1"/>
      <protection locked="0"/>
    </xf>
    <xf numFmtId="0" fontId="5" fillId="0" borderId="49" xfId="1" applyFont="1" applyFill="1" applyBorder="1" applyAlignment="1" applyProtection="1">
      <alignment horizontal="left" vertical="top" wrapText="1"/>
      <protection locked="0"/>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11" fillId="2" borderId="47" xfId="3" applyFont="1" applyFill="1" applyBorder="1" applyAlignment="1" applyProtection="1">
      <alignment horizontal="center" vertical="center" wrapText="1"/>
    </xf>
    <xf numFmtId="0" fontId="11" fillId="2" borderId="48" xfId="3" applyFont="1" applyFill="1" applyBorder="1" applyAlignment="1" applyProtection="1">
      <alignment horizontal="center" vertical="center" wrapText="1"/>
    </xf>
    <xf numFmtId="0" fontId="11" fillId="2" borderId="129" xfId="3"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44"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5" fillId="6" borderId="64"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6" xfId="0" applyFont="1" applyFill="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5" fillId="5" borderId="39" xfId="0" applyFont="1" applyFill="1" applyBorder="1" applyAlignment="1" applyProtection="1">
      <alignment vertical="center" wrapText="1"/>
      <protection locked="0"/>
    </xf>
    <xf numFmtId="0" fontId="5" fillId="5" borderId="64" xfId="0" applyFont="1" applyFill="1" applyBorder="1" applyAlignment="1" applyProtection="1">
      <alignment vertical="center" wrapText="1"/>
      <protection locked="0"/>
    </xf>
    <xf numFmtId="0" fontId="5"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18" fillId="2" borderId="38" xfId="0" applyFont="1" applyFill="1" applyBorder="1" applyAlignment="1">
      <alignment horizontal="center" vertical="center" wrapText="1"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5"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5" fillId="2" borderId="117" xfId="0" applyFont="1" applyFill="1" applyBorder="1" applyAlignment="1">
      <alignment horizontal="center" vertical="center"/>
    </xf>
    <xf numFmtId="0" fontId="0"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177" fontId="5" fillId="0" borderId="23" xfId="0" applyNumberFormat="1" applyFont="1" applyFill="1" applyBorder="1" applyAlignment="1" applyProtection="1">
      <alignment horizontal="center" vertical="center" shrinkToFit="1"/>
      <protection locked="0"/>
    </xf>
    <xf numFmtId="177" fontId="5" fillId="0" borderId="32" xfId="0" applyNumberFormat="1" applyFont="1" applyFill="1" applyBorder="1" applyAlignment="1" applyProtection="1">
      <alignment horizontal="center" vertical="center" shrinkToFit="1"/>
      <protection locked="0"/>
    </xf>
    <xf numFmtId="0" fontId="18" fillId="2" borderId="22" xfId="0"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177" fontId="5" fillId="0" borderId="22" xfId="0" applyNumberFormat="1" applyFont="1" applyFill="1" applyBorder="1" applyAlignment="1" applyProtection="1">
      <alignment horizontal="center" vertical="center" shrinkToFit="1"/>
      <protection locked="0"/>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32" xfId="0" applyFont="1" applyFill="1" applyBorder="1" applyAlignment="1">
      <alignment horizontal="center" vertical="center" shrinkToFit="1"/>
    </xf>
    <xf numFmtId="0" fontId="31" fillId="2" borderId="22" xfId="0" applyFont="1" applyFill="1" applyBorder="1" applyAlignment="1">
      <alignment horizontal="center" vertical="center" wrapText="1" shrinkToFit="1"/>
    </xf>
    <xf numFmtId="0" fontId="31" fillId="2" borderId="23" xfId="0" applyFont="1" applyFill="1" applyBorder="1" applyAlignment="1">
      <alignment horizontal="center" vertical="center" shrinkToFit="1"/>
    </xf>
    <xf numFmtId="0" fontId="31"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4" fillId="0" borderId="22" xfId="0" applyFont="1" applyFill="1" applyBorder="1" applyAlignment="1" applyProtection="1">
      <alignment vertical="center" wrapText="1"/>
      <protection locked="0"/>
    </xf>
    <xf numFmtId="0" fontId="24" fillId="0" borderId="23" xfId="0" applyFont="1" applyFill="1" applyBorder="1" applyAlignment="1" applyProtection="1">
      <alignment vertical="center" wrapText="1"/>
      <protection locked="0"/>
    </xf>
    <xf numFmtId="0" fontId="24"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5"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8"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5" fillId="6" borderId="42"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5" fillId="2" borderId="114" xfId="0" applyFont="1" applyFill="1" applyBorder="1" applyAlignment="1">
      <alignment horizontal="center" vertical="center" wrapText="1"/>
    </xf>
    <xf numFmtId="0" fontId="15" fillId="2" borderId="117" xfId="0" applyFont="1" applyFill="1" applyBorder="1" applyAlignment="1">
      <alignment horizontal="center" vertical="center"/>
    </xf>
    <xf numFmtId="0" fontId="15" fillId="2" borderId="130"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15" fillId="6" borderId="39" xfId="0" applyFont="1" applyFill="1" applyBorder="1" applyAlignment="1">
      <alignment horizontal="center" vertical="center" wrapText="1"/>
    </xf>
    <xf numFmtId="0" fontId="15"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5" fillId="6" borderId="114" xfId="0" applyFont="1" applyFill="1" applyBorder="1" applyAlignment="1">
      <alignment horizontal="center" vertical="center" wrapText="1"/>
    </xf>
    <xf numFmtId="0" fontId="15" fillId="6" borderId="117" xfId="0" applyFont="1" applyFill="1" applyBorder="1" applyAlignment="1">
      <alignment horizontal="center" vertical="center"/>
    </xf>
    <xf numFmtId="0" fontId="15" fillId="6" borderId="130" xfId="0" applyFont="1" applyFill="1" applyBorder="1" applyAlignment="1">
      <alignment horizontal="center" vertical="center"/>
    </xf>
    <xf numFmtId="0" fontId="15" fillId="6" borderId="33" xfId="0" applyFont="1" applyFill="1" applyBorder="1" applyAlignment="1">
      <alignment horizontal="center" vertical="center" wrapText="1"/>
    </xf>
    <xf numFmtId="0" fontId="15" fillId="6" borderId="9" xfId="0" applyFont="1" applyFill="1" applyBorder="1" applyAlignment="1">
      <alignment horizontal="center" vertical="center"/>
    </xf>
    <xf numFmtId="0" fontId="15" fillId="6" borderId="34"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5"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37"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9" fillId="6" borderId="47" xfId="0" applyFont="1" applyFill="1" applyBorder="1" applyAlignment="1">
      <alignment horizontal="center" vertical="center" wrapText="1"/>
    </xf>
    <xf numFmtId="0" fontId="19" fillId="6" borderId="48" xfId="0" applyFont="1" applyFill="1" applyBorder="1" applyAlignment="1">
      <alignment horizontal="center" vertical="center" wrapText="1"/>
    </xf>
    <xf numFmtId="0" fontId="19"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7" fillId="6" borderId="79" xfId="0" applyFont="1" applyFill="1" applyBorder="1" applyAlignment="1">
      <alignment horizontal="center" vertical="center" textRotation="255" wrapText="1"/>
    </xf>
    <xf numFmtId="0" fontId="17" fillId="6" borderId="127" xfId="0" applyFont="1" applyFill="1" applyBorder="1" applyAlignment="1">
      <alignment horizontal="center" vertical="center" textRotation="255" wrapText="1"/>
    </xf>
    <xf numFmtId="0" fontId="17" fillId="6" borderId="3" xfId="0" applyFont="1" applyFill="1" applyBorder="1" applyAlignment="1">
      <alignment horizontal="center" vertical="center" textRotation="255" wrapText="1"/>
    </xf>
    <xf numFmtId="0" fontId="17" fillId="6" borderId="85" xfId="0" applyFont="1" applyFill="1" applyBorder="1" applyAlignment="1">
      <alignment horizontal="center" vertical="center" textRotation="255" wrapText="1"/>
    </xf>
    <xf numFmtId="0" fontId="17" fillId="6" borderId="128" xfId="0" applyFont="1" applyFill="1" applyBorder="1" applyAlignment="1">
      <alignment horizontal="center" vertical="center" textRotation="255" wrapText="1"/>
    </xf>
    <xf numFmtId="0" fontId="17" fillId="6" borderId="61" xfId="0" applyFont="1" applyFill="1" applyBorder="1" applyAlignment="1">
      <alignment horizontal="center" vertical="center" textRotation="255" wrapText="1"/>
    </xf>
    <xf numFmtId="0" fontId="15" fillId="6" borderId="82" xfId="0" applyFont="1" applyFill="1" applyBorder="1" applyAlignment="1">
      <alignment horizontal="center" vertical="center" wrapText="1"/>
    </xf>
    <xf numFmtId="0" fontId="15" fillId="6" borderId="129"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5" fillId="6" borderId="38"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17"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5" fillId="2" borderId="39"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44" xfId="0" applyFont="1" applyFill="1" applyBorder="1" applyAlignment="1">
      <alignment horizontal="center" vertical="center" textRotation="255" wrapText="1"/>
    </xf>
    <xf numFmtId="0" fontId="15" fillId="2" borderId="45" xfId="0" applyFont="1" applyFill="1" applyBorder="1" applyAlignment="1">
      <alignment horizontal="center" vertical="center" textRotation="255" wrapText="1"/>
    </xf>
    <xf numFmtId="0" fontId="15"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5"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0" xfId="0" applyFont="1" applyFill="1" applyBorder="1" applyAlignment="1">
      <alignment vertical="center" wrapText="1"/>
    </xf>
    <xf numFmtId="0" fontId="0" fillId="5" borderId="121"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4" fillId="0" borderId="133" xfId="0" applyNumberFormat="1" applyFont="1" applyFill="1" applyBorder="1" applyAlignment="1" applyProtection="1">
      <alignment horizontal="center" vertical="center" wrapText="1"/>
      <protection locked="0"/>
    </xf>
    <xf numFmtId="49" fontId="22" fillId="0" borderId="133" xfId="0" applyNumberFormat="1" applyFont="1" applyFill="1" applyBorder="1" applyAlignment="1" applyProtection="1">
      <alignment horizontal="center" vertical="center" wrapText="1"/>
      <protection locked="0"/>
    </xf>
    <xf numFmtId="49" fontId="22" fillId="0" borderId="103" xfId="0" applyNumberFormat="1" applyFont="1" applyFill="1" applyBorder="1" applyAlignment="1" applyProtection="1">
      <alignment horizontal="center" vertical="center" wrapText="1"/>
      <protection locked="0"/>
    </xf>
    <xf numFmtId="0" fontId="15"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2" fillId="0" borderId="77" xfId="0" applyNumberFormat="1" applyFont="1" applyFill="1" applyBorder="1" applyAlignment="1" applyProtection="1">
      <alignment horizontal="center" vertical="center" wrapText="1"/>
      <protection locked="0"/>
    </xf>
    <xf numFmtId="49" fontId="22" fillId="0" borderId="102" xfId="0" applyNumberFormat="1" applyFont="1" applyFill="1" applyBorder="1" applyAlignment="1" applyProtection="1">
      <alignment horizontal="center" vertical="center" wrapText="1"/>
      <protection locked="0"/>
    </xf>
    <xf numFmtId="179" fontId="24" fillId="0" borderId="135" xfId="0" applyNumberFormat="1" applyFont="1" applyFill="1" applyBorder="1" applyAlignment="1" applyProtection="1">
      <alignment horizontal="center" vertical="center" wrapText="1"/>
      <protection locked="0"/>
    </xf>
    <xf numFmtId="49" fontId="22" fillId="0" borderId="22" xfId="0" applyNumberFormat="1" applyFont="1" applyFill="1" applyBorder="1" applyAlignment="1" applyProtection="1">
      <alignment horizontal="left" vertical="center" wrapText="1"/>
      <protection locked="0"/>
    </xf>
    <xf numFmtId="49" fontId="22" fillId="0" borderId="23" xfId="0" applyNumberFormat="1" applyFont="1" applyFill="1" applyBorder="1" applyAlignment="1" applyProtection="1">
      <alignment horizontal="left" vertical="center" wrapText="1"/>
      <protection locked="0"/>
    </xf>
    <xf numFmtId="49" fontId="22" fillId="0" borderId="24" xfId="0" applyNumberFormat="1" applyFont="1" applyFill="1" applyBorder="1" applyAlignment="1" applyProtection="1">
      <alignment horizontal="left" vertical="center" wrapText="1"/>
      <protection locked="0"/>
    </xf>
    <xf numFmtId="49" fontId="22" fillId="0" borderId="32" xfId="0" applyNumberFormat="1"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19" fillId="3" borderId="47"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5"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4" fillId="0" borderId="23" xfId="0" applyNumberFormat="1" applyFont="1" applyFill="1" applyBorder="1" applyAlignment="1" applyProtection="1">
      <alignment horizontal="center" vertical="center" wrapText="1"/>
      <protection locked="0"/>
    </xf>
    <xf numFmtId="178" fontId="24" fillId="0" borderId="24" xfId="0" applyNumberFormat="1"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49" fontId="22" fillId="0" borderId="24" xfId="0" applyNumberFormat="1" applyFont="1" applyFill="1" applyBorder="1" applyAlignment="1" applyProtection="1">
      <alignment horizontal="center" vertical="center" wrapText="1"/>
      <protection locked="0"/>
    </xf>
    <xf numFmtId="49" fontId="22" fillId="0" borderId="22" xfId="0" applyNumberFormat="1" applyFont="1" applyFill="1" applyBorder="1" applyAlignment="1" applyProtection="1">
      <alignment horizontal="center" vertical="center" wrapText="1"/>
      <protection locked="0"/>
    </xf>
    <xf numFmtId="0" fontId="15" fillId="4" borderId="42"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2" borderId="109"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110"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39"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85" xfId="0" applyFont="1" applyBorder="1" applyAlignment="1" applyProtection="1">
      <alignment horizontal="left" vertical="center" wrapText="1"/>
      <protection locked="0"/>
    </xf>
    <xf numFmtId="0" fontId="5" fillId="0" borderId="6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85" xfId="0" applyFont="1" applyFill="1" applyBorder="1" applyAlignment="1" applyProtection="1">
      <alignment horizontal="left" vertical="center" wrapText="1"/>
      <protection locked="0"/>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0" fillId="0" borderId="36" xfId="0" applyFont="1" applyBorder="1" applyAlignment="1">
      <alignment horizontal="center" vertical="center"/>
    </xf>
    <xf numFmtId="0" fontId="5" fillId="0" borderId="36" xfId="0" applyFont="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0" borderId="36" xfId="0"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350">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174172</xdr:colOff>
      <xdr:row>148</xdr:row>
      <xdr:rowOff>108858</xdr:rowOff>
    </xdr:from>
    <xdr:to>
      <xdr:col>33</xdr:col>
      <xdr:colOff>54429</xdr:colOff>
      <xdr:row>150</xdr:row>
      <xdr:rowOff>174172</xdr:rowOff>
    </xdr:to>
    <xdr:sp macro="" textlink="">
      <xdr:nvSpPr>
        <xdr:cNvPr id="2" name="正方形/長方形 1"/>
        <xdr:cNvSpPr/>
      </xdr:nvSpPr>
      <xdr:spPr>
        <a:xfrm>
          <a:off x="3135086" y="60535458"/>
          <a:ext cx="3026229" cy="7837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内閣府</a:t>
          </a:r>
          <a:endParaRPr kumimoji="1" lang="en-US" altLang="ja-JP" sz="1600"/>
        </a:p>
        <a:p>
          <a:pPr algn="ctr"/>
          <a:r>
            <a:rPr kumimoji="1" lang="en-US" altLang="ja-JP" sz="1600"/>
            <a:t>4,592</a:t>
          </a:r>
          <a:r>
            <a:rPr kumimoji="1" lang="ja-JP" altLang="en-US" sz="1600"/>
            <a:t>百万円</a:t>
          </a:r>
        </a:p>
      </xdr:txBody>
    </xdr:sp>
    <xdr:clientData/>
  </xdr:twoCellAnchor>
  <xdr:twoCellAnchor>
    <xdr:from>
      <xdr:col>19</xdr:col>
      <xdr:colOff>54428</xdr:colOff>
      <xdr:row>150</xdr:row>
      <xdr:rowOff>174172</xdr:rowOff>
    </xdr:from>
    <xdr:to>
      <xdr:col>19</xdr:col>
      <xdr:colOff>54430</xdr:colOff>
      <xdr:row>165</xdr:row>
      <xdr:rowOff>141514</xdr:rowOff>
    </xdr:to>
    <xdr:cxnSp macro="">
      <xdr:nvCxnSpPr>
        <xdr:cNvPr id="4" name="直線コネクタ 3"/>
        <xdr:cNvCxnSpPr/>
      </xdr:nvCxnSpPr>
      <xdr:spPr>
        <a:xfrm flipH="1">
          <a:off x="3570514" y="61319229"/>
          <a:ext cx="2" cy="562791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174171</xdr:colOff>
      <xdr:row>153</xdr:row>
      <xdr:rowOff>65315</xdr:rowOff>
    </xdr:from>
    <xdr:to>
      <xdr:col>34</xdr:col>
      <xdr:colOff>119742</xdr:colOff>
      <xdr:row>155</xdr:row>
      <xdr:rowOff>141514</xdr:rowOff>
    </xdr:to>
    <xdr:sp macro="" textlink="">
      <xdr:nvSpPr>
        <xdr:cNvPr id="5" name="正方形/長方形 4"/>
        <xdr:cNvSpPr/>
      </xdr:nvSpPr>
      <xdr:spPr>
        <a:xfrm>
          <a:off x="4060371" y="62277172"/>
          <a:ext cx="2351314" cy="7837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Ａ．民間事業者等</a:t>
          </a:r>
          <a:endParaRPr kumimoji="1" lang="en-US" altLang="ja-JP" sz="1600"/>
        </a:p>
      </xdr:txBody>
    </xdr:sp>
    <xdr:clientData/>
  </xdr:twoCellAnchor>
  <xdr:twoCellAnchor>
    <xdr:from>
      <xdr:col>21</xdr:col>
      <xdr:colOff>152399</xdr:colOff>
      <xdr:row>152</xdr:row>
      <xdr:rowOff>65316</xdr:rowOff>
    </xdr:from>
    <xdr:to>
      <xdr:col>39</xdr:col>
      <xdr:colOff>54428</xdr:colOff>
      <xdr:row>153</xdr:row>
      <xdr:rowOff>97973</xdr:rowOff>
    </xdr:to>
    <xdr:sp macro="" textlink="">
      <xdr:nvSpPr>
        <xdr:cNvPr id="6" name="テキスト ボックス 5"/>
        <xdr:cNvSpPr txBox="1"/>
      </xdr:nvSpPr>
      <xdr:spPr>
        <a:xfrm>
          <a:off x="4038599" y="61917945"/>
          <a:ext cx="3233058" cy="3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t>【</a:t>
          </a:r>
          <a:r>
            <a:rPr kumimoji="1" lang="ja-JP" altLang="en-US" sz="1400" b="0"/>
            <a:t>一般競争入札（最低価格）</a:t>
          </a:r>
          <a:r>
            <a:rPr kumimoji="1" lang="en-US" altLang="ja-JP" sz="1400" b="0"/>
            <a:t>】</a:t>
          </a:r>
          <a:endParaRPr kumimoji="1" lang="ja-JP" altLang="en-US" sz="1400" b="0"/>
        </a:p>
      </xdr:txBody>
    </xdr:sp>
    <xdr:clientData/>
  </xdr:twoCellAnchor>
  <xdr:twoCellAnchor>
    <xdr:from>
      <xdr:col>14</xdr:col>
      <xdr:colOff>10884</xdr:colOff>
      <xdr:row>166</xdr:row>
      <xdr:rowOff>457200</xdr:rowOff>
    </xdr:from>
    <xdr:to>
      <xdr:col>44</xdr:col>
      <xdr:colOff>174172</xdr:colOff>
      <xdr:row>169</xdr:row>
      <xdr:rowOff>348341</xdr:rowOff>
    </xdr:to>
    <xdr:sp macro="" textlink="">
      <xdr:nvSpPr>
        <xdr:cNvPr id="7" name="テキスト ボックス 6"/>
        <xdr:cNvSpPr txBox="1"/>
      </xdr:nvSpPr>
      <xdr:spPr>
        <a:xfrm>
          <a:off x="2601684" y="67926857"/>
          <a:ext cx="5715002" cy="1153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インターネット、テレビ、ラジオ、新聞等を用いた広報を実施</a:t>
          </a:r>
          <a:endParaRPr kumimoji="1" lang="en-US" altLang="ja-JP" sz="1600" b="0"/>
        </a:p>
        <a:p>
          <a:pPr algn="ctr"/>
          <a:r>
            <a:rPr kumimoji="1" lang="ja-JP" altLang="en-US" sz="1600" b="0"/>
            <a:t>媒体の種類、時期、テーマ等に応じて様々な調達を実施予定</a:t>
          </a:r>
        </a:p>
      </xdr:txBody>
    </xdr:sp>
    <xdr:clientData/>
  </xdr:twoCellAnchor>
  <xdr:twoCellAnchor>
    <xdr:from>
      <xdr:col>22</xdr:col>
      <xdr:colOff>10885</xdr:colOff>
      <xdr:row>157</xdr:row>
      <xdr:rowOff>141514</xdr:rowOff>
    </xdr:from>
    <xdr:to>
      <xdr:col>34</xdr:col>
      <xdr:colOff>141513</xdr:colOff>
      <xdr:row>159</xdr:row>
      <xdr:rowOff>206828</xdr:rowOff>
    </xdr:to>
    <xdr:sp macro="" textlink="">
      <xdr:nvSpPr>
        <xdr:cNvPr id="8" name="正方形/長方形 7"/>
        <xdr:cNvSpPr/>
      </xdr:nvSpPr>
      <xdr:spPr>
        <a:xfrm>
          <a:off x="4082142" y="63779400"/>
          <a:ext cx="2351314" cy="7837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Ｂ．民間事業者等</a:t>
          </a:r>
          <a:endParaRPr kumimoji="1" lang="en-US" altLang="ja-JP" sz="1600"/>
        </a:p>
      </xdr:txBody>
    </xdr:sp>
    <xdr:clientData/>
  </xdr:twoCellAnchor>
  <xdr:twoCellAnchor>
    <xdr:from>
      <xdr:col>21</xdr:col>
      <xdr:colOff>163286</xdr:colOff>
      <xdr:row>156</xdr:row>
      <xdr:rowOff>76201</xdr:rowOff>
    </xdr:from>
    <xdr:to>
      <xdr:col>39</xdr:col>
      <xdr:colOff>65315</xdr:colOff>
      <xdr:row>157</xdr:row>
      <xdr:rowOff>108857</xdr:rowOff>
    </xdr:to>
    <xdr:sp macro="" textlink="">
      <xdr:nvSpPr>
        <xdr:cNvPr id="10" name="テキスト ボックス 9"/>
        <xdr:cNvSpPr txBox="1"/>
      </xdr:nvSpPr>
      <xdr:spPr>
        <a:xfrm>
          <a:off x="4049486" y="63354858"/>
          <a:ext cx="3233058" cy="3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t>【</a:t>
          </a:r>
          <a:r>
            <a:rPr kumimoji="1" lang="ja-JP" altLang="en-US" sz="1400" b="0"/>
            <a:t>一般競争入札（総合評価）</a:t>
          </a:r>
          <a:r>
            <a:rPr kumimoji="1" lang="en-US" altLang="ja-JP" sz="1400" b="0"/>
            <a:t>】</a:t>
          </a:r>
          <a:endParaRPr kumimoji="1" lang="ja-JP" altLang="en-US" sz="1400" b="0"/>
        </a:p>
      </xdr:txBody>
    </xdr:sp>
    <xdr:clientData/>
  </xdr:twoCellAnchor>
  <xdr:twoCellAnchor>
    <xdr:from>
      <xdr:col>21</xdr:col>
      <xdr:colOff>152400</xdr:colOff>
      <xdr:row>160</xdr:row>
      <xdr:rowOff>65315</xdr:rowOff>
    </xdr:from>
    <xdr:to>
      <xdr:col>32</xdr:col>
      <xdr:colOff>174171</xdr:colOff>
      <xdr:row>161</xdr:row>
      <xdr:rowOff>108857</xdr:rowOff>
    </xdr:to>
    <xdr:sp macro="" textlink="">
      <xdr:nvSpPr>
        <xdr:cNvPr id="11" name="テキスト ボックス 10"/>
        <xdr:cNvSpPr txBox="1"/>
      </xdr:nvSpPr>
      <xdr:spPr>
        <a:xfrm>
          <a:off x="4038600" y="64780886"/>
          <a:ext cx="2057400" cy="3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t>【</a:t>
          </a:r>
          <a:r>
            <a:rPr kumimoji="1" lang="ja-JP" altLang="en-US" sz="1400" b="0"/>
            <a:t>国庫債務負担行為等</a:t>
          </a:r>
          <a:r>
            <a:rPr kumimoji="1" lang="en-US" altLang="ja-JP" sz="1400" b="0"/>
            <a:t>】</a:t>
          </a:r>
          <a:endParaRPr kumimoji="1" lang="ja-JP" altLang="en-US" sz="1400" b="0"/>
        </a:p>
      </xdr:txBody>
    </xdr:sp>
    <xdr:clientData/>
  </xdr:twoCellAnchor>
  <xdr:twoCellAnchor>
    <xdr:from>
      <xdr:col>22</xdr:col>
      <xdr:colOff>0</xdr:colOff>
      <xdr:row>161</xdr:row>
      <xdr:rowOff>130629</xdr:rowOff>
    </xdr:from>
    <xdr:to>
      <xdr:col>34</xdr:col>
      <xdr:colOff>130628</xdr:colOff>
      <xdr:row>163</xdr:row>
      <xdr:rowOff>195943</xdr:rowOff>
    </xdr:to>
    <xdr:sp macro="" textlink="">
      <xdr:nvSpPr>
        <xdr:cNvPr id="12" name="正方形/長方形 11"/>
        <xdr:cNvSpPr/>
      </xdr:nvSpPr>
      <xdr:spPr>
        <a:xfrm>
          <a:off x="4071257" y="65194543"/>
          <a:ext cx="2351314" cy="7837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Ｃ．民間事業者等</a:t>
          </a:r>
          <a:endParaRPr kumimoji="1" lang="en-US" altLang="ja-JP" sz="1600"/>
        </a:p>
      </xdr:txBody>
    </xdr:sp>
    <xdr:clientData/>
  </xdr:twoCellAnchor>
  <xdr:twoCellAnchor>
    <xdr:from>
      <xdr:col>21</xdr:col>
      <xdr:colOff>152399</xdr:colOff>
      <xdr:row>164</xdr:row>
      <xdr:rowOff>10885</xdr:rowOff>
    </xdr:from>
    <xdr:to>
      <xdr:col>32</xdr:col>
      <xdr:colOff>174170</xdr:colOff>
      <xdr:row>164</xdr:row>
      <xdr:rowOff>402770</xdr:rowOff>
    </xdr:to>
    <xdr:sp macro="" textlink="">
      <xdr:nvSpPr>
        <xdr:cNvPr id="13" name="テキスト ボックス 12"/>
        <xdr:cNvSpPr txBox="1"/>
      </xdr:nvSpPr>
      <xdr:spPr>
        <a:xfrm>
          <a:off x="4038599" y="66152485"/>
          <a:ext cx="2057400" cy="3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t>【</a:t>
          </a:r>
          <a:r>
            <a:rPr kumimoji="1" lang="ja-JP" altLang="en-US" sz="1400" b="0"/>
            <a:t>随意契約（企画競争）</a:t>
          </a:r>
          <a:r>
            <a:rPr kumimoji="1" lang="en-US" altLang="ja-JP" sz="1400" b="0"/>
            <a:t>】</a:t>
          </a:r>
          <a:endParaRPr kumimoji="1" lang="ja-JP" altLang="en-US" sz="1400" b="0"/>
        </a:p>
      </xdr:txBody>
    </xdr:sp>
    <xdr:clientData/>
  </xdr:twoCellAnchor>
  <xdr:twoCellAnchor>
    <xdr:from>
      <xdr:col>21</xdr:col>
      <xdr:colOff>185055</xdr:colOff>
      <xdr:row>164</xdr:row>
      <xdr:rowOff>435429</xdr:rowOff>
    </xdr:from>
    <xdr:to>
      <xdr:col>34</xdr:col>
      <xdr:colOff>130626</xdr:colOff>
      <xdr:row>165</xdr:row>
      <xdr:rowOff>555171</xdr:rowOff>
    </xdr:to>
    <xdr:sp macro="" textlink="">
      <xdr:nvSpPr>
        <xdr:cNvPr id="14" name="正方形/長方形 13"/>
        <xdr:cNvSpPr/>
      </xdr:nvSpPr>
      <xdr:spPr>
        <a:xfrm>
          <a:off x="4071255" y="66577029"/>
          <a:ext cx="2351314" cy="7837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Ｄ．民間事業者等</a:t>
          </a:r>
          <a:endParaRPr kumimoji="1" lang="en-US" altLang="ja-JP" sz="1600"/>
        </a:p>
      </xdr:txBody>
    </xdr:sp>
    <xdr:clientData/>
  </xdr:twoCellAnchor>
  <xdr:twoCellAnchor>
    <xdr:from>
      <xdr:col>19</xdr:col>
      <xdr:colOff>54428</xdr:colOff>
      <xdr:row>154</xdr:row>
      <xdr:rowOff>108860</xdr:rowOff>
    </xdr:from>
    <xdr:to>
      <xdr:col>21</xdr:col>
      <xdr:colOff>163285</xdr:colOff>
      <xdr:row>154</xdr:row>
      <xdr:rowOff>108860</xdr:rowOff>
    </xdr:to>
    <xdr:cxnSp macro="">
      <xdr:nvCxnSpPr>
        <xdr:cNvPr id="16" name="直線コネクタ 15"/>
        <xdr:cNvCxnSpPr/>
      </xdr:nvCxnSpPr>
      <xdr:spPr>
        <a:xfrm>
          <a:off x="3570514" y="62679946"/>
          <a:ext cx="47897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65311</xdr:colOff>
      <xdr:row>158</xdr:row>
      <xdr:rowOff>174172</xdr:rowOff>
    </xdr:from>
    <xdr:to>
      <xdr:col>21</xdr:col>
      <xdr:colOff>174168</xdr:colOff>
      <xdr:row>158</xdr:row>
      <xdr:rowOff>174172</xdr:rowOff>
    </xdr:to>
    <xdr:cxnSp macro="">
      <xdr:nvCxnSpPr>
        <xdr:cNvPr id="21" name="直線コネクタ 20"/>
        <xdr:cNvCxnSpPr/>
      </xdr:nvCxnSpPr>
      <xdr:spPr>
        <a:xfrm>
          <a:off x="3581397" y="64171286"/>
          <a:ext cx="47897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65309</xdr:colOff>
      <xdr:row>165</xdr:row>
      <xdr:rowOff>119745</xdr:rowOff>
    </xdr:from>
    <xdr:to>
      <xdr:col>21</xdr:col>
      <xdr:colOff>174166</xdr:colOff>
      <xdr:row>165</xdr:row>
      <xdr:rowOff>119745</xdr:rowOff>
    </xdr:to>
    <xdr:cxnSp macro="">
      <xdr:nvCxnSpPr>
        <xdr:cNvPr id="22" name="直線コネクタ 21"/>
        <xdr:cNvCxnSpPr/>
      </xdr:nvCxnSpPr>
      <xdr:spPr>
        <a:xfrm>
          <a:off x="3581395" y="66925374"/>
          <a:ext cx="47897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65312</xdr:colOff>
      <xdr:row>162</xdr:row>
      <xdr:rowOff>174167</xdr:rowOff>
    </xdr:from>
    <xdr:to>
      <xdr:col>21</xdr:col>
      <xdr:colOff>174169</xdr:colOff>
      <xdr:row>162</xdr:row>
      <xdr:rowOff>174167</xdr:rowOff>
    </xdr:to>
    <xdr:cxnSp macro="">
      <xdr:nvCxnSpPr>
        <xdr:cNvPr id="23" name="直線コネクタ 22"/>
        <xdr:cNvCxnSpPr/>
      </xdr:nvCxnSpPr>
      <xdr:spPr>
        <a:xfrm>
          <a:off x="3581398" y="65597310"/>
          <a:ext cx="47897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54428</xdr:colOff>
      <xdr:row>166</xdr:row>
      <xdr:rowOff>576943</xdr:rowOff>
    </xdr:from>
    <xdr:to>
      <xdr:col>45</xdr:col>
      <xdr:colOff>97972</xdr:colOff>
      <xdr:row>169</xdr:row>
      <xdr:rowOff>206829</xdr:rowOff>
    </xdr:to>
    <xdr:sp macro="" textlink="">
      <xdr:nvSpPr>
        <xdr:cNvPr id="24" name="大かっこ 23"/>
        <xdr:cNvSpPr/>
      </xdr:nvSpPr>
      <xdr:spPr>
        <a:xfrm>
          <a:off x="2460171" y="68046600"/>
          <a:ext cx="5965372" cy="8926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8"/>
      <c r="AQ1" s="8"/>
      <c r="AR1" s="8"/>
      <c r="AS1" s="8"/>
      <c r="AT1" s="8"/>
      <c r="AU1" s="8"/>
      <c r="AV1" s="8"/>
      <c r="AW1" s="1"/>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0" t="s">
        <v>0</v>
      </c>
      <c r="Y2" s="43"/>
      <c r="Z2" s="38"/>
      <c r="AA2" s="38"/>
      <c r="AB2" s="38"/>
      <c r="AC2" s="38"/>
      <c r="AD2" s="147">
        <v>2022</v>
      </c>
      <c r="AE2" s="147"/>
      <c r="AF2" s="147"/>
      <c r="AG2" s="147"/>
      <c r="AH2" s="147"/>
      <c r="AI2" s="52" t="s">
        <v>236</v>
      </c>
      <c r="AJ2" s="147" t="s">
        <v>557</v>
      </c>
      <c r="AK2" s="147"/>
      <c r="AL2" s="147"/>
      <c r="AM2" s="147"/>
      <c r="AN2" s="52" t="s">
        <v>236</v>
      </c>
      <c r="AO2" s="147" t="s">
        <v>496</v>
      </c>
      <c r="AP2" s="147"/>
      <c r="AQ2" s="147"/>
      <c r="AR2" s="53" t="s">
        <v>236</v>
      </c>
      <c r="AS2" s="148">
        <v>1</v>
      </c>
      <c r="AT2" s="148"/>
      <c r="AU2" s="148"/>
      <c r="AV2" s="52" t="str">
        <f>IF(AW2="","","-")</f>
        <v/>
      </c>
      <c r="AW2" s="149"/>
      <c r="AX2" s="149"/>
    </row>
    <row r="3" spans="1:50" ht="21" customHeight="1" thickBot="1" x14ac:dyDescent="0.2">
      <c r="A3" s="150" t="s">
        <v>542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8" t="s">
        <v>49</v>
      </c>
      <c r="AJ3" s="152" t="s">
        <v>556</v>
      </c>
      <c r="AK3" s="152"/>
      <c r="AL3" s="152"/>
      <c r="AM3" s="152"/>
      <c r="AN3" s="152"/>
      <c r="AO3" s="152"/>
      <c r="AP3" s="152"/>
      <c r="AQ3" s="152"/>
      <c r="AR3" s="152"/>
      <c r="AS3" s="152"/>
      <c r="AT3" s="152"/>
      <c r="AU3" s="152"/>
      <c r="AV3" s="152"/>
      <c r="AW3" s="152"/>
      <c r="AX3" s="19" t="s">
        <v>50</v>
      </c>
    </row>
    <row r="4" spans="1:50" ht="24.75" customHeight="1" x14ac:dyDescent="0.15">
      <c r="A4" s="119" t="s">
        <v>19</v>
      </c>
      <c r="B4" s="120"/>
      <c r="C4" s="120"/>
      <c r="D4" s="120"/>
      <c r="E4" s="120"/>
      <c r="F4" s="120"/>
      <c r="G4" s="121" t="s">
        <v>550</v>
      </c>
      <c r="H4" s="122"/>
      <c r="I4" s="122"/>
      <c r="J4" s="122"/>
      <c r="K4" s="122"/>
      <c r="L4" s="122"/>
      <c r="M4" s="122"/>
      <c r="N4" s="122"/>
      <c r="O4" s="122"/>
      <c r="P4" s="122"/>
      <c r="Q4" s="122"/>
      <c r="R4" s="122"/>
      <c r="S4" s="122"/>
      <c r="T4" s="122"/>
      <c r="U4" s="122"/>
      <c r="V4" s="122"/>
      <c r="W4" s="122"/>
      <c r="X4" s="123"/>
      <c r="Y4" s="124" t="s">
        <v>1</v>
      </c>
      <c r="Z4" s="125"/>
      <c r="AA4" s="125"/>
      <c r="AB4" s="125"/>
      <c r="AC4" s="125"/>
      <c r="AD4" s="126"/>
      <c r="AE4" s="127" t="s">
        <v>552</v>
      </c>
      <c r="AF4" s="128"/>
      <c r="AG4" s="128"/>
      <c r="AH4" s="128"/>
      <c r="AI4" s="128"/>
      <c r="AJ4" s="128"/>
      <c r="AK4" s="128"/>
      <c r="AL4" s="128"/>
      <c r="AM4" s="128"/>
      <c r="AN4" s="128"/>
      <c r="AO4" s="128"/>
      <c r="AP4" s="129"/>
      <c r="AQ4" s="130" t="s">
        <v>2</v>
      </c>
      <c r="AR4" s="125"/>
      <c r="AS4" s="125"/>
      <c r="AT4" s="125"/>
      <c r="AU4" s="125"/>
      <c r="AV4" s="125"/>
      <c r="AW4" s="125"/>
      <c r="AX4" s="131"/>
    </row>
    <row r="5" spans="1:50" ht="43.9" customHeight="1" x14ac:dyDescent="0.15">
      <c r="A5" s="132" t="s">
        <v>52</v>
      </c>
      <c r="B5" s="133"/>
      <c r="C5" s="133"/>
      <c r="D5" s="133"/>
      <c r="E5" s="133"/>
      <c r="F5" s="134"/>
      <c r="G5" s="135" t="s">
        <v>267</v>
      </c>
      <c r="H5" s="136"/>
      <c r="I5" s="136"/>
      <c r="J5" s="136"/>
      <c r="K5" s="136"/>
      <c r="L5" s="137"/>
      <c r="M5" s="138" t="s">
        <v>51</v>
      </c>
      <c r="N5" s="139"/>
      <c r="O5" s="139"/>
      <c r="P5" s="139"/>
      <c r="Q5" s="139"/>
      <c r="R5" s="140"/>
      <c r="S5" s="141" t="s">
        <v>55</v>
      </c>
      <c r="T5" s="142"/>
      <c r="U5" s="142"/>
      <c r="V5" s="142"/>
      <c r="W5" s="142"/>
      <c r="X5" s="143"/>
      <c r="Y5" s="144" t="s">
        <v>3</v>
      </c>
      <c r="Z5" s="145"/>
      <c r="AA5" s="145"/>
      <c r="AB5" s="145"/>
      <c r="AC5" s="145"/>
      <c r="AD5" s="146"/>
      <c r="AE5" s="169" t="s">
        <v>551</v>
      </c>
      <c r="AF5" s="170"/>
      <c r="AG5" s="170"/>
      <c r="AH5" s="170"/>
      <c r="AI5" s="170"/>
      <c r="AJ5" s="170"/>
      <c r="AK5" s="170"/>
      <c r="AL5" s="170"/>
      <c r="AM5" s="170"/>
      <c r="AN5" s="170"/>
      <c r="AO5" s="170"/>
      <c r="AP5" s="171"/>
      <c r="AQ5" s="172" t="s">
        <v>606</v>
      </c>
      <c r="AR5" s="173"/>
      <c r="AS5" s="173"/>
      <c r="AT5" s="173"/>
      <c r="AU5" s="173"/>
      <c r="AV5" s="173"/>
      <c r="AW5" s="173"/>
      <c r="AX5" s="174"/>
    </row>
    <row r="6" spans="1:50" ht="39" customHeight="1" x14ac:dyDescent="0.15">
      <c r="A6" s="175" t="s">
        <v>4</v>
      </c>
      <c r="B6" s="176"/>
      <c r="C6" s="176"/>
      <c r="D6" s="176"/>
      <c r="E6" s="176"/>
      <c r="F6" s="176"/>
      <c r="G6" s="177" t="str">
        <f>入力規則等!F39</f>
        <v>一般会計</v>
      </c>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9"/>
    </row>
    <row r="7" spans="1:50" ht="49.5" customHeight="1" x14ac:dyDescent="0.15">
      <c r="A7" s="153" t="s">
        <v>16</v>
      </c>
      <c r="B7" s="154"/>
      <c r="C7" s="154"/>
      <c r="D7" s="154"/>
      <c r="E7" s="154"/>
      <c r="F7" s="155"/>
      <c r="G7" s="180" t="s">
        <v>554</v>
      </c>
      <c r="H7" s="181"/>
      <c r="I7" s="181"/>
      <c r="J7" s="181"/>
      <c r="K7" s="181"/>
      <c r="L7" s="181"/>
      <c r="M7" s="181"/>
      <c r="N7" s="181"/>
      <c r="O7" s="181"/>
      <c r="P7" s="181"/>
      <c r="Q7" s="181"/>
      <c r="R7" s="181"/>
      <c r="S7" s="181"/>
      <c r="T7" s="181"/>
      <c r="U7" s="181"/>
      <c r="V7" s="181"/>
      <c r="W7" s="181"/>
      <c r="X7" s="182"/>
      <c r="Y7" s="183" t="s">
        <v>222</v>
      </c>
      <c r="Z7" s="184"/>
      <c r="AA7" s="184"/>
      <c r="AB7" s="184"/>
      <c r="AC7" s="184"/>
      <c r="AD7" s="185"/>
      <c r="AE7" s="186" t="s">
        <v>555</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15">
      <c r="A8" s="153" t="s">
        <v>165</v>
      </c>
      <c r="B8" s="154"/>
      <c r="C8" s="154"/>
      <c r="D8" s="154"/>
      <c r="E8" s="154"/>
      <c r="F8" s="155"/>
      <c r="G8" s="156" t="str">
        <f>入力規則等!A27</f>
        <v>-</v>
      </c>
      <c r="H8" s="157"/>
      <c r="I8" s="157"/>
      <c r="J8" s="157"/>
      <c r="K8" s="157"/>
      <c r="L8" s="157"/>
      <c r="M8" s="157"/>
      <c r="N8" s="157"/>
      <c r="O8" s="157"/>
      <c r="P8" s="157"/>
      <c r="Q8" s="157"/>
      <c r="R8" s="157"/>
      <c r="S8" s="157"/>
      <c r="T8" s="157"/>
      <c r="U8" s="157"/>
      <c r="V8" s="157"/>
      <c r="W8" s="157"/>
      <c r="X8" s="158"/>
      <c r="Y8" s="159" t="s">
        <v>166</v>
      </c>
      <c r="Z8" s="160"/>
      <c r="AA8" s="160"/>
      <c r="AB8" s="160"/>
      <c r="AC8" s="160"/>
      <c r="AD8" s="161"/>
      <c r="AE8" s="162" t="str">
        <f>入力規則等!K13</f>
        <v>その他の事項経費</v>
      </c>
      <c r="AF8" s="157"/>
      <c r="AG8" s="157"/>
      <c r="AH8" s="157"/>
      <c r="AI8" s="157"/>
      <c r="AJ8" s="157"/>
      <c r="AK8" s="157"/>
      <c r="AL8" s="157"/>
      <c r="AM8" s="157"/>
      <c r="AN8" s="157"/>
      <c r="AO8" s="157"/>
      <c r="AP8" s="157"/>
      <c r="AQ8" s="157"/>
      <c r="AR8" s="157"/>
      <c r="AS8" s="157"/>
      <c r="AT8" s="157"/>
      <c r="AU8" s="157"/>
      <c r="AV8" s="157"/>
      <c r="AW8" s="157"/>
      <c r="AX8" s="163"/>
    </row>
    <row r="9" spans="1:50" ht="58.5" customHeight="1" x14ac:dyDescent="0.15">
      <c r="A9" s="164" t="s">
        <v>17</v>
      </c>
      <c r="B9" s="165"/>
      <c r="C9" s="165"/>
      <c r="D9" s="165"/>
      <c r="E9" s="165"/>
      <c r="F9" s="165"/>
      <c r="G9" s="166" t="s">
        <v>583</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8"/>
    </row>
    <row r="10" spans="1:50" ht="80.25" customHeight="1" x14ac:dyDescent="0.15">
      <c r="A10" s="210" t="s">
        <v>20</v>
      </c>
      <c r="B10" s="211"/>
      <c r="C10" s="211"/>
      <c r="D10" s="211"/>
      <c r="E10" s="211"/>
      <c r="F10" s="211"/>
      <c r="G10" s="212" t="s">
        <v>607</v>
      </c>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row>
    <row r="11" spans="1:50" ht="42" customHeight="1" x14ac:dyDescent="0.15">
      <c r="A11" s="210" t="s">
        <v>5</v>
      </c>
      <c r="B11" s="211"/>
      <c r="C11" s="211"/>
      <c r="D11" s="211"/>
      <c r="E11" s="211"/>
      <c r="F11" s="215"/>
      <c r="G11" s="216" t="str">
        <f>入力規則等!P10</f>
        <v>委託・請負</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8"/>
    </row>
    <row r="12" spans="1:50" ht="21" customHeight="1" x14ac:dyDescent="0.15">
      <c r="A12" s="219" t="s">
        <v>18</v>
      </c>
      <c r="B12" s="220"/>
      <c r="C12" s="220"/>
      <c r="D12" s="220"/>
      <c r="E12" s="220"/>
      <c r="F12" s="221"/>
      <c r="G12" s="226"/>
      <c r="H12" s="227"/>
      <c r="I12" s="227"/>
      <c r="J12" s="227"/>
      <c r="K12" s="227"/>
      <c r="L12" s="227"/>
      <c r="M12" s="227"/>
      <c r="N12" s="227"/>
      <c r="O12" s="227"/>
      <c r="P12" s="198" t="s">
        <v>369</v>
      </c>
      <c r="Q12" s="199"/>
      <c r="R12" s="199"/>
      <c r="S12" s="199"/>
      <c r="T12" s="199"/>
      <c r="U12" s="199"/>
      <c r="V12" s="228"/>
      <c r="W12" s="198" t="s">
        <v>521</v>
      </c>
      <c r="X12" s="199"/>
      <c r="Y12" s="199"/>
      <c r="Z12" s="199"/>
      <c r="AA12" s="199"/>
      <c r="AB12" s="199"/>
      <c r="AC12" s="228"/>
      <c r="AD12" s="198" t="s">
        <v>523</v>
      </c>
      <c r="AE12" s="199"/>
      <c r="AF12" s="199"/>
      <c r="AG12" s="199"/>
      <c r="AH12" s="199"/>
      <c r="AI12" s="199"/>
      <c r="AJ12" s="228"/>
      <c r="AK12" s="198" t="s">
        <v>534</v>
      </c>
      <c r="AL12" s="199"/>
      <c r="AM12" s="199"/>
      <c r="AN12" s="199"/>
      <c r="AO12" s="199"/>
      <c r="AP12" s="199"/>
      <c r="AQ12" s="228"/>
      <c r="AR12" s="198" t="s">
        <v>535</v>
      </c>
      <c r="AS12" s="199"/>
      <c r="AT12" s="199"/>
      <c r="AU12" s="199"/>
      <c r="AV12" s="199"/>
      <c r="AW12" s="199"/>
      <c r="AX12" s="200"/>
    </row>
    <row r="13" spans="1:50" ht="21" customHeight="1" x14ac:dyDescent="0.15">
      <c r="A13" s="222"/>
      <c r="B13" s="223"/>
      <c r="C13" s="223"/>
      <c r="D13" s="223"/>
      <c r="E13" s="223"/>
      <c r="F13" s="224"/>
      <c r="G13" s="242" t="s">
        <v>6</v>
      </c>
      <c r="H13" s="243"/>
      <c r="I13" s="201" t="s">
        <v>7</v>
      </c>
      <c r="J13" s="202"/>
      <c r="K13" s="202"/>
      <c r="L13" s="202"/>
      <c r="M13" s="202"/>
      <c r="N13" s="202"/>
      <c r="O13" s="203"/>
      <c r="P13" s="192" t="s">
        <v>555</v>
      </c>
      <c r="Q13" s="193"/>
      <c r="R13" s="193"/>
      <c r="S13" s="193"/>
      <c r="T13" s="193"/>
      <c r="U13" s="193"/>
      <c r="V13" s="194"/>
      <c r="W13" s="192" t="s">
        <v>555</v>
      </c>
      <c r="X13" s="193"/>
      <c r="Y13" s="193"/>
      <c r="Z13" s="193"/>
      <c r="AA13" s="193"/>
      <c r="AB13" s="193"/>
      <c r="AC13" s="194"/>
      <c r="AD13" s="192" t="s">
        <v>555</v>
      </c>
      <c r="AE13" s="193"/>
      <c r="AF13" s="193"/>
      <c r="AG13" s="193"/>
      <c r="AH13" s="193"/>
      <c r="AI13" s="193"/>
      <c r="AJ13" s="194"/>
      <c r="AK13" s="192">
        <v>4592</v>
      </c>
      <c r="AL13" s="193"/>
      <c r="AM13" s="193"/>
      <c r="AN13" s="193"/>
      <c r="AO13" s="193"/>
      <c r="AP13" s="193"/>
      <c r="AQ13" s="194"/>
      <c r="AR13" s="204">
        <v>6121</v>
      </c>
      <c r="AS13" s="205"/>
      <c r="AT13" s="205"/>
      <c r="AU13" s="205"/>
      <c r="AV13" s="205"/>
      <c r="AW13" s="205"/>
      <c r="AX13" s="206"/>
    </row>
    <row r="14" spans="1:50" ht="21" customHeight="1" x14ac:dyDescent="0.15">
      <c r="A14" s="222"/>
      <c r="B14" s="223"/>
      <c r="C14" s="223"/>
      <c r="D14" s="223"/>
      <c r="E14" s="223"/>
      <c r="F14" s="224"/>
      <c r="G14" s="244"/>
      <c r="H14" s="245"/>
      <c r="I14" s="189" t="s">
        <v>8</v>
      </c>
      <c r="J14" s="207"/>
      <c r="K14" s="207"/>
      <c r="L14" s="207"/>
      <c r="M14" s="207"/>
      <c r="N14" s="207"/>
      <c r="O14" s="208"/>
      <c r="P14" s="192" t="s">
        <v>555</v>
      </c>
      <c r="Q14" s="193"/>
      <c r="R14" s="193"/>
      <c r="S14" s="193"/>
      <c r="T14" s="193"/>
      <c r="U14" s="193"/>
      <c r="V14" s="194"/>
      <c r="W14" s="192" t="s">
        <v>555</v>
      </c>
      <c r="X14" s="193"/>
      <c r="Y14" s="193"/>
      <c r="Z14" s="193"/>
      <c r="AA14" s="193"/>
      <c r="AB14" s="193"/>
      <c r="AC14" s="194"/>
      <c r="AD14" s="192" t="s">
        <v>555</v>
      </c>
      <c r="AE14" s="193"/>
      <c r="AF14" s="193"/>
      <c r="AG14" s="193"/>
      <c r="AH14" s="193"/>
      <c r="AI14" s="193"/>
      <c r="AJ14" s="194"/>
      <c r="AK14" s="192" t="s">
        <v>555</v>
      </c>
      <c r="AL14" s="193"/>
      <c r="AM14" s="193"/>
      <c r="AN14" s="193"/>
      <c r="AO14" s="193"/>
      <c r="AP14" s="193"/>
      <c r="AQ14" s="194"/>
      <c r="AR14" s="248"/>
      <c r="AS14" s="248"/>
      <c r="AT14" s="248"/>
      <c r="AU14" s="248"/>
      <c r="AV14" s="248"/>
      <c r="AW14" s="248"/>
      <c r="AX14" s="249"/>
    </row>
    <row r="15" spans="1:50" ht="21" customHeight="1" x14ac:dyDescent="0.15">
      <c r="A15" s="222"/>
      <c r="B15" s="223"/>
      <c r="C15" s="223"/>
      <c r="D15" s="223"/>
      <c r="E15" s="223"/>
      <c r="F15" s="224"/>
      <c r="G15" s="244"/>
      <c r="H15" s="245"/>
      <c r="I15" s="189" t="s">
        <v>40</v>
      </c>
      <c r="J15" s="190"/>
      <c r="K15" s="190"/>
      <c r="L15" s="190"/>
      <c r="M15" s="190"/>
      <c r="N15" s="190"/>
      <c r="O15" s="191"/>
      <c r="P15" s="192" t="s">
        <v>555</v>
      </c>
      <c r="Q15" s="193"/>
      <c r="R15" s="193"/>
      <c r="S15" s="193"/>
      <c r="T15" s="193"/>
      <c r="U15" s="193"/>
      <c r="V15" s="194"/>
      <c r="W15" s="192" t="s">
        <v>555</v>
      </c>
      <c r="X15" s="193"/>
      <c r="Y15" s="193"/>
      <c r="Z15" s="193"/>
      <c r="AA15" s="193"/>
      <c r="AB15" s="193"/>
      <c r="AC15" s="194"/>
      <c r="AD15" s="192" t="s">
        <v>555</v>
      </c>
      <c r="AE15" s="193"/>
      <c r="AF15" s="193"/>
      <c r="AG15" s="193"/>
      <c r="AH15" s="193"/>
      <c r="AI15" s="193"/>
      <c r="AJ15" s="194"/>
      <c r="AK15" s="192" t="s">
        <v>555</v>
      </c>
      <c r="AL15" s="193"/>
      <c r="AM15" s="193"/>
      <c r="AN15" s="193"/>
      <c r="AO15" s="193"/>
      <c r="AP15" s="193"/>
      <c r="AQ15" s="194"/>
      <c r="AR15" s="192" t="s">
        <v>634</v>
      </c>
      <c r="AS15" s="193"/>
      <c r="AT15" s="193"/>
      <c r="AU15" s="193"/>
      <c r="AV15" s="193"/>
      <c r="AW15" s="193"/>
      <c r="AX15" s="209"/>
    </row>
    <row r="16" spans="1:50" ht="21" customHeight="1" x14ac:dyDescent="0.15">
      <c r="A16" s="222"/>
      <c r="B16" s="223"/>
      <c r="C16" s="223"/>
      <c r="D16" s="223"/>
      <c r="E16" s="223"/>
      <c r="F16" s="224"/>
      <c r="G16" s="244"/>
      <c r="H16" s="245"/>
      <c r="I16" s="189" t="s">
        <v>41</v>
      </c>
      <c r="J16" s="190"/>
      <c r="K16" s="190"/>
      <c r="L16" s="190"/>
      <c r="M16" s="190"/>
      <c r="N16" s="190"/>
      <c r="O16" s="191"/>
      <c r="P16" s="192" t="s">
        <v>555</v>
      </c>
      <c r="Q16" s="193"/>
      <c r="R16" s="193"/>
      <c r="S16" s="193"/>
      <c r="T16" s="193"/>
      <c r="U16" s="193"/>
      <c r="V16" s="194"/>
      <c r="W16" s="192" t="s">
        <v>555</v>
      </c>
      <c r="X16" s="193"/>
      <c r="Y16" s="193"/>
      <c r="Z16" s="193"/>
      <c r="AA16" s="193"/>
      <c r="AB16" s="193"/>
      <c r="AC16" s="194"/>
      <c r="AD16" s="192" t="s">
        <v>555</v>
      </c>
      <c r="AE16" s="193"/>
      <c r="AF16" s="193"/>
      <c r="AG16" s="193"/>
      <c r="AH16" s="193"/>
      <c r="AI16" s="193"/>
      <c r="AJ16" s="194"/>
      <c r="AK16" s="192" t="s">
        <v>555</v>
      </c>
      <c r="AL16" s="193"/>
      <c r="AM16" s="193"/>
      <c r="AN16" s="193"/>
      <c r="AO16" s="193"/>
      <c r="AP16" s="193"/>
      <c r="AQ16" s="194"/>
      <c r="AR16" s="195"/>
      <c r="AS16" s="196"/>
      <c r="AT16" s="196"/>
      <c r="AU16" s="196"/>
      <c r="AV16" s="196"/>
      <c r="AW16" s="196"/>
      <c r="AX16" s="197"/>
    </row>
    <row r="17" spans="1:50" ht="24.75" customHeight="1" x14ac:dyDescent="0.15">
      <c r="A17" s="222"/>
      <c r="B17" s="223"/>
      <c r="C17" s="223"/>
      <c r="D17" s="223"/>
      <c r="E17" s="223"/>
      <c r="F17" s="224"/>
      <c r="G17" s="244"/>
      <c r="H17" s="245"/>
      <c r="I17" s="189" t="s">
        <v>39</v>
      </c>
      <c r="J17" s="207"/>
      <c r="K17" s="207"/>
      <c r="L17" s="207"/>
      <c r="M17" s="207"/>
      <c r="N17" s="207"/>
      <c r="O17" s="208"/>
      <c r="P17" s="192" t="s">
        <v>555</v>
      </c>
      <c r="Q17" s="193"/>
      <c r="R17" s="193"/>
      <c r="S17" s="193"/>
      <c r="T17" s="193"/>
      <c r="U17" s="193"/>
      <c r="V17" s="194"/>
      <c r="W17" s="192" t="s">
        <v>555</v>
      </c>
      <c r="X17" s="193"/>
      <c r="Y17" s="193"/>
      <c r="Z17" s="193"/>
      <c r="AA17" s="193"/>
      <c r="AB17" s="193"/>
      <c r="AC17" s="194"/>
      <c r="AD17" s="192" t="s">
        <v>555</v>
      </c>
      <c r="AE17" s="193"/>
      <c r="AF17" s="193"/>
      <c r="AG17" s="193"/>
      <c r="AH17" s="193"/>
      <c r="AI17" s="193"/>
      <c r="AJ17" s="194"/>
      <c r="AK17" s="192" t="s">
        <v>236</v>
      </c>
      <c r="AL17" s="193"/>
      <c r="AM17" s="193"/>
      <c r="AN17" s="193"/>
      <c r="AO17" s="193"/>
      <c r="AP17" s="193"/>
      <c r="AQ17" s="194"/>
      <c r="AR17" s="240"/>
      <c r="AS17" s="240"/>
      <c r="AT17" s="240"/>
      <c r="AU17" s="240"/>
      <c r="AV17" s="240"/>
      <c r="AW17" s="240"/>
      <c r="AX17" s="241"/>
    </row>
    <row r="18" spans="1:50" ht="24.75" customHeight="1" x14ac:dyDescent="0.15">
      <c r="A18" s="222"/>
      <c r="B18" s="223"/>
      <c r="C18" s="223"/>
      <c r="D18" s="223"/>
      <c r="E18" s="223"/>
      <c r="F18" s="224"/>
      <c r="G18" s="246"/>
      <c r="H18" s="247"/>
      <c r="I18" s="233" t="s">
        <v>15</v>
      </c>
      <c r="J18" s="234"/>
      <c r="K18" s="234"/>
      <c r="L18" s="234"/>
      <c r="M18" s="234"/>
      <c r="N18" s="234"/>
      <c r="O18" s="235"/>
      <c r="P18" s="236">
        <f>SUM(P13:V17)</f>
        <v>0</v>
      </c>
      <c r="Q18" s="237"/>
      <c r="R18" s="237"/>
      <c r="S18" s="237"/>
      <c r="T18" s="237"/>
      <c r="U18" s="237"/>
      <c r="V18" s="238"/>
      <c r="W18" s="236">
        <f>SUM(W13:AC17)</f>
        <v>0</v>
      </c>
      <c r="X18" s="237"/>
      <c r="Y18" s="237"/>
      <c r="Z18" s="237"/>
      <c r="AA18" s="237"/>
      <c r="AB18" s="237"/>
      <c r="AC18" s="238"/>
      <c r="AD18" s="236">
        <f>SUM(AD13:AJ17)</f>
        <v>0</v>
      </c>
      <c r="AE18" s="237"/>
      <c r="AF18" s="237"/>
      <c r="AG18" s="237"/>
      <c r="AH18" s="237"/>
      <c r="AI18" s="237"/>
      <c r="AJ18" s="238"/>
      <c r="AK18" s="236">
        <f>SUM(AK13:AQ17)</f>
        <v>4592</v>
      </c>
      <c r="AL18" s="237"/>
      <c r="AM18" s="237"/>
      <c r="AN18" s="237"/>
      <c r="AO18" s="237"/>
      <c r="AP18" s="237"/>
      <c r="AQ18" s="238"/>
      <c r="AR18" s="236">
        <f>SUM(AR13:AX17)</f>
        <v>6121</v>
      </c>
      <c r="AS18" s="237"/>
      <c r="AT18" s="237"/>
      <c r="AU18" s="237"/>
      <c r="AV18" s="237"/>
      <c r="AW18" s="237"/>
      <c r="AX18" s="239"/>
    </row>
    <row r="19" spans="1:50" ht="24.75" customHeight="1" x14ac:dyDescent="0.15">
      <c r="A19" s="222"/>
      <c r="B19" s="223"/>
      <c r="C19" s="223"/>
      <c r="D19" s="223"/>
      <c r="E19" s="223"/>
      <c r="F19" s="224"/>
      <c r="G19" s="229" t="s">
        <v>9</v>
      </c>
      <c r="H19" s="230"/>
      <c r="I19" s="230"/>
      <c r="J19" s="230"/>
      <c r="K19" s="230"/>
      <c r="L19" s="230"/>
      <c r="M19" s="230"/>
      <c r="N19" s="230"/>
      <c r="O19" s="230"/>
      <c r="P19" s="192" t="s">
        <v>608</v>
      </c>
      <c r="Q19" s="193"/>
      <c r="R19" s="193"/>
      <c r="S19" s="193"/>
      <c r="T19" s="193"/>
      <c r="U19" s="193"/>
      <c r="V19" s="194"/>
      <c r="W19" s="192" t="s">
        <v>608</v>
      </c>
      <c r="X19" s="193"/>
      <c r="Y19" s="193"/>
      <c r="Z19" s="193"/>
      <c r="AA19" s="193"/>
      <c r="AB19" s="193"/>
      <c r="AC19" s="194"/>
      <c r="AD19" s="192" t="s">
        <v>608</v>
      </c>
      <c r="AE19" s="193"/>
      <c r="AF19" s="193"/>
      <c r="AG19" s="193"/>
      <c r="AH19" s="193"/>
      <c r="AI19" s="193"/>
      <c r="AJ19" s="194"/>
      <c r="AK19" s="231"/>
      <c r="AL19" s="231"/>
      <c r="AM19" s="231"/>
      <c r="AN19" s="231"/>
      <c r="AO19" s="231"/>
      <c r="AP19" s="231"/>
      <c r="AQ19" s="231"/>
      <c r="AR19" s="231"/>
      <c r="AS19" s="231"/>
      <c r="AT19" s="231"/>
      <c r="AU19" s="231"/>
      <c r="AV19" s="231"/>
      <c r="AW19" s="231"/>
      <c r="AX19" s="232"/>
    </row>
    <row r="20" spans="1:50" ht="24.75" customHeight="1" x14ac:dyDescent="0.15">
      <c r="A20" s="222"/>
      <c r="B20" s="223"/>
      <c r="C20" s="223"/>
      <c r="D20" s="223"/>
      <c r="E20" s="223"/>
      <c r="F20" s="224"/>
      <c r="G20" s="229" t="s">
        <v>10</v>
      </c>
      <c r="H20" s="230"/>
      <c r="I20" s="230"/>
      <c r="J20" s="230"/>
      <c r="K20" s="230"/>
      <c r="L20" s="230"/>
      <c r="M20" s="230"/>
      <c r="N20" s="230"/>
      <c r="O20" s="230"/>
      <c r="P20" s="268" t="str">
        <f>IF(P18=0, "-", SUM(P19)/P18)</f>
        <v>-</v>
      </c>
      <c r="Q20" s="268"/>
      <c r="R20" s="268"/>
      <c r="S20" s="268"/>
      <c r="T20" s="268"/>
      <c r="U20" s="268"/>
      <c r="V20" s="268"/>
      <c r="W20" s="268" t="str">
        <f>IF(W18=0, "-", SUM(W19)/W18)</f>
        <v>-</v>
      </c>
      <c r="X20" s="268"/>
      <c r="Y20" s="268"/>
      <c r="Z20" s="268"/>
      <c r="AA20" s="268"/>
      <c r="AB20" s="268"/>
      <c r="AC20" s="268"/>
      <c r="AD20" s="268" t="str">
        <f>IF(AD18=0, "-", SUM(AD19)/AD18)</f>
        <v>-</v>
      </c>
      <c r="AE20" s="268"/>
      <c r="AF20" s="268"/>
      <c r="AG20" s="268"/>
      <c r="AH20" s="268"/>
      <c r="AI20" s="268"/>
      <c r="AJ20" s="268"/>
      <c r="AK20" s="231"/>
      <c r="AL20" s="231"/>
      <c r="AM20" s="231"/>
      <c r="AN20" s="231"/>
      <c r="AO20" s="231"/>
      <c r="AP20" s="231"/>
      <c r="AQ20" s="269"/>
      <c r="AR20" s="269"/>
      <c r="AS20" s="269"/>
      <c r="AT20" s="269"/>
      <c r="AU20" s="231"/>
      <c r="AV20" s="231"/>
      <c r="AW20" s="231"/>
      <c r="AX20" s="232"/>
    </row>
    <row r="21" spans="1:50" ht="25.5" customHeight="1" x14ac:dyDescent="0.15">
      <c r="A21" s="164"/>
      <c r="B21" s="165"/>
      <c r="C21" s="165"/>
      <c r="D21" s="165"/>
      <c r="E21" s="165"/>
      <c r="F21" s="225"/>
      <c r="G21" s="266" t="s">
        <v>199</v>
      </c>
      <c r="H21" s="267"/>
      <c r="I21" s="267"/>
      <c r="J21" s="267"/>
      <c r="K21" s="267"/>
      <c r="L21" s="267"/>
      <c r="M21" s="267"/>
      <c r="N21" s="267"/>
      <c r="O21" s="267"/>
      <c r="P21" s="268" t="e">
        <f>IF(P19=0, "-", SUM(P19)/SUM(P13,P14))</f>
        <v>#DIV/0!</v>
      </c>
      <c r="Q21" s="268"/>
      <c r="R21" s="268"/>
      <c r="S21" s="268"/>
      <c r="T21" s="268"/>
      <c r="U21" s="268"/>
      <c r="V21" s="268"/>
      <c r="W21" s="268" t="e">
        <f>IF(W19=0, "-", SUM(W19)/SUM(W13,W14))</f>
        <v>#DIV/0!</v>
      </c>
      <c r="X21" s="268"/>
      <c r="Y21" s="268"/>
      <c r="Z21" s="268"/>
      <c r="AA21" s="268"/>
      <c r="AB21" s="268"/>
      <c r="AC21" s="268"/>
      <c r="AD21" s="268" t="e">
        <f>IF(AD19=0, "-", SUM(AD19)/SUM(AD13,AD14))</f>
        <v>#DIV/0!</v>
      </c>
      <c r="AE21" s="268"/>
      <c r="AF21" s="268"/>
      <c r="AG21" s="268"/>
      <c r="AH21" s="268"/>
      <c r="AI21" s="268"/>
      <c r="AJ21" s="268"/>
      <c r="AK21" s="231"/>
      <c r="AL21" s="231"/>
      <c r="AM21" s="231"/>
      <c r="AN21" s="231"/>
      <c r="AO21" s="231"/>
      <c r="AP21" s="231"/>
      <c r="AQ21" s="269"/>
      <c r="AR21" s="269"/>
      <c r="AS21" s="269"/>
      <c r="AT21" s="269"/>
      <c r="AU21" s="231"/>
      <c r="AV21" s="231"/>
      <c r="AW21" s="231"/>
      <c r="AX21" s="232"/>
    </row>
    <row r="22" spans="1:50" ht="18.75" customHeight="1" x14ac:dyDescent="0.15">
      <c r="A22" s="273" t="s">
        <v>538</v>
      </c>
      <c r="B22" s="274"/>
      <c r="C22" s="274"/>
      <c r="D22" s="274"/>
      <c r="E22" s="274"/>
      <c r="F22" s="275"/>
      <c r="G22" s="279" t="s">
        <v>193</v>
      </c>
      <c r="H22" s="251"/>
      <c r="I22" s="251"/>
      <c r="J22" s="251"/>
      <c r="K22" s="251"/>
      <c r="L22" s="251"/>
      <c r="M22" s="251"/>
      <c r="N22" s="251"/>
      <c r="O22" s="280"/>
      <c r="P22" s="250" t="s">
        <v>536</v>
      </c>
      <c r="Q22" s="251"/>
      <c r="R22" s="251"/>
      <c r="S22" s="251"/>
      <c r="T22" s="251"/>
      <c r="U22" s="251"/>
      <c r="V22" s="280"/>
      <c r="W22" s="250" t="s">
        <v>537</v>
      </c>
      <c r="X22" s="251"/>
      <c r="Y22" s="251"/>
      <c r="Z22" s="251"/>
      <c r="AA22" s="251"/>
      <c r="AB22" s="251"/>
      <c r="AC22" s="280"/>
      <c r="AD22" s="250" t="s">
        <v>192</v>
      </c>
      <c r="AE22" s="251"/>
      <c r="AF22" s="251"/>
      <c r="AG22" s="251"/>
      <c r="AH22" s="251"/>
      <c r="AI22" s="251"/>
      <c r="AJ22" s="251"/>
      <c r="AK22" s="251"/>
      <c r="AL22" s="251"/>
      <c r="AM22" s="251"/>
      <c r="AN22" s="251"/>
      <c r="AO22" s="251"/>
      <c r="AP22" s="251"/>
      <c r="AQ22" s="251"/>
      <c r="AR22" s="251"/>
      <c r="AS22" s="251"/>
      <c r="AT22" s="251"/>
      <c r="AU22" s="251"/>
      <c r="AV22" s="251"/>
      <c r="AW22" s="251"/>
      <c r="AX22" s="252"/>
    </row>
    <row r="23" spans="1:50" ht="25.5" customHeight="1" x14ac:dyDescent="0.15">
      <c r="A23" s="276"/>
      <c r="B23" s="277"/>
      <c r="C23" s="277"/>
      <c r="D23" s="277"/>
      <c r="E23" s="277"/>
      <c r="F23" s="278"/>
      <c r="G23" s="253" t="s">
        <v>609</v>
      </c>
      <c r="H23" s="254"/>
      <c r="I23" s="254"/>
      <c r="J23" s="254"/>
      <c r="K23" s="254"/>
      <c r="L23" s="254"/>
      <c r="M23" s="254"/>
      <c r="N23" s="254"/>
      <c r="O23" s="255"/>
      <c r="P23" s="204">
        <v>4582</v>
      </c>
      <c r="Q23" s="205"/>
      <c r="R23" s="205"/>
      <c r="S23" s="205"/>
      <c r="T23" s="205"/>
      <c r="U23" s="205"/>
      <c r="V23" s="256"/>
      <c r="W23" s="204">
        <v>6111</v>
      </c>
      <c r="X23" s="205"/>
      <c r="Y23" s="205"/>
      <c r="Z23" s="205"/>
      <c r="AA23" s="205"/>
      <c r="AB23" s="205"/>
      <c r="AC23" s="256"/>
      <c r="AD23" s="257" t="s">
        <v>643</v>
      </c>
      <c r="AE23" s="258"/>
      <c r="AF23" s="258"/>
      <c r="AG23" s="258"/>
      <c r="AH23" s="258"/>
      <c r="AI23" s="258"/>
      <c r="AJ23" s="258"/>
      <c r="AK23" s="258"/>
      <c r="AL23" s="258"/>
      <c r="AM23" s="258"/>
      <c r="AN23" s="258"/>
      <c r="AO23" s="258"/>
      <c r="AP23" s="258"/>
      <c r="AQ23" s="258"/>
      <c r="AR23" s="258"/>
      <c r="AS23" s="258"/>
      <c r="AT23" s="258"/>
      <c r="AU23" s="258"/>
      <c r="AV23" s="258"/>
      <c r="AW23" s="258"/>
      <c r="AX23" s="259"/>
    </row>
    <row r="24" spans="1:50" ht="25.5" customHeight="1" x14ac:dyDescent="0.15">
      <c r="A24" s="276"/>
      <c r="B24" s="277"/>
      <c r="C24" s="277"/>
      <c r="D24" s="277"/>
      <c r="E24" s="277"/>
      <c r="F24" s="278"/>
      <c r="G24" s="263" t="s">
        <v>610</v>
      </c>
      <c r="H24" s="264"/>
      <c r="I24" s="264"/>
      <c r="J24" s="264"/>
      <c r="K24" s="264"/>
      <c r="L24" s="264"/>
      <c r="M24" s="264"/>
      <c r="N24" s="264"/>
      <c r="O24" s="265"/>
      <c r="P24" s="270">
        <v>10</v>
      </c>
      <c r="Q24" s="271"/>
      <c r="R24" s="271"/>
      <c r="S24" s="271"/>
      <c r="T24" s="271"/>
      <c r="U24" s="271"/>
      <c r="V24" s="272"/>
      <c r="W24" s="270">
        <v>10</v>
      </c>
      <c r="X24" s="271"/>
      <c r="Y24" s="271"/>
      <c r="Z24" s="271"/>
      <c r="AA24" s="271"/>
      <c r="AB24" s="271"/>
      <c r="AC24" s="272"/>
      <c r="AD24" s="260"/>
      <c r="AE24" s="261"/>
      <c r="AF24" s="261"/>
      <c r="AG24" s="261"/>
      <c r="AH24" s="261"/>
      <c r="AI24" s="261"/>
      <c r="AJ24" s="261"/>
      <c r="AK24" s="261"/>
      <c r="AL24" s="261"/>
      <c r="AM24" s="261"/>
      <c r="AN24" s="261"/>
      <c r="AO24" s="261"/>
      <c r="AP24" s="261"/>
      <c r="AQ24" s="261"/>
      <c r="AR24" s="261"/>
      <c r="AS24" s="261"/>
      <c r="AT24" s="261"/>
      <c r="AU24" s="261"/>
      <c r="AV24" s="261"/>
      <c r="AW24" s="261"/>
      <c r="AX24" s="262"/>
    </row>
    <row r="25" spans="1:50" ht="25.5" customHeight="1" thickBot="1" x14ac:dyDescent="0.2">
      <c r="A25" s="276"/>
      <c r="B25" s="277"/>
      <c r="C25" s="277"/>
      <c r="D25" s="277"/>
      <c r="E25" s="277"/>
      <c r="F25" s="278"/>
      <c r="G25" s="101" t="s">
        <v>15</v>
      </c>
      <c r="H25" s="102"/>
      <c r="I25" s="102"/>
      <c r="J25" s="102"/>
      <c r="K25" s="102"/>
      <c r="L25" s="102"/>
      <c r="M25" s="102"/>
      <c r="N25" s="102"/>
      <c r="O25" s="103"/>
      <c r="P25" s="287">
        <f>AK13</f>
        <v>4592</v>
      </c>
      <c r="Q25" s="288"/>
      <c r="R25" s="288"/>
      <c r="S25" s="288"/>
      <c r="T25" s="288"/>
      <c r="U25" s="288"/>
      <c r="V25" s="289"/>
      <c r="W25" s="290">
        <f>AR13</f>
        <v>6121</v>
      </c>
      <c r="X25" s="291"/>
      <c r="Y25" s="291"/>
      <c r="Z25" s="291"/>
      <c r="AA25" s="291"/>
      <c r="AB25" s="291"/>
      <c r="AC25" s="292"/>
      <c r="AD25" s="261"/>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47.25" customHeight="1" x14ac:dyDescent="0.15">
      <c r="A26" s="293" t="s">
        <v>527</v>
      </c>
      <c r="B26" s="294"/>
      <c r="C26" s="294"/>
      <c r="D26" s="294"/>
      <c r="E26" s="294"/>
      <c r="F26" s="295"/>
      <c r="G26" s="284" t="s">
        <v>638</v>
      </c>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6"/>
    </row>
    <row r="27" spans="1:50" ht="31.5" customHeight="1" x14ac:dyDescent="0.15">
      <c r="A27" s="296" t="s">
        <v>528</v>
      </c>
      <c r="B27" s="297"/>
      <c r="C27" s="297"/>
      <c r="D27" s="297"/>
      <c r="E27" s="297"/>
      <c r="F27" s="298"/>
      <c r="G27" s="302" t="s">
        <v>525</v>
      </c>
      <c r="H27" s="303"/>
      <c r="I27" s="303"/>
      <c r="J27" s="303"/>
      <c r="K27" s="303"/>
      <c r="L27" s="303"/>
      <c r="M27" s="303"/>
      <c r="N27" s="303"/>
      <c r="O27" s="303"/>
      <c r="P27" s="304" t="s">
        <v>524</v>
      </c>
      <c r="Q27" s="303"/>
      <c r="R27" s="303"/>
      <c r="S27" s="303"/>
      <c r="T27" s="303"/>
      <c r="U27" s="303"/>
      <c r="V27" s="303"/>
      <c r="W27" s="303"/>
      <c r="X27" s="305"/>
      <c r="Y27" s="306"/>
      <c r="Z27" s="307"/>
      <c r="AA27" s="308"/>
      <c r="AB27" s="356" t="s">
        <v>11</v>
      </c>
      <c r="AC27" s="356"/>
      <c r="AD27" s="356"/>
      <c r="AE27" s="357" t="s">
        <v>369</v>
      </c>
      <c r="AF27" s="358"/>
      <c r="AG27" s="358"/>
      <c r="AH27" s="359"/>
      <c r="AI27" s="357" t="s">
        <v>521</v>
      </c>
      <c r="AJ27" s="358"/>
      <c r="AK27" s="358"/>
      <c r="AL27" s="359"/>
      <c r="AM27" s="357" t="s">
        <v>337</v>
      </c>
      <c r="AN27" s="358"/>
      <c r="AO27" s="358"/>
      <c r="AP27" s="359"/>
      <c r="AQ27" s="366" t="s">
        <v>368</v>
      </c>
      <c r="AR27" s="367"/>
      <c r="AS27" s="367"/>
      <c r="AT27" s="368"/>
      <c r="AU27" s="366" t="s">
        <v>539</v>
      </c>
      <c r="AV27" s="367"/>
      <c r="AW27" s="367"/>
      <c r="AX27" s="369"/>
    </row>
    <row r="28" spans="1:50" ht="23.25" customHeight="1" x14ac:dyDescent="0.15">
      <c r="A28" s="296"/>
      <c r="B28" s="297"/>
      <c r="C28" s="297"/>
      <c r="D28" s="297"/>
      <c r="E28" s="297"/>
      <c r="F28" s="298"/>
      <c r="G28" s="309" t="s">
        <v>563</v>
      </c>
      <c r="H28" s="310"/>
      <c r="I28" s="310"/>
      <c r="J28" s="310"/>
      <c r="K28" s="310"/>
      <c r="L28" s="310"/>
      <c r="M28" s="310"/>
      <c r="N28" s="310"/>
      <c r="O28" s="310"/>
      <c r="P28" s="313" t="s">
        <v>558</v>
      </c>
      <c r="Q28" s="314"/>
      <c r="R28" s="314"/>
      <c r="S28" s="314"/>
      <c r="T28" s="314"/>
      <c r="U28" s="314"/>
      <c r="V28" s="314"/>
      <c r="W28" s="314"/>
      <c r="X28" s="315"/>
      <c r="Y28" s="319" t="s">
        <v>44</v>
      </c>
      <c r="Z28" s="320"/>
      <c r="AA28" s="321"/>
      <c r="AB28" s="322" t="s">
        <v>561</v>
      </c>
      <c r="AC28" s="323"/>
      <c r="AD28" s="323"/>
      <c r="AE28" s="324" t="s">
        <v>565</v>
      </c>
      <c r="AF28" s="325"/>
      <c r="AG28" s="325"/>
      <c r="AH28" s="325"/>
      <c r="AI28" s="324" t="s">
        <v>565</v>
      </c>
      <c r="AJ28" s="325"/>
      <c r="AK28" s="325"/>
      <c r="AL28" s="325"/>
      <c r="AM28" s="324" t="s">
        <v>565</v>
      </c>
      <c r="AN28" s="325"/>
      <c r="AO28" s="325"/>
      <c r="AP28" s="325"/>
      <c r="AQ28" s="324" t="s">
        <v>565</v>
      </c>
      <c r="AR28" s="325"/>
      <c r="AS28" s="325"/>
      <c r="AT28" s="325"/>
      <c r="AU28" s="343" t="s">
        <v>565</v>
      </c>
      <c r="AV28" s="360"/>
      <c r="AW28" s="360"/>
      <c r="AX28" s="361"/>
    </row>
    <row r="29" spans="1:50" ht="23.25" customHeight="1" x14ac:dyDescent="0.15">
      <c r="A29" s="299"/>
      <c r="B29" s="300"/>
      <c r="C29" s="300"/>
      <c r="D29" s="300"/>
      <c r="E29" s="300"/>
      <c r="F29" s="301"/>
      <c r="G29" s="311"/>
      <c r="H29" s="312"/>
      <c r="I29" s="312"/>
      <c r="J29" s="312"/>
      <c r="K29" s="312"/>
      <c r="L29" s="312"/>
      <c r="M29" s="312"/>
      <c r="N29" s="312"/>
      <c r="O29" s="312"/>
      <c r="P29" s="316"/>
      <c r="Q29" s="317"/>
      <c r="R29" s="317"/>
      <c r="S29" s="317"/>
      <c r="T29" s="317"/>
      <c r="U29" s="317"/>
      <c r="V29" s="317"/>
      <c r="W29" s="317"/>
      <c r="X29" s="318"/>
      <c r="Y29" s="362" t="s">
        <v>45</v>
      </c>
      <c r="Z29" s="363"/>
      <c r="AA29" s="364"/>
      <c r="AB29" s="322" t="s">
        <v>561</v>
      </c>
      <c r="AC29" s="323"/>
      <c r="AD29" s="323"/>
      <c r="AE29" s="324" t="s">
        <v>565</v>
      </c>
      <c r="AF29" s="325"/>
      <c r="AG29" s="325"/>
      <c r="AH29" s="325"/>
      <c r="AI29" s="324" t="s">
        <v>565</v>
      </c>
      <c r="AJ29" s="325"/>
      <c r="AK29" s="325"/>
      <c r="AL29" s="325"/>
      <c r="AM29" s="324" t="s">
        <v>565</v>
      </c>
      <c r="AN29" s="325"/>
      <c r="AO29" s="325"/>
      <c r="AP29" s="325"/>
      <c r="AQ29" s="324">
        <v>26</v>
      </c>
      <c r="AR29" s="325"/>
      <c r="AS29" s="325"/>
      <c r="AT29" s="325"/>
      <c r="AU29" s="365">
        <v>52</v>
      </c>
      <c r="AV29" s="360"/>
      <c r="AW29" s="360"/>
      <c r="AX29" s="361"/>
    </row>
    <row r="30" spans="1:50" ht="23.25" customHeight="1" x14ac:dyDescent="0.15">
      <c r="A30" s="391" t="s">
        <v>529</v>
      </c>
      <c r="B30" s="392"/>
      <c r="C30" s="392"/>
      <c r="D30" s="392"/>
      <c r="E30" s="392"/>
      <c r="F30" s="393"/>
      <c r="G30" s="199" t="s">
        <v>530</v>
      </c>
      <c r="H30" s="199"/>
      <c r="I30" s="199"/>
      <c r="J30" s="199"/>
      <c r="K30" s="199"/>
      <c r="L30" s="199"/>
      <c r="M30" s="199"/>
      <c r="N30" s="199"/>
      <c r="O30" s="199"/>
      <c r="P30" s="199"/>
      <c r="Q30" s="199"/>
      <c r="R30" s="199"/>
      <c r="S30" s="199"/>
      <c r="T30" s="199"/>
      <c r="U30" s="199"/>
      <c r="V30" s="199"/>
      <c r="W30" s="199"/>
      <c r="X30" s="228"/>
      <c r="Y30" s="399"/>
      <c r="Z30" s="400"/>
      <c r="AA30" s="401"/>
      <c r="AB30" s="198" t="s">
        <v>11</v>
      </c>
      <c r="AC30" s="199"/>
      <c r="AD30" s="228"/>
      <c r="AE30" s="198" t="s">
        <v>369</v>
      </c>
      <c r="AF30" s="199"/>
      <c r="AG30" s="199"/>
      <c r="AH30" s="228"/>
      <c r="AI30" s="198" t="s">
        <v>521</v>
      </c>
      <c r="AJ30" s="199"/>
      <c r="AK30" s="199"/>
      <c r="AL30" s="228"/>
      <c r="AM30" s="198" t="s">
        <v>337</v>
      </c>
      <c r="AN30" s="199"/>
      <c r="AO30" s="199"/>
      <c r="AP30" s="228"/>
      <c r="AQ30" s="371" t="s">
        <v>540</v>
      </c>
      <c r="AR30" s="372"/>
      <c r="AS30" s="372"/>
      <c r="AT30" s="372"/>
      <c r="AU30" s="372"/>
      <c r="AV30" s="372"/>
      <c r="AW30" s="372"/>
      <c r="AX30" s="373"/>
    </row>
    <row r="31" spans="1:50" ht="23.25" customHeight="1" x14ac:dyDescent="0.15">
      <c r="A31" s="394"/>
      <c r="B31" s="395"/>
      <c r="C31" s="395"/>
      <c r="D31" s="395"/>
      <c r="E31" s="395"/>
      <c r="F31" s="396"/>
      <c r="G31" s="350" t="s">
        <v>573</v>
      </c>
      <c r="H31" s="351"/>
      <c r="I31" s="351"/>
      <c r="J31" s="351"/>
      <c r="K31" s="351"/>
      <c r="L31" s="351"/>
      <c r="M31" s="351"/>
      <c r="N31" s="351"/>
      <c r="O31" s="351"/>
      <c r="P31" s="351"/>
      <c r="Q31" s="351"/>
      <c r="R31" s="351"/>
      <c r="S31" s="351"/>
      <c r="T31" s="351"/>
      <c r="U31" s="351"/>
      <c r="V31" s="351"/>
      <c r="W31" s="351"/>
      <c r="X31" s="351"/>
      <c r="Y31" s="374" t="s">
        <v>529</v>
      </c>
      <c r="Z31" s="375"/>
      <c r="AA31" s="376"/>
      <c r="AB31" s="377" t="s">
        <v>567</v>
      </c>
      <c r="AC31" s="378"/>
      <c r="AD31" s="379"/>
      <c r="AE31" s="324" t="s">
        <v>565</v>
      </c>
      <c r="AF31" s="325"/>
      <c r="AG31" s="325"/>
      <c r="AH31" s="325"/>
      <c r="AI31" s="324" t="s">
        <v>565</v>
      </c>
      <c r="AJ31" s="325"/>
      <c r="AK31" s="325"/>
      <c r="AL31" s="325"/>
      <c r="AM31" s="324" t="s">
        <v>565</v>
      </c>
      <c r="AN31" s="325"/>
      <c r="AO31" s="325"/>
      <c r="AP31" s="325"/>
      <c r="AQ31" s="343">
        <v>988</v>
      </c>
      <c r="AR31" s="326"/>
      <c r="AS31" s="326"/>
      <c r="AT31" s="326"/>
      <c r="AU31" s="326"/>
      <c r="AV31" s="326"/>
      <c r="AW31" s="326"/>
      <c r="AX31" s="327"/>
    </row>
    <row r="32" spans="1:50" ht="46.5" customHeight="1" x14ac:dyDescent="0.15">
      <c r="A32" s="397"/>
      <c r="B32" s="184"/>
      <c r="C32" s="184"/>
      <c r="D32" s="184"/>
      <c r="E32" s="184"/>
      <c r="F32" s="398"/>
      <c r="G32" s="352"/>
      <c r="H32" s="353"/>
      <c r="I32" s="353"/>
      <c r="J32" s="353"/>
      <c r="K32" s="353"/>
      <c r="L32" s="353"/>
      <c r="M32" s="353"/>
      <c r="N32" s="353"/>
      <c r="O32" s="353"/>
      <c r="P32" s="353"/>
      <c r="Q32" s="353"/>
      <c r="R32" s="353"/>
      <c r="S32" s="353"/>
      <c r="T32" s="353"/>
      <c r="U32" s="353"/>
      <c r="V32" s="353"/>
      <c r="W32" s="353"/>
      <c r="X32" s="353"/>
      <c r="Y32" s="339" t="s">
        <v>531</v>
      </c>
      <c r="Z32" s="354"/>
      <c r="AA32" s="355"/>
      <c r="AB32" s="380" t="s">
        <v>566</v>
      </c>
      <c r="AC32" s="381"/>
      <c r="AD32" s="382"/>
      <c r="AE32" s="324" t="s">
        <v>565</v>
      </c>
      <c r="AF32" s="325"/>
      <c r="AG32" s="325"/>
      <c r="AH32" s="325"/>
      <c r="AI32" s="324" t="s">
        <v>565</v>
      </c>
      <c r="AJ32" s="325"/>
      <c r="AK32" s="325"/>
      <c r="AL32" s="325"/>
      <c r="AM32" s="324" t="s">
        <v>565</v>
      </c>
      <c r="AN32" s="325"/>
      <c r="AO32" s="325"/>
      <c r="AP32" s="325"/>
      <c r="AQ32" s="383" t="s">
        <v>584</v>
      </c>
      <c r="AR32" s="384"/>
      <c r="AS32" s="384"/>
      <c r="AT32" s="384"/>
      <c r="AU32" s="384"/>
      <c r="AV32" s="384"/>
      <c r="AW32" s="384"/>
      <c r="AX32" s="385"/>
    </row>
    <row r="33" spans="1:51" ht="18.75" customHeight="1" x14ac:dyDescent="0.15">
      <c r="A33" s="414" t="s">
        <v>197</v>
      </c>
      <c r="B33" s="415"/>
      <c r="C33" s="415"/>
      <c r="D33" s="415"/>
      <c r="E33" s="415"/>
      <c r="F33" s="416"/>
      <c r="G33" s="424" t="s">
        <v>128</v>
      </c>
      <c r="H33" s="405"/>
      <c r="I33" s="405"/>
      <c r="J33" s="405"/>
      <c r="K33" s="405"/>
      <c r="L33" s="405"/>
      <c r="M33" s="405"/>
      <c r="N33" s="405"/>
      <c r="O33" s="425"/>
      <c r="P33" s="428" t="s">
        <v>48</v>
      </c>
      <c r="Q33" s="405"/>
      <c r="R33" s="405"/>
      <c r="S33" s="405"/>
      <c r="T33" s="405"/>
      <c r="U33" s="405"/>
      <c r="V33" s="405"/>
      <c r="W33" s="405"/>
      <c r="X33" s="425"/>
      <c r="Y33" s="430"/>
      <c r="Z33" s="431"/>
      <c r="AA33" s="432"/>
      <c r="AB33" s="436" t="s">
        <v>11</v>
      </c>
      <c r="AC33" s="437"/>
      <c r="AD33" s="438"/>
      <c r="AE33" s="436" t="s">
        <v>369</v>
      </c>
      <c r="AF33" s="437"/>
      <c r="AG33" s="437"/>
      <c r="AH33" s="438"/>
      <c r="AI33" s="441" t="s">
        <v>521</v>
      </c>
      <c r="AJ33" s="441"/>
      <c r="AK33" s="441"/>
      <c r="AL33" s="436"/>
      <c r="AM33" s="441" t="s">
        <v>337</v>
      </c>
      <c r="AN33" s="441"/>
      <c r="AO33" s="441"/>
      <c r="AP33" s="436"/>
      <c r="AQ33" s="402" t="s">
        <v>157</v>
      </c>
      <c r="AR33" s="403"/>
      <c r="AS33" s="403"/>
      <c r="AT33" s="404"/>
      <c r="AU33" s="405" t="s">
        <v>118</v>
      </c>
      <c r="AV33" s="405"/>
      <c r="AW33" s="405"/>
      <c r="AX33" s="406"/>
    </row>
    <row r="34" spans="1:51" ht="18.75" customHeight="1" x14ac:dyDescent="0.15">
      <c r="A34" s="417"/>
      <c r="B34" s="418"/>
      <c r="C34" s="418"/>
      <c r="D34" s="418"/>
      <c r="E34" s="418"/>
      <c r="F34" s="419"/>
      <c r="G34" s="426"/>
      <c r="H34" s="345"/>
      <c r="I34" s="345"/>
      <c r="J34" s="345"/>
      <c r="K34" s="345"/>
      <c r="L34" s="345"/>
      <c r="M34" s="345"/>
      <c r="N34" s="345"/>
      <c r="O34" s="427"/>
      <c r="P34" s="429"/>
      <c r="Q34" s="345"/>
      <c r="R34" s="345"/>
      <c r="S34" s="345"/>
      <c r="T34" s="345"/>
      <c r="U34" s="345"/>
      <c r="V34" s="345"/>
      <c r="W34" s="345"/>
      <c r="X34" s="427"/>
      <c r="Y34" s="433"/>
      <c r="Z34" s="434"/>
      <c r="AA34" s="435"/>
      <c r="AB34" s="357"/>
      <c r="AC34" s="439"/>
      <c r="AD34" s="440"/>
      <c r="AE34" s="357"/>
      <c r="AF34" s="439"/>
      <c r="AG34" s="439"/>
      <c r="AH34" s="440"/>
      <c r="AI34" s="442"/>
      <c r="AJ34" s="442"/>
      <c r="AK34" s="442"/>
      <c r="AL34" s="357"/>
      <c r="AM34" s="442"/>
      <c r="AN34" s="442"/>
      <c r="AO34" s="442"/>
      <c r="AP34" s="357"/>
      <c r="AQ34" s="386">
        <v>4</v>
      </c>
      <c r="AR34" s="387"/>
      <c r="AS34" s="388" t="s">
        <v>158</v>
      </c>
      <c r="AT34" s="389"/>
      <c r="AU34" s="390" t="s">
        <v>565</v>
      </c>
      <c r="AV34" s="390"/>
      <c r="AW34" s="345" t="s">
        <v>155</v>
      </c>
      <c r="AX34" s="346"/>
    </row>
    <row r="35" spans="1:51" ht="23.25" customHeight="1" x14ac:dyDescent="0.15">
      <c r="A35" s="420"/>
      <c r="B35" s="418"/>
      <c r="C35" s="418"/>
      <c r="D35" s="418"/>
      <c r="E35" s="418"/>
      <c r="F35" s="419"/>
      <c r="G35" s="328" t="s">
        <v>627</v>
      </c>
      <c r="H35" s="329"/>
      <c r="I35" s="329"/>
      <c r="J35" s="329"/>
      <c r="K35" s="329"/>
      <c r="L35" s="329"/>
      <c r="M35" s="329"/>
      <c r="N35" s="329"/>
      <c r="O35" s="330"/>
      <c r="P35" s="114" t="s">
        <v>585</v>
      </c>
      <c r="Q35" s="114"/>
      <c r="R35" s="114"/>
      <c r="S35" s="114"/>
      <c r="T35" s="114"/>
      <c r="U35" s="114"/>
      <c r="V35" s="114"/>
      <c r="W35" s="114"/>
      <c r="X35" s="115"/>
      <c r="Y35" s="339" t="s">
        <v>12</v>
      </c>
      <c r="Z35" s="340"/>
      <c r="AA35" s="341"/>
      <c r="AB35" s="342" t="s">
        <v>14</v>
      </c>
      <c r="AC35" s="342"/>
      <c r="AD35" s="342"/>
      <c r="AE35" s="343" t="s">
        <v>565</v>
      </c>
      <c r="AF35" s="326"/>
      <c r="AG35" s="326"/>
      <c r="AH35" s="326"/>
      <c r="AI35" s="343" t="s">
        <v>565</v>
      </c>
      <c r="AJ35" s="326"/>
      <c r="AK35" s="326"/>
      <c r="AL35" s="326"/>
      <c r="AM35" s="343" t="s">
        <v>565</v>
      </c>
      <c r="AN35" s="326"/>
      <c r="AO35" s="326"/>
      <c r="AP35" s="326"/>
      <c r="AQ35" s="347" t="s">
        <v>236</v>
      </c>
      <c r="AR35" s="348"/>
      <c r="AS35" s="348"/>
      <c r="AT35" s="349"/>
      <c r="AU35" s="326" t="s">
        <v>236</v>
      </c>
      <c r="AV35" s="326"/>
      <c r="AW35" s="326"/>
      <c r="AX35" s="327"/>
    </row>
    <row r="36" spans="1:51" ht="23.25" customHeight="1" x14ac:dyDescent="0.15">
      <c r="A36" s="421"/>
      <c r="B36" s="422"/>
      <c r="C36" s="422"/>
      <c r="D36" s="422"/>
      <c r="E36" s="422"/>
      <c r="F36" s="423"/>
      <c r="G36" s="331"/>
      <c r="H36" s="332"/>
      <c r="I36" s="332"/>
      <c r="J36" s="332"/>
      <c r="K36" s="332"/>
      <c r="L36" s="332"/>
      <c r="M36" s="332"/>
      <c r="N36" s="332"/>
      <c r="O36" s="333"/>
      <c r="P36" s="337"/>
      <c r="Q36" s="337"/>
      <c r="R36" s="337"/>
      <c r="S36" s="337"/>
      <c r="T36" s="337"/>
      <c r="U36" s="337"/>
      <c r="V36" s="337"/>
      <c r="W36" s="337"/>
      <c r="X36" s="338"/>
      <c r="Y36" s="198" t="s">
        <v>43</v>
      </c>
      <c r="Z36" s="199"/>
      <c r="AA36" s="228"/>
      <c r="AB36" s="342" t="s">
        <v>14</v>
      </c>
      <c r="AC36" s="342"/>
      <c r="AD36" s="342"/>
      <c r="AE36" s="343" t="s">
        <v>565</v>
      </c>
      <c r="AF36" s="326"/>
      <c r="AG36" s="326"/>
      <c r="AH36" s="326"/>
      <c r="AI36" s="343" t="s">
        <v>565</v>
      </c>
      <c r="AJ36" s="326"/>
      <c r="AK36" s="326"/>
      <c r="AL36" s="326"/>
      <c r="AM36" s="343" t="s">
        <v>565</v>
      </c>
      <c r="AN36" s="326"/>
      <c r="AO36" s="326"/>
      <c r="AP36" s="326"/>
      <c r="AQ36" s="347">
        <v>7.7</v>
      </c>
      <c r="AR36" s="348"/>
      <c r="AS36" s="348"/>
      <c r="AT36" s="349"/>
      <c r="AU36" s="326" t="s">
        <v>236</v>
      </c>
      <c r="AV36" s="326"/>
      <c r="AW36" s="326"/>
      <c r="AX36" s="327"/>
    </row>
    <row r="37" spans="1:51" ht="23.25" customHeight="1" x14ac:dyDescent="0.15">
      <c r="A37" s="420"/>
      <c r="B37" s="418"/>
      <c r="C37" s="418"/>
      <c r="D37" s="418"/>
      <c r="E37" s="418"/>
      <c r="F37" s="419"/>
      <c r="G37" s="334"/>
      <c r="H37" s="335"/>
      <c r="I37" s="335"/>
      <c r="J37" s="335"/>
      <c r="K37" s="335"/>
      <c r="L37" s="335"/>
      <c r="M37" s="335"/>
      <c r="N37" s="335"/>
      <c r="O37" s="336"/>
      <c r="P37" s="117"/>
      <c r="Q37" s="117"/>
      <c r="R37" s="117"/>
      <c r="S37" s="117"/>
      <c r="T37" s="117"/>
      <c r="U37" s="117"/>
      <c r="V37" s="117"/>
      <c r="W37" s="117"/>
      <c r="X37" s="118"/>
      <c r="Y37" s="198" t="s">
        <v>13</v>
      </c>
      <c r="Z37" s="199"/>
      <c r="AA37" s="228"/>
      <c r="AB37" s="344" t="s">
        <v>14</v>
      </c>
      <c r="AC37" s="344"/>
      <c r="AD37" s="344"/>
      <c r="AE37" s="343" t="s">
        <v>565</v>
      </c>
      <c r="AF37" s="326"/>
      <c r="AG37" s="326"/>
      <c r="AH37" s="326"/>
      <c r="AI37" s="343" t="s">
        <v>565</v>
      </c>
      <c r="AJ37" s="326"/>
      <c r="AK37" s="326"/>
      <c r="AL37" s="326"/>
      <c r="AM37" s="343" t="s">
        <v>565</v>
      </c>
      <c r="AN37" s="326"/>
      <c r="AO37" s="326"/>
      <c r="AP37" s="326"/>
      <c r="AQ37" s="347" t="s">
        <v>236</v>
      </c>
      <c r="AR37" s="348"/>
      <c r="AS37" s="348"/>
      <c r="AT37" s="349"/>
      <c r="AU37" s="326" t="s">
        <v>236</v>
      </c>
      <c r="AV37" s="326"/>
      <c r="AW37" s="326"/>
      <c r="AX37" s="327"/>
    </row>
    <row r="38" spans="1:51" ht="23.25" customHeight="1" x14ac:dyDescent="0.15">
      <c r="A38" s="407" t="s">
        <v>215</v>
      </c>
      <c r="B38" s="443"/>
      <c r="C38" s="443"/>
      <c r="D38" s="443"/>
      <c r="E38" s="443"/>
      <c r="F38" s="444"/>
      <c r="G38" s="445" t="s">
        <v>638</v>
      </c>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7"/>
    </row>
    <row r="39" spans="1:51" ht="23.25" customHeight="1" thickBot="1" x14ac:dyDescent="0.2">
      <c r="A39" s="299"/>
      <c r="B39" s="300"/>
      <c r="C39" s="300"/>
      <c r="D39" s="300"/>
      <c r="E39" s="300"/>
      <c r="F39" s="301"/>
      <c r="G39" s="448"/>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449"/>
      <c r="AN39" s="449"/>
      <c r="AO39" s="449"/>
      <c r="AP39" s="449"/>
      <c r="AQ39" s="449"/>
      <c r="AR39" s="449"/>
      <c r="AS39" s="449"/>
      <c r="AT39" s="449"/>
      <c r="AU39" s="449"/>
      <c r="AV39" s="449"/>
      <c r="AW39" s="449"/>
      <c r="AX39" s="450"/>
    </row>
    <row r="40" spans="1:51" ht="47.25" customHeight="1" x14ac:dyDescent="0.15">
      <c r="A40" s="293" t="s">
        <v>527</v>
      </c>
      <c r="B40" s="294"/>
      <c r="C40" s="294"/>
      <c r="D40" s="294"/>
      <c r="E40" s="294"/>
      <c r="F40" s="295"/>
      <c r="G40" s="284" t="s">
        <v>611</v>
      </c>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6"/>
      <c r="AY40">
        <f>COUNTA($G$40)</f>
        <v>1</v>
      </c>
    </row>
    <row r="41" spans="1:51" ht="31.5" customHeight="1" x14ac:dyDescent="0.15">
      <c r="A41" s="296" t="s">
        <v>528</v>
      </c>
      <c r="B41" s="297"/>
      <c r="C41" s="297"/>
      <c r="D41" s="297"/>
      <c r="E41" s="297"/>
      <c r="F41" s="298"/>
      <c r="G41" s="302" t="s">
        <v>525</v>
      </c>
      <c r="H41" s="303"/>
      <c r="I41" s="303"/>
      <c r="J41" s="303"/>
      <c r="K41" s="303"/>
      <c r="L41" s="303"/>
      <c r="M41" s="303"/>
      <c r="N41" s="303"/>
      <c r="O41" s="303"/>
      <c r="P41" s="304" t="s">
        <v>524</v>
      </c>
      <c r="Q41" s="303"/>
      <c r="R41" s="303"/>
      <c r="S41" s="303"/>
      <c r="T41" s="303"/>
      <c r="U41" s="303"/>
      <c r="V41" s="303"/>
      <c r="W41" s="303"/>
      <c r="X41" s="305"/>
      <c r="Y41" s="306"/>
      <c r="Z41" s="307"/>
      <c r="AA41" s="308"/>
      <c r="AB41" s="356" t="s">
        <v>11</v>
      </c>
      <c r="AC41" s="356"/>
      <c r="AD41" s="356"/>
      <c r="AE41" s="357" t="s">
        <v>369</v>
      </c>
      <c r="AF41" s="358"/>
      <c r="AG41" s="358"/>
      <c r="AH41" s="359"/>
      <c r="AI41" s="357" t="s">
        <v>521</v>
      </c>
      <c r="AJ41" s="358"/>
      <c r="AK41" s="358"/>
      <c r="AL41" s="359"/>
      <c r="AM41" s="357" t="s">
        <v>337</v>
      </c>
      <c r="AN41" s="358"/>
      <c r="AO41" s="358"/>
      <c r="AP41" s="359"/>
      <c r="AQ41" s="366" t="s">
        <v>368</v>
      </c>
      <c r="AR41" s="367"/>
      <c r="AS41" s="367"/>
      <c r="AT41" s="368"/>
      <c r="AU41" s="366" t="s">
        <v>539</v>
      </c>
      <c r="AV41" s="367"/>
      <c r="AW41" s="367"/>
      <c r="AX41" s="369"/>
      <c r="AY41">
        <f>COUNTA($G$42)</f>
        <v>1</v>
      </c>
    </row>
    <row r="42" spans="1:51" ht="23.25" customHeight="1" x14ac:dyDescent="0.15">
      <c r="A42" s="296"/>
      <c r="B42" s="297"/>
      <c r="C42" s="297"/>
      <c r="D42" s="297"/>
      <c r="E42" s="297"/>
      <c r="F42" s="298"/>
      <c r="G42" s="309" t="s">
        <v>579</v>
      </c>
      <c r="H42" s="310"/>
      <c r="I42" s="310"/>
      <c r="J42" s="310"/>
      <c r="K42" s="310"/>
      <c r="L42" s="310"/>
      <c r="M42" s="310"/>
      <c r="N42" s="310"/>
      <c r="O42" s="310"/>
      <c r="P42" s="313" t="s">
        <v>559</v>
      </c>
      <c r="Q42" s="314"/>
      <c r="R42" s="314"/>
      <c r="S42" s="314"/>
      <c r="T42" s="314"/>
      <c r="U42" s="314"/>
      <c r="V42" s="314"/>
      <c r="W42" s="314"/>
      <c r="X42" s="315"/>
      <c r="Y42" s="319" t="s">
        <v>44</v>
      </c>
      <c r="Z42" s="320"/>
      <c r="AA42" s="321"/>
      <c r="AB42" s="322" t="s">
        <v>561</v>
      </c>
      <c r="AC42" s="323"/>
      <c r="AD42" s="323"/>
      <c r="AE42" s="324" t="s">
        <v>236</v>
      </c>
      <c r="AF42" s="325"/>
      <c r="AG42" s="325"/>
      <c r="AH42" s="325"/>
      <c r="AI42" s="324" t="s">
        <v>236</v>
      </c>
      <c r="AJ42" s="325"/>
      <c r="AK42" s="325"/>
      <c r="AL42" s="325"/>
      <c r="AM42" s="324" t="s">
        <v>236</v>
      </c>
      <c r="AN42" s="325"/>
      <c r="AO42" s="325"/>
      <c r="AP42" s="325"/>
      <c r="AQ42" s="324" t="s">
        <v>565</v>
      </c>
      <c r="AR42" s="325"/>
      <c r="AS42" s="325"/>
      <c r="AT42" s="325"/>
      <c r="AU42" s="343" t="s">
        <v>565</v>
      </c>
      <c r="AV42" s="360"/>
      <c r="AW42" s="360"/>
      <c r="AX42" s="361"/>
      <c r="AY42">
        <f>$AY$41</f>
        <v>1</v>
      </c>
    </row>
    <row r="43" spans="1:51" ht="23.25" customHeight="1" x14ac:dyDescent="0.15">
      <c r="A43" s="299"/>
      <c r="B43" s="300"/>
      <c r="C43" s="300"/>
      <c r="D43" s="300"/>
      <c r="E43" s="300"/>
      <c r="F43" s="301"/>
      <c r="G43" s="311"/>
      <c r="H43" s="312"/>
      <c r="I43" s="312"/>
      <c r="J43" s="312"/>
      <c r="K43" s="312"/>
      <c r="L43" s="312"/>
      <c r="M43" s="312"/>
      <c r="N43" s="312"/>
      <c r="O43" s="312"/>
      <c r="P43" s="316"/>
      <c r="Q43" s="317"/>
      <c r="R43" s="317"/>
      <c r="S43" s="317"/>
      <c r="T43" s="317"/>
      <c r="U43" s="317"/>
      <c r="V43" s="317"/>
      <c r="W43" s="317"/>
      <c r="X43" s="318"/>
      <c r="Y43" s="362" t="s">
        <v>45</v>
      </c>
      <c r="Z43" s="363"/>
      <c r="AA43" s="364"/>
      <c r="AB43" s="322" t="s">
        <v>561</v>
      </c>
      <c r="AC43" s="323"/>
      <c r="AD43" s="323"/>
      <c r="AE43" s="324" t="s">
        <v>236</v>
      </c>
      <c r="AF43" s="325"/>
      <c r="AG43" s="325"/>
      <c r="AH43" s="325"/>
      <c r="AI43" s="324" t="s">
        <v>236</v>
      </c>
      <c r="AJ43" s="325"/>
      <c r="AK43" s="325"/>
      <c r="AL43" s="325"/>
      <c r="AM43" s="324" t="s">
        <v>236</v>
      </c>
      <c r="AN43" s="325"/>
      <c r="AO43" s="325"/>
      <c r="AP43" s="325"/>
      <c r="AQ43" s="324">
        <v>34</v>
      </c>
      <c r="AR43" s="325"/>
      <c r="AS43" s="325"/>
      <c r="AT43" s="325"/>
      <c r="AU43" s="365">
        <v>34</v>
      </c>
      <c r="AV43" s="360"/>
      <c r="AW43" s="360"/>
      <c r="AX43" s="361"/>
      <c r="AY43">
        <f>$AY$41</f>
        <v>1</v>
      </c>
    </row>
    <row r="44" spans="1:51" ht="23.25" customHeight="1" x14ac:dyDescent="0.15">
      <c r="A44" s="391" t="s">
        <v>529</v>
      </c>
      <c r="B44" s="392"/>
      <c r="C44" s="392"/>
      <c r="D44" s="392"/>
      <c r="E44" s="392"/>
      <c r="F44" s="393"/>
      <c r="G44" s="199" t="s">
        <v>530</v>
      </c>
      <c r="H44" s="199"/>
      <c r="I44" s="199"/>
      <c r="J44" s="199"/>
      <c r="K44" s="199"/>
      <c r="L44" s="199"/>
      <c r="M44" s="199"/>
      <c r="N44" s="199"/>
      <c r="O44" s="199"/>
      <c r="P44" s="199"/>
      <c r="Q44" s="199"/>
      <c r="R44" s="199"/>
      <c r="S44" s="199"/>
      <c r="T44" s="199"/>
      <c r="U44" s="199"/>
      <c r="V44" s="199"/>
      <c r="W44" s="199"/>
      <c r="X44" s="228"/>
      <c r="Y44" s="399"/>
      <c r="Z44" s="400"/>
      <c r="AA44" s="401"/>
      <c r="AB44" s="198" t="s">
        <v>11</v>
      </c>
      <c r="AC44" s="199"/>
      <c r="AD44" s="228"/>
      <c r="AE44" s="370" t="s">
        <v>369</v>
      </c>
      <c r="AF44" s="370"/>
      <c r="AG44" s="370"/>
      <c r="AH44" s="370"/>
      <c r="AI44" s="370" t="s">
        <v>521</v>
      </c>
      <c r="AJ44" s="370"/>
      <c r="AK44" s="370"/>
      <c r="AL44" s="370"/>
      <c r="AM44" s="370" t="s">
        <v>337</v>
      </c>
      <c r="AN44" s="370"/>
      <c r="AO44" s="370"/>
      <c r="AP44" s="370"/>
      <c r="AQ44" s="371" t="s">
        <v>540</v>
      </c>
      <c r="AR44" s="372"/>
      <c r="AS44" s="372"/>
      <c r="AT44" s="372"/>
      <c r="AU44" s="372"/>
      <c r="AV44" s="372"/>
      <c r="AW44" s="372"/>
      <c r="AX44" s="373"/>
      <c r="AY44">
        <f>IF(SUBSTITUTE(SUBSTITUTE($G$45,"／",""),"　","")="",0,1)</f>
        <v>1</v>
      </c>
    </row>
    <row r="45" spans="1:51" ht="23.25" customHeight="1" x14ac:dyDescent="0.15">
      <c r="A45" s="394"/>
      <c r="B45" s="395"/>
      <c r="C45" s="395"/>
      <c r="D45" s="395"/>
      <c r="E45" s="395"/>
      <c r="F45" s="396"/>
      <c r="G45" s="350" t="s">
        <v>577</v>
      </c>
      <c r="H45" s="351"/>
      <c r="I45" s="351"/>
      <c r="J45" s="351"/>
      <c r="K45" s="351"/>
      <c r="L45" s="351"/>
      <c r="M45" s="351"/>
      <c r="N45" s="351"/>
      <c r="O45" s="351"/>
      <c r="P45" s="351"/>
      <c r="Q45" s="351"/>
      <c r="R45" s="351"/>
      <c r="S45" s="351"/>
      <c r="T45" s="351"/>
      <c r="U45" s="351"/>
      <c r="V45" s="351"/>
      <c r="W45" s="351"/>
      <c r="X45" s="351"/>
      <c r="Y45" s="374" t="s">
        <v>529</v>
      </c>
      <c r="Z45" s="375"/>
      <c r="AA45" s="376"/>
      <c r="AB45" s="377" t="s">
        <v>567</v>
      </c>
      <c r="AC45" s="378"/>
      <c r="AD45" s="379"/>
      <c r="AE45" s="324" t="s">
        <v>236</v>
      </c>
      <c r="AF45" s="324"/>
      <c r="AG45" s="324"/>
      <c r="AH45" s="324"/>
      <c r="AI45" s="324" t="s">
        <v>236</v>
      </c>
      <c r="AJ45" s="324"/>
      <c r="AK45" s="324"/>
      <c r="AL45" s="324"/>
      <c r="AM45" s="324" t="s">
        <v>236</v>
      </c>
      <c r="AN45" s="324"/>
      <c r="AO45" s="324"/>
      <c r="AP45" s="324"/>
      <c r="AQ45" s="343">
        <v>1465</v>
      </c>
      <c r="AR45" s="326"/>
      <c r="AS45" s="326"/>
      <c r="AT45" s="326"/>
      <c r="AU45" s="326"/>
      <c r="AV45" s="326"/>
      <c r="AW45" s="326"/>
      <c r="AX45" s="327"/>
      <c r="AY45">
        <f>$AY$44</f>
        <v>1</v>
      </c>
    </row>
    <row r="46" spans="1:51" ht="46.5" customHeight="1" x14ac:dyDescent="0.15">
      <c r="A46" s="397"/>
      <c r="B46" s="184"/>
      <c r="C46" s="184"/>
      <c r="D46" s="184"/>
      <c r="E46" s="184"/>
      <c r="F46" s="398"/>
      <c r="G46" s="352"/>
      <c r="H46" s="353"/>
      <c r="I46" s="353"/>
      <c r="J46" s="353"/>
      <c r="K46" s="353"/>
      <c r="L46" s="353"/>
      <c r="M46" s="353"/>
      <c r="N46" s="353"/>
      <c r="O46" s="353"/>
      <c r="P46" s="353"/>
      <c r="Q46" s="353"/>
      <c r="R46" s="353"/>
      <c r="S46" s="353"/>
      <c r="T46" s="353"/>
      <c r="U46" s="353"/>
      <c r="V46" s="353"/>
      <c r="W46" s="353"/>
      <c r="X46" s="353"/>
      <c r="Y46" s="339" t="s">
        <v>531</v>
      </c>
      <c r="Z46" s="354"/>
      <c r="AA46" s="355"/>
      <c r="AB46" s="380" t="s">
        <v>568</v>
      </c>
      <c r="AC46" s="381"/>
      <c r="AD46" s="382"/>
      <c r="AE46" s="324" t="s">
        <v>236</v>
      </c>
      <c r="AF46" s="324"/>
      <c r="AG46" s="324"/>
      <c r="AH46" s="324"/>
      <c r="AI46" s="324" t="s">
        <v>236</v>
      </c>
      <c r="AJ46" s="324"/>
      <c r="AK46" s="324"/>
      <c r="AL46" s="324"/>
      <c r="AM46" s="324" t="s">
        <v>236</v>
      </c>
      <c r="AN46" s="324"/>
      <c r="AO46" s="324"/>
      <c r="AP46" s="324"/>
      <c r="AQ46" s="343" t="s">
        <v>576</v>
      </c>
      <c r="AR46" s="326"/>
      <c r="AS46" s="326"/>
      <c r="AT46" s="326"/>
      <c r="AU46" s="326"/>
      <c r="AV46" s="326"/>
      <c r="AW46" s="326"/>
      <c r="AX46" s="327"/>
      <c r="AY46">
        <f>$AY$44</f>
        <v>1</v>
      </c>
    </row>
    <row r="47" spans="1:51" ht="18.75" customHeight="1" x14ac:dyDescent="0.15">
      <c r="A47" s="451" t="s">
        <v>197</v>
      </c>
      <c r="B47" s="452"/>
      <c r="C47" s="452"/>
      <c r="D47" s="452"/>
      <c r="E47" s="452"/>
      <c r="F47" s="453"/>
      <c r="G47" s="424" t="s">
        <v>128</v>
      </c>
      <c r="H47" s="405"/>
      <c r="I47" s="405"/>
      <c r="J47" s="405"/>
      <c r="K47" s="405"/>
      <c r="L47" s="405"/>
      <c r="M47" s="405"/>
      <c r="N47" s="405"/>
      <c r="O47" s="425"/>
      <c r="P47" s="428" t="s">
        <v>48</v>
      </c>
      <c r="Q47" s="405"/>
      <c r="R47" s="405"/>
      <c r="S47" s="405"/>
      <c r="T47" s="405"/>
      <c r="U47" s="405"/>
      <c r="V47" s="405"/>
      <c r="W47" s="405"/>
      <c r="X47" s="425"/>
      <c r="Y47" s="430"/>
      <c r="Z47" s="431"/>
      <c r="AA47" s="432"/>
      <c r="AB47" s="436" t="s">
        <v>11</v>
      </c>
      <c r="AC47" s="437"/>
      <c r="AD47" s="438"/>
      <c r="AE47" s="370" t="s">
        <v>369</v>
      </c>
      <c r="AF47" s="370"/>
      <c r="AG47" s="370"/>
      <c r="AH47" s="370"/>
      <c r="AI47" s="370" t="s">
        <v>521</v>
      </c>
      <c r="AJ47" s="370"/>
      <c r="AK47" s="370"/>
      <c r="AL47" s="370"/>
      <c r="AM47" s="370" t="s">
        <v>337</v>
      </c>
      <c r="AN47" s="370"/>
      <c r="AO47" s="370"/>
      <c r="AP47" s="370"/>
      <c r="AQ47" s="402" t="s">
        <v>157</v>
      </c>
      <c r="AR47" s="403"/>
      <c r="AS47" s="403"/>
      <c r="AT47" s="404"/>
      <c r="AU47" s="405" t="s">
        <v>118</v>
      </c>
      <c r="AV47" s="405"/>
      <c r="AW47" s="405"/>
      <c r="AX47" s="406"/>
      <c r="AY47">
        <f>COUNTA($G$49)</f>
        <v>1</v>
      </c>
    </row>
    <row r="48" spans="1:51" ht="18.75" customHeight="1" x14ac:dyDescent="0.15">
      <c r="A48" s="454"/>
      <c r="B48" s="455"/>
      <c r="C48" s="455"/>
      <c r="D48" s="455"/>
      <c r="E48" s="455"/>
      <c r="F48" s="456"/>
      <c r="G48" s="426"/>
      <c r="H48" s="345"/>
      <c r="I48" s="345"/>
      <c r="J48" s="345"/>
      <c r="K48" s="345"/>
      <c r="L48" s="345"/>
      <c r="M48" s="345"/>
      <c r="N48" s="345"/>
      <c r="O48" s="427"/>
      <c r="P48" s="429"/>
      <c r="Q48" s="345"/>
      <c r="R48" s="345"/>
      <c r="S48" s="345"/>
      <c r="T48" s="345"/>
      <c r="U48" s="345"/>
      <c r="V48" s="345"/>
      <c r="W48" s="345"/>
      <c r="X48" s="427"/>
      <c r="Y48" s="433"/>
      <c r="Z48" s="434"/>
      <c r="AA48" s="435"/>
      <c r="AB48" s="357"/>
      <c r="AC48" s="439"/>
      <c r="AD48" s="440"/>
      <c r="AE48" s="370"/>
      <c r="AF48" s="370"/>
      <c r="AG48" s="370"/>
      <c r="AH48" s="370"/>
      <c r="AI48" s="370"/>
      <c r="AJ48" s="370"/>
      <c r="AK48" s="370"/>
      <c r="AL48" s="370"/>
      <c r="AM48" s="370"/>
      <c r="AN48" s="370"/>
      <c r="AO48" s="370"/>
      <c r="AP48" s="370"/>
      <c r="AQ48" s="386">
        <v>4</v>
      </c>
      <c r="AR48" s="387"/>
      <c r="AS48" s="388" t="s">
        <v>158</v>
      </c>
      <c r="AT48" s="389"/>
      <c r="AU48" s="390" t="s">
        <v>565</v>
      </c>
      <c r="AV48" s="390"/>
      <c r="AW48" s="345" t="s">
        <v>155</v>
      </c>
      <c r="AX48" s="346"/>
      <c r="AY48">
        <f t="shared" ref="AY48:AY53" si="0">$AY$47</f>
        <v>1</v>
      </c>
    </row>
    <row r="49" spans="1:51" ht="23.25" customHeight="1" x14ac:dyDescent="0.15">
      <c r="A49" s="457"/>
      <c r="B49" s="455"/>
      <c r="C49" s="455"/>
      <c r="D49" s="455"/>
      <c r="E49" s="455"/>
      <c r="F49" s="456"/>
      <c r="G49" s="328" t="s">
        <v>578</v>
      </c>
      <c r="H49" s="329"/>
      <c r="I49" s="329"/>
      <c r="J49" s="329"/>
      <c r="K49" s="329"/>
      <c r="L49" s="329"/>
      <c r="M49" s="329"/>
      <c r="N49" s="329"/>
      <c r="O49" s="330"/>
      <c r="P49" s="114" t="s">
        <v>569</v>
      </c>
      <c r="Q49" s="114"/>
      <c r="R49" s="114"/>
      <c r="S49" s="114"/>
      <c r="T49" s="114"/>
      <c r="U49" s="114"/>
      <c r="V49" s="114"/>
      <c r="W49" s="114"/>
      <c r="X49" s="115"/>
      <c r="Y49" s="339" t="s">
        <v>12</v>
      </c>
      <c r="Z49" s="340"/>
      <c r="AA49" s="341"/>
      <c r="AB49" s="342" t="s">
        <v>14</v>
      </c>
      <c r="AC49" s="342"/>
      <c r="AD49" s="342"/>
      <c r="AE49" s="324" t="s">
        <v>236</v>
      </c>
      <c r="AF49" s="324"/>
      <c r="AG49" s="324"/>
      <c r="AH49" s="324"/>
      <c r="AI49" s="324" t="s">
        <v>236</v>
      </c>
      <c r="AJ49" s="324"/>
      <c r="AK49" s="324"/>
      <c r="AL49" s="324"/>
      <c r="AM49" s="324" t="s">
        <v>236</v>
      </c>
      <c r="AN49" s="324"/>
      <c r="AO49" s="324"/>
      <c r="AP49" s="324"/>
      <c r="AQ49" s="347" t="s">
        <v>236</v>
      </c>
      <c r="AR49" s="348"/>
      <c r="AS49" s="348"/>
      <c r="AT49" s="349"/>
      <c r="AU49" s="326" t="s">
        <v>236</v>
      </c>
      <c r="AV49" s="326"/>
      <c r="AW49" s="326"/>
      <c r="AX49" s="327"/>
      <c r="AY49">
        <f t="shared" si="0"/>
        <v>1</v>
      </c>
    </row>
    <row r="50" spans="1:51" ht="23.25" customHeight="1" x14ac:dyDescent="0.15">
      <c r="A50" s="458"/>
      <c r="B50" s="459"/>
      <c r="C50" s="459"/>
      <c r="D50" s="459"/>
      <c r="E50" s="459"/>
      <c r="F50" s="460"/>
      <c r="G50" s="331"/>
      <c r="H50" s="332"/>
      <c r="I50" s="332"/>
      <c r="J50" s="332"/>
      <c r="K50" s="332"/>
      <c r="L50" s="332"/>
      <c r="M50" s="332"/>
      <c r="N50" s="332"/>
      <c r="O50" s="333"/>
      <c r="P50" s="337"/>
      <c r="Q50" s="337"/>
      <c r="R50" s="337"/>
      <c r="S50" s="337"/>
      <c r="T50" s="337"/>
      <c r="U50" s="337"/>
      <c r="V50" s="337"/>
      <c r="W50" s="337"/>
      <c r="X50" s="338"/>
      <c r="Y50" s="198" t="s">
        <v>43</v>
      </c>
      <c r="Z50" s="199"/>
      <c r="AA50" s="228"/>
      <c r="AB50" s="342" t="s">
        <v>14</v>
      </c>
      <c r="AC50" s="342"/>
      <c r="AD50" s="342"/>
      <c r="AE50" s="324" t="s">
        <v>236</v>
      </c>
      <c r="AF50" s="324"/>
      <c r="AG50" s="324"/>
      <c r="AH50" s="324"/>
      <c r="AI50" s="324" t="s">
        <v>236</v>
      </c>
      <c r="AJ50" s="324"/>
      <c r="AK50" s="324"/>
      <c r="AL50" s="324"/>
      <c r="AM50" s="324" t="s">
        <v>236</v>
      </c>
      <c r="AN50" s="324"/>
      <c r="AO50" s="324"/>
      <c r="AP50" s="324"/>
      <c r="AQ50" s="347">
        <v>64.099999999999994</v>
      </c>
      <c r="AR50" s="348"/>
      <c r="AS50" s="348"/>
      <c r="AT50" s="349"/>
      <c r="AU50" s="326" t="s">
        <v>236</v>
      </c>
      <c r="AV50" s="326"/>
      <c r="AW50" s="326"/>
      <c r="AX50" s="327"/>
      <c r="AY50">
        <f t="shared" si="0"/>
        <v>1</v>
      </c>
    </row>
    <row r="51" spans="1:51" ht="23.25" customHeight="1" x14ac:dyDescent="0.15">
      <c r="A51" s="457"/>
      <c r="B51" s="455"/>
      <c r="C51" s="455"/>
      <c r="D51" s="455"/>
      <c r="E51" s="455"/>
      <c r="F51" s="456"/>
      <c r="G51" s="334"/>
      <c r="H51" s="335"/>
      <c r="I51" s="335"/>
      <c r="J51" s="335"/>
      <c r="K51" s="335"/>
      <c r="L51" s="335"/>
      <c r="M51" s="335"/>
      <c r="N51" s="335"/>
      <c r="O51" s="336"/>
      <c r="P51" s="117"/>
      <c r="Q51" s="117"/>
      <c r="R51" s="117"/>
      <c r="S51" s="117"/>
      <c r="T51" s="117"/>
      <c r="U51" s="117"/>
      <c r="V51" s="117"/>
      <c r="W51" s="117"/>
      <c r="X51" s="118"/>
      <c r="Y51" s="198" t="s">
        <v>13</v>
      </c>
      <c r="Z51" s="199"/>
      <c r="AA51" s="228"/>
      <c r="AB51" s="344" t="s">
        <v>14</v>
      </c>
      <c r="AC51" s="344"/>
      <c r="AD51" s="344"/>
      <c r="AE51" s="324" t="s">
        <v>236</v>
      </c>
      <c r="AF51" s="324"/>
      <c r="AG51" s="324"/>
      <c r="AH51" s="324"/>
      <c r="AI51" s="324" t="s">
        <v>236</v>
      </c>
      <c r="AJ51" s="324"/>
      <c r="AK51" s="324"/>
      <c r="AL51" s="324"/>
      <c r="AM51" s="324" t="s">
        <v>236</v>
      </c>
      <c r="AN51" s="324"/>
      <c r="AO51" s="324"/>
      <c r="AP51" s="324"/>
      <c r="AQ51" s="347" t="s">
        <v>236</v>
      </c>
      <c r="AR51" s="348"/>
      <c r="AS51" s="348"/>
      <c r="AT51" s="349"/>
      <c r="AU51" s="326" t="s">
        <v>236</v>
      </c>
      <c r="AV51" s="326"/>
      <c r="AW51" s="326"/>
      <c r="AX51" s="327"/>
      <c r="AY51">
        <f t="shared" si="0"/>
        <v>1</v>
      </c>
    </row>
    <row r="52" spans="1:51" ht="23.25" customHeight="1" x14ac:dyDescent="0.15">
      <c r="A52" s="407" t="s">
        <v>215</v>
      </c>
      <c r="B52" s="443"/>
      <c r="C52" s="443"/>
      <c r="D52" s="443"/>
      <c r="E52" s="443"/>
      <c r="F52" s="444"/>
      <c r="G52" s="445" t="s">
        <v>639</v>
      </c>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7"/>
      <c r="AY52">
        <f t="shared" si="0"/>
        <v>1</v>
      </c>
    </row>
    <row r="53" spans="1:51" ht="23.25" customHeight="1" thickBot="1" x14ac:dyDescent="0.2">
      <c r="A53" s="299"/>
      <c r="B53" s="300"/>
      <c r="C53" s="300"/>
      <c r="D53" s="300"/>
      <c r="E53" s="300"/>
      <c r="F53" s="301"/>
      <c r="G53" s="448"/>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50"/>
      <c r="AY53">
        <f t="shared" si="0"/>
        <v>1</v>
      </c>
    </row>
    <row r="54" spans="1:51" ht="47.25" customHeight="1" x14ac:dyDescent="0.15">
      <c r="A54" s="281" t="s">
        <v>527</v>
      </c>
      <c r="B54" s="282"/>
      <c r="C54" s="282"/>
      <c r="D54" s="282"/>
      <c r="E54" s="282"/>
      <c r="F54" s="283"/>
      <c r="G54" s="284" t="s">
        <v>582</v>
      </c>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6"/>
      <c r="AY54">
        <f>COUNTA($G$54)</f>
        <v>1</v>
      </c>
    </row>
    <row r="55" spans="1:51" ht="31.5" customHeight="1" x14ac:dyDescent="0.15">
      <c r="A55" s="296" t="s">
        <v>528</v>
      </c>
      <c r="B55" s="297"/>
      <c r="C55" s="297"/>
      <c r="D55" s="297"/>
      <c r="E55" s="297"/>
      <c r="F55" s="298"/>
      <c r="G55" s="302" t="s">
        <v>525</v>
      </c>
      <c r="H55" s="303"/>
      <c r="I55" s="303"/>
      <c r="J55" s="303"/>
      <c r="K55" s="303"/>
      <c r="L55" s="303"/>
      <c r="M55" s="303"/>
      <c r="N55" s="303"/>
      <c r="O55" s="303"/>
      <c r="P55" s="304" t="s">
        <v>524</v>
      </c>
      <c r="Q55" s="303"/>
      <c r="R55" s="303"/>
      <c r="S55" s="303"/>
      <c r="T55" s="303"/>
      <c r="U55" s="303"/>
      <c r="V55" s="303"/>
      <c r="W55" s="303"/>
      <c r="X55" s="305"/>
      <c r="Y55" s="306"/>
      <c r="Z55" s="307"/>
      <c r="AA55" s="308"/>
      <c r="AB55" s="356" t="s">
        <v>11</v>
      </c>
      <c r="AC55" s="356"/>
      <c r="AD55" s="356"/>
      <c r="AE55" s="370" t="s">
        <v>369</v>
      </c>
      <c r="AF55" s="370"/>
      <c r="AG55" s="370"/>
      <c r="AH55" s="370"/>
      <c r="AI55" s="370" t="s">
        <v>521</v>
      </c>
      <c r="AJ55" s="370"/>
      <c r="AK55" s="370"/>
      <c r="AL55" s="370"/>
      <c r="AM55" s="370" t="s">
        <v>337</v>
      </c>
      <c r="AN55" s="370"/>
      <c r="AO55" s="370"/>
      <c r="AP55" s="370"/>
      <c r="AQ55" s="366" t="s">
        <v>368</v>
      </c>
      <c r="AR55" s="367"/>
      <c r="AS55" s="367"/>
      <c r="AT55" s="368"/>
      <c r="AU55" s="366" t="s">
        <v>539</v>
      </c>
      <c r="AV55" s="367"/>
      <c r="AW55" s="367"/>
      <c r="AX55" s="369"/>
      <c r="AY55">
        <f>COUNTA($G$56)</f>
        <v>1</v>
      </c>
    </row>
    <row r="56" spans="1:51" ht="23.25" customHeight="1" x14ac:dyDescent="0.15">
      <c r="A56" s="296"/>
      <c r="B56" s="297"/>
      <c r="C56" s="297"/>
      <c r="D56" s="297"/>
      <c r="E56" s="297"/>
      <c r="F56" s="298"/>
      <c r="G56" s="309" t="s">
        <v>580</v>
      </c>
      <c r="H56" s="310"/>
      <c r="I56" s="310"/>
      <c r="J56" s="310"/>
      <c r="K56" s="310"/>
      <c r="L56" s="310"/>
      <c r="M56" s="310"/>
      <c r="N56" s="310"/>
      <c r="O56" s="310"/>
      <c r="P56" s="313" t="s">
        <v>586</v>
      </c>
      <c r="Q56" s="314"/>
      <c r="R56" s="314"/>
      <c r="S56" s="314"/>
      <c r="T56" s="314"/>
      <c r="U56" s="314"/>
      <c r="V56" s="314"/>
      <c r="W56" s="314"/>
      <c r="X56" s="315"/>
      <c r="Y56" s="319" t="s">
        <v>44</v>
      </c>
      <c r="Z56" s="320"/>
      <c r="AA56" s="321"/>
      <c r="AB56" s="322" t="s">
        <v>561</v>
      </c>
      <c r="AC56" s="323"/>
      <c r="AD56" s="323"/>
      <c r="AE56" s="324" t="s">
        <v>565</v>
      </c>
      <c r="AF56" s="325"/>
      <c r="AG56" s="325"/>
      <c r="AH56" s="325"/>
      <c r="AI56" s="324" t="s">
        <v>565</v>
      </c>
      <c r="AJ56" s="325"/>
      <c r="AK56" s="325"/>
      <c r="AL56" s="325"/>
      <c r="AM56" s="324" t="s">
        <v>565</v>
      </c>
      <c r="AN56" s="325"/>
      <c r="AO56" s="325"/>
      <c r="AP56" s="325"/>
      <c r="AQ56" s="324" t="s">
        <v>565</v>
      </c>
      <c r="AR56" s="325"/>
      <c r="AS56" s="325"/>
      <c r="AT56" s="325"/>
      <c r="AU56" s="343" t="s">
        <v>565</v>
      </c>
      <c r="AV56" s="360"/>
      <c r="AW56" s="360"/>
      <c r="AX56" s="361"/>
      <c r="AY56">
        <f>$AY$55</f>
        <v>1</v>
      </c>
    </row>
    <row r="57" spans="1:51" ht="23.25" customHeight="1" x14ac:dyDescent="0.15">
      <c r="A57" s="299"/>
      <c r="B57" s="300"/>
      <c r="C57" s="300"/>
      <c r="D57" s="300"/>
      <c r="E57" s="300"/>
      <c r="F57" s="301"/>
      <c r="G57" s="311"/>
      <c r="H57" s="312"/>
      <c r="I57" s="312"/>
      <c r="J57" s="312"/>
      <c r="K57" s="312"/>
      <c r="L57" s="312"/>
      <c r="M57" s="312"/>
      <c r="N57" s="312"/>
      <c r="O57" s="312"/>
      <c r="P57" s="316"/>
      <c r="Q57" s="317"/>
      <c r="R57" s="317"/>
      <c r="S57" s="317"/>
      <c r="T57" s="317"/>
      <c r="U57" s="317"/>
      <c r="V57" s="317"/>
      <c r="W57" s="317"/>
      <c r="X57" s="318"/>
      <c r="Y57" s="362" t="s">
        <v>45</v>
      </c>
      <c r="Z57" s="363"/>
      <c r="AA57" s="364"/>
      <c r="AB57" s="322" t="s">
        <v>561</v>
      </c>
      <c r="AC57" s="323"/>
      <c r="AD57" s="323"/>
      <c r="AE57" s="324" t="s">
        <v>565</v>
      </c>
      <c r="AF57" s="325"/>
      <c r="AG57" s="325"/>
      <c r="AH57" s="325"/>
      <c r="AI57" s="324" t="s">
        <v>565</v>
      </c>
      <c r="AJ57" s="325"/>
      <c r="AK57" s="325"/>
      <c r="AL57" s="325"/>
      <c r="AM57" s="324" t="s">
        <v>565</v>
      </c>
      <c r="AN57" s="325"/>
      <c r="AO57" s="325"/>
      <c r="AP57" s="325"/>
      <c r="AQ57" s="324">
        <v>580</v>
      </c>
      <c r="AR57" s="325"/>
      <c r="AS57" s="325"/>
      <c r="AT57" s="325"/>
      <c r="AU57" s="365">
        <v>578</v>
      </c>
      <c r="AV57" s="360"/>
      <c r="AW57" s="360"/>
      <c r="AX57" s="361"/>
      <c r="AY57">
        <f>$AY$55</f>
        <v>1</v>
      </c>
    </row>
    <row r="58" spans="1:51" ht="23.25" customHeight="1" x14ac:dyDescent="0.15">
      <c r="A58" s="407" t="s">
        <v>529</v>
      </c>
      <c r="B58" s="408"/>
      <c r="C58" s="408"/>
      <c r="D58" s="408"/>
      <c r="E58" s="408"/>
      <c r="F58" s="409"/>
      <c r="G58" s="199" t="s">
        <v>530</v>
      </c>
      <c r="H58" s="199"/>
      <c r="I58" s="199"/>
      <c r="J58" s="199"/>
      <c r="K58" s="199"/>
      <c r="L58" s="199"/>
      <c r="M58" s="199"/>
      <c r="N58" s="199"/>
      <c r="O58" s="199"/>
      <c r="P58" s="199"/>
      <c r="Q58" s="199"/>
      <c r="R58" s="199"/>
      <c r="S58" s="199"/>
      <c r="T58" s="199"/>
      <c r="U58" s="199"/>
      <c r="V58" s="199"/>
      <c r="W58" s="199"/>
      <c r="X58" s="228"/>
      <c r="Y58" s="399"/>
      <c r="Z58" s="400"/>
      <c r="AA58" s="401"/>
      <c r="AB58" s="198" t="s">
        <v>11</v>
      </c>
      <c r="AC58" s="199"/>
      <c r="AD58" s="228"/>
      <c r="AE58" s="370" t="s">
        <v>369</v>
      </c>
      <c r="AF58" s="370"/>
      <c r="AG58" s="370"/>
      <c r="AH58" s="370"/>
      <c r="AI58" s="370" t="s">
        <v>521</v>
      </c>
      <c r="AJ58" s="370"/>
      <c r="AK58" s="370"/>
      <c r="AL58" s="370"/>
      <c r="AM58" s="370" t="s">
        <v>337</v>
      </c>
      <c r="AN58" s="370"/>
      <c r="AO58" s="370"/>
      <c r="AP58" s="370"/>
      <c r="AQ58" s="371" t="s">
        <v>540</v>
      </c>
      <c r="AR58" s="372"/>
      <c r="AS58" s="372"/>
      <c r="AT58" s="372"/>
      <c r="AU58" s="372"/>
      <c r="AV58" s="372"/>
      <c r="AW58" s="372"/>
      <c r="AX58" s="373"/>
      <c r="AY58">
        <f>IF(SUBSTITUTE(SUBSTITUTE($G$59,"／",""),"　","")="",0,1)</f>
        <v>1</v>
      </c>
    </row>
    <row r="59" spans="1:51" ht="23.25" customHeight="1" x14ac:dyDescent="0.15">
      <c r="A59" s="410"/>
      <c r="B59" s="405"/>
      <c r="C59" s="405"/>
      <c r="D59" s="405"/>
      <c r="E59" s="405"/>
      <c r="F59" s="411"/>
      <c r="G59" s="350" t="s">
        <v>612</v>
      </c>
      <c r="H59" s="351"/>
      <c r="I59" s="351"/>
      <c r="J59" s="351"/>
      <c r="K59" s="351"/>
      <c r="L59" s="351"/>
      <c r="M59" s="351"/>
      <c r="N59" s="351"/>
      <c r="O59" s="351"/>
      <c r="P59" s="351"/>
      <c r="Q59" s="351"/>
      <c r="R59" s="351"/>
      <c r="S59" s="351"/>
      <c r="T59" s="351"/>
      <c r="U59" s="351"/>
      <c r="V59" s="351"/>
      <c r="W59" s="351"/>
      <c r="X59" s="351"/>
      <c r="Y59" s="374" t="s">
        <v>529</v>
      </c>
      <c r="Z59" s="375"/>
      <c r="AA59" s="376"/>
      <c r="AB59" s="377" t="s">
        <v>567</v>
      </c>
      <c r="AC59" s="378"/>
      <c r="AD59" s="379"/>
      <c r="AE59" s="324" t="s">
        <v>565</v>
      </c>
      <c r="AF59" s="324"/>
      <c r="AG59" s="324"/>
      <c r="AH59" s="324"/>
      <c r="AI59" s="324" t="s">
        <v>565</v>
      </c>
      <c r="AJ59" s="324"/>
      <c r="AK59" s="324"/>
      <c r="AL59" s="324"/>
      <c r="AM59" s="324" t="s">
        <v>565</v>
      </c>
      <c r="AN59" s="324"/>
      <c r="AO59" s="324"/>
      <c r="AP59" s="324"/>
      <c r="AQ59" s="343">
        <v>180</v>
      </c>
      <c r="AR59" s="326"/>
      <c r="AS59" s="326"/>
      <c r="AT59" s="326"/>
      <c r="AU59" s="326"/>
      <c r="AV59" s="326"/>
      <c r="AW59" s="326"/>
      <c r="AX59" s="327"/>
      <c r="AY59">
        <f>$AY$58</f>
        <v>1</v>
      </c>
    </row>
    <row r="60" spans="1:51" ht="46.5" customHeight="1" x14ac:dyDescent="0.15">
      <c r="A60" s="412"/>
      <c r="B60" s="345"/>
      <c r="C60" s="345"/>
      <c r="D60" s="345"/>
      <c r="E60" s="345"/>
      <c r="F60" s="413"/>
      <c r="G60" s="352"/>
      <c r="H60" s="353"/>
      <c r="I60" s="353"/>
      <c r="J60" s="353"/>
      <c r="K60" s="353"/>
      <c r="L60" s="353"/>
      <c r="M60" s="353"/>
      <c r="N60" s="353"/>
      <c r="O60" s="353"/>
      <c r="P60" s="353"/>
      <c r="Q60" s="353"/>
      <c r="R60" s="353"/>
      <c r="S60" s="353"/>
      <c r="T60" s="353"/>
      <c r="U60" s="353"/>
      <c r="V60" s="353"/>
      <c r="W60" s="353"/>
      <c r="X60" s="353"/>
      <c r="Y60" s="339" t="s">
        <v>531</v>
      </c>
      <c r="Z60" s="354"/>
      <c r="AA60" s="355"/>
      <c r="AB60" s="380" t="s">
        <v>568</v>
      </c>
      <c r="AC60" s="381"/>
      <c r="AD60" s="382"/>
      <c r="AE60" s="324" t="s">
        <v>565</v>
      </c>
      <c r="AF60" s="324"/>
      <c r="AG60" s="324"/>
      <c r="AH60" s="324"/>
      <c r="AI60" s="324" t="s">
        <v>565</v>
      </c>
      <c r="AJ60" s="324"/>
      <c r="AK60" s="324"/>
      <c r="AL60" s="324"/>
      <c r="AM60" s="324" t="s">
        <v>565</v>
      </c>
      <c r="AN60" s="324"/>
      <c r="AO60" s="324"/>
      <c r="AP60" s="324"/>
      <c r="AQ60" s="343" t="s">
        <v>613</v>
      </c>
      <c r="AR60" s="326"/>
      <c r="AS60" s="326"/>
      <c r="AT60" s="326"/>
      <c r="AU60" s="326"/>
      <c r="AV60" s="326"/>
      <c r="AW60" s="326"/>
      <c r="AX60" s="327"/>
      <c r="AY60">
        <f>$AY$58</f>
        <v>1</v>
      </c>
    </row>
    <row r="61" spans="1:51" ht="18.75" customHeight="1" x14ac:dyDescent="0.15">
      <c r="A61" s="451" t="s">
        <v>197</v>
      </c>
      <c r="B61" s="452"/>
      <c r="C61" s="452"/>
      <c r="D61" s="452"/>
      <c r="E61" s="452"/>
      <c r="F61" s="453"/>
      <c r="G61" s="424" t="s">
        <v>128</v>
      </c>
      <c r="H61" s="405"/>
      <c r="I61" s="405"/>
      <c r="J61" s="405"/>
      <c r="K61" s="405"/>
      <c r="L61" s="405"/>
      <c r="M61" s="405"/>
      <c r="N61" s="405"/>
      <c r="O61" s="425"/>
      <c r="P61" s="428" t="s">
        <v>48</v>
      </c>
      <c r="Q61" s="405"/>
      <c r="R61" s="405"/>
      <c r="S61" s="405"/>
      <c r="T61" s="405"/>
      <c r="U61" s="405"/>
      <c r="V61" s="405"/>
      <c r="W61" s="405"/>
      <c r="X61" s="425"/>
      <c r="Y61" s="430"/>
      <c r="Z61" s="431"/>
      <c r="AA61" s="432"/>
      <c r="AB61" s="436" t="s">
        <v>11</v>
      </c>
      <c r="AC61" s="437"/>
      <c r="AD61" s="438"/>
      <c r="AE61" s="370" t="s">
        <v>369</v>
      </c>
      <c r="AF61" s="370"/>
      <c r="AG61" s="370"/>
      <c r="AH61" s="370"/>
      <c r="AI61" s="370" t="s">
        <v>521</v>
      </c>
      <c r="AJ61" s="370"/>
      <c r="AK61" s="370"/>
      <c r="AL61" s="370"/>
      <c r="AM61" s="370" t="s">
        <v>337</v>
      </c>
      <c r="AN61" s="370"/>
      <c r="AO61" s="370"/>
      <c r="AP61" s="370"/>
      <c r="AQ61" s="402" t="s">
        <v>157</v>
      </c>
      <c r="AR61" s="403"/>
      <c r="AS61" s="403"/>
      <c r="AT61" s="404"/>
      <c r="AU61" s="405" t="s">
        <v>118</v>
      </c>
      <c r="AV61" s="405"/>
      <c r="AW61" s="405"/>
      <c r="AX61" s="406"/>
      <c r="AY61">
        <f>COUNTA($G$63)</f>
        <v>1</v>
      </c>
    </row>
    <row r="62" spans="1:51" ht="18.75" customHeight="1" x14ac:dyDescent="0.15">
      <c r="A62" s="454"/>
      <c r="B62" s="455"/>
      <c r="C62" s="455"/>
      <c r="D62" s="455"/>
      <c r="E62" s="455"/>
      <c r="F62" s="456"/>
      <c r="G62" s="426"/>
      <c r="H62" s="345"/>
      <c r="I62" s="345"/>
      <c r="J62" s="345"/>
      <c r="K62" s="345"/>
      <c r="L62" s="345"/>
      <c r="M62" s="345"/>
      <c r="N62" s="345"/>
      <c r="O62" s="427"/>
      <c r="P62" s="429"/>
      <c r="Q62" s="345"/>
      <c r="R62" s="345"/>
      <c r="S62" s="345"/>
      <c r="T62" s="345"/>
      <c r="U62" s="345"/>
      <c r="V62" s="345"/>
      <c r="W62" s="345"/>
      <c r="X62" s="427"/>
      <c r="Y62" s="433"/>
      <c r="Z62" s="434"/>
      <c r="AA62" s="435"/>
      <c r="AB62" s="357"/>
      <c r="AC62" s="439"/>
      <c r="AD62" s="440"/>
      <c r="AE62" s="370"/>
      <c r="AF62" s="370"/>
      <c r="AG62" s="370"/>
      <c r="AH62" s="370"/>
      <c r="AI62" s="370"/>
      <c r="AJ62" s="370"/>
      <c r="AK62" s="370"/>
      <c r="AL62" s="370"/>
      <c r="AM62" s="370"/>
      <c r="AN62" s="370"/>
      <c r="AO62" s="370"/>
      <c r="AP62" s="370"/>
      <c r="AQ62" s="386">
        <v>4</v>
      </c>
      <c r="AR62" s="387"/>
      <c r="AS62" s="388" t="s">
        <v>158</v>
      </c>
      <c r="AT62" s="389"/>
      <c r="AU62" s="390" t="s">
        <v>565</v>
      </c>
      <c r="AV62" s="390"/>
      <c r="AW62" s="345" t="s">
        <v>155</v>
      </c>
      <c r="AX62" s="346"/>
      <c r="AY62">
        <f t="shared" ref="AY62:AY67" si="1">$AY$61</f>
        <v>1</v>
      </c>
    </row>
    <row r="63" spans="1:51" ht="23.25" customHeight="1" x14ac:dyDescent="0.15">
      <c r="A63" s="457"/>
      <c r="B63" s="455"/>
      <c r="C63" s="455"/>
      <c r="D63" s="455"/>
      <c r="E63" s="455"/>
      <c r="F63" s="456"/>
      <c r="G63" s="328" t="s">
        <v>574</v>
      </c>
      <c r="H63" s="329"/>
      <c r="I63" s="329"/>
      <c r="J63" s="329"/>
      <c r="K63" s="329"/>
      <c r="L63" s="329"/>
      <c r="M63" s="329"/>
      <c r="N63" s="329"/>
      <c r="O63" s="330"/>
      <c r="P63" s="114" t="s">
        <v>581</v>
      </c>
      <c r="Q63" s="114"/>
      <c r="R63" s="114"/>
      <c r="S63" s="114"/>
      <c r="T63" s="114"/>
      <c r="U63" s="114"/>
      <c r="V63" s="114"/>
      <c r="W63" s="114"/>
      <c r="X63" s="115"/>
      <c r="Y63" s="339" t="s">
        <v>12</v>
      </c>
      <c r="Z63" s="340"/>
      <c r="AA63" s="341"/>
      <c r="AB63" s="461" t="s">
        <v>617</v>
      </c>
      <c r="AC63" s="461"/>
      <c r="AD63" s="461"/>
      <c r="AE63" s="324" t="s">
        <v>565</v>
      </c>
      <c r="AF63" s="324"/>
      <c r="AG63" s="324"/>
      <c r="AH63" s="324"/>
      <c r="AI63" s="324" t="s">
        <v>565</v>
      </c>
      <c r="AJ63" s="324"/>
      <c r="AK63" s="324"/>
      <c r="AL63" s="324"/>
      <c r="AM63" s="324" t="s">
        <v>565</v>
      </c>
      <c r="AN63" s="324"/>
      <c r="AO63" s="324"/>
      <c r="AP63" s="324"/>
      <c r="AQ63" s="347" t="s">
        <v>565</v>
      </c>
      <c r="AR63" s="348"/>
      <c r="AS63" s="348"/>
      <c r="AT63" s="349"/>
      <c r="AU63" s="326" t="s">
        <v>565</v>
      </c>
      <c r="AV63" s="326"/>
      <c r="AW63" s="326"/>
      <c r="AX63" s="327"/>
      <c r="AY63">
        <f t="shared" si="1"/>
        <v>1</v>
      </c>
    </row>
    <row r="64" spans="1:51" ht="23.25" customHeight="1" x14ac:dyDescent="0.15">
      <c r="A64" s="458"/>
      <c r="B64" s="459"/>
      <c r="C64" s="459"/>
      <c r="D64" s="459"/>
      <c r="E64" s="459"/>
      <c r="F64" s="460"/>
      <c r="G64" s="331"/>
      <c r="H64" s="332"/>
      <c r="I64" s="332"/>
      <c r="J64" s="332"/>
      <c r="K64" s="332"/>
      <c r="L64" s="332"/>
      <c r="M64" s="332"/>
      <c r="N64" s="332"/>
      <c r="O64" s="333"/>
      <c r="P64" s="337"/>
      <c r="Q64" s="337"/>
      <c r="R64" s="337"/>
      <c r="S64" s="337"/>
      <c r="T64" s="337"/>
      <c r="U64" s="337"/>
      <c r="V64" s="337"/>
      <c r="W64" s="337"/>
      <c r="X64" s="338"/>
      <c r="Y64" s="198" t="s">
        <v>43</v>
      </c>
      <c r="Z64" s="199"/>
      <c r="AA64" s="228"/>
      <c r="AB64" s="461" t="s">
        <v>617</v>
      </c>
      <c r="AC64" s="461"/>
      <c r="AD64" s="461"/>
      <c r="AE64" s="324" t="s">
        <v>565</v>
      </c>
      <c r="AF64" s="324"/>
      <c r="AG64" s="324"/>
      <c r="AH64" s="324"/>
      <c r="AI64" s="324" t="s">
        <v>565</v>
      </c>
      <c r="AJ64" s="324"/>
      <c r="AK64" s="324"/>
      <c r="AL64" s="324"/>
      <c r="AM64" s="324" t="s">
        <v>565</v>
      </c>
      <c r="AN64" s="324"/>
      <c r="AO64" s="324"/>
      <c r="AP64" s="324"/>
      <c r="AQ64" s="347">
        <v>16956808</v>
      </c>
      <c r="AR64" s="348"/>
      <c r="AS64" s="348"/>
      <c r="AT64" s="349"/>
      <c r="AU64" s="326" t="s">
        <v>565</v>
      </c>
      <c r="AV64" s="326"/>
      <c r="AW64" s="326"/>
      <c r="AX64" s="327"/>
      <c r="AY64">
        <f t="shared" si="1"/>
        <v>1</v>
      </c>
    </row>
    <row r="65" spans="1:51" ht="23.25" customHeight="1" x14ac:dyDescent="0.15">
      <c r="A65" s="457"/>
      <c r="B65" s="455"/>
      <c r="C65" s="455"/>
      <c r="D65" s="455"/>
      <c r="E65" s="455"/>
      <c r="F65" s="456"/>
      <c r="G65" s="334"/>
      <c r="H65" s="335"/>
      <c r="I65" s="335"/>
      <c r="J65" s="335"/>
      <c r="K65" s="335"/>
      <c r="L65" s="335"/>
      <c r="M65" s="335"/>
      <c r="N65" s="335"/>
      <c r="O65" s="336"/>
      <c r="P65" s="117"/>
      <c r="Q65" s="117"/>
      <c r="R65" s="117"/>
      <c r="S65" s="117"/>
      <c r="T65" s="117"/>
      <c r="U65" s="117"/>
      <c r="V65" s="117"/>
      <c r="W65" s="117"/>
      <c r="X65" s="118"/>
      <c r="Y65" s="198" t="s">
        <v>13</v>
      </c>
      <c r="Z65" s="199"/>
      <c r="AA65" s="228"/>
      <c r="AB65" s="344" t="s">
        <v>14</v>
      </c>
      <c r="AC65" s="344"/>
      <c r="AD65" s="344"/>
      <c r="AE65" s="324" t="s">
        <v>565</v>
      </c>
      <c r="AF65" s="324"/>
      <c r="AG65" s="324"/>
      <c r="AH65" s="324"/>
      <c r="AI65" s="324" t="s">
        <v>565</v>
      </c>
      <c r="AJ65" s="324"/>
      <c r="AK65" s="324"/>
      <c r="AL65" s="324"/>
      <c r="AM65" s="324" t="s">
        <v>565</v>
      </c>
      <c r="AN65" s="324"/>
      <c r="AO65" s="324"/>
      <c r="AP65" s="324"/>
      <c r="AQ65" s="347" t="s">
        <v>565</v>
      </c>
      <c r="AR65" s="348"/>
      <c r="AS65" s="348"/>
      <c r="AT65" s="349"/>
      <c r="AU65" s="326" t="s">
        <v>565</v>
      </c>
      <c r="AV65" s="326"/>
      <c r="AW65" s="326"/>
      <c r="AX65" s="327"/>
      <c r="AY65">
        <f t="shared" si="1"/>
        <v>1</v>
      </c>
    </row>
    <row r="66" spans="1:51" ht="23.25" customHeight="1" x14ac:dyDescent="0.15">
      <c r="A66" s="407" t="s">
        <v>215</v>
      </c>
      <c r="B66" s="443"/>
      <c r="C66" s="443"/>
      <c r="D66" s="443"/>
      <c r="E66" s="443"/>
      <c r="F66" s="444"/>
      <c r="G66" s="445" t="s">
        <v>618</v>
      </c>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7"/>
      <c r="AY66">
        <f t="shared" si="1"/>
        <v>1</v>
      </c>
    </row>
    <row r="67" spans="1:51" ht="23.25" customHeight="1" thickBot="1" x14ac:dyDescent="0.2">
      <c r="A67" s="299"/>
      <c r="B67" s="300"/>
      <c r="C67" s="300"/>
      <c r="D67" s="300"/>
      <c r="E67" s="300"/>
      <c r="F67" s="301"/>
      <c r="G67" s="448"/>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50"/>
      <c r="AY67">
        <f t="shared" si="1"/>
        <v>1</v>
      </c>
    </row>
    <row r="68" spans="1:51" ht="47.25" customHeight="1" x14ac:dyDescent="0.15">
      <c r="A68" s="281" t="s">
        <v>527</v>
      </c>
      <c r="B68" s="282"/>
      <c r="C68" s="282"/>
      <c r="D68" s="282"/>
      <c r="E68" s="282"/>
      <c r="F68" s="283"/>
      <c r="G68" s="284" t="s">
        <v>635</v>
      </c>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c r="AT68" s="285"/>
      <c r="AU68" s="285"/>
      <c r="AV68" s="285"/>
      <c r="AW68" s="285"/>
      <c r="AX68" s="286"/>
      <c r="AY68">
        <f>COUNTA($G$68)</f>
        <v>1</v>
      </c>
    </row>
    <row r="69" spans="1:51" ht="31.5" customHeight="1" x14ac:dyDescent="0.15">
      <c r="A69" s="296" t="s">
        <v>528</v>
      </c>
      <c r="B69" s="297"/>
      <c r="C69" s="297"/>
      <c r="D69" s="297"/>
      <c r="E69" s="297"/>
      <c r="F69" s="298"/>
      <c r="G69" s="302" t="s">
        <v>525</v>
      </c>
      <c r="H69" s="303"/>
      <c r="I69" s="303"/>
      <c r="J69" s="303"/>
      <c r="K69" s="303"/>
      <c r="L69" s="303"/>
      <c r="M69" s="303"/>
      <c r="N69" s="303"/>
      <c r="O69" s="303"/>
      <c r="P69" s="304" t="s">
        <v>524</v>
      </c>
      <c r="Q69" s="303"/>
      <c r="R69" s="303"/>
      <c r="S69" s="303"/>
      <c r="T69" s="303"/>
      <c r="U69" s="303"/>
      <c r="V69" s="303"/>
      <c r="W69" s="303"/>
      <c r="X69" s="305"/>
      <c r="Y69" s="306"/>
      <c r="Z69" s="307"/>
      <c r="AA69" s="308"/>
      <c r="AB69" s="356" t="s">
        <v>11</v>
      </c>
      <c r="AC69" s="356"/>
      <c r="AD69" s="356"/>
      <c r="AE69" s="370" t="s">
        <v>369</v>
      </c>
      <c r="AF69" s="370"/>
      <c r="AG69" s="370"/>
      <c r="AH69" s="370"/>
      <c r="AI69" s="370" t="s">
        <v>521</v>
      </c>
      <c r="AJ69" s="370"/>
      <c r="AK69" s="370"/>
      <c r="AL69" s="370"/>
      <c r="AM69" s="370" t="s">
        <v>337</v>
      </c>
      <c r="AN69" s="370"/>
      <c r="AO69" s="370"/>
      <c r="AP69" s="370"/>
      <c r="AQ69" s="366" t="s">
        <v>368</v>
      </c>
      <c r="AR69" s="367"/>
      <c r="AS69" s="367"/>
      <c r="AT69" s="368"/>
      <c r="AU69" s="366" t="s">
        <v>539</v>
      </c>
      <c r="AV69" s="367"/>
      <c r="AW69" s="367"/>
      <c r="AX69" s="369"/>
      <c r="AY69">
        <f>COUNTA($G$70)</f>
        <v>1</v>
      </c>
    </row>
    <row r="70" spans="1:51" ht="23.25" customHeight="1" x14ac:dyDescent="0.15">
      <c r="A70" s="296"/>
      <c r="B70" s="297"/>
      <c r="C70" s="297"/>
      <c r="D70" s="297"/>
      <c r="E70" s="297"/>
      <c r="F70" s="298"/>
      <c r="G70" s="309" t="s">
        <v>637</v>
      </c>
      <c r="H70" s="310"/>
      <c r="I70" s="310"/>
      <c r="J70" s="310"/>
      <c r="K70" s="310"/>
      <c r="L70" s="310"/>
      <c r="M70" s="310"/>
      <c r="N70" s="310"/>
      <c r="O70" s="310"/>
      <c r="P70" s="313" t="s">
        <v>636</v>
      </c>
      <c r="Q70" s="314"/>
      <c r="R70" s="314"/>
      <c r="S70" s="314"/>
      <c r="T70" s="314"/>
      <c r="U70" s="314"/>
      <c r="V70" s="314"/>
      <c r="W70" s="314"/>
      <c r="X70" s="315"/>
      <c r="Y70" s="319" t="s">
        <v>44</v>
      </c>
      <c r="Z70" s="320"/>
      <c r="AA70" s="321"/>
      <c r="AB70" s="322" t="s">
        <v>562</v>
      </c>
      <c r="AC70" s="323"/>
      <c r="AD70" s="323"/>
      <c r="AE70" s="324" t="s">
        <v>565</v>
      </c>
      <c r="AF70" s="325"/>
      <c r="AG70" s="325"/>
      <c r="AH70" s="325"/>
      <c r="AI70" s="324" t="s">
        <v>565</v>
      </c>
      <c r="AJ70" s="325"/>
      <c r="AK70" s="325"/>
      <c r="AL70" s="325"/>
      <c r="AM70" s="324" t="s">
        <v>565</v>
      </c>
      <c r="AN70" s="325"/>
      <c r="AO70" s="325"/>
      <c r="AP70" s="325"/>
      <c r="AQ70" s="324" t="s">
        <v>565</v>
      </c>
      <c r="AR70" s="325"/>
      <c r="AS70" s="325"/>
      <c r="AT70" s="325"/>
      <c r="AU70" s="326" t="s">
        <v>236</v>
      </c>
      <c r="AV70" s="326"/>
      <c r="AW70" s="326"/>
      <c r="AX70" s="327"/>
      <c r="AY70">
        <f>$AY$69</f>
        <v>1</v>
      </c>
    </row>
    <row r="71" spans="1:51" ht="23.25" customHeight="1" x14ac:dyDescent="0.15">
      <c r="A71" s="299"/>
      <c r="B71" s="300"/>
      <c r="C71" s="300"/>
      <c r="D71" s="300"/>
      <c r="E71" s="300"/>
      <c r="F71" s="301"/>
      <c r="G71" s="311"/>
      <c r="H71" s="312"/>
      <c r="I71" s="312"/>
      <c r="J71" s="312"/>
      <c r="K71" s="312"/>
      <c r="L71" s="312"/>
      <c r="M71" s="312"/>
      <c r="N71" s="312"/>
      <c r="O71" s="312"/>
      <c r="P71" s="316"/>
      <c r="Q71" s="317"/>
      <c r="R71" s="317"/>
      <c r="S71" s="317"/>
      <c r="T71" s="317"/>
      <c r="U71" s="317"/>
      <c r="V71" s="317"/>
      <c r="W71" s="317"/>
      <c r="X71" s="318"/>
      <c r="Y71" s="362" t="s">
        <v>45</v>
      </c>
      <c r="Z71" s="363"/>
      <c r="AA71" s="364"/>
      <c r="AB71" s="322" t="s">
        <v>562</v>
      </c>
      <c r="AC71" s="323"/>
      <c r="AD71" s="323"/>
      <c r="AE71" s="324" t="s">
        <v>565</v>
      </c>
      <c r="AF71" s="325"/>
      <c r="AG71" s="325"/>
      <c r="AH71" s="325"/>
      <c r="AI71" s="324" t="s">
        <v>565</v>
      </c>
      <c r="AJ71" s="325"/>
      <c r="AK71" s="325"/>
      <c r="AL71" s="325"/>
      <c r="AM71" s="324" t="s">
        <v>565</v>
      </c>
      <c r="AN71" s="325"/>
      <c r="AO71" s="325"/>
      <c r="AP71" s="325"/>
      <c r="AQ71" s="324">
        <v>5</v>
      </c>
      <c r="AR71" s="325"/>
      <c r="AS71" s="325"/>
      <c r="AT71" s="325"/>
      <c r="AU71" s="365">
        <v>7</v>
      </c>
      <c r="AV71" s="360"/>
      <c r="AW71" s="360"/>
      <c r="AX71" s="361"/>
      <c r="AY71">
        <f>$AY$69</f>
        <v>1</v>
      </c>
    </row>
    <row r="72" spans="1:51" ht="23.25" customHeight="1" x14ac:dyDescent="0.15">
      <c r="A72" s="407" t="s">
        <v>529</v>
      </c>
      <c r="B72" s="408"/>
      <c r="C72" s="408"/>
      <c r="D72" s="408"/>
      <c r="E72" s="408"/>
      <c r="F72" s="409"/>
      <c r="G72" s="199" t="s">
        <v>530</v>
      </c>
      <c r="H72" s="199"/>
      <c r="I72" s="199"/>
      <c r="J72" s="199"/>
      <c r="K72" s="199"/>
      <c r="L72" s="199"/>
      <c r="M72" s="199"/>
      <c r="N72" s="199"/>
      <c r="O72" s="199"/>
      <c r="P72" s="199"/>
      <c r="Q72" s="199"/>
      <c r="R72" s="199"/>
      <c r="S72" s="199"/>
      <c r="T72" s="199"/>
      <c r="U72" s="199"/>
      <c r="V72" s="199"/>
      <c r="W72" s="199"/>
      <c r="X72" s="228"/>
      <c r="Y72" s="399"/>
      <c r="Z72" s="400"/>
      <c r="AA72" s="401"/>
      <c r="AB72" s="198" t="s">
        <v>11</v>
      </c>
      <c r="AC72" s="199"/>
      <c r="AD72" s="228"/>
      <c r="AE72" s="370" t="s">
        <v>369</v>
      </c>
      <c r="AF72" s="370"/>
      <c r="AG72" s="370"/>
      <c r="AH72" s="370"/>
      <c r="AI72" s="370" t="s">
        <v>521</v>
      </c>
      <c r="AJ72" s="370"/>
      <c r="AK72" s="370"/>
      <c r="AL72" s="370"/>
      <c r="AM72" s="370" t="s">
        <v>337</v>
      </c>
      <c r="AN72" s="370"/>
      <c r="AO72" s="370"/>
      <c r="AP72" s="370"/>
      <c r="AQ72" s="371" t="s">
        <v>540</v>
      </c>
      <c r="AR72" s="372"/>
      <c r="AS72" s="372"/>
      <c r="AT72" s="372"/>
      <c r="AU72" s="372"/>
      <c r="AV72" s="372"/>
      <c r="AW72" s="372"/>
      <c r="AX72" s="373"/>
      <c r="AY72">
        <f>IF(SUBSTITUTE(SUBSTITUTE($G$73,"／",""),"　","")="",0,1)</f>
        <v>1</v>
      </c>
    </row>
    <row r="73" spans="1:51" ht="23.25" customHeight="1" x14ac:dyDescent="0.15">
      <c r="A73" s="410"/>
      <c r="B73" s="405"/>
      <c r="C73" s="405"/>
      <c r="D73" s="405"/>
      <c r="E73" s="405"/>
      <c r="F73" s="411"/>
      <c r="G73" s="350" t="s">
        <v>570</v>
      </c>
      <c r="H73" s="351"/>
      <c r="I73" s="351"/>
      <c r="J73" s="351"/>
      <c r="K73" s="351"/>
      <c r="L73" s="351"/>
      <c r="M73" s="351"/>
      <c r="N73" s="351"/>
      <c r="O73" s="351"/>
      <c r="P73" s="351"/>
      <c r="Q73" s="351"/>
      <c r="R73" s="351"/>
      <c r="S73" s="351"/>
      <c r="T73" s="351"/>
      <c r="U73" s="351"/>
      <c r="V73" s="351"/>
      <c r="W73" s="351"/>
      <c r="X73" s="351"/>
      <c r="Y73" s="374" t="s">
        <v>529</v>
      </c>
      <c r="Z73" s="375"/>
      <c r="AA73" s="376"/>
      <c r="AB73" s="377" t="s">
        <v>567</v>
      </c>
      <c r="AC73" s="378"/>
      <c r="AD73" s="379"/>
      <c r="AE73" s="324" t="s">
        <v>565</v>
      </c>
      <c r="AF73" s="325"/>
      <c r="AG73" s="325"/>
      <c r="AH73" s="325"/>
      <c r="AI73" s="324" t="s">
        <v>565</v>
      </c>
      <c r="AJ73" s="325"/>
      <c r="AK73" s="325"/>
      <c r="AL73" s="325"/>
      <c r="AM73" s="324" t="s">
        <v>565</v>
      </c>
      <c r="AN73" s="325"/>
      <c r="AO73" s="325"/>
      <c r="AP73" s="325"/>
      <c r="AQ73" s="343" t="s">
        <v>564</v>
      </c>
      <c r="AR73" s="326"/>
      <c r="AS73" s="326"/>
      <c r="AT73" s="326"/>
      <c r="AU73" s="326"/>
      <c r="AV73" s="326"/>
      <c r="AW73" s="326"/>
      <c r="AX73" s="327"/>
      <c r="AY73">
        <f>$AY$72</f>
        <v>1</v>
      </c>
    </row>
    <row r="74" spans="1:51" ht="46.5" customHeight="1" x14ac:dyDescent="0.15">
      <c r="A74" s="412"/>
      <c r="B74" s="345"/>
      <c r="C74" s="345"/>
      <c r="D74" s="345"/>
      <c r="E74" s="345"/>
      <c r="F74" s="413"/>
      <c r="G74" s="352"/>
      <c r="H74" s="353"/>
      <c r="I74" s="353"/>
      <c r="J74" s="353"/>
      <c r="K74" s="353"/>
      <c r="L74" s="353"/>
      <c r="M74" s="353"/>
      <c r="N74" s="353"/>
      <c r="O74" s="353"/>
      <c r="P74" s="353"/>
      <c r="Q74" s="353"/>
      <c r="R74" s="353"/>
      <c r="S74" s="353"/>
      <c r="T74" s="353"/>
      <c r="U74" s="353"/>
      <c r="V74" s="353"/>
      <c r="W74" s="353"/>
      <c r="X74" s="353"/>
      <c r="Y74" s="339" t="s">
        <v>531</v>
      </c>
      <c r="Z74" s="354"/>
      <c r="AA74" s="355"/>
      <c r="AB74" s="380" t="s">
        <v>566</v>
      </c>
      <c r="AC74" s="381"/>
      <c r="AD74" s="382"/>
      <c r="AE74" s="324" t="s">
        <v>565</v>
      </c>
      <c r="AF74" s="325"/>
      <c r="AG74" s="325"/>
      <c r="AH74" s="325"/>
      <c r="AI74" s="324" t="s">
        <v>565</v>
      </c>
      <c r="AJ74" s="325"/>
      <c r="AK74" s="325"/>
      <c r="AL74" s="325"/>
      <c r="AM74" s="324" t="s">
        <v>565</v>
      </c>
      <c r="AN74" s="325"/>
      <c r="AO74" s="325"/>
      <c r="AP74" s="325"/>
      <c r="AQ74" s="383" t="s">
        <v>633</v>
      </c>
      <c r="AR74" s="384"/>
      <c r="AS74" s="384"/>
      <c r="AT74" s="384"/>
      <c r="AU74" s="384"/>
      <c r="AV74" s="384"/>
      <c r="AW74" s="384"/>
      <c r="AX74" s="385"/>
      <c r="AY74">
        <f>$AY$72</f>
        <v>1</v>
      </c>
    </row>
    <row r="75" spans="1:51" ht="18.75" customHeight="1" x14ac:dyDescent="0.15">
      <c r="A75" s="451" t="s">
        <v>197</v>
      </c>
      <c r="B75" s="452"/>
      <c r="C75" s="452"/>
      <c r="D75" s="452"/>
      <c r="E75" s="452"/>
      <c r="F75" s="453"/>
      <c r="G75" s="424" t="s">
        <v>128</v>
      </c>
      <c r="H75" s="405"/>
      <c r="I75" s="405"/>
      <c r="J75" s="405"/>
      <c r="K75" s="405"/>
      <c r="L75" s="405"/>
      <c r="M75" s="405"/>
      <c r="N75" s="405"/>
      <c r="O75" s="425"/>
      <c r="P75" s="428" t="s">
        <v>48</v>
      </c>
      <c r="Q75" s="405"/>
      <c r="R75" s="405"/>
      <c r="S75" s="405"/>
      <c r="T75" s="405"/>
      <c r="U75" s="405"/>
      <c r="V75" s="405"/>
      <c r="W75" s="405"/>
      <c r="X75" s="425"/>
      <c r="Y75" s="430"/>
      <c r="Z75" s="431"/>
      <c r="AA75" s="432"/>
      <c r="AB75" s="436" t="s">
        <v>11</v>
      </c>
      <c r="AC75" s="437"/>
      <c r="AD75" s="438"/>
      <c r="AE75" s="370" t="s">
        <v>369</v>
      </c>
      <c r="AF75" s="370"/>
      <c r="AG75" s="370"/>
      <c r="AH75" s="370"/>
      <c r="AI75" s="370" t="s">
        <v>521</v>
      </c>
      <c r="AJ75" s="370"/>
      <c r="AK75" s="370"/>
      <c r="AL75" s="370"/>
      <c r="AM75" s="370" t="s">
        <v>337</v>
      </c>
      <c r="AN75" s="370"/>
      <c r="AO75" s="370"/>
      <c r="AP75" s="370"/>
      <c r="AQ75" s="402" t="s">
        <v>157</v>
      </c>
      <c r="AR75" s="403"/>
      <c r="AS75" s="403"/>
      <c r="AT75" s="404"/>
      <c r="AU75" s="405" t="s">
        <v>118</v>
      </c>
      <c r="AV75" s="405"/>
      <c r="AW75" s="405"/>
      <c r="AX75" s="406"/>
      <c r="AY75">
        <f>COUNTA($G$77)</f>
        <v>1</v>
      </c>
    </row>
    <row r="76" spans="1:51" ht="18.75" customHeight="1" x14ac:dyDescent="0.15">
      <c r="A76" s="454"/>
      <c r="B76" s="455"/>
      <c r="C76" s="455"/>
      <c r="D76" s="455"/>
      <c r="E76" s="455"/>
      <c r="F76" s="456"/>
      <c r="G76" s="426"/>
      <c r="H76" s="345"/>
      <c r="I76" s="345"/>
      <c r="J76" s="345"/>
      <c r="K76" s="345"/>
      <c r="L76" s="345"/>
      <c r="M76" s="345"/>
      <c r="N76" s="345"/>
      <c r="O76" s="427"/>
      <c r="P76" s="429"/>
      <c r="Q76" s="345"/>
      <c r="R76" s="345"/>
      <c r="S76" s="345"/>
      <c r="T76" s="345"/>
      <c r="U76" s="345"/>
      <c r="V76" s="345"/>
      <c r="W76" s="345"/>
      <c r="X76" s="427"/>
      <c r="Y76" s="433"/>
      <c r="Z76" s="434"/>
      <c r="AA76" s="435"/>
      <c r="AB76" s="357"/>
      <c r="AC76" s="439"/>
      <c r="AD76" s="440"/>
      <c r="AE76" s="370"/>
      <c r="AF76" s="370"/>
      <c r="AG76" s="370"/>
      <c r="AH76" s="370"/>
      <c r="AI76" s="370"/>
      <c r="AJ76" s="370"/>
      <c r="AK76" s="370"/>
      <c r="AL76" s="370"/>
      <c r="AM76" s="370"/>
      <c r="AN76" s="370"/>
      <c r="AO76" s="370"/>
      <c r="AP76" s="370"/>
      <c r="AQ76" s="386">
        <v>4</v>
      </c>
      <c r="AR76" s="387"/>
      <c r="AS76" s="388" t="s">
        <v>158</v>
      </c>
      <c r="AT76" s="389"/>
      <c r="AU76" s="390" t="s">
        <v>565</v>
      </c>
      <c r="AV76" s="390"/>
      <c r="AW76" s="345" t="s">
        <v>155</v>
      </c>
      <c r="AX76" s="346"/>
      <c r="AY76">
        <f t="shared" ref="AY76:AY81" si="2">$AY$75</f>
        <v>1</v>
      </c>
    </row>
    <row r="77" spans="1:51" ht="23.25" customHeight="1" x14ac:dyDescent="0.15">
      <c r="A77" s="457"/>
      <c r="B77" s="455"/>
      <c r="C77" s="455"/>
      <c r="D77" s="455"/>
      <c r="E77" s="455"/>
      <c r="F77" s="456"/>
      <c r="G77" s="328" t="s">
        <v>571</v>
      </c>
      <c r="H77" s="329"/>
      <c r="I77" s="329"/>
      <c r="J77" s="329"/>
      <c r="K77" s="329"/>
      <c r="L77" s="329"/>
      <c r="M77" s="329"/>
      <c r="N77" s="329"/>
      <c r="O77" s="330"/>
      <c r="P77" s="114" t="s">
        <v>560</v>
      </c>
      <c r="Q77" s="114"/>
      <c r="R77" s="114"/>
      <c r="S77" s="114"/>
      <c r="T77" s="114"/>
      <c r="U77" s="114"/>
      <c r="V77" s="114"/>
      <c r="W77" s="114"/>
      <c r="X77" s="115"/>
      <c r="Y77" s="339" t="s">
        <v>12</v>
      </c>
      <c r="Z77" s="340"/>
      <c r="AA77" s="341"/>
      <c r="AB77" s="342" t="s">
        <v>14</v>
      </c>
      <c r="AC77" s="342"/>
      <c r="AD77" s="342"/>
      <c r="AE77" s="343" t="s">
        <v>565</v>
      </c>
      <c r="AF77" s="326"/>
      <c r="AG77" s="326"/>
      <c r="AH77" s="326"/>
      <c r="AI77" s="343" t="s">
        <v>565</v>
      </c>
      <c r="AJ77" s="326"/>
      <c r="AK77" s="326"/>
      <c r="AL77" s="326"/>
      <c r="AM77" s="343" t="s">
        <v>565</v>
      </c>
      <c r="AN77" s="326"/>
      <c r="AO77" s="326"/>
      <c r="AP77" s="326"/>
      <c r="AQ77" s="347" t="s">
        <v>565</v>
      </c>
      <c r="AR77" s="348"/>
      <c r="AS77" s="348"/>
      <c r="AT77" s="349"/>
      <c r="AU77" s="326" t="s">
        <v>565</v>
      </c>
      <c r="AV77" s="326"/>
      <c r="AW77" s="326"/>
      <c r="AX77" s="327"/>
      <c r="AY77">
        <f t="shared" si="2"/>
        <v>1</v>
      </c>
    </row>
    <row r="78" spans="1:51" ht="23.25" customHeight="1" x14ac:dyDescent="0.15">
      <c r="A78" s="458"/>
      <c r="B78" s="459"/>
      <c r="C78" s="459"/>
      <c r="D78" s="459"/>
      <c r="E78" s="459"/>
      <c r="F78" s="460"/>
      <c r="G78" s="331"/>
      <c r="H78" s="332"/>
      <c r="I78" s="332"/>
      <c r="J78" s="332"/>
      <c r="K78" s="332"/>
      <c r="L78" s="332"/>
      <c r="M78" s="332"/>
      <c r="N78" s="332"/>
      <c r="O78" s="333"/>
      <c r="P78" s="337"/>
      <c r="Q78" s="337"/>
      <c r="R78" s="337"/>
      <c r="S78" s="337"/>
      <c r="T78" s="337"/>
      <c r="U78" s="337"/>
      <c r="V78" s="337"/>
      <c r="W78" s="337"/>
      <c r="X78" s="338"/>
      <c r="Y78" s="198" t="s">
        <v>43</v>
      </c>
      <c r="Z78" s="199"/>
      <c r="AA78" s="228"/>
      <c r="AB78" s="342" t="s">
        <v>14</v>
      </c>
      <c r="AC78" s="342"/>
      <c r="AD78" s="342"/>
      <c r="AE78" s="343" t="s">
        <v>565</v>
      </c>
      <c r="AF78" s="326"/>
      <c r="AG78" s="326"/>
      <c r="AH78" s="326"/>
      <c r="AI78" s="343" t="s">
        <v>565</v>
      </c>
      <c r="AJ78" s="326"/>
      <c r="AK78" s="326"/>
      <c r="AL78" s="326"/>
      <c r="AM78" s="343" t="s">
        <v>565</v>
      </c>
      <c r="AN78" s="326"/>
      <c r="AO78" s="326"/>
      <c r="AP78" s="326"/>
      <c r="AQ78" s="347">
        <v>30.8</v>
      </c>
      <c r="AR78" s="348"/>
      <c r="AS78" s="348"/>
      <c r="AT78" s="349"/>
      <c r="AU78" s="326" t="s">
        <v>565</v>
      </c>
      <c r="AV78" s="326"/>
      <c r="AW78" s="326"/>
      <c r="AX78" s="327"/>
      <c r="AY78">
        <f t="shared" si="2"/>
        <v>1</v>
      </c>
    </row>
    <row r="79" spans="1:51" ht="23.25" customHeight="1" x14ac:dyDescent="0.15">
      <c r="A79" s="457"/>
      <c r="B79" s="455"/>
      <c r="C79" s="455"/>
      <c r="D79" s="455"/>
      <c r="E79" s="455"/>
      <c r="F79" s="456"/>
      <c r="G79" s="334"/>
      <c r="H79" s="335"/>
      <c r="I79" s="335"/>
      <c r="J79" s="335"/>
      <c r="K79" s="335"/>
      <c r="L79" s="335"/>
      <c r="M79" s="335"/>
      <c r="N79" s="335"/>
      <c r="O79" s="336"/>
      <c r="P79" s="117"/>
      <c r="Q79" s="117"/>
      <c r="R79" s="117"/>
      <c r="S79" s="117"/>
      <c r="T79" s="117"/>
      <c r="U79" s="117"/>
      <c r="V79" s="117"/>
      <c r="W79" s="117"/>
      <c r="X79" s="118"/>
      <c r="Y79" s="198" t="s">
        <v>13</v>
      </c>
      <c r="Z79" s="199"/>
      <c r="AA79" s="228"/>
      <c r="AB79" s="344" t="s">
        <v>14</v>
      </c>
      <c r="AC79" s="344"/>
      <c r="AD79" s="344"/>
      <c r="AE79" s="343" t="s">
        <v>565</v>
      </c>
      <c r="AF79" s="326"/>
      <c r="AG79" s="326"/>
      <c r="AH79" s="326"/>
      <c r="AI79" s="343" t="s">
        <v>565</v>
      </c>
      <c r="AJ79" s="326"/>
      <c r="AK79" s="326"/>
      <c r="AL79" s="326"/>
      <c r="AM79" s="343" t="s">
        <v>565</v>
      </c>
      <c r="AN79" s="326"/>
      <c r="AO79" s="326"/>
      <c r="AP79" s="326"/>
      <c r="AQ79" s="347" t="s">
        <v>565</v>
      </c>
      <c r="AR79" s="348"/>
      <c r="AS79" s="348"/>
      <c r="AT79" s="349"/>
      <c r="AU79" s="326" t="s">
        <v>565</v>
      </c>
      <c r="AV79" s="326"/>
      <c r="AW79" s="326"/>
      <c r="AX79" s="327"/>
      <c r="AY79">
        <f t="shared" si="2"/>
        <v>1</v>
      </c>
    </row>
    <row r="80" spans="1:51" ht="23.25" customHeight="1" x14ac:dyDescent="0.15">
      <c r="A80" s="407" t="s">
        <v>215</v>
      </c>
      <c r="B80" s="443"/>
      <c r="C80" s="443"/>
      <c r="D80" s="443"/>
      <c r="E80" s="443"/>
      <c r="F80" s="444"/>
      <c r="G80" s="445" t="s">
        <v>640</v>
      </c>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46"/>
      <c r="AM80" s="446"/>
      <c r="AN80" s="446"/>
      <c r="AO80" s="446"/>
      <c r="AP80" s="446"/>
      <c r="AQ80" s="446"/>
      <c r="AR80" s="446"/>
      <c r="AS80" s="446"/>
      <c r="AT80" s="446"/>
      <c r="AU80" s="446"/>
      <c r="AV80" s="446"/>
      <c r="AW80" s="446"/>
      <c r="AX80" s="447"/>
      <c r="AY80">
        <f t="shared" si="2"/>
        <v>1</v>
      </c>
    </row>
    <row r="81" spans="1:51" ht="23.25" customHeight="1" thickBot="1" x14ac:dyDescent="0.2">
      <c r="A81" s="299"/>
      <c r="B81" s="300"/>
      <c r="C81" s="300"/>
      <c r="D81" s="300"/>
      <c r="E81" s="300"/>
      <c r="F81" s="301"/>
      <c r="G81" s="448"/>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49"/>
      <c r="AM81" s="449"/>
      <c r="AN81" s="449"/>
      <c r="AO81" s="449"/>
      <c r="AP81" s="449"/>
      <c r="AQ81" s="449"/>
      <c r="AR81" s="449"/>
      <c r="AS81" s="449"/>
      <c r="AT81" s="449"/>
      <c r="AU81" s="449"/>
      <c r="AV81" s="449"/>
      <c r="AW81" s="449"/>
      <c r="AX81" s="450"/>
      <c r="AY81">
        <f t="shared" si="2"/>
        <v>1</v>
      </c>
    </row>
    <row r="82" spans="1:51" ht="47.25" customHeight="1" x14ac:dyDescent="0.15">
      <c r="A82" s="281" t="s">
        <v>527</v>
      </c>
      <c r="B82" s="282"/>
      <c r="C82" s="282"/>
      <c r="D82" s="282"/>
      <c r="E82" s="282"/>
      <c r="F82" s="283"/>
      <c r="G82" s="284" t="s">
        <v>630</v>
      </c>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285"/>
      <c r="AV82" s="285"/>
      <c r="AW82" s="285"/>
      <c r="AX82" s="286"/>
      <c r="AY82">
        <f>COUNTA($G$82)</f>
        <v>1</v>
      </c>
    </row>
    <row r="83" spans="1:51" ht="31.5" customHeight="1" x14ac:dyDescent="0.15">
      <c r="A83" s="296" t="s">
        <v>528</v>
      </c>
      <c r="B83" s="297"/>
      <c r="C83" s="297"/>
      <c r="D83" s="297"/>
      <c r="E83" s="297"/>
      <c r="F83" s="298"/>
      <c r="G83" s="302" t="s">
        <v>525</v>
      </c>
      <c r="H83" s="303"/>
      <c r="I83" s="303"/>
      <c r="J83" s="303"/>
      <c r="K83" s="303"/>
      <c r="L83" s="303"/>
      <c r="M83" s="303"/>
      <c r="N83" s="303"/>
      <c r="O83" s="303"/>
      <c r="P83" s="304" t="s">
        <v>524</v>
      </c>
      <c r="Q83" s="303"/>
      <c r="R83" s="303"/>
      <c r="S83" s="303"/>
      <c r="T83" s="303"/>
      <c r="U83" s="303"/>
      <c r="V83" s="303"/>
      <c r="W83" s="303"/>
      <c r="X83" s="305"/>
      <c r="Y83" s="306"/>
      <c r="Z83" s="307"/>
      <c r="AA83" s="308"/>
      <c r="AB83" s="356" t="s">
        <v>11</v>
      </c>
      <c r="AC83" s="356"/>
      <c r="AD83" s="356"/>
      <c r="AE83" s="370" t="s">
        <v>369</v>
      </c>
      <c r="AF83" s="370"/>
      <c r="AG83" s="370"/>
      <c r="AH83" s="370"/>
      <c r="AI83" s="370" t="s">
        <v>521</v>
      </c>
      <c r="AJ83" s="370"/>
      <c r="AK83" s="370"/>
      <c r="AL83" s="370"/>
      <c r="AM83" s="370" t="s">
        <v>337</v>
      </c>
      <c r="AN83" s="370"/>
      <c r="AO83" s="370"/>
      <c r="AP83" s="370"/>
      <c r="AQ83" s="366" t="s">
        <v>368</v>
      </c>
      <c r="AR83" s="367"/>
      <c r="AS83" s="367"/>
      <c r="AT83" s="368"/>
      <c r="AU83" s="366" t="s">
        <v>539</v>
      </c>
      <c r="AV83" s="367"/>
      <c r="AW83" s="367"/>
      <c r="AX83" s="369"/>
      <c r="AY83">
        <f>COUNTA($G$84)</f>
        <v>1</v>
      </c>
    </row>
    <row r="84" spans="1:51" ht="23.25" customHeight="1" x14ac:dyDescent="0.15">
      <c r="A84" s="296"/>
      <c r="B84" s="297"/>
      <c r="C84" s="297"/>
      <c r="D84" s="297"/>
      <c r="E84" s="297"/>
      <c r="F84" s="298"/>
      <c r="G84" s="309" t="s">
        <v>632</v>
      </c>
      <c r="H84" s="310"/>
      <c r="I84" s="310"/>
      <c r="J84" s="310"/>
      <c r="K84" s="310"/>
      <c r="L84" s="310"/>
      <c r="M84" s="310"/>
      <c r="N84" s="310"/>
      <c r="O84" s="310"/>
      <c r="P84" s="313" t="s">
        <v>628</v>
      </c>
      <c r="Q84" s="314"/>
      <c r="R84" s="314"/>
      <c r="S84" s="314"/>
      <c r="T84" s="314"/>
      <c r="U84" s="314"/>
      <c r="V84" s="314"/>
      <c r="W84" s="314"/>
      <c r="X84" s="315"/>
      <c r="Y84" s="319" t="s">
        <v>44</v>
      </c>
      <c r="Z84" s="320"/>
      <c r="AA84" s="321"/>
      <c r="AB84" s="322" t="s">
        <v>562</v>
      </c>
      <c r="AC84" s="323"/>
      <c r="AD84" s="323"/>
      <c r="AE84" s="324" t="s">
        <v>565</v>
      </c>
      <c r="AF84" s="324"/>
      <c r="AG84" s="324"/>
      <c r="AH84" s="324"/>
      <c r="AI84" s="324" t="s">
        <v>565</v>
      </c>
      <c r="AJ84" s="324"/>
      <c r="AK84" s="324"/>
      <c r="AL84" s="324"/>
      <c r="AM84" s="324" t="s">
        <v>565</v>
      </c>
      <c r="AN84" s="324"/>
      <c r="AO84" s="324"/>
      <c r="AP84" s="324"/>
      <c r="AQ84" s="324" t="s">
        <v>565</v>
      </c>
      <c r="AR84" s="324"/>
      <c r="AS84" s="324"/>
      <c r="AT84" s="324"/>
      <c r="AU84" s="326" t="s">
        <v>236</v>
      </c>
      <c r="AV84" s="326"/>
      <c r="AW84" s="326"/>
      <c r="AX84" s="327"/>
      <c r="AY84">
        <f>$AY$83</f>
        <v>1</v>
      </c>
    </row>
    <row r="85" spans="1:51" ht="23.25" customHeight="1" x14ac:dyDescent="0.15">
      <c r="A85" s="299"/>
      <c r="B85" s="300"/>
      <c r="C85" s="300"/>
      <c r="D85" s="300"/>
      <c r="E85" s="300"/>
      <c r="F85" s="301"/>
      <c r="G85" s="311"/>
      <c r="H85" s="312"/>
      <c r="I85" s="312"/>
      <c r="J85" s="312"/>
      <c r="K85" s="312"/>
      <c r="L85" s="312"/>
      <c r="M85" s="312"/>
      <c r="N85" s="312"/>
      <c r="O85" s="312"/>
      <c r="P85" s="316"/>
      <c r="Q85" s="317"/>
      <c r="R85" s="317"/>
      <c r="S85" s="317"/>
      <c r="T85" s="317"/>
      <c r="U85" s="317"/>
      <c r="V85" s="317"/>
      <c r="W85" s="317"/>
      <c r="X85" s="318"/>
      <c r="Y85" s="362" t="s">
        <v>45</v>
      </c>
      <c r="Z85" s="363"/>
      <c r="AA85" s="364"/>
      <c r="AB85" s="322" t="s">
        <v>562</v>
      </c>
      <c r="AC85" s="323"/>
      <c r="AD85" s="323"/>
      <c r="AE85" s="324" t="s">
        <v>565</v>
      </c>
      <c r="AF85" s="324"/>
      <c r="AG85" s="324"/>
      <c r="AH85" s="324"/>
      <c r="AI85" s="324" t="s">
        <v>565</v>
      </c>
      <c r="AJ85" s="324"/>
      <c r="AK85" s="324"/>
      <c r="AL85" s="324"/>
      <c r="AM85" s="324" t="s">
        <v>565</v>
      </c>
      <c r="AN85" s="324"/>
      <c r="AO85" s="324"/>
      <c r="AP85" s="324"/>
      <c r="AQ85" s="324">
        <v>5</v>
      </c>
      <c r="AR85" s="324"/>
      <c r="AS85" s="324"/>
      <c r="AT85" s="324"/>
      <c r="AU85" s="365">
        <v>7</v>
      </c>
      <c r="AV85" s="360"/>
      <c r="AW85" s="360"/>
      <c r="AX85" s="361"/>
      <c r="AY85">
        <f>$AY$83</f>
        <v>1</v>
      </c>
    </row>
    <row r="86" spans="1:51" ht="23.25" customHeight="1" x14ac:dyDescent="0.15">
      <c r="A86" s="407" t="s">
        <v>529</v>
      </c>
      <c r="B86" s="408"/>
      <c r="C86" s="408"/>
      <c r="D86" s="408"/>
      <c r="E86" s="408"/>
      <c r="F86" s="409"/>
      <c r="G86" s="199" t="s">
        <v>530</v>
      </c>
      <c r="H86" s="199"/>
      <c r="I86" s="199"/>
      <c r="J86" s="199"/>
      <c r="K86" s="199"/>
      <c r="L86" s="199"/>
      <c r="M86" s="199"/>
      <c r="N86" s="199"/>
      <c r="O86" s="199"/>
      <c r="P86" s="199"/>
      <c r="Q86" s="199"/>
      <c r="R86" s="199"/>
      <c r="S86" s="199"/>
      <c r="T86" s="199"/>
      <c r="U86" s="199"/>
      <c r="V86" s="199"/>
      <c r="W86" s="199"/>
      <c r="X86" s="228"/>
      <c r="Y86" s="399"/>
      <c r="Z86" s="400"/>
      <c r="AA86" s="401"/>
      <c r="AB86" s="198" t="s">
        <v>11</v>
      </c>
      <c r="AC86" s="199"/>
      <c r="AD86" s="228"/>
      <c r="AE86" s="370" t="s">
        <v>369</v>
      </c>
      <c r="AF86" s="370"/>
      <c r="AG86" s="370"/>
      <c r="AH86" s="370"/>
      <c r="AI86" s="370" t="s">
        <v>521</v>
      </c>
      <c r="AJ86" s="370"/>
      <c r="AK86" s="370"/>
      <c r="AL86" s="370"/>
      <c r="AM86" s="370" t="s">
        <v>337</v>
      </c>
      <c r="AN86" s="370"/>
      <c r="AO86" s="370"/>
      <c r="AP86" s="370"/>
      <c r="AQ86" s="371" t="s">
        <v>540</v>
      </c>
      <c r="AR86" s="372"/>
      <c r="AS86" s="372"/>
      <c r="AT86" s="372"/>
      <c r="AU86" s="372"/>
      <c r="AV86" s="372"/>
      <c r="AW86" s="372"/>
      <c r="AX86" s="373"/>
      <c r="AY86">
        <f>IF(SUBSTITUTE(SUBSTITUTE($G$87,"／",""),"　","")="",0,1)</f>
        <v>1</v>
      </c>
    </row>
    <row r="87" spans="1:51" ht="23.25" customHeight="1" x14ac:dyDescent="0.15">
      <c r="A87" s="410"/>
      <c r="B87" s="405"/>
      <c r="C87" s="405"/>
      <c r="D87" s="405"/>
      <c r="E87" s="405"/>
      <c r="F87" s="411"/>
      <c r="G87" s="350" t="s">
        <v>572</v>
      </c>
      <c r="H87" s="351"/>
      <c r="I87" s="351"/>
      <c r="J87" s="351"/>
      <c r="K87" s="351"/>
      <c r="L87" s="351"/>
      <c r="M87" s="351"/>
      <c r="N87" s="351"/>
      <c r="O87" s="351"/>
      <c r="P87" s="351"/>
      <c r="Q87" s="351"/>
      <c r="R87" s="351"/>
      <c r="S87" s="351"/>
      <c r="T87" s="351"/>
      <c r="U87" s="351"/>
      <c r="V87" s="351"/>
      <c r="W87" s="351"/>
      <c r="X87" s="351"/>
      <c r="Y87" s="374" t="s">
        <v>529</v>
      </c>
      <c r="Z87" s="375"/>
      <c r="AA87" s="376"/>
      <c r="AB87" s="377" t="s">
        <v>567</v>
      </c>
      <c r="AC87" s="378"/>
      <c r="AD87" s="379"/>
      <c r="AE87" s="324" t="s">
        <v>565</v>
      </c>
      <c r="AF87" s="324"/>
      <c r="AG87" s="324"/>
      <c r="AH87" s="324"/>
      <c r="AI87" s="324" t="s">
        <v>565</v>
      </c>
      <c r="AJ87" s="324"/>
      <c r="AK87" s="324"/>
      <c r="AL87" s="324"/>
      <c r="AM87" s="324" t="s">
        <v>565</v>
      </c>
      <c r="AN87" s="324"/>
      <c r="AO87" s="324"/>
      <c r="AP87" s="324"/>
      <c r="AQ87" s="343" t="s">
        <v>564</v>
      </c>
      <c r="AR87" s="326"/>
      <c r="AS87" s="326"/>
      <c r="AT87" s="326"/>
      <c r="AU87" s="326"/>
      <c r="AV87" s="326"/>
      <c r="AW87" s="326"/>
      <c r="AX87" s="327"/>
      <c r="AY87">
        <f>$AY$86</f>
        <v>1</v>
      </c>
    </row>
    <row r="88" spans="1:51" ht="46.5" customHeight="1" x14ac:dyDescent="0.15">
      <c r="A88" s="412"/>
      <c r="B88" s="345"/>
      <c r="C88" s="345"/>
      <c r="D88" s="345"/>
      <c r="E88" s="345"/>
      <c r="F88" s="413"/>
      <c r="G88" s="352"/>
      <c r="H88" s="353"/>
      <c r="I88" s="353"/>
      <c r="J88" s="353"/>
      <c r="K88" s="353"/>
      <c r="L88" s="353"/>
      <c r="M88" s="353"/>
      <c r="N88" s="353"/>
      <c r="O88" s="353"/>
      <c r="P88" s="353"/>
      <c r="Q88" s="353"/>
      <c r="R88" s="353"/>
      <c r="S88" s="353"/>
      <c r="T88" s="353"/>
      <c r="U88" s="353"/>
      <c r="V88" s="353"/>
      <c r="W88" s="353"/>
      <c r="X88" s="353"/>
      <c r="Y88" s="339" t="s">
        <v>531</v>
      </c>
      <c r="Z88" s="354"/>
      <c r="AA88" s="355"/>
      <c r="AB88" s="380" t="s">
        <v>566</v>
      </c>
      <c r="AC88" s="381"/>
      <c r="AD88" s="382"/>
      <c r="AE88" s="384" t="s">
        <v>565</v>
      </c>
      <c r="AF88" s="384"/>
      <c r="AG88" s="384"/>
      <c r="AH88" s="384"/>
      <c r="AI88" s="384" t="s">
        <v>565</v>
      </c>
      <c r="AJ88" s="384"/>
      <c r="AK88" s="384"/>
      <c r="AL88" s="384"/>
      <c r="AM88" s="324" t="s">
        <v>565</v>
      </c>
      <c r="AN88" s="324"/>
      <c r="AO88" s="324"/>
      <c r="AP88" s="324"/>
      <c r="AQ88" s="383" t="s">
        <v>633</v>
      </c>
      <c r="AR88" s="384"/>
      <c r="AS88" s="384"/>
      <c r="AT88" s="384"/>
      <c r="AU88" s="384"/>
      <c r="AV88" s="384"/>
      <c r="AW88" s="384"/>
      <c r="AX88" s="385"/>
      <c r="AY88">
        <f>$AY$86</f>
        <v>1</v>
      </c>
    </row>
    <row r="89" spans="1:51" ht="18.75" customHeight="1" x14ac:dyDescent="0.15">
      <c r="A89" s="451" t="s">
        <v>197</v>
      </c>
      <c r="B89" s="452"/>
      <c r="C89" s="452"/>
      <c r="D89" s="452"/>
      <c r="E89" s="452"/>
      <c r="F89" s="453"/>
      <c r="G89" s="424" t="s">
        <v>128</v>
      </c>
      <c r="H89" s="405"/>
      <c r="I89" s="405"/>
      <c r="J89" s="405"/>
      <c r="K89" s="405"/>
      <c r="L89" s="405"/>
      <c r="M89" s="405"/>
      <c r="N89" s="405"/>
      <c r="O89" s="425"/>
      <c r="P89" s="428" t="s">
        <v>48</v>
      </c>
      <c r="Q89" s="405"/>
      <c r="R89" s="405"/>
      <c r="S89" s="405"/>
      <c r="T89" s="405"/>
      <c r="U89" s="405"/>
      <c r="V89" s="405"/>
      <c r="W89" s="405"/>
      <c r="X89" s="425"/>
      <c r="Y89" s="430"/>
      <c r="Z89" s="431"/>
      <c r="AA89" s="432"/>
      <c r="AB89" s="436" t="s">
        <v>11</v>
      </c>
      <c r="AC89" s="437"/>
      <c r="AD89" s="438"/>
      <c r="AE89" s="370" t="s">
        <v>369</v>
      </c>
      <c r="AF89" s="370"/>
      <c r="AG89" s="370"/>
      <c r="AH89" s="370"/>
      <c r="AI89" s="370" t="s">
        <v>521</v>
      </c>
      <c r="AJ89" s="370"/>
      <c r="AK89" s="370"/>
      <c r="AL89" s="370"/>
      <c r="AM89" s="370" t="s">
        <v>337</v>
      </c>
      <c r="AN89" s="370"/>
      <c r="AO89" s="370"/>
      <c r="AP89" s="370"/>
      <c r="AQ89" s="402" t="s">
        <v>157</v>
      </c>
      <c r="AR89" s="403"/>
      <c r="AS89" s="403"/>
      <c r="AT89" s="404"/>
      <c r="AU89" s="405" t="s">
        <v>118</v>
      </c>
      <c r="AV89" s="405"/>
      <c r="AW89" s="405"/>
      <c r="AX89" s="406"/>
      <c r="AY89">
        <f>COUNTA($G$91)</f>
        <v>1</v>
      </c>
    </row>
    <row r="90" spans="1:51" ht="18.75" customHeight="1" x14ac:dyDescent="0.15">
      <c r="A90" s="454"/>
      <c r="B90" s="455"/>
      <c r="C90" s="455"/>
      <c r="D90" s="455"/>
      <c r="E90" s="455"/>
      <c r="F90" s="456"/>
      <c r="G90" s="426"/>
      <c r="H90" s="345"/>
      <c r="I90" s="345"/>
      <c r="J90" s="345"/>
      <c r="K90" s="345"/>
      <c r="L90" s="345"/>
      <c r="M90" s="345"/>
      <c r="N90" s="345"/>
      <c r="O90" s="427"/>
      <c r="P90" s="429"/>
      <c r="Q90" s="345"/>
      <c r="R90" s="345"/>
      <c r="S90" s="345"/>
      <c r="T90" s="345"/>
      <c r="U90" s="345"/>
      <c r="V90" s="345"/>
      <c r="W90" s="345"/>
      <c r="X90" s="427"/>
      <c r="Y90" s="433"/>
      <c r="Z90" s="434"/>
      <c r="AA90" s="435"/>
      <c r="AB90" s="357"/>
      <c r="AC90" s="439"/>
      <c r="AD90" s="440"/>
      <c r="AE90" s="370"/>
      <c r="AF90" s="370"/>
      <c r="AG90" s="370"/>
      <c r="AH90" s="370"/>
      <c r="AI90" s="370"/>
      <c r="AJ90" s="370"/>
      <c r="AK90" s="370"/>
      <c r="AL90" s="370"/>
      <c r="AM90" s="370"/>
      <c r="AN90" s="370"/>
      <c r="AO90" s="370"/>
      <c r="AP90" s="370"/>
      <c r="AQ90" s="386">
        <v>4</v>
      </c>
      <c r="AR90" s="387"/>
      <c r="AS90" s="388" t="s">
        <v>158</v>
      </c>
      <c r="AT90" s="389"/>
      <c r="AU90" s="390" t="s">
        <v>565</v>
      </c>
      <c r="AV90" s="390"/>
      <c r="AW90" s="345" t="s">
        <v>155</v>
      </c>
      <c r="AX90" s="346"/>
      <c r="AY90">
        <f t="shared" ref="AY90:AY95" si="3">$AY$89</f>
        <v>1</v>
      </c>
    </row>
    <row r="91" spans="1:51" ht="23.25" customHeight="1" x14ac:dyDescent="0.15">
      <c r="A91" s="457"/>
      <c r="B91" s="455"/>
      <c r="C91" s="455"/>
      <c r="D91" s="455"/>
      <c r="E91" s="455"/>
      <c r="F91" s="456"/>
      <c r="G91" s="328" t="s">
        <v>575</v>
      </c>
      <c r="H91" s="329"/>
      <c r="I91" s="329"/>
      <c r="J91" s="329"/>
      <c r="K91" s="329"/>
      <c r="L91" s="329"/>
      <c r="M91" s="329"/>
      <c r="N91" s="329"/>
      <c r="O91" s="330"/>
      <c r="P91" s="114" t="s">
        <v>629</v>
      </c>
      <c r="Q91" s="114"/>
      <c r="R91" s="114"/>
      <c r="S91" s="114"/>
      <c r="T91" s="114"/>
      <c r="U91" s="114"/>
      <c r="V91" s="114"/>
      <c r="W91" s="114"/>
      <c r="X91" s="115"/>
      <c r="Y91" s="339" t="s">
        <v>12</v>
      </c>
      <c r="Z91" s="340"/>
      <c r="AA91" s="341"/>
      <c r="AB91" s="342" t="s">
        <v>14</v>
      </c>
      <c r="AC91" s="342"/>
      <c r="AD91" s="342"/>
      <c r="AE91" s="324" t="s">
        <v>565</v>
      </c>
      <c r="AF91" s="324"/>
      <c r="AG91" s="324"/>
      <c r="AH91" s="324"/>
      <c r="AI91" s="324" t="s">
        <v>565</v>
      </c>
      <c r="AJ91" s="324"/>
      <c r="AK91" s="324"/>
      <c r="AL91" s="324"/>
      <c r="AM91" s="324" t="s">
        <v>565</v>
      </c>
      <c r="AN91" s="324"/>
      <c r="AO91" s="324"/>
      <c r="AP91" s="324"/>
      <c r="AQ91" s="324" t="s">
        <v>565</v>
      </c>
      <c r="AR91" s="324"/>
      <c r="AS91" s="324"/>
      <c r="AT91" s="324"/>
      <c r="AU91" s="326" t="s">
        <v>236</v>
      </c>
      <c r="AV91" s="326"/>
      <c r="AW91" s="326"/>
      <c r="AX91" s="327"/>
      <c r="AY91">
        <f t="shared" si="3"/>
        <v>1</v>
      </c>
    </row>
    <row r="92" spans="1:51" ht="23.25" customHeight="1" x14ac:dyDescent="0.15">
      <c r="A92" s="458"/>
      <c r="B92" s="459"/>
      <c r="C92" s="459"/>
      <c r="D92" s="459"/>
      <c r="E92" s="459"/>
      <c r="F92" s="460"/>
      <c r="G92" s="331"/>
      <c r="H92" s="332"/>
      <c r="I92" s="332"/>
      <c r="J92" s="332"/>
      <c r="K92" s="332"/>
      <c r="L92" s="332"/>
      <c r="M92" s="332"/>
      <c r="N92" s="332"/>
      <c r="O92" s="333"/>
      <c r="P92" s="337"/>
      <c r="Q92" s="337"/>
      <c r="R92" s="337"/>
      <c r="S92" s="337"/>
      <c r="T92" s="337"/>
      <c r="U92" s="337"/>
      <c r="V92" s="337"/>
      <c r="W92" s="337"/>
      <c r="X92" s="338"/>
      <c r="Y92" s="198" t="s">
        <v>43</v>
      </c>
      <c r="Z92" s="199"/>
      <c r="AA92" s="228"/>
      <c r="AB92" s="342" t="s">
        <v>14</v>
      </c>
      <c r="AC92" s="342"/>
      <c r="AD92" s="342"/>
      <c r="AE92" s="324" t="s">
        <v>565</v>
      </c>
      <c r="AF92" s="324"/>
      <c r="AG92" s="324"/>
      <c r="AH92" s="324"/>
      <c r="AI92" s="324" t="s">
        <v>565</v>
      </c>
      <c r="AJ92" s="324"/>
      <c r="AK92" s="324"/>
      <c r="AL92" s="324"/>
      <c r="AM92" s="324" t="s">
        <v>565</v>
      </c>
      <c r="AN92" s="324"/>
      <c r="AO92" s="324"/>
      <c r="AP92" s="324"/>
      <c r="AQ92" s="324">
        <v>7.2</v>
      </c>
      <c r="AR92" s="324"/>
      <c r="AS92" s="324"/>
      <c r="AT92" s="324"/>
      <c r="AU92" s="326" t="s">
        <v>236</v>
      </c>
      <c r="AV92" s="326"/>
      <c r="AW92" s="326"/>
      <c r="AX92" s="327"/>
      <c r="AY92">
        <f t="shared" si="3"/>
        <v>1</v>
      </c>
    </row>
    <row r="93" spans="1:51" ht="23.25" customHeight="1" x14ac:dyDescent="0.15">
      <c r="A93" s="457"/>
      <c r="B93" s="455"/>
      <c r="C93" s="455"/>
      <c r="D93" s="455"/>
      <c r="E93" s="455"/>
      <c r="F93" s="456"/>
      <c r="G93" s="334"/>
      <c r="H93" s="335"/>
      <c r="I93" s="335"/>
      <c r="J93" s="335"/>
      <c r="K93" s="335"/>
      <c r="L93" s="335"/>
      <c r="M93" s="335"/>
      <c r="N93" s="335"/>
      <c r="O93" s="336"/>
      <c r="P93" s="117"/>
      <c r="Q93" s="117"/>
      <c r="R93" s="117"/>
      <c r="S93" s="117"/>
      <c r="T93" s="117"/>
      <c r="U93" s="117"/>
      <c r="V93" s="117"/>
      <c r="W93" s="117"/>
      <c r="X93" s="118"/>
      <c r="Y93" s="198" t="s">
        <v>13</v>
      </c>
      <c r="Z93" s="199"/>
      <c r="AA93" s="228"/>
      <c r="AB93" s="344" t="s">
        <v>14</v>
      </c>
      <c r="AC93" s="344"/>
      <c r="AD93" s="344"/>
      <c r="AE93" s="324" t="s">
        <v>565</v>
      </c>
      <c r="AF93" s="324"/>
      <c r="AG93" s="324"/>
      <c r="AH93" s="324"/>
      <c r="AI93" s="324" t="s">
        <v>565</v>
      </c>
      <c r="AJ93" s="324"/>
      <c r="AK93" s="324"/>
      <c r="AL93" s="324"/>
      <c r="AM93" s="324" t="s">
        <v>565</v>
      </c>
      <c r="AN93" s="324"/>
      <c r="AO93" s="324"/>
      <c r="AP93" s="324"/>
      <c r="AQ93" s="324" t="s">
        <v>565</v>
      </c>
      <c r="AR93" s="324"/>
      <c r="AS93" s="324"/>
      <c r="AT93" s="324"/>
      <c r="AU93" s="326" t="s">
        <v>236</v>
      </c>
      <c r="AV93" s="326"/>
      <c r="AW93" s="326"/>
      <c r="AX93" s="327"/>
      <c r="AY93">
        <f t="shared" si="3"/>
        <v>1</v>
      </c>
    </row>
    <row r="94" spans="1:51" ht="23.25" customHeight="1" x14ac:dyDescent="0.15">
      <c r="A94" s="407" t="s">
        <v>215</v>
      </c>
      <c r="B94" s="443"/>
      <c r="C94" s="443"/>
      <c r="D94" s="443"/>
      <c r="E94" s="443"/>
      <c r="F94" s="444"/>
      <c r="G94" s="445" t="s">
        <v>631</v>
      </c>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7"/>
      <c r="AY94">
        <f t="shared" si="3"/>
        <v>1</v>
      </c>
    </row>
    <row r="95" spans="1:51" ht="23.25" customHeight="1" x14ac:dyDescent="0.15">
      <c r="A95" s="299"/>
      <c r="B95" s="300"/>
      <c r="C95" s="300"/>
      <c r="D95" s="300"/>
      <c r="E95" s="300"/>
      <c r="F95" s="301"/>
      <c r="G95" s="448"/>
      <c r="H95" s="449"/>
      <c r="I95" s="449"/>
      <c r="J95" s="449"/>
      <c r="K95" s="449"/>
      <c r="L95" s="449"/>
      <c r="M95" s="449"/>
      <c r="N95" s="449"/>
      <c r="O95" s="449"/>
      <c r="P95" s="449"/>
      <c r="Q95" s="449"/>
      <c r="R95" s="449"/>
      <c r="S95" s="449"/>
      <c r="T95" s="449"/>
      <c r="U95" s="449"/>
      <c r="V95" s="449"/>
      <c r="W95" s="449"/>
      <c r="X95" s="449"/>
      <c r="Y95" s="449"/>
      <c r="Z95" s="449"/>
      <c r="AA95" s="449"/>
      <c r="AB95" s="449"/>
      <c r="AC95" s="449"/>
      <c r="AD95" s="449"/>
      <c r="AE95" s="449"/>
      <c r="AF95" s="449"/>
      <c r="AG95" s="449"/>
      <c r="AH95" s="449"/>
      <c r="AI95" s="449"/>
      <c r="AJ95" s="449"/>
      <c r="AK95" s="449"/>
      <c r="AL95" s="449"/>
      <c r="AM95" s="449"/>
      <c r="AN95" s="449"/>
      <c r="AO95" s="449"/>
      <c r="AP95" s="449"/>
      <c r="AQ95" s="449"/>
      <c r="AR95" s="449"/>
      <c r="AS95" s="449"/>
      <c r="AT95" s="449"/>
      <c r="AU95" s="449"/>
      <c r="AV95" s="449"/>
      <c r="AW95" s="449"/>
      <c r="AX95" s="450"/>
      <c r="AY95">
        <f t="shared" si="3"/>
        <v>1</v>
      </c>
    </row>
    <row r="96" spans="1:51" ht="18.75" customHeight="1" thickBot="1" x14ac:dyDescent="0.2">
      <c r="A96" s="451" t="s">
        <v>526</v>
      </c>
      <c r="B96" s="492"/>
      <c r="C96" s="492"/>
      <c r="D96" s="492"/>
      <c r="E96" s="492"/>
      <c r="F96" s="492"/>
      <c r="G96" s="492"/>
      <c r="H96" s="492"/>
      <c r="I96" s="492"/>
      <c r="J96" s="492"/>
      <c r="K96" s="492"/>
      <c r="L96" s="492"/>
      <c r="M96" s="492"/>
      <c r="N96" s="492"/>
      <c r="O96" s="492"/>
      <c r="P96" s="492"/>
      <c r="Q96" s="492"/>
      <c r="R96" s="492"/>
      <c r="S96" s="492"/>
      <c r="T96" s="492"/>
      <c r="U96" s="492"/>
      <c r="V96" s="492"/>
      <c r="W96" s="492"/>
      <c r="X96" s="492"/>
      <c r="Y96" s="492"/>
      <c r="Z96" s="492"/>
      <c r="AA96" s="492"/>
      <c r="AB96" s="492"/>
      <c r="AC96" s="492"/>
      <c r="AD96" s="492"/>
      <c r="AE96" s="492"/>
      <c r="AF96" s="492"/>
      <c r="AG96" s="492"/>
      <c r="AH96" s="492"/>
      <c r="AI96" s="492"/>
      <c r="AJ96" s="492"/>
      <c r="AK96" s="492"/>
      <c r="AL96" s="492"/>
      <c r="AM96" s="492"/>
      <c r="AN96" s="492"/>
      <c r="AO96" s="493" t="s">
        <v>194</v>
      </c>
      <c r="AP96" s="494"/>
      <c r="AQ96" s="494"/>
      <c r="AR96" s="57" t="s">
        <v>602</v>
      </c>
      <c r="AS96" s="493"/>
      <c r="AT96" s="494"/>
      <c r="AU96" s="494"/>
      <c r="AV96" s="494"/>
      <c r="AW96" s="494"/>
      <c r="AX96" s="495"/>
      <c r="AY96">
        <f>COUNTIF($AR$96,"☑")</f>
        <v>1</v>
      </c>
    </row>
    <row r="97" spans="1:50" ht="49.5" customHeight="1" x14ac:dyDescent="0.15">
      <c r="A97" s="479" t="s">
        <v>235</v>
      </c>
      <c r="B97" s="480"/>
      <c r="C97" s="483" t="s">
        <v>159</v>
      </c>
      <c r="D97" s="480"/>
      <c r="E97" s="485" t="s">
        <v>171</v>
      </c>
      <c r="F97" s="486"/>
      <c r="G97" s="487" t="s">
        <v>587</v>
      </c>
      <c r="H97" s="488"/>
      <c r="I97" s="488"/>
      <c r="J97" s="488"/>
      <c r="K97" s="488"/>
      <c r="L97" s="488"/>
      <c r="M97" s="488"/>
      <c r="N97" s="488"/>
      <c r="O97" s="488"/>
      <c r="P97" s="488"/>
      <c r="Q97" s="488"/>
      <c r="R97" s="488"/>
      <c r="S97" s="488"/>
      <c r="T97" s="488"/>
      <c r="U97" s="488"/>
      <c r="V97" s="488"/>
      <c r="W97" s="488"/>
      <c r="X97" s="488"/>
      <c r="Y97" s="488"/>
      <c r="Z97" s="488"/>
      <c r="AA97" s="488"/>
      <c r="AB97" s="488"/>
      <c r="AC97" s="488"/>
      <c r="AD97" s="488"/>
      <c r="AE97" s="488"/>
      <c r="AF97" s="488"/>
      <c r="AG97" s="488"/>
      <c r="AH97" s="488"/>
      <c r="AI97" s="488"/>
      <c r="AJ97" s="488"/>
      <c r="AK97" s="488"/>
      <c r="AL97" s="488"/>
      <c r="AM97" s="488"/>
      <c r="AN97" s="488"/>
      <c r="AO97" s="488"/>
      <c r="AP97" s="488"/>
      <c r="AQ97" s="488"/>
      <c r="AR97" s="488"/>
      <c r="AS97" s="488"/>
      <c r="AT97" s="488"/>
      <c r="AU97" s="488"/>
      <c r="AV97" s="488"/>
      <c r="AW97" s="488"/>
      <c r="AX97" s="489"/>
    </row>
    <row r="98" spans="1:50" ht="56.25" customHeight="1" x14ac:dyDescent="0.15">
      <c r="A98" s="481"/>
      <c r="B98" s="482"/>
      <c r="C98" s="484"/>
      <c r="D98" s="482"/>
      <c r="E98" s="490" t="s">
        <v>170</v>
      </c>
      <c r="F98" s="444"/>
      <c r="G98" s="113" t="s">
        <v>588</v>
      </c>
      <c r="H98" s="114"/>
      <c r="I98" s="114"/>
      <c r="J98" s="114"/>
      <c r="K98" s="114"/>
      <c r="L98" s="114"/>
      <c r="M98" s="114"/>
      <c r="N98" s="114"/>
      <c r="O98" s="114"/>
      <c r="P98" s="114"/>
      <c r="Q98" s="114"/>
      <c r="R98" s="114"/>
      <c r="S98" s="114"/>
      <c r="T98" s="114"/>
      <c r="U98" s="114"/>
      <c r="V98" s="115"/>
      <c r="W98" s="470" t="s">
        <v>532</v>
      </c>
      <c r="X98" s="471"/>
      <c r="Y98" s="471"/>
      <c r="Z98" s="471"/>
      <c r="AA98" s="472"/>
      <c r="AB98" s="473" t="s">
        <v>614</v>
      </c>
      <c r="AC98" s="474"/>
      <c r="AD98" s="474"/>
      <c r="AE98" s="474"/>
      <c r="AF98" s="474"/>
      <c r="AG98" s="474"/>
      <c r="AH98" s="474"/>
      <c r="AI98" s="474"/>
      <c r="AJ98" s="474"/>
      <c r="AK98" s="474"/>
      <c r="AL98" s="474"/>
      <c r="AM98" s="474"/>
      <c r="AN98" s="474"/>
      <c r="AO98" s="474"/>
      <c r="AP98" s="474"/>
      <c r="AQ98" s="474"/>
      <c r="AR98" s="474"/>
      <c r="AS98" s="474"/>
      <c r="AT98" s="474"/>
      <c r="AU98" s="474"/>
      <c r="AV98" s="474"/>
      <c r="AW98" s="474"/>
      <c r="AX98" s="475"/>
    </row>
    <row r="99" spans="1:50" ht="49.5" customHeight="1" thickBot="1" x14ac:dyDescent="0.2">
      <c r="A99" s="481"/>
      <c r="B99" s="482"/>
      <c r="C99" s="484"/>
      <c r="D99" s="482"/>
      <c r="E99" s="491"/>
      <c r="F99" s="301"/>
      <c r="G99" s="116"/>
      <c r="H99" s="117"/>
      <c r="I99" s="117"/>
      <c r="J99" s="117"/>
      <c r="K99" s="117"/>
      <c r="L99" s="117"/>
      <c r="M99" s="117"/>
      <c r="N99" s="117"/>
      <c r="O99" s="117"/>
      <c r="P99" s="117"/>
      <c r="Q99" s="117"/>
      <c r="R99" s="117"/>
      <c r="S99" s="117"/>
      <c r="T99" s="117"/>
      <c r="U99" s="117"/>
      <c r="V99" s="118"/>
      <c r="W99" s="476" t="s">
        <v>533</v>
      </c>
      <c r="X99" s="477"/>
      <c r="Y99" s="477"/>
      <c r="Z99" s="477"/>
      <c r="AA99" s="478"/>
      <c r="AB99" s="473" t="s">
        <v>615</v>
      </c>
      <c r="AC99" s="474"/>
      <c r="AD99" s="474"/>
      <c r="AE99" s="474"/>
      <c r="AF99" s="474"/>
      <c r="AG99" s="474"/>
      <c r="AH99" s="474"/>
      <c r="AI99" s="474"/>
      <c r="AJ99" s="474"/>
      <c r="AK99" s="474"/>
      <c r="AL99" s="474"/>
      <c r="AM99" s="474"/>
      <c r="AN99" s="474"/>
      <c r="AO99" s="474"/>
      <c r="AP99" s="474"/>
      <c r="AQ99" s="474"/>
      <c r="AR99" s="474"/>
      <c r="AS99" s="474"/>
      <c r="AT99" s="474"/>
      <c r="AU99" s="474"/>
      <c r="AV99" s="474"/>
      <c r="AW99" s="474"/>
      <c r="AX99" s="475"/>
    </row>
    <row r="100" spans="1:50" ht="27" customHeight="1" x14ac:dyDescent="0.15">
      <c r="A100" s="462" t="s">
        <v>37</v>
      </c>
      <c r="B100" s="463"/>
      <c r="C100" s="463"/>
      <c r="D100" s="463"/>
      <c r="E100" s="463"/>
      <c r="F100" s="463"/>
      <c r="G100" s="463"/>
      <c r="H100" s="463"/>
      <c r="I100" s="463"/>
      <c r="J100" s="463"/>
      <c r="K100" s="463"/>
      <c r="L100" s="463"/>
      <c r="M100" s="463"/>
      <c r="N100" s="463"/>
      <c r="O100" s="463"/>
      <c r="P100" s="463"/>
      <c r="Q100" s="463"/>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c r="AN100" s="463"/>
      <c r="AO100" s="463"/>
      <c r="AP100" s="463"/>
      <c r="AQ100" s="463"/>
      <c r="AR100" s="463"/>
      <c r="AS100" s="463"/>
      <c r="AT100" s="463"/>
      <c r="AU100" s="463"/>
      <c r="AV100" s="463"/>
      <c r="AW100" s="463"/>
      <c r="AX100" s="464"/>
    </row>
    <row r="101" spans="1:50" ht="27" customHeight="1" x14ac:dyDescent="0.15">
      <c r="A101" s="4"/>
      <c r="B101" s="5"/>
      <c r="C101" s="465" t="s">
        <v>22</v>
      </c>
      <c r="D101" s="466"/>
      <c r="E101" s="466"/>
      <c r="F101" s="466"/>
      <c r="G101" s="466"/>
      <c r="H101" s="466"/>
      <c r="I101" s="466"/>
      <c r="J101" s="466"/>
      <c r="K101" s="466"/>
      <c r="L101" s="466"/>
      <c r="M101" s="466"/>
      <c r="N101" s="466"/>
      <c r="O101" s="466"/>
      <c r="P101" s="466"/>
      <c r="Q101" s="466"/>
      <c r="R101" s="466"/>
      <c r="S101" s="466"/>
      <c r="T101" s="466"/>
      <c r="U101" s="466"/>
      <c r="V101" s="466"/>
      <c r="W101" s="466"/>
      <c r="X101" s="466"/>
      <c r="Y101" s="466"/>
      <c r="Z101" s="466"/>
      <c r="AA101" s="466"/>
      <c r="AB101" s="466"/>
      <c r="AC101" s="467"/>
      <c r="AD101" s="466" t="s">
        <v>26</v>
      </c>
      <c r="AE101" s="466"/>
      <c r="AF101" s="466"/>
      <c r="AG101" s="468" t="s">
        <v>21</v>
      </c>
      <c r="AH101" s="466"/>
      <c r="AI101" s="466"/>
      <c r="AJ101" s="466"/>
      <c r="AK101" s="466"/>
      <c r="AL101" s="466"/>
      <c r="AM101" s="466"/>
      <c r="AN101" s="466"/>
      <c r="AO101" s="466"/>
      <c r="AP101" s="466"/>
      <c r="AQ101" s="466"/>
      <c r="AR101" s="466"/>
      <c r="AS101" s="466"/>
      <c r="AT101" s="466"/>
      <c r="AU101" s="466"/>
      <c r="AV101" s="466"/>
      <c r="AW101" s="466"/>
      <c r="AX101" s="469"/>
    </row>
    <row r="102" spans="1:50" ht="64.900000000000006" customHeight="1" x14ac:dyDescent="0.15">
      <c r="A102" s="528" t="s">
        <v>123</v>
      </c>
      <c r="B102" s="529"/>
      <c r="C102" s="534" t="s">
        <v>124</v>
      </c>
      <c r="D102" s="535"/>
      <c r="E102" s="535"/>
      <c r="F102" s="535"/>
      <c r="G102" s="535"/>
      <c r="H102" s="535"/>
      <c r="I102" s="535"/>
      <c r="J102" s="535"/>
      <c r="K102" s="535"/>
      <c r="L102" s="535"/>
      <c r="M102" s="535"/>
      <c r="N102" s="535"/>
      <c r="O102" s="535"/>
      <c r="P102" s="535"/>
      <c r="Q102" s="535"/>
      <c r="R102" s="535"/>
      <c r="S102" s="535"/>
      <c r="T102" s="535"/>
      <c r="U102" s="535"/>
      <c r="V102" s="535"/>
      <c r="W102" s="535"/>
      <c r="X102" s="535"/>
      <c r="Y102" s="535"/>
      <c r="Z102" s="535"/>
      <c r="AA102" s="535"/>
      <c r="AB102" s="535"/>
      <c r="AC102" s="536"/>
      <c r="AD102" s="537" t="s">
        <v>553</v>
      </c>
      <c r="AE102" s="538"/>
      <c r="AF102" s="538"/>
      <c r="AG102" s="539" t="s">
        <v>589</v>
      </c>
      <c r="AH102" s="540"/>
      <c r="AI102" s="540"/>
      <c r="AJ102" s="540"/>
      <c r="AK102" s="540"/>
      <c r="AL102" s="540"/>
      <c r="AM102" s="540"/>
      <c r="AN102" s="540"/>
      <c r="AO102" s="540"/>
      <c r="AP102" s="540"/>
      <c r="AQ102" s="540"/>
      <c r="AR102" s="540"/>
      <c r="AS102" s="540"/>
      <c r="AT102" s="540"/>
      <c r="AU102" s="540"/>
      <c r="AV102" s="540"/>
      <c r="AW102" s="540"/>
      <c r="AX102" s="541"/>
    </row>
    <row r="103" spans="1:50" ht="74.45" customHeight="1" x14ac:dyDescent="0.15">
      <c r="A103" s="530"/>
      <c r="B103" s="531"/>
      <c r="C103" s="542" t="s">
        <v>27</v>
      </c>
      <c r="D103" s="543"/>
      <c r="E103" s="543"/>
      <c r="F103" s="543"/>
      <c r="G103" s="543"/>
      <c r="H103" s="543"/>
      <c r="I103" s="543"/>
      <c r="J103" s="543"/>
      <c r="K103" s="543"/>
      <c r="L103" s="543"/>
      <c r="M103" s="543"/>
      <c r="N103" s="543"/>
      <c r="O103" s="543"/>
      <c r="P103" s="543"/>
      <c r="Q103" s="543"/>
      <c r="R103" s="543"/>
      <c r="S103" s="543"/>
      <c r="T103" s="543"/>
      <c r="U103" s="543"/>
      <c r="V103" s="543"/>
      <c r="W103" s="543"/>
      <c r="X103" s="543"/>
      <c r="Y103" s="543"/>
      <c r="Z103" s="543"/>
      <c r="AA103" s="543"/>
      <c r="AB103" s="543"/>
      <c r="AC103" s="544"/>
      <c r="AD103" s="518" t="s">
        <v>553</v>
      </c>
      <c r="AE103" s="519"/>
      <c r="AF103" s="519"/>
      <c r="AG103" s="545" t="s">
        <v>590</v>
      </c>
      <c r="AH103" s="546"/>
      <c r="AI103" s="546"/>
      <c r="AJ103" s="546"/>
      <c r="AK103" s="546"/>
      <c r="AL103" s="546"/>
      <c r="AM103" s="546"/>
      <c r="AN103" s="546"/>
      <c r="AO103" s="546"/>
      <c r="AP103" s="546"/>
      <c r="AQ103" s="546"/>
      <c r="AR103" s="546"/>
      <c r="AS103" s="546"/>
      <c r="AT103" s="546"/>
      <c r="AU103" s="546"/>
      <c r="AV103" s="546"/>
      <c r="AW103" s="546"/>
      <c r="AX103" s="547"/>
    </row>
    <row r="104" spans="1:50" ht="71.45" customHeight="1" x14ac:dyDescent="0.15">
      <c r="A104" s="532"/>
      <c r="B104" s="533"/>
      <c r="C104" s="548" t="s">
        <v>125</v>
      </c>
      <c r="D104" s="549"/>
      <c r="E104" s="549"/>
      <c r="F104" s="549"/>
      <c r="G104" s="549"/>
      <c r="H104" s="549"/>
      <c r="I104" s="549"/>
      <c r="J104" s="549"/>
      <c r="K104" s="549"/>
      <c r="L104" s="549"/>
      <c r="M104" s="549"/>
      <c r="N104" s="549"/>
      <c r="O104" s="549"/>
      <c r="P104" s="549"/>
      <c r="Q104" s="549"/>
      <c r="R104" s="549"/>
      <c r="S104" s="549"/>
      <c r="T104" s="549"/>
      <c r="U104" s="549"/>
      <c r="V104" s="549"/>
      <c r="W104" s="549"/>
      <c r="X104" s="549"/>
      <c r="Y104" s="549"/>
      <c r="Z104" s="549"/>
      <c r="AA104" s="549"/>
      <c r="AB104" s="549"/>
      <c r="AC104" s="550"/>
      <c r="AD104" s="551" t="s">
        <v>553</v>
      </c>
      <c r="AE104" s="552"/>
      <c r="AF104" s="552"/>
      <c r="AG104" s="509" t="s">
        <v>591</v>
      </c>
      <c r="AH104" s="337"/>
      <c r="AI104" s="337"/>
      <c r="AJ104" s="337"/>
      <c r="AK104" s="337"/>
      <c r="AL104" s="337"/>
      <c r="AM104" s="337"/>
      <c r="AN104" s="337"/>
      <c r="AO104" s="337"/>
      <c r="AP104" s="337"/>
      <c r="AQ104" s="337"/>
      <c r="AR104" s="337"/>
      <c r="AS104" s="337"/>
      <c r="AT104" s="337"/>
      <c r="AU104" s="337"/>
      <c r="AV104" s="337"/>
      <c r="AW104" s="337"/>
      <c r="AX104" s="510"/>
    </row>
    <row r="105" spans="1:50" ht="27" customHeight="1" x14ac:dyDescent="0.15">
      <c r="A105" s="97" t="s">
        <v>29</v>
      </c>
      <c r="B105" s="496"/>
      <c r="C105" s="502" t="s">
        <v>31</v>
      </c>
      <c r="D105" s="503"/>
      <c r="E105" s="504"/>
      <c r="F105" s="504"/>
      <c r="G105" s="504"/>
      <c r="H105" s="504"/>
      <c r="I105" s="504"/>
      <c r="J105" s="504"/>
      <c r="K105" s="504"/>
      <c r="L105" s="504"/>
      <c r="M105" s="504"/>
      <c r="N105" s="504"/>
      <c r="O105" s="504"/>
      <c r="P105" s="504"/>
      <c r="Q105" s="504"/>
      <c r="R105" s="504"/>
      <c r="S105" s="504"/>
      <c r="T105" s="504"/>
      <c r="U105" s="504"/>
      <c r="V105" s="504"/>
      <c r="W105" s="504"/>
      <c r="X105" s="504"/>
      <c r="Y105" s="504"/>
      <c r="Z105" s="504"/>
      <c r="AA105" s="504"/>
      <c r="AB105" s="504"/>
      <c r="AC105" s="505"/>
      <c r="AD105" s="506" t="s">
        <v>592</v>
      </c>
      <c r="AE105" s="507"/>
      <c r="AF105" s="507"/>
      <c r="AG105" s="313" t="s">
        <v>623</v>
      </c>
      <c r="AH105" s="114"/>
      <c r="AI105" s="114"/>
      <c r="AJ105" s="114"/>
      <c r="AK105" s="114"/>
      <c r="AL105" s="114"/>
      <c r="AM105" s="114"/>
      <c r="AN105" s="114"/>
      <c r="AO105" s="114"/>
      <c r="AP105" s="114"/>
      <c r="AQ105" s="114"/>
      <c r="AR105" s="114"/>
      <c r="AS105" s="114"/>
      <c r="AT105" s="114"/>
      <c r="AU105" s="114"/>
      <c r="AV105" s="114"/>
      <c r="AW105" s="114"/>
      <c r="AX105" s="508"/>
    </row>
    <row r="106" spans="1:50" ht="35.25" customHeight="1" x14ac:dyDescent="0.15">
      <c r="A106" s="497"/>
      <c r="B106" s="498"/>
      <c r="C106" s="511"/>
      <c r="D106" s="512"/>
      <c r="E106" s="515" t="s">
        <v>216</v>
      </c>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7"/>
      <c r="AD106" s="518" t="s">
        <v>616</v>
      </c>
      <c r="AE106" s="519"/>
      <c r="AF106" s="520"/>
      <c r="AG106" s="509"/>
      <c r="AH106" s="337"/>
      <c r="AI106" s="337"/>
      <c r="AJ106" s="337"/>
      <c r="AK106" s="337"/>
      <c r="AL106" s="337"/>
      <c r="AM106" s="337"/>
      <c r="AN106" s="337"/>
      <c r="AO106" s="337"/>
      <c r="AP106" s="337"/>
      <c r="AQ106" s="337"/>
      <c r="AR106" s="337"/>
      <c r="AS106" s="337"/>
      <c r="AT106" s="337"/>
      <c r="AU106" s="337"/>
      <c r="AV106" s="337"/>
      <c r="AW106" s="337"/>
      <c r="AX106" s="510"/>
    </row>
    <row r="107" spans="1:50" ht="26.25" customHeight="1" x14ac:dyDescent="0.15">
      <c r="A107" s="497"/>
      <c r="B107" s="498"/>
      <c r="C107" s="513"/>
      <c r="D107" s="514"/>
      <c r="E107" s="521" t="s">
        <v>187</v>
      </c>
      <c r="F107" s="522"/>
      <c r="G107" s="522"/>
      <c r="H107" s="522"/>
      <c r="I107" s="522"/>
      <c r="J107" s="522"/>
      <c r="K107" s="522"/>
      <c r="L107" s="522"/>
      <c r="M107" s="522"/>
      <c r="N107" s="522"/>
      <c r="O107" s="522"/>
      <c r="P107" s="522"/>
      <c r="Q107" s="522"/>
      <c r="R107" s="522"/>
      <c r="S107" s="522"/>
      <c r="T107" s="522"/>
      <c r="U107" s="522"/>
      <c r="V107" s="522"/>
      <c r="W107" s="522"/>
      <c r="X107" s="522"/>
      <c r="Y107" s="522"/>
      <c r="Z107" s="522"/>
      <c r="AA107" s="522"/>
      <c r="AB107" s="522"/>
      <c r="AC107" s="523"/>
      <c r="AD107" s="524" t="s">
        <v>616</v>
      </c>
      <c r="AE107" s="525"/>
      <c r="AF107" s="525"/>
      <c r="AG107" s="509"/>
      <c r="AH107" s="337"/>
      <c r="AI107" s="337"/>
      <c r="AJ107" s="337"/>
      <c r="AK107" s="337"/>
      <c r="AL107" s="337"/>
      <c r="AM107" s="337"/>
      <c r="AN107" s="337"/>
      <c r="AO107" s="337"/>
      <c r="AP107" s="337"/>
      <c r="AQ107" s="337"/>
      <c r="AR107" s="337"/>
      <c r="AS107" s="337"/>
      <c r="AT107" s="337"/>
      <c r="AU107" s="337"/>
      <c r="AV107" s="337"/>
      <c r="AW107" s="337"/>
      <c r="AX107" s="510"/>
    </row>
    <row r="108" spans="1:50" ht="26.25" customHeight="1" x14ac:dyDescent="0.15">
      <c r="A108" s="497"/>
      <c r="B108" s="499"/>
      <c r="C108" s="526" t="s">
        <v>32</v>
      </c>
      <c r="D108" s="527"/>
      <c r="E108" s="527"/>
      <c r="F108" s="527"/>
      <c r="G108" s="527"/>
      <c r="H108" s="527"/>
      <c r="I108" s="527"/>
      <c r="J108" s="527"/>
      <c r="K108" s="527"/>
      <c r="L108" s="527"/>
      <c r="M108" s="527"/>
      <c r="N108" s="527"/>
      <c r="O108" s="527"/>
      <c r="P108" s="527"/>
      <c r="Q108" s="527"/>
      <c r="R108" s="527"/>
      <c r="S108" s="527"/>
      <c r="T108" s="527"/>
      <c r="U108" s="527"/>
      <c r="V108" s="527"/>
      <c r="W108" s="527"/>
      <c r="X108" s="527"/>
      <c r="Y108" s="527"/>
      <c r="Z108" s="527"/>
      <c r="AA108" s="527"/>
      <c r="AB108" s="527"/>
      <c r="AC108" s="527"/>
      <c r="AD108" s="570" t="s">
        <v>592</v>
      </c>
      <c r="AE108" s="571"/>
      <c r="AF108" s="571"/>
      <c r="AG108" s="572" t="s">
        <v>623</v>
      </c>
      <c r="AH108" s="573"/>
      <c r="AI108" s="573"/>
      <c r="AJ108" s="573"/>
      <c r="AK108" s="573"/>
      <c r="AL108" s="573"/>
      <c r="AM108" s="573"/>
      <c r="AN108" s="573"/>
      <c r="AO108" s="573"/>
      <c r="AP108" s="573"/>
      <c r="AQ108" s="573"/>
      <c r="AR108" s="573"/>
      <c r="AS108" s="573"/>
      <c r="AT108" s="573"/>
      <c r="AU108" s="573"/>
      <c r="AV108" s="573"/>
      <c r="AW108" s="573"/>
      <c r="AX108" s="574"/>
    </row>
    <row r="109" spans="1:50" ht="26.25" customHeight="1" x14ac:dyDescent="0.15">
      <c r="A109" s="497"/>
      <c r="B109" s="499"/>
      <c r="C109" s="565" t="s">
        <v>126</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544"/>
      <c r="AD109" s="518" t="s">
        <v>592</v>
      </c>
      <c r="AE109" s="519"/>
      <c r="AF109" s="520"/>
      <c r="AG109" s="545" t="s">
        <v>623</v>
      </c>
      <c r="AH109" s="546"/>
      <c r="AI109" s="546"/>
      <c r="AJ109" s="546"/>
      <c r="AK109" s="546"/>
      <c r="AL109" s="546"/>
      <c r="AM109" s="546"/>
      <c r="AN109" s="546"/>
      <c r="AO109" s="546"/>
      <c r="AP109" s="546"/>
      <c r="AQ109" s="546"/>
      <c r="AR109" s="546"/>
      <c r="AS109" s="546"/>
      <c r="AT109" s="546"/>
      <c r="AU109" s="546"/>
      <c r="AV109" s="546"/>
      <c r="AW109" s="546"/>
      <c r="AX109" s="547"/>
    </row>
    <row r="110" spans="1:50" ht="26.25" customHeight="1" x14ac:dyDescent="0.15">
      <c r="A110" s="497"/>
      <c r="B110" s="499"/>
      <c r="C110" s="565" t="s">
        <v>28</v>
      </c>
      <c r="D110" s="544"/>
      <c r="E110" s="544"/>
      <c r="F110" s="544"/>
      <c r="G110" s="544"/>
      <c r="H110" s="544"/>
      <c r="I110" s="544"/>
      <c r="J110" s="544"/>
      <c r="K110" s="544"/>
      <c r="L110" s="544"/>
      <c r="M110" s="544"/>
      <c r="N110" s="544"/>
      <c r="O110" s="544"/>
      <c r="P110" s="544"/>
      <c r="Q110" s="544"/>
      <c r="R110" s="544"/>
      <c r="S110" s="544"/>
      <c r="T110" s="544"/>
      <c r="U110" s="544"/>
      <c r="V110" s="544"/>
      <c r="W110" s="544"/>
      <c r="X110" s="544"/>
      <c r="Y110" s="544"/>
      <c r="Z110" s="544"/>
      <c r="AA110" s="544"/>
      <c r="AB110" s="544"/>
      <c r="AC110" s="544"/>
      <c r="AD110" s="518" t="s">
        <v>592</v>
      </c>
      <c r="AE110" s="519"/>
      <c r="AF110" s="520"/>
      <c r="AG110" s="545" t="s">
        <v>623</v>
      </c>
      <c r="AH110" s="546"/>
      <c r="AI110" s="546"/>
      <c r="AJ110" s="546"/>
      <c r="AK110" s="546"/>
      <c r="AL110" s="546"/>
      <c r="AM110" s="546"/>
      <c r="AN110" s="546"/>
      <c r="AO110" s="546"/>
      <c r="AP110" s="546"/>
      <c r="AQ110" s="546"/>
      <c r="AR110" s="546"/>
      <c r="AS110" s="546"/>
      <c r="AT110" s="546"/>
      <c r="AU110" s="546"/>
      <c r="AV110" s="546"/>
      <c r="AW110" s="546"/>
      <c r="AX110" s="547"/>
    </row>
    <row r="111" spans="1:50" ht="26.25" customHeight="1" x14ac:dyDescent="0.15">
      <c r="A111" s="497"/>
      <c r="B111" s="499"/>
      <c r="C111" s="565" t="s">
        <v>33</v>
      </c>
      <c r="D111" s="544"/>
      <c r="E111" s="544"/>
      <c r="F111" s="544"/>
      <c r="G111" s="544"/>
      <c r="H111" s="544"/>
      <c r="I111" s="544"/>
      <c r="J111" s="544"/>
      <c r="K111" s="544"/>
      <c r="L111" s="544"/>
      <c r="M111" s="544"/>
      <c r="N111" s="544"/>
      <c r="O111" s="544"/>
      <c r="P111" s="544"/>
      <c r="Q111" s="544"/>
      <c r="R111" s="544"/>
      <c r="S111" s="544"/>
      <c r="T111" s="544"/>
      <c r="U111" s="544"/>
      <c r="V111" s="544"/>
      <c r="W111" s="544"/>
      <c r="X111" s="544"/>
      <c r="Y111" s="544"/>
      <c r="Z111" s="544"/>
      <c r="AA111" s="544"/>
      <c r="AB111" s="544"/>
      <c r="AC111" s="566"/>
      <c r="AD111" s="518" t="s">
        <v>592</v>
      </c>
      <c r="AE111" s="519"/>
      <c r="AF111" s="520"/>
      <c r="AG111" s="545" t="s">
        <v>623</v>
      </c>
      <c r="AH111" s="546"/>
      <c r="AI111" s="546"/>
      <c r="AJ111" s="546"/>
      <c r="AK111" s="546"/>
      <c r="AL111" s="546"/>
      <c r="AM111" s="546"/>
      <c r="AN111" s="546"/>
      <c r="AO111" s="546"/>
      <c r="AP111" s="546"/>
      <c r="AQ111" s="546"/>
      <c r="AR111" s="546"/>
      <c r="AS111" s="546"/>
      <c r="AT111" s="546"/>
      <c r="AU111" s="546"/>
      <c r="AV111" s="546"/>
      <c r="AW111" s="546"/>
      <c r="AX111" s="547"/>
    </row>
    <row r="112" spans="1:50" ht="26.25" customHeight="1" x14ac:dyDescent="0.15">
      <c r="A112" s="497"/>
      <c r="B112" s="499"/>
      <c r="C112" s="565" t="s">
        <v>195</v>
      </c>
      <c r="D112" s="544"/>
      <c r="E112" s="544"/>
      <c r="F112" s="544"/>
      <c r="G112" s="544"/>
      <c r="H112" s="544"/>
      <c r="I112" s="544"/>
      <c r="J112" s="544"/>
      <c r="K112" s="544"/>
      <c r="L112" s="544"/>
      <c r="M112" s="544"/>
      <c r="N112" s="544"/>
      <c r="O112" s="544"/>
      <c r="P112" s="544"/>
      <c r="Q112" s="544"/>
      <c r="R112" s="544"/>
      <c r="S112" s="544"/>
      <c r="T112" s="544"/>
      <c r="U112" s="544"/>
      <c r="V112" s="544"/>
      <c r="W112" s="544"/>
      <c r="X112" s="544"/>
      <c r="Y112" s="544"/>
      <c r="Z112" s="544"/>
      <c r="AA112" s="544"/>
      <c r="AB112" s="544"/>
      <c r="AC112" s="566"/>
      <c r="AD112" s="518" t="s">
        <v>592</v>
      </c>
      <c r="AE112" s="519"/>
      <c r="AF112" s="520"/>
      <c r="AG112" s="567" t="s">
        <v>623</v>
      </c>
      <c r="AH112" s="568"/>
      <c r="AI112" s="568"/>
      <c r="AJ112" s="568"/>
      <c r="AK112" s="568"/>
      <c r="AL112" s="568"/>
      <c r="AM112" s="568"/>
      <c r="AN112" s="568"/>
      <c r="AO112" s="568"/>
      <c r="AP112" s="568"/>
      <c r="AQ112" s="568"/>
      <c r="AR112" s="568"/>
      <c r="AS112" s="568"/>
      <c r="AT112" s="568"/>
      <c r="AU112" s="568"/>
      <c r="AV112" s="568"/>
      <c r="AW112" s="568"/>
      <c r="AX112" s="569"/>
    </row>
    <row r="113" spans="1:50" ht="26.25" customHeight="1" x14ac:dyDescent="0.15">
      <c r="A113" s="497"/>
      <c r="B113" s="499"/>
      <c r="C113" s="553" t="s">
        <v>196</v>
      </c>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5"/>
      <c r="AD113" s="518" t="s">
        <v>592</v>
      </c>
      <c r="AE113" s="519"/>
      <c r="AF113" s="520"/>
      <c r="AG113" s="545" t="s">
        <v>623</v>
      </c>
      <c r="AH113" s="546"/>
      <c r="AI113" s="546"/>
      <c r="AJ113" s="546"/>
      <c r="AK113" s="546"/>
      <c r="AL113" s="546"/>
      <c r="AM113" s="546"/>
      <c r="AN113" s="546"/>
      <c r="AO113" s="546"/>
      <c r="AP113" s="546"/>
      <c r="AQ113" s="546"/>
      <c r="AR113" s="546"/>
      <c r="AS113" s="546"/>
      <c r="AT113" s="546"/>
      <c r="AU113" s="546"/>
      <c r="AV113" s="546"/>
      <c r="AW113" s="546"/>
      <c r="AX113" s="547"/>
    </row>
    <row r="114" spans="1:50" ht="26.25" customHeight="1" x14ac:dyDescent="0.15">
      <c r="A114" s="500"/>
      <c r="B114" s="501"/>
      <c r="C114" s="556" t="s">
        <v>188</v>
      </c>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8"/>
      <c r="AD114" s="559" t="s">
        <v>592</v>
      </c>
      <c r="AE114" s="560"/>
      <c r="AF114" s="561"/>
      <c r="AG114" s="562" t="s">
        <v>623</v>
      </c>
      <c r="AH114" s="563"/>
      <c r="AI114" s="563"/>
      <c r="AJ114" s="563"/>
      <c r="AK114" s="563"/>
      <c r="AL114" s="563"/>
      <c r="AM114" s="563"/>
      <c r="AN114" s="563"/>
      <c r="AO114" s="563"/>
      <c r="AP114" s="563"/>
      <c r="AQ114" s="563"/>
      <c r="AR114" s="563"/>
      <c r="AS114" s="563"/>
      <c r="AT114" s="563"/>
      <c r="AU114" s="563"/>
      <c r="AV114" s="563"/>
      <c r="AW114" s="563"/>
      <c r="AX114" s="564"/>
    </row>
    <row r="115" spans="1:50" ht="27" customHeight="1" x14ac:dyDescent="0.15">
      <c r="A115" s="97" t="s">
        <v>30</v>
      </c>
      <c r="B115" s="577"/>
      <c r="C115" s="578" t="s">
        <v>189</v>
      </c>
      <c r="D115" s="579"/>
      <c r="E115" s="579"/>
      <c r="F115" s="579"/>
      <c r="G115" s="579"/>
      <c r="H115" s="579"/>
      <c r="I115" s="579"/>
      <c r="J115" s="579"/>
      <c r="K115" s="579"/>
      <c r="L115" s="579"/>
      <c r="M115" s="579"/>
      <c r="N115" s="579"/>
      <c r="O115" s="579"/>
      <c r="P115" s="579"/>
      <c r="Q115" s="579"/>
      <c r="R115" s="579"/>
      <c r="S115" s="579"/>
      <c r="T115" s="579"/>
      <c r="U115" s="579"/>
      <c r="V115" s="579"/>
      <c r="W115" s="579"/>
      <c r="X115" s="579"/>
      <c r="Y115" s="579"/>
      <c r="Z115" s="579"/>
      <c r="AA115" s="579"/>
      <c r="AB115" s="579"/>
      <c r="AC115" s="580"/>
      <c r="AD115" s="570" t="s">
        <v>592</v>
      </c>
      <c r="AE115" s="571"/>
      <c r="AF115" s="581"/>
      <c r="AG115" s="572" t="s">
        <v>623</v>
      </c>
      <c r="AH115" s="573"/>
      <c r="AI115" s="573"/>
      <c r="AJ115" s="573"/>
      <c r="AK115" s="573"/>
      <c r="AL115" s="573"/>
      <c r="AM115" s="573"/>
      <c r="AN115" s="573"/>
      <c r="AO115" s="573"/>
      <c r="AP115" s="573"/>
      <c r="AQ115" s="573"/>
      <c r="AR115" s="573"/>
      <c r="AS115" s="573"/>
      <c r="AT115" s="573"/>
      <c r="AU115" s="573"/>
      <c r="AV115" s="573"/>
      <c r="AW115" s="573"/>
      <c r="AX115" s="574"/>
    </row>
    <row r="116" spans="1:50" ht="35.25" customHeight="1" x14ac:dyDescent="0.15">
      <c r="A116" s="497"/>
      <c r="B116" s="499"/>
      <c r="C116" s="582" t="s">
        <v>35</v>
      </c>
      <c r="D116" s="583"/>
      <c r="E116" s="583"/>
      <c r="F116" s="583"/>
      <c r="G116" s="583"/>
      <c r="H116" s="583"/>
      <c r="I116" s="583"/>
      <c r="J116" s="583"/>
      <c r="K116" s="583"/>
      <c r="L116" s="583"/>
      <c r="M116" s="583"/>
      <c r="N116" s="583"/>
      <c r="O116" s="583"/>
      <c r="P116" s="583"/>
      <c r="Q116" s="583"/>
      <c r="R116" s="583"/>
      <c r="S116" s="583"/>
      <c r="T116" s="583"/>
      <c r="U116" s="583"/>
      <c r="V116" s="583"/>
      <c r="W116" s="583"/>
      <c r="X116" s="583"/>
      <c r="Y116" s="583"/>
      <c r="Z116" s="583"/>
      <c r="AA116" s="583"/>
      <c r="AB116" s="583"/>
      <c r="AC116" s="584"/>
      <c r="AD116" s="585" t="s">
        <v>592</v>
      </c>
      <c r="AE116" s="586"/>
      <c r="AF116" s="586"/>
      <c r="AG116" s="545" t="s">
        <v>623</v>
      </c>
      <c r="AH116" s="546"/>
      <c r="AI116" s="546"/>
      <c r="AJ116" s="546"/>
      <c r="AK116" s="546"/>
      <c r="AL116" s="546"/>
      <c r="AM116" s="546"/>
      <c r="AN116" s="546"/>
      <c r="AO116" s="546"/>
      <c r="AP116" s="546"/>
      <c r="AQ116" s="546"/>
      <c r="AR116" s="546"/>
      <c r="AS116" s="546"/>
      <c r="AT116" s="546"/>
      <c r="AU116" s="546"/>
      <c r="AV116" s="546"/>
      <c r="AW116" s="546"/>
      <c r="AX116" s="547"/>
    </row>
    <row r="117" spans="1:50" ht="27" customHeight="1" x14ac:dyDescent="0.15">
      <c r="A117" s="497"/>
      <c r="B117" s="499"/>
      <c r="C117" s="565" t="s">
        <v>160</v>
      </c>
      <c r="D117" s="544"/>
      <c r="E117" s="544"/>
      <c r="F117" s="544"/>
      <c r="G117" s="544"/>
      <c r="H117" s="544"/>
      <c r="I117" s="544"/>
      <c r="J117" s="544"/>
      <c r="K117" s="544"/>
      <c r="L117" s="544"/>
      <c r="M117" s="544"/>
      <c r="N117" s="544"/>
      <c r="O117" s="544"/>
      <c r="P117" s="544"/>
      <c r="Q117" s="544"/>
      <c r="R117" s="544"/>
      <c r="S117" s="544"/>
      <c r="T117" s="544"/>
      <c r="U117" s="544"/>
      <c r="V117" s="544"/>
      <c r="W117" s="544"/>
      <c r="X117" s="544"/>
      <c r="Y117" s="544"/>
      <c r="Z117" s="544"/>
      <c r="AA117" s="544"/>
      <c r="AB117" s="544"/>
      <c r="AC117" s="544"/>
      <c r="AD117" s="518" t="s">
        <v>592</v>
      </c>
      <c r="AE117" s="519"/>
      <c r="AF117" s="519"/>
      <c r="AG117" s="545" t="s">
        <v>623</v>
      </c>
      <c r="AH117" s="546"/>
      <c r="AI117" s="546"/>
      <c r="AJ117" s="546"/>
      <c r="AK117" s="546"/>
      <c r="AL117" s="546"/>
      <c r="AM117" s="546"/>
      <c r="AN117" s="546"/>
      <c r="AO117" s="546"/>
      <c r="AP117" s="546"/>
      <c r="AQ117" s="546"/>
      <c r="AR117" s="546"/>
      <c r="AS117" s="546"/>
      <c r="AT117" s="546"/>
      <c r="AU117" s="546"/>
      <c r="AV117" s="546"/>
      <c r="AW117" s="546"/>
      <c r="AX117" s="547"/>
    </row>
    <row r="118" spans="1:50" ht="27" customHeight="1" x14ac:dyDescent="0.15">
      <c r="A118" s="500"/>
      <c r="B118" s="501"/>
      <c r="C118" s="565" t="s">
        <v>34</v>
      </c>
      <c r="D118" s="544"/>
      <c r="E118" s="544"/>
      <c r="F118" s="544"/>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18" t="s">
        <v>592</v>
      </c>
      <c r="AE118" s="519"/>
      <c r="AF118" s="519"/>
      <c r="AG118" s="575" t="s">
        <v>623</v>
      </c>
      <c r="AH118" s="117"/>
      <c r="AI118" s="117"/>
      <c r="AJ118" s="117"/>
      <c r="AK118" s="117"/>
      <c r="AL118" s="117"/>
      <c r="AM118" s="117"/>
      <c r="AN118" s="117"/>
      <c r="AO118" s="117"/>
      <c r="AP118" s="117"/>
      <c r="AQ118" s="117"/>
      <c r="AR118" s="117"/>
      <c r="AS118" s="117"/>
      <c r="AT118" s="117"/>
      <c r="AU118" s="117"/>
      <c r="AV118" s="117"/>
      <c r="AW118" s="117"/>
      <c r="AX118" s="576"/>
    </row>
    <row r="119" spans="1:50" ht="41.25" customHeight="1" x14ac:dyDescent="0.15">
      <c r="A119" s="590" t="s">
        <v>47</v>
      </c>
      <c r="B119" s="591"/>
      <c r="C119" s="596" t="s">
        <v>127</v>
      </c>
      <c r="D119" s="597"/>
      <c r="E119" s="597"/>
      <c r="F119" s="597"/>
      <c r="G119" s="597"/>
      <c r="H119" s="597"/>
      <c r="I119" s="597"/>
      <c r="J119" s="597"/>
      <c r="K119" s="597"/>
      <c r="L119" s="597"/>
      <c r="M119" s="597"/>
      <c r="N119" s="597"/>
      <c r="O119" s="597"/>
      <c r="P119" s="597"/>
      <c r="Q119" s="597"/>
      <c r="R119" s="597"/>
      <c r="S119" s="597"/>
      <c r="T119" s="597"/>
      <c r="U119" s="597"/>
      <c r="V119" s="597"/>
      <c r="W119" s="597"/>
      <c r="X119" s="597"/>
      <c r="Y119" s="597"/>
      <c r="Z119" s="597"/>
      <c r="AA119" s="597"/>
      <c r="AB119" s="597"/>
      <c r="AC119" s="503"/>
      <c r="AD119" s="506" t="s">
        <v>592</v>
      </c>
      <c r="AE119" s="507"/>
      <c r="AF119" s="598"/>
      <c r="AG119" s="313" t="s">
        <v>619</v>
      </c>
      <c r="AH119" s="114"/>
      <c r="AI119" s="114"/>
      <c r="AJ119" s="114"/>
      <c r="AK119" s="114"/>
      <c r="AL119" s="114"/>
      <c r="AM119" s="114"/>
      <c r="AN119" s="114"/>
      <c r="AO119" s="114"/>
      <c r="AP119" s="114"/>
      <c r="AQ119" s="114"/>
      <c r="AR119" s="114"/>
      <c r="AS119" s="114"/>
      <c r="AT119" s="114"/>
      <c r="AU119" s="114"/>
      <c r="AV119" s="114"/>
      <c r="AW119" s="114"/>
      <c r="AX119" s="508"/>
    </row>
    <row r="120" spans="1:50" ht="19.7" customHeight="1" x14ac:dyDescent="0.15">
      <c r="A120" s="592"/>
      <c r="B120" s="593"/>
      <c r="C120" s="79" t="s">
        <v>0</v>
      </c>
      <c r="D120" s="80"/>
      <c r="E120" s="80"/>
      <c r="F120" s="80"/>
      <c r="G120" s="80"/>
      <c r="H120" s="80"/>
      <c r="I120" s="80"/>
      <c r="J120" s="80"/>
      <c r="K120" s="80"/>
      <c r="L120" s="80"/>
      <c r="M120" s="80"/>
      <c r="N120" s="80"/>
      <c r="O120" s="76" t="s">
        <v>548</v>
      </c>
      <c r="P120" s="77"/>
      <c r="Q120" s="77"/>
      <c r="R120" s="77"/>
      <c r="S120" s="77"/>
      <c r="T120" s="77"/>
      <c r="U120" s="77"/>
      <c r="V120" s="77"/>
      <c r="W120" s="77"/>
      <c r="X120" s="77"/>
      <c r="Y120" s="77"/>
      <c r="Z120" s="77"/>
      <c r="AA120" s="77"/>
      <c r="AB120" s="77"/>
      <c r="AC120" s="77"/>
      <c r="AD120" s="77"/>
      <c r="AE120" s="77"/>
      <c r="AF120" s="78"/>
      <c r="AG120" s="509"/>
      <c r="AH120" s="337"/>
      <c r="AI120" s="337"/>
      <c r="AJ120" s="337"/>
      <c r="AK120" s="337"/>
      <c r="AL120" s="337"/>
      <c r="AM120" s="337"/>
      <c r="AN120" s="337"/>
      <c r="AO120" s="337"/>
      <c r="AP120" s="337"/>
      <c r="AQ120" s="337"/>
      <c r="AR120" s="337"/>
      <c r="AS120" s="337"/>
      <c r="AT120" s="337"/>
      <c r="AU120" s="337"/>
      <c r="AV120" s="337"/>
      <c r="AW120" s="337"/>
      <c r="AX120" s="510"/>
    </row>
    <row r="121" spans="1:50" ht="24.75" customHeight="1" x14ac:dyDescent="0.15">
      <c r="A121" s="592"/>
      <c r="B121" s="593"/>
      <c r="C121" s="61"/>
      <c r="D121" s="62"/>
      <c r="E121" s="63"/>
      <c r="F121" s="63"/>
      <c r="G121" s="63"/>
      <c r="H121" s="64"/>
      <c r="I121" s="64"/>
      <c r="J121" s="65"/>
      <c r="K121" s="65"/>
      <c r="L121" s="65"/>
      <c r="M121" s="64"/>
      <c r="N121" s="66"/>
      <c r="O121" s="67"/>
      <c r="P121" s="68"/>
      <c r="Q121" s="68"/>
      <c r="R121" s="68"/>
      <c r="S121" s="68"/>
      <c r="T121" s="68"/>
      <c r="U121" s="68"/>
      <c r="V121" s="68"/>
      <c r="W121" s="68"/>
      <c r="X121" s="68"/>
      <c r="Y121" s="68"/>
      <c r="Z121" s="68"/>
      <c r="AA121" s="68"/>
      <c r="AB121" s="68"/>
      <c r="AC121" s="68"/>
      <c r="AD121" s="68"/>
      <c r="AE121" s="68"/>
      <c r="AF121" s="69"/>
      <c r="AG121" s="509"/>
      <c r="AH121" s="337"/>
      <c r="AI121" s="337"/>
      <c r="AJ121" s="337"/>
      <c r="AK121" s="337"/>
      <c r="AL121" s="337"/>
      <c r="AM121" s="337"/>
      <c r="AN121" s="337"/>
      <c r="AO121" s="337"/>
      <c r="AP121" s="337"/>
      <c r="AQ121" s="337"/>
      <c r="AR121" s="337"/>
      <c r="AS121" s="337"/>
      <c r="AT121" s="337"/>
      <c r="AU121" s="337"/>
      <c r="AV121" s="337"/>
      <c r="AW121" s="337"/>
      <c r="AX121" s="510"/>
    </row>
    <row r="122" spans="1:50" ht="24.75" customHeight="1" x14ac:dyDescent="0.15">
      <c r="A122" s="592"/>
      <c r="B122" s="593"/>
      <c r="C122" s="82"/>
      <c r="D122" s="83"/>
      <c r="E122" s="63"/>
      <c r="F122" s="63"/>
      <c r="G122" s="63"/>
      <c r="H122" s="64"/>
      <c r="I122" s="64"/>
      <c r="J122" s="587"/>
      <c r="K122" s="587"/>
      <c r="L122" s="587"/>
      <c r="M122" s="588"/>
      <c r="N122" s="589"/>
      <c r="O122" s="70"/>
      <c r="P122" s="71"/>
      <c r="Q122" s="71"/>
      <c r="R122" s="71"/>
      <c r="S122" s="71"/>
      <c r="T122" s="71"/>
      <c r="U122" s="71"/>
      <c r="V122" s="71"/>
      <c r="W122" s="71"/>
      <c r="X122" s="71"/>
      <c r="Y122" s="71"/>
      <c r="Z122" s="71"/>
      <c r="AA122" s="71"/>
      <c r="AB122" s="71"/>
      <c r="AC122" s="71"/>
      <c r="AD122" s="71"/>
      <c r="AE122" s="71"/>
      <c r="AF122" s="72"/>
      <c r="AG122" s="509"/>
      <c r="AH122" s="337"/>
      <c r="AI122" s="337"/>
      <c r="AJ122" s="337"/>
      <c r="AK122" s="337"/>
      <c r="AL122" s="337"/>
      <c r="AM122" s="337"/>
      <c r="AN122" s="337"/>
      <c r="AO122" s="337"/>
      <c r="AP122" s="337"/>
      <c r="AQ122" s="337"/>
      <c r="AR122" s="337"/>
      <c r="AS122" s="337"/>
      <c r="AT122" s="337"/>
      <c r="AU122" s="337"/>
      <c r="AV122" s="337"/>
      <c r="AW122" s="337"/>
      <c r="AX122" s="510"/>
    </row>
    <row r="123" spans="1:50" ht="24.75" customHeight="1" x14ac:dyDescent="0.15">
      <c r="A123" s="592"/>
      <c r="B123" s="593"/>
      <c r="C123" s="82"/>
      <c r="D123" s="83"/>
      <c r="E123" s="63"/>
      <c r="F123" s="63"/>
      <c r="G123" s="63"/>
      <c r="H123" s="64"/>
      <c r="I123" s="64"/>
      <c r="J123" s="587"/>
      <c r="K123" s="587"/>
      <c r="L123" s="587"/>
      <c r="M123" s="588"/>
      <c r="N123" s="589"/>
      <c r="O123" s="70"/>
      <c r="P123" s="71"/>
      <c r="Q123" s="71"/>
      <c r="R123" s="71"/>
      <c r="S123" s="71"/>
      <c r="T123" s="71"/>
      <c r="U123" s="71"/>
      <c r="V123" s="71"/>
      <c r="W123" s="71"/>
      <c r="X123" s="71"/>
      <c r="Y123" s="71"/>
      <c r="Z123" s="71"/>
      <c r="AA123" s="71"/>
      <c r="AB123" s="71"/>
      <c r="AC123" s="71"/>
      <c r="AD123" s="71"/>
      <c r="AE123" s="71"/>
      <c r="AF123" s="72"/>
      <c r="AG123" s="509"/>
      <c r="AH123" s="337"/>
      <c r="AI123" s="337"/>
      <c r="AJ123" s="337"/>
      <c r="AK123" s="337"/>
      <c r="AL123" s="337"/>
      <c r="AM123" s="337"/>
      <c r="AN123" s="337"/>
      <c r="AO123" s="337"/>
      <c r="AP123" s="337"/>
      <c r="AQ123" s="337"/>
      <c r="AR123" s="337"/>
      <c r="AS123" s="337"/>
      <c r="AT123" s="337"/>
      <c r="AU123" s="337"/>
      <c r="AV123" s="337"/>
      <c r="AW123" s="337"/>
      <c r="AX123" s="510"/>
    </row>
    <row r="124" spans="1:50" ht="24.75" customHeight="1" x14ac:dyDescent="0.15">
      <c r="A124" s="592"/>
      <c r="B124" s="593"/>
      <c r="C124" s="82"/>
      <c r="D124" s="83"/>
      <c r="E124" s="63"/>
      <c r="F124" s="63"/>
      <c r="G124" s="63"/>
      <c r="H124" s="64"/>
      <c r="I124" s="64"/>
      <c r="J124" s="587"/>
      <c r="K124" s="587"/>
      <c r="L124" s="587"/>
      <c r="M124" s="588"/>
      <c r="N124" s="589"/>
      <c r="O124" s="70"/>
      <c r="P124" s="71"/>
      <c r="Q124" s="71"/>
      <c r="R124" s="71"/>
      <c r="S124" s="71"/>
      <c r="T124" s="71"/>
      <c r="U124" s="71"/>
      <c r="V124" s="71"/>
      <c r="W124" s="71"/>
      <c r="X124" s="71"/>
      <c r="Y124" s="71"/>
      <c r="Z124" s="71"/>
      <c r="AA124" s="71"/>
      <c r="AB124" s="71"/>
      <c r="AC124" s="71"/>
      <c r="AD124" s="71"/>
      <c r="AE124" s="71"/>
      <c r="AF124" s="72"/>
      <c r="AG124" s="509"/>
      <c r="AH124" s="337"/>
      <c r="AI124" s="337"/>
      <c r="AJ124" s="337"/>
      <c r="AK124" s="337"/>
      <c r="AL124" s="337"/>
      <c r="AM124" s="337"/>
      <c r="AN124" s="337"/>
      <c r="AO124" s="337"/>
      <c r="AP124" s="337"/>
      <c r="AQ124" s="337"/>
      <c r="AR124" s="337"/>
      <c r="AS124" s="337"/>
      <c r="AT124" s="337"/>
      <c r="AU124" s="337"/>
      <c r="AV124" s="337"/>
      <c r="AW124" s="337"/>
      <c r="AX124" s="510"/>
    </row>
    <row r="125" spans="1:50" ht="24.75" customHeight="1" x14ac:dyDescent="0.15">
      <c r="A125" s="594"/>
      <c r="B125" s="595"/>
      <c r="C125" s="599"/>
      <c r="D125" s="600"/>
      <c r="E125" s="63"/>
      <c r="F125" s="63"/>
      <c r="G125" s="63"/>
      <c r="H125" s="64"/>
      <c r="I125" s="64"/>
      <c r="J125" s="601"/>
      <c r="K125" s="601"/>
      <c r="L125" s="601"/>
      <c r="M125" s="59"/>
      <c r="N125" s="60"/>
      <c r="O125" s="73"/>
      <c r="P125" s="74"/>
      <c r="Q125" s="74"/>
      <c r="R125" s="74"/>
      <c r="S125" s="74"/>
      <c r="T125" s="74"/>
      <c r="U125" s="74"/>
      <c r="V125" s="74"/>
      <c r="W125" s="74"/>
      <c r="X125" s="74"/>
      <c r="Y125" s="74"/>
      <c r="Z125" s="74"/>
      <c r="AA125" s="74"/>
      <c r="AB125" s="74"/>
      <c r="AC125" s="74"/>
      <c r="AD125" s="74"/>
      <c r="AE125" s="74"/>
      <c r="AF125" s="75"/>
      <c r="AG125" s="575"/>
      <c r="AH125" s="117"/>
      <c r="AI125" s="117"/>
      <c r="AJ125" s="117"/>
      <c r="AK125" s="117"/>
      <c r="AL125" s="117"/>
      <c r="AM125" s="117"/>
      <c r="AN125" s="117"/>
      <c r="AO125" s="117"/>
      <c r="AP125" s="117"/>
      <c r="AQ125" s="117"/>
      <c r="AR125" s="117"/>
      <c r="AS125" s="117"/>
      <c r="AT125" s="117"/>
      <c r="AU125" s="117"/>
      <c r="AV125" s="117"/>
      <c r="AW125" s="117"/>
      <c r="AX125" s="576"/>
    </row>
    <row r="126" spans="1:50" ht="67.5" customHeight="1" x14ac:dyDescent="0.15">
      <c r="A126" s="97" t="s">
        <v>38</v>
      </c>
      <c r="B126" s="98"/>
      <c r="C126" s="101" t="s">
        <v>42</v>
      </c>
      <c r="D126" s="102"/>
      <c r="E126" s="102"/>
      <c r="F126" s="103"/>
      <c r="G126" s="104" t="s">
        <v>620</v>
      </c>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5"/>
    </row>
    <row r="127" spans="1:50" ht="67.5" customHeight="1" thickBot="1" x14ac:dyDescent="0.2">
      <c r="A127" s="99"/>
      <c r="B127" s="100"/>
      <c r="C127" s="106" t="s">
        <v>46</v>
      </c>
      <c r="D127" s="107"/>
      <c r="E127" s="107"/>
      <c r="F127" s="108"/>
      <c r="G127" s="109" t="s">
        <v>620</v>
      </c>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10"/>
    </row>
    <row r="128" spans="1:50" ht="24" customHeight="1" x14ac:dyDescent="0.15">
      <c r="A128" s="84" t="s">
        <v>23</v>
      </c>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6"/>
    </row>
    <row r="129" spans="1:51" ht="67.5" customHeight="1" thickBot="1" x14ac:dyDescent="0.2">
      <c r="A129" s="87" t="s">
        <v>624</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9"/>
    </row>
    <row r="130" spans="1:51" ht="24.75" customHeight="1" x14ac:dyDescent="0.15">
      <c r="A130" s="90" t="s">
        <v>24</v>
      </c>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2"/>
    </row>
    <row r="131" spans="1:51" ht="67.5" customHeight="1" thickBot="1" x14ac:dyDescent="0.2">
      <c r="A131" s="93" t="s">
        <v>122</v>
      </c>
      <c r="B131" s="94"/>
      <c r="C131" s="94"/>
      <c r="D131" s="94"/>
      <c r="E131" s="95"/>
      <c r="F131" s="96" t="s">
        <v>625</v>
      </c>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9"/>
    </row>
    <row r="132" spans="1:51" ht="24.75" customHeight="1" x14ac:dyDescent="0.15">
      <c r="A132" s="90" t="s">
        <v>36</v>
      </c>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2"/>
    </row>
    <row r="133" spans="1:51" ht="66" customHeight="1" thickBot="1" x14ac:dyDescent="0.2">
      <c r="A133" s="93" t="s">
        <v>122</v>
      </c>
      <c r="B133" s="94"/>
      <c r="C133" s="94"/>
      <c r="D133" s="94"/>
      <c r="E133" s="95"/>
      <c r="F133" s="606" t="s">
        <v>626</v>
      </c>
      <c r="G133" s="607"/>
      <c r="H133" s="607"/>
      <c r="I133" s="607"/>
      <c r="J133" s="607"/>
      <c r="K133" s="607"/>
      <c r="L133" s="607"/>
      <c r="M133" s="607"/>
      <c r="N133" s="607"/>
      <c r="O133" s="607"/>
      <c r="P133" s="607"/>
      <c r="Q133" s="607"/>
      <c r="R133" s="607"/>
      <c r="S133" s="607"/>
      <c r="T133" s="607"/>
      <c r="U133" s="607"/>
      <c r="V133" s="607"/>
      <c r="W133" s="607"/>
      <c r="X133" s="607"/>
      <c r="Y133" s="607"/>
      <c r="Z133" s="607"/>
      <c r="AA133" s="607"/>
      <c r="AB133" s="607"/>
      <c r="AC133" s="607"/>
      <c r="AD133" s="607"/>
      <c r="AE133" s="607"/>
      <c r="AF133" s="607"/>
      <c r="AG133" s="607"/>
      <c r="AH133" s="607"/>
      <c r="AI133" s="607"/>
      <c r="AJ133" s="607"/>
      <c r="AK133" s="607"/>
      <c r="AL133" s="607"/>
      <c r="AM133" s="607"/>
      <c r="AN133" s="607"/>
      <c r="AO133" s="607"/>
      <c r="AP133" s="607"/>
      <c r="AQ133" s="607"/>
      <c r="AR133" s="607"/>
      <c r="AS133" s="607"/>
      <c r="AT133" s="607"/>
      <c r="AU133" s="607"/>
      <c r="AV133" s="607"/>
      <c r="AW133" s="607"/>
      <c r="AX133" s="608"/>
    </row>
    <row r="134" spans="1:51" ht="24.75" customHeight="1" x14ac:dyDescent="0.15">
      <c r="A134" s="609" t="s">
        <v>25</v>
      </c>
      <c r="B134" s="610"/>
      <c r="C134" s="610"/>
      <c r="D134" s="610"/>
      <c r="E134" s="610"/>
      <c r="F134" s="610"/>
      <c r="G134" s="610"/>
      <c r="H134" s="610"/>
      <c r="I134" s="610"/>
      <c r="J134" s="610"/>
      <c r="K134" s="610"/>
      <c r="L134" s="610"/>
      <c r="M134" s="610"/>
      <c r="N134" s="610"/>
      <c r="O134" s="610"/>
      <c r="P134" s="610"/>
      <c r="Q134" s="610"/>
      <c r="R134" s="610"/>
      <c r="S134" s="610"/>
      <c r="T134" s="610"/>
      <c r="U134" s="610"/>
      <c r="V134" s="610"/>
      <c r="W134" s="610"/>
      <c r="X134" s="610"/>
      <c r="Y134" s="610"/>
      <c r="Z134" s="610"/>
      <c r="AA134" s="610"/>
      <c r="AB134" s="610"/>
      <c r="AC134" s="610"/>
      <c r="AD134" s="610"/>
      <c r="AE134" s="610"/>
      <c r="AF134" s="610"/>
      <c r="AG134" s="610"/>
      <c r="AH134" s="610"/>
      <c r="AI134" s="610"/>
      <c r="AJ134" s="610"/>
      <c r="AK134" s="610"/>
      <c r="AL134" s="610"/>
      <c r="AM134" s="610"/>
      <c r="AN134" s="610"/>
      <c r="AO134" s="610"/>
      <c r="AP134" s="610"/>
      <c r="AQ134" s="610"/>
      <c r="AR134" s="610"/>
      <c r="AS134" s="610"/>
      <c r="AT134" s="610"/>
      <c r="AU134" s="610"/>
      <c r="AV134" s="610"/>
      <c r="AW134" s="610"/>
      <c r="AX134" s="611"/>
    </row>
    <row r="135" spans="1:51" ht="324.60000000000002" customHeight="1" thickBot="1" x14ac:dyDescent="0.2">
      <c r="A135" s="612" t="s">
        <v>622</v>
      </c>
      <c r="B135" s="613"/>
      <c r="C135" s="613"/>
      <c r="D135" s="613"/>
      <c r="E135" s="613"/>
      <c r="F135" s="613"/>
      <c r="G135" s="613"/>
      <c r="H135" s="613"/>
      <c r="I135" s="613"/>
      <c r="J135" s="613"/>
      <c r="K135" s="613"/>
      <c r="L135" s="613"/>
      <c r="M135" s="613"/>
      <c r="N135" s="613"/>
      <c r="O135" s="613"/>
      <c r="P135" s="613"/>
      <c r="Q135" s="613"/>
      <c r="R135" s="613"/>
      <c r="S135" s="613"/>
      <c r="T135" s="613"/>
      <c r="U135" s="613"/>
      <c r="V135" s="613"/>
      <c r="W135" s="613"/>
      <c r="X135" s="613"/>
      <c r="Y135" s="613"/>
      <c r="Z135" s="613"/>
      <c r="AA135" s="613"/>
      <c r="AB135" s="613"/>
      <c r="AC135" s="613"/>
      <c r="AD135" s="613"/>
      <c r="AE135" s="613"/>
      <c r="AF135" s="613"/>
      <c r="AG135" s="613"/>
      <c r="AH135" s="613"/>
      <c r="AI135" s="613"/>
      <c r="AJ135" s="613"/>
      <c r="AK135" s="613"/>
      <c r="AL135" s="613"/>
      <c r="AM135" s="613"/>
      <c r="AN135" s="613"/>
      <c r="AO135" s="613"/>
      <c r="AP135" s="613"/>
      <c r="AQ135" s="613"/>
      <c r="AR135" s="613"/>
      <c r="AS135" s="613"/>
      <c r="AT135" s="613"/>
      <c r="AU135" s="613"/>
      <c r="AV135" s="613"/>
      <c r="AW135" s="613"/>
      <c r="AX135" s="614"/>
    </row>
    <row r="136" spans="1:51" ht="24.75" customHeight="1" x14ac:dyDescent="0.15">
      <c r="A136" s="615" t="s">
        <v>198</v>
      </c>
      <c r="B136" s="616"/>
      <c r="C136" s="616"/>
      <c r="D136" s="616"/>
      <c r="E136" s="616"/>
      <c r="F136" s="616"/>
      <c r="G136" s="616"/>
      <c r="H136" s="616"/>
      <c r="I136" s="616"/>
      <c r="J136" s="616"/>
      <c r="K136" s="616"/>
      <c r="L136" s="616"/>
      <c r="M136" s="616"/>
      <c r="N136" s="616"/>
      <c r="O136" s="616"/>
      <c r="P136" s="616"/>
      <c r="Q136" s="616"/>
      <c r="R136" s="616"/>
      <c r="S136" s="616"/>
      <c r="T136" s="616"/>
      <c r="U136" s="616"/>
      <c r="V136" s="616"/>
      <c r="W136" s="616"/>
      <c r="X136" s="616"/>
      <c r="Y136" s="616"/>
      <c r="Z136" s="616"/>
      <c r="AA136" s="616"/>
      <c r="AB136" s="616"/>
      <c r="AC136" s="616"/>
      <c r="AD136" s="616"/>
      <c r="AE136" s="616"/>
      <c r="AF136" s="616"/>
      <c r="AG136" s="616"/>
      <c r="AH136" s="616"/>
      <c r="AI136" s="616"/>
      <c r="AJ136" s="616"/>
      <c r="AK136" s="616"/>
      <c r="AL136" s="616"/>
      <c r="AM136" s="616"/>
      <c r="AN136" s="616"/>
      <c r="AO136" s="616"/>
      <c r="AP136" s="616"/>
      <c r="AQ136" s="616"/>
      <c r="AR136" s="616"/>
      <c r="AS136" s="616"/>
      <c r="AT136" s="616"/>
      <c r="AU136" s="616"/>
      <c r="AV136" s="616"/>
      <c r="AW136" s="616"/>
      <c r="AX136" s="617"/>
    </row>
    <row r="137" spans="1:51" ht="24.75" customHeight="1" x14ac:dyDescent="0.15">
      <c r="A137" s="618" t="s">
        <v>230</v>
      </c>
      <c r="B137" s="619"/>
      <c r="C137" s="619"/>
      <c r="D137" s="620"/>
      <c r="E137" s="602" t="s">
        <v>593</v>
      </c>
      <c r="F137" s="603"/>
      <c r="G137" s="603"/>
      <c r="H137" s="603"/>
      <c r="I137" s="603"/>
      <c r="J137" s="603"/>
      <c r="K137" s="603"/>
      <c r="L137" s="603"/>
      <c r="M137" s="603"/>
      <c r="N137" s="603"/>
      <c r="O137" s="603"/>
      <c r="P137" s="604"/>
      <c r="Q137" s="602" t="s">
        <v>594</v>
      </c>
      <c r="R137" s="603"/>
      <c r="S137" s="603"/>
      <c r="T137" s="603"/>
      <c r="U137" s="603"/>
      <c r="V137" s="603"/>
      <c r="W137" s="603"/>
      <c r="X137" s="603"/>
      <c r="Y137" s="603"/>
      <c r="Z137" s="603"/>
      <c r="AA137" s="603"/>
      <c r="AB137" s="604"/>
      <c r="AC137" s="602" t="s">
        <v>595</v>
      </c>
      <c r="AD137" s="603"/>
      <c r="AE137" s="603"/>
      <c r="AF137" s="603"/>
      <c r="AG137" s="603"/>
      <c r="AH137" s="603"/>
      <c r="AI137" s="603"/>
      <c r="AJ137" s="603"/>
      <c r="AK137" s="603"/>
      <c r="AL137" s="603"/>
      <c r="AM137" s="603"/>
      <c r="AN137" s="604"/>
      <c r="AO137" s="602"/>
      <c r="AP137" s="603"/>
      <c r="AQ137" s="603"/>
      <c r="AR137" s="603"/>
      <c r="AS137" s="603"/>
      <c r="AT137" s="603"/>
      <c r="AU137" s="603"/>
      <c r="AV137" s="603"/>
      <c r="AW137" s="603"/>
      <c r="AX137" s="605"/>
      <c r="AY137" s="51"/>
    </row>
    <row r="138" spans="1:51" ht="24.75" customHeight="1" x14ac:dyDescent="0.15">
      <c r="A138" s="111" t="s">
        <v>229</v>
      </c>
      <c r="B138" s="111"/>
      <c r="C138" s="111"/>
      <c r="D138" s="111"/>
      <c r="E138" s="602" t="s">
        <v>596</v>
      </c>
      <c r="F138" s="603"/>
      <c r="G138" s="603"/>
      <c r="H138" s="603"/>
      <c r="I138" s="603"/>
      <c r="J138" s="603"/>
      <c r="K138" s="603"/>
      <c r="L138" s="603"/>
      <c r="M138" s="603"/>
      <c r="N138" s="603"/>
      <c r="O138" s="603"/>
      <c r="P138" s="604"/>
      <c r="Q138" s="602" t="s">
        <v>593</v>
      </c>
      <c r="R138" s="603"/>
      <c r="S138" s="603"/>
      <c r="T138" s="603"/>
      <c r="U138" s="603"/>
      <c r="V138" s="603"/>
      <c r="W138" s="603"/>
      <c r="X138" s="603"/>
      <c r="Y138" s="603"/>
      <c r="Z138" s="603"/>
      <c r="AA138" s="603"/>
      <c r="AB138" s="604"/>
      <c r="AC138" s="602" t="s">
        <v>595</v>
      </c>
      <c r="AD138" s="603"/>
      <c r="AE138" s="603"/>
      <c r="AF138" s="603"/>
      <c r="AG138" s="603"/>
      <c r="AH138" s="603"/>
      <c r="AI138" s="603"/>
      <c r="AJ138" s="603"/>
      <c r="AK138" s="603"/>
      <c r="AL138" s="603"/>
      <c r="AM138" s="603"/>
      <c r="AN138" s="604"/>
      <c r="AO138" s="602"/>
      <c r="AP138" s="603"/>
      <c r="AQ138" s="603"/>
      <c r="AR138" s="603"/>
      <c r="AS138" s="603"/>
      <c r="AT138" s="603"/>
      <c r="AU138" s="603"/>
      <c r="AV138" s="603"/>
      <c r="AW138" s="603"/>
      <c r="AX138" s="605"/>
    </row>
    <row r="139" spans="1:51" ht="24.75" customHeight="1" x14ac:dyDescent="0.15">
      <c r="A139" s="111" t="s">
        <v>228</v>
      </c>
      <c r="B139" s="111"/>
      <c r="C139" s="111"/>
      <c r="D139" s="111"/>
      <c r="E139" s="602" t="s">
        <v>597</v>
      </c>
      <c r="F139" s="603"/>
      <c r="G139" s="603"/>
      <c r="H139" s="603"/>
      <c r="I139" s="603"/>
      <c r="J139" s="603"/>
      <c r="K139" s="603"/>
      <c r="L139" s="603"/>
      <c r="M139" s="603"/>
      <c r="N139" s="603"/>
      <c r="O139" s="603"/>
      <c r="P139" s="604"/>
      <c r="Q139" s="602" t="s">
        <v>598</v>
      </c>
      <c r="R139" s="603"/>
      <c r="S139" s="603"/>
      <c r="T139" s="603"/>
      <c r="U139" s="603"/>
      <c r="V139" s="603"/>
      <c r="W139" s="603"/>
      <c r="X139" s="603"/>
      <c r="Y139" s="603"/>
      <c r="Z139" s="603"/>
      <c r="AA139" s="603"/>
      <c r="AB139" s="604"/>
      <c r="AC139" s="602" t="s">
        <v>599</v>
      </c>
      <c r="AD139" s="603"/>
      <c r="AE139" s="603"/>
      <c r="AF139" s="603"/>
      <c r="AG139" s="603"/>
      <c r="AH139" s="603"/>
      <c r="AI139" s="603"/>
      <c r="AJ139" s="603"/>
      <c r="AK139" s="603"/>
      <c r="AL139" s="603"/>
      <c r="AM139" s="603"/>
      <c r="AN139" s="604"/>
      <c r="AO139" s="602"/>
      <c r="AP139" s="603"/>
      <c r="AQ139" s="603"/>
      <c r="AR139" s="603"/>
      <c r="AS139" s="603"/>
      <c r="AT139" s="603"/>
      <c r="AU139" s="603"/>
      <c r="AV139" s="603"/>
      <c r="AW139" s="603"/>
      <c r="AX139" s="605"/>
    </row>
    <row r="140" spans="1:51" ht="24.75" customHeight="1" x14ac:dyDescent="0.15">
      <c r="A140" s="111" t="s">
        <v>227</v>
      </c>
      <c r="B140" s="111"/>
      <c r="C140" s="111"/>
      <c r="D140" s="111"/>
      <c r="E140" s="602" t="s">
        <v>597</v>
      </c>
      <c r="F140" s="603"/>
      <c r="G140" s="603"/>
      <c r="H140" s="603"/>
      <c r="I140" s="603"/>
      <c r="J140" s="603"/>
      <c r="K140" s="603"/>
      <c r="L140" s="603"/>
      <c r="M140" s="603"/>
      <c r="N140" s="603"/>
      <c r="O140" s="603"/>
      <c r="P140" s="604"/>
      <c r="Q140" s="602" t="s">
        <v>598</v>
      </c>
      <c r="R140" s="603"/>
      <c r="S140" s="603"/>
      <c r="T140" s="603"/>
      <c r="U140" s="603"/>
      <c r="V140" s="603"/>
      <c r="W140" s="603"/>
      <c r="X140" s="603"/>
      <c r="Y140" s="603"/>
      <c r="Z140" s="603"/>
      <c r="AA140" s="603"/>
      <c r="AB140" s="604"/>
      <c r="AC140" s="602" t="s">
        <v>599</v>
      </c>
      <c r="AD140" s="603"/>
      <c r="AE140" s="603"/>
      <c r="AF140" s="603"/>
      <c r="AG140" s="603"/>
      <c r="AH140" s="603"/>
      <c r="AI140" s="603"/>
      <c r="AJ140" s="603"/>
      <c r="AK140" s="603"/>
      <c r="AL140" s="603"/>
      <c r="AM140" s="603"/>
      <c r="AN140" s="604"/>
      <c r="AO140" s="602"/>
      <c r="AP140" s="603"/>
      <c r="AQ140" s="603"/>
      <c r="AR140" s="603"/>
      <c r="AS140" s="603"/>
      <c r="AT140" s="603"/>
      <c r="AU140" s="603"/>
      <c r="AV140" s="603"/>
      <c r="AW140" s="603"/>
      <c r="AX140" s="605"/>
    </row>
    <row r="141" spans="1:51" ht="24.75" customHeight="1" x14ac:dyDescent="0.15">
      <c r="A141" s="111" t="s">
        <v>226</v>
      </c>
      <c r="B141" s="111"/>
      <c r="C141" s="111"/>
      <c r="D141" s="111"/>
      <c r="E141" s="602" t="s">
        <v>597</v>
      </c>
      <c r="F141" s="603"/>
      <c r="G141" s="603"/>
      <c r="H141" s="603"/>
      <c r="I141" s="603"/>
      <c r="J141" s="603"/>
      <c r="K141" s="603"/>
      <c r="L141" s="603"/>
      <c r="M141" s="603"/>
      <c r="N141" s="603"/>
      <c r="O141" s="603"/>
      <c r="P141" s="604"/>
      <c r="Q141" s="602" t="s">
        <v>598</v>
      </c>
      <c r="R141" s="603"/>
      <c r="S141" s="603"/>
      <c r="T141" s="603"/>
      <c r="U141" s="603"/>
      <c r="V141" s="603"/>
      <c r="W141" s="603"/>
      <c r="X141" s="603"/>
      <c r="Y141" s="603"/>
      <c r="Z141" s="603"/>
      <c r="AA141" s="603"/>
      <c r="AB141" s="604"/>
      <c r="AC141" s="602" t="s">
        <v>599</v>
      </c>
      <c r="AD141" s="603"/>
      <c r="AE141" s="603"/>
      <c r="AF141" s="603"/>
      <c r="AG141" s="603"/>
      <c r="AH141" s="603"/>
      <c r="AI141" s="603"/>
      <c r="AJ141" s="603"/>
      <c r="AK141" s="603"/>
      <c r="AL141" s="603"/>
      <c r="AM141" s="603"/>
      <c r="AN141" s="604"/>
      <c r="AO141" s="602"/>
      <c r="AP141" s="603"/>
      <c r="AQ141" s="603"/>
      <c r="AR141" s="603"/>
      <c r="AS141" s="603"/>
      <c r="AT141" s="603"/>
      <c r="AU141" s="603"/>
      <c r="AV141" s="603"/>
      <c r="AW141" s="603"/>
      <c r="AX141" s="605"/>
    </row>
    <row r="142" spans="1:51" ht="24.75" customHeight="1" x14ac:dyDescent="0.15">
      <c r="A142" s="111" t="s">
        <v>225</v>
      </c>
      <c r="B142" s="111"/>
      <c r="C142" s="111"/>
      <c r="D142" s="111"/>
      <c r="E142" s="602" t="s">
        <v>597</v>
      </c>
      <c r="F142" s="603"/>
      <c r="G142" s="603"/>
      <c r="H142" s="603"/>
      <c r="I142" s="603"/>
      <c r="J142" s="603"/>
      <c r="K142" s="603"/>
      <c r="L142" s="603"/>
      <c r="M142" s="603"/>
      <c r="N142" s="603"/>
      <c r="O142" s="603"/>
      <c r="P142" s="604"/>
      <c r="Q142" s="602" t="s">
        <v>598</v>
      </c>
      <c r="R142" s="603"/>
      <c r="S142" s="603"/>
      <c r="T142" s="603"/>
      <c r="U142" s="603"/>
      <c r="V142" s="603"/>
      <c r="W142" s="603"/>
      <c r="X142" s="603"/>
      <c r="Y142" s="603"/>
      <c r="Z142" s="603"/>
      <c r="AA142" s="603"/>
      <c r="AB142" s="604"/>
      <c r="AC142" s="602" t="s">
        <v>600</v>
      </c>
      <c r="AD142" s="603"/>
      <c r="AE142" s="603"/>
      <c r="AF142" s="603"/>
      <c r="AG142" s="603"/>
      <c r="AH142" s="603"/>
      <c r="AI142" s="603"/>
      <c r="AJ142" s="603"/>
      <c r="AK142" s="603"/>
      <c r="AL142" s="603"/>
      <c r="AM142" s="603"/>
      <c r="AN142" s="604"/>
      <c r="AO142" s="602"/>
      <c r="AP142" s="603"/>
      <c r="AQ142" s="603"/>
      <c r="AR142" s="603"/>
      <c r="AS142" s="603"/>
      <c r="AT142" s="603"/>
      <c r="AU142" s="603"/>
      <c r="AV142" s="603"/>
      <c r="AW142" s="603"/>
      <c r="AX142" s="605"/>
    </row>
    <row r="143" spans="1:51" ht="24.75" customHeight="1" x14ac:dyDescent="0.15">
      <c r="A143" s="111" t="s">
        <v>224</v>
      </c>
      <c r="B143" s="111"/>
      <c r="C143" s="111"/>
      <c r="D143" s="111"/>
      <c r="E143" s="602" t="s">
        <v>601</v>
      </c>
      <c r="F143" s="603"/>
      <c r="G143" s="603"/>
      <c r="H143" s="603"/>
      <c r="I143" s="603"/>
      <c r="J143" s="603"/>
      <c r="K143" s="603"/>
      <c r="L143" s="603"/>
      <c r="M143" s="603"/>
      <c r="N143" s="603"/>
      <c r="O143" s="603"/>
      <c r="P143" s="604"/>
      <c r="Q143" s="602" t="s">
        <v>597</v>
      </c>
      <c r="R143" s="603"/>
      <c r="S143" s="603"/>
      <c r="T143" s="603"/>
      <c r="U143" s="603"/>
      <c r="V143" s="603"/>
      <c r="W143" s="603"/>
      <c r="X143" s="603"/>
      <c r="Y143" s="603"/>
      <c r="Z143" s="603"/>
      <c r="AA143" s="603"/>
      <c r="AB143" s="604"/>
      <c r="AC143" s="602" t="s">
        <v>598</v>
      </c>
      <c r="AD143" s="603"/>
      <c r="AE143" s="603"/>
      <c r="AF143" s="603"/>
      <c r="AG143" s="603"/>
      <c r="AH143" s="603"/>
      <c r="AI143" s="603"/>
      <c r="AJ143" s="603"/>
      <c r="AK143" s="603"/>
      <c r="AL143" s="603"/>
      <c r="AM143" s="603"/>
      <c r="AN143" s="604"/>
      <c r="AO143" s="602"/>
      <c r="AP143" s="603"/>
      <c r="AQ143" s="603"/>
      <c r="AR143" s="603"/>
      <c r="AS143" s="603"/>
      <c r="AT143" s="603"/>
      <c r="AU143" s="603"/>
      <c r="AV143" s="603"/>
      <c r="AW143" s="603"/>
      <c r="AX143" s="605"/>
    </row>
    <row r="144" spans="1:51" ht="24.75" customHeight="1" x14ac:dyDescent="0.15">
      <c r="A144" s="111" t="s">
        <v>223</v>
      </c>
      <c r="B144" s="111"/>
      <c r="C144" s="111"/>
      <c r="D144" s="111"/>
      <c r="E144" s="602" t="s">
        <v>601</v>
      </c>
      <c r="F144" s="603"/>
      <c r="G144" s="603"/>
      <c r="H144" s="603"/>
      <c r="I144" s="603"/>
      <c r="J144" s="603"/>
      <c r="K144" s="603"/>
      <c r="L144" s="603"/>
      <c r="M144" s="603"/>
      <c r="N144" s="603"/>
      <c r="O144" s="603"/>
      <c r="P144" s="604"/>
      <c r="Q144" s="602" t="s">
        <v>597</v>
      </c>
      <c r="R144" s="603"/>
      <c r="S144" s="603"/>
      <c r="T144" s="603"/>
      <c r="U144" s="603"/>
      <c r="V144" s="603"/>
      <c r="W144" s="603"/>
      <c r="X144" s="603"/>
      <c r="Y144" s="603"/>
      <c r="Z144" s="603"/>
      <c r="AA144" s="603"/>
      <c r="AB144" s="604"/>
      <c r="AC144" s="602" t="s">
        <v>598</v>
      </c>
      <c r="AD144" s="603"/>
      <c r="AE144" s="603"/>
      <c r="AF144" s="603"/>
      <c r="AG144" s="603"/>
      <c r="AH144" s="603"/>
      <c r="AI144" s="603"/>
      <c r="AJ144" s="603"/>
      <c r="AK144" s="603"/>
      <c r="AL144" s="603"/>
      <c r="AM144" s="603"/>
      <c r="AN144" s="604"/>
      <c r="AO144" s="602"/>
      <c r="AP144" s="603"/>
      <c r="AQ144" s="603"/>
      <c r="AR144" s="603"/>
      <c r="AS144" s="603"/>
      <c r="AT144" s="603"/>
      <c r="AU144" s="603"/>
      <c r="AV144" s="603"/>
      <c r="AW144" s="603"/>
      <c r="AX144" s="605"/>
    </row>
    <row r="145" spans="1:50" ht="24.75" customHeight="1" x14ac:dyDescent="0.15">
      <c r="A145" s="111" t="s">
        <v>369</v>
      </c>
      <c r="B145" s="111"/>
      <c r="C145" s="111"/>
      <c r="D145" s="111"/>
      <c r="E145" s="623" t="s">
        <v>556</v>
      </c>
      <c r="F145" s="624"/>
      <c r="G145" s="624"/>
      <c r="H145" s="54" t="str">
        <f>IF(E145="","","-")</f>
        <v>-</v>
      </c>
      <c r="I145" s="624"/>
      <c r="J145" s="624"/>
      <c r="K145" s="54" t="str">
        <f>IF(I145="","","-")</f>
        <v/>
      </c>
      <c r="L145" s="81">
        <v>2</v>
      </c>
      <c r="M145" s="81"/>
      <c r="N145" s="54" t="str">
        <f>IF(O145="","","-")</f>
        <v/>
      </c>
      <c r="O145" s="621"/>
      <c r="P145" s="622"/>
      <c r="Q145" s="623" t="s">
        <v>556</v>
      </c>
      <c r="R145" s="624"/>
      <c r="S145" s="624"/>
      <c r="T145" s="54" t="str">
        <f>IF(Q145="","","-")</f>
        <v>-</v>
      </c>
      <c r="U145" s="624"/>
      <c r="V145" s="624"/>
      <c r="W145" s="54" t="str">
        <f>IF(U145="","","-")</f>
        <v/>
      </c>
      <c r="X145" s="81">
        <v>3</v>
      </c>
      <c r="Y145" s="81"/>
      <c r="Z145" s="54" t="str">
        <f>IF(AA145="","","-")</f>
        <v/>
      </c>
      <c r="AA145" s="621"/>
      <c r="AB145" s="622"/>
      <c r="AC145" s="623" t="s">
        <v>556</v>
      </c>
      <c r="AD145" s="624"/>
      <c r="AE145" s="624"/>
      <c r="AF145" s="54" t="str">
        <f>IF(AC145="","","-")</f>
        <v>-</v>
      </c>
      <c r="AG145" s="624"/>
      <c r="AH145" s="624"/>
      <c r="AI145" s="54" t="str">
        <f>IF(AG145="","","-")</f>
        <v/>
      </c>
      <c r="AJ145" s="81">
        <v>4</v>
      </c>
      <c r="AK145" s="81"/>
      <c r="AL145" s="54" t="str">
        <f>IF(AM145="","","-")</f>
        <v/>
      </c>
      <c r="AM145" s="621"/>
      <c r="AN145" s="622"/>
      <c r="AO145" s="623"/>
      <c r="AP145" s="624"/>
      <c r="AQ145" s="54" t="str">
        <f>IF(AO145="","","-")</f>
        <v/>
      </c>
      <c r="AR145" s="624"/>
      <c r="AS145" s="624"/>
      <c r="AT145" s="54" t="str">
        <f>IF(AR145="","","-")</f>
        <v/>
      </c>
      <c r="AU145" s="81"/>
      <c r="AV145" s="81"/>
      <c r="AW145" s="54" t="str">
        <f>IF(AX145="","","-")</f>
        <v/>
      </c>
      <c r="AX145" s="56"/>
    </row>
    <row r="146" spans="1:50" ht="24.75" customHeight="1" x14ac:dyDescent="0.15">
      <c r="A146" s="111" t="s">
        <v>541</v>
      </c>
      <c r="B146" s="111"/>
      <c r="C146" s="111"/>
      <c r="D146" s="111"/>
      <c r="E146" s="623" t="s">
        <v>556</v>
      </c>
      <c r="F146" s="624"/>
      <c r="G146" s="624"/>
      <c r="H146" s="54"/>
      <c r="I146" s="624"/>
      <c r="J146" s="624"/>
      <c r="K146" s="54"/>
      <c r="L146" s="81">
        <v>2</v>
      </c>
      <c r="M146" s="81"/>
      <c r="N146" s="54" t="str">
        <f>IF(O146="","","-")</f>
        <v/>
      </c>
      <c r="O146" s="621"/>
      <c r="P146" s="622"/>
      <c r="Q146" s="623" t="s">
        <v>556</v>
      </c>
      <c r="R146" s="624"/>
      <c r="S146" s="624"/>
      <c r="T146" s="54" t="str">
        <f>IF(Q146="","","-")</f>
        <v>-</v>
      </c>
      <c r="U146" s="624"/>
      <c r="V146" s="624"/>
      <c r="W146" s="54" t="str">
        <f>IF(U146="","","-")</f>
        <v/>
      </c>
      <c r="X146" s="81">
        <v>3</v>
      </c>
      <c r="Y146" s="81"/>
      <c r="Z146" s="54" t="str">
        <f>IF(AA146="","","-")</f>
        <v/>
      </c>
      <c r="AA146" s="621"/>
      <c r="AB146" s="622"/>
      <c r="AC146" s="623" t="s">
        <v>556</v>
      </c>
      <c r="AD146" s="624"/>
      <c r="AE146" s="624"/>
      <c r="AF146" s="54" t="str">
        <f>IF(AC146="","","-")</f>
        <v>-</v>
      </c>
      <c r="AG146" s="624"/>
      <c r="AH146" s="624"/>
      <c r="AI146" s="54" t="str">
        <f>IF(AG146="","","-")</f>
        <v/>
      </c>
      <c r="AJ146" s="81">
        <v>4</v>
      </c>
      <c r="AK146" s="81"/>
      <c r="AL146" s="54" t="str">
        <f>IF(AM146="","","-")</f>
        <v/>
      </c>
      <c r="AM146" s="621"/>
      <c r="AN146" s="622"/>
      <c r="AO146" s="623"/>
      <c r="AP146" s="624"/>
      <c r="AQ146" s="54" t="str">
        <f>IF(AO146="","","-")</f>
        <v/>
      </c>
      <c r="AR146" s="624"/>
      <c r="AS146" s="624"/>
      <c r="AT146" s="54" t="str">
        <f>IF(AR146="","","-")</f>
        <v/>
      </c>
      <c r="AU146" s="81"/>
      <c r="AV146" s="81"/>
      <c r="AW146" s="54" t="str">
        <f>IF(AX146="","","-")</f>
        <v/>
      </c>
      <c r="AX146" s="56"/>
    </row>
    <row r="147" spans="1:50" ht="24.75" customHeight="1" x14ac:dyDescent="0.15">
      <c r="A147" s="111" t="s">
        <v>337</v>
      </c>
      <c r="B147" s="111"/>
      <c r="C147" s="111"/>
      <c r="D147" s="111"/>
      <c r="E147" s="626">
        <v>2021</v>
      </c>
      <c r="F147" s="112"/>
      <c r="G147" s="624" t="s">
        <v>557</v>
      </c>
      <c r="H147" s="624"/>
      <c r="I147" s="624"/>
      <c r="J147" s="112">
        <v>20</v>
      </c>
      <c r="K147" s="112"/>
      <c r="L147" s="81">
        <v>2</v>
      </c>
      <c r="M147" s="81"/>
      <c r="N147" s="81"/>
      <c r="O147" s="112"/>
      <c r="P147" s="112"/>
      <c r="Q147" s="626">
        <v>2021</v>
      </c>
      <c r="R147" s="112"/>
      <c r="S147" s="624" t="s">
        <v>557</v>
      </c>
      <c r="T147" s="624"/>
      <c r="U147" s="624"/>
      <c r="V147" s="112">
        <v>20</v>
      </c>
      <c r="W147" s="112"/>
      <c r="X147" s="81">
        <v>3</v>
      </c>
      <c r="Y147" s="81"/>
      <c r="Z147" s="81"/>
      <c r="AA147" s="112"/>
      <c r="AB147" s="625"/>
      <c r="AC147" s="626">
        <v>2021</v>
      </c>
      <c r="AD147" s="112"/>
      <c r="AE147" s="624" t="s">
        <v>557</v>
      </c>
      <c r="AF147" s="624"/>
      <c r="AG147" s="624"/>
      <c r="AH147" s="112">
        <v>20</v>
      </c>
      <c r="AI147" s="112"/>
      <c r="AJ147" s="81">
        <v>4</v>
      </c>
      <c r="AK147" s="81"/>
      <c r="AL147" s="81"/>
      <c r="AM147" s="112"/>
      <c r="AN147" s="625"/>
      <c r="AO147" s="626"/>
      <c r="AP147" s="112"/>
      <c r="AQ147" s="624"/>
      <c r="AR147" s="624"/>
      <c r="AS147" s="624"/>
      <c r="AT147" s="112"/>
      <c r="AU147" s="112"/>
      <c r="AV147" s="81"/>
      <c r="AW147" s="81"/>
      <c r="AX147" s="56"/>
    </row>
    <row r="148" spans="1:50" ht="28.35" customHeight="1" x14ac:dyDescent="0.15">
      <c r="A148" s="222" t="s">
        <v>218</v>
      </c>
      <c r="B148" s="223"/>
      <c r="C148" s="223"/>
      <c r="D148" s="223"/>
      <c r="E148" s="223"/>
      <c r="F148" s="224"/>
      <c r="G148" s="42" t="s">
        <v>543</v>
      </c>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0" ht="28.35" customHeight="1" x14ac:dyDescent="0.15">
      <c r="A149" s="222"/>
      <c r="B149" s="223"/>
      <c r="C149" s="223"/>
      <c r="D149" s="223"/>
      <c r="E149" s="223"/>
      <c r="F149" s="224"/>
      <c r="G149" s="33"/>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0" ht="28.35" customHeight="1" x14ac:dyDescent="0.15">
      <c r="A150" s="222"/>
      <c r="B150" s="223"/>
      <c r="C150" s="223"/>
      <c r="D150" s="223"/>
      <c r="E150" s="223"/>
      <c r="F150" s="224"/>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8.35" customHeight="1" x14ac:dyDescent="0.15">
      <c r="A151" s="222"/>
      <c r="B151" s="223"/>
      <c r="C151" s="223"/>
      <c r="D151" s="223"/>
      <c r="E151" s="223"/>
      <c r="F151" s="224"/>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27.75" customHeight="1" x14ac:dyDescent="0.15">
      <c r="A152" s="222"/>
      <c r="B152" s="223"/>
      <c r="C152" s="223"/>
      <c r="D152" s="223"/>
      <c r="E152" s="223"/>
      <c r="F152" s="224"/>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28.35" customHeight="1" x14ac:dyDescent="0.15">
      <c r="A153" s="222"/>
      <c r="B153" s="223"/>
      <c r="C153" s="223"/>
      <c r="D153" s="223"/>
      <c r="E153" s="223"/>
      <c r="F153" s="224"/>
      <c r="G153" s="33"/>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5"/>
    </row>
    <row r="154" spans="1:50" ht="28.35" customHeight="1" x14ac:dyDescent="0.15">
      <c r="A154" s="222"/>
      <c r="B154" s="223"/>
      <c r="C154" s="223"/>
      <c r="D154" s="223"/>
      <c r="E154" s="223"/>
      <c r="F154" s="224"/>
      <c r="G154" s="33"/>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5"/>
    </row>
    <row r="155" spans="1:50" ht="27.75" customHeight="1" x14ac:dyDescent="0.15">
      <c r="A155" s="222"/>
      <c r="B155" s="223"/>
      <c r="C155" s="223"/>
      <c r="D155" s="223"/>
      <c r="E155" s="223"/>
      <c r="F155" s="224"/>
      <c r="G155" s="33"/>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5"/>
    </row>
    <row r="156" spans="1:50" ht="28.35" customHeight="1" x14ac:dyDescent="0.15">
      <c r="A156" s="222"/>
      <c r="B156" s="223"/>
      <c r="C156" s="223"/>
      <c r="D156" s="223"/>
      <c r="E156" s="223"/>
      <c r="F156" s="224"/>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28.35" customHeight="1" x14ac:dyDescent="0.15">
      <c r="A157" s="222"/>
      <c r="B157" s="223"/>
      <c r="C157" s="223"/>
      <c r="D157" s="223"/>
      <c r="E157" s="223"/>
      <c r="F157" s="224"/>
      <c r="G157" s="33"/>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5"/>
    </row>
    <row r="158" spans="1:50" ht="28.35" customHeight="1" x14ac:dyDescent="0.15">
      <c r="A158" s="222"/>
      <c r="B158" s="223"/>
      <c r="C158" s="223"/>
      <c r="D158" s="223"/>
      <c r="E158" s="223"/>
      <c r="F158" s="224"/>
      <c r="G158" s="33"/>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5"/>
    </row>
    <row r="159" spans="1:50" ht="28.35" customHeight="1" x14ac:dyDescent="0.15">
      <c r="A159" s="222"/>
      <c r="B159" s="223"/>
      <c r="C159" s="223"/>
      <c r="D159" s="223"/>
      <c r="E159" s="223"/>
      <c r="F159" s="224"/>
      <c r="G159" s="33"/>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5"/>
    </row>
    <row r="160" spans="1:50" ht="28.35" customHeight="1" x14ac:dyDescent="0.15">
      <c r="A160" s="222"/>
      <c r="B160" s="223"/>
      <c r="C160" s="223"/>
      <c r="D160" s="223"/>
      <c r="E160" s="223"/>
      <c r="F160" s="224"/>
      <c r="G160" s="33"/>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5"/>
    </row>
    <row r="161" spans="1:50" ht="27.75" customHeight="1" x14ac:dyDescent="0.15">
      <c r="A161" s="222"/>
      <c r="B161" s="223"/>
      <c r="C161" s="223"/>
      <c r="D161" s="223"/>
      <c r="E161" s="223"/>
      <c r="F161" s="224"/>
      <c r="G161" s="33"/>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5"/>
    </row>
    <row r="162" spans="1:50" ht="28.35" customHeight="1" x14ac:dyDescent="0.15">
      <c r="A162" s="222"/>
      <c r="B162" s="223"/>
      <c r="C162" s="223"/>
      <c r="D162" s="223"/>
      <c r="E162" s="223"/>
      <c r="F162" s="224"/>
      <c r="G162" s="33"/>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5"/>
    </row>
    <row r="163" spans="1:50" ht="28.35" customHeight="1" x14ac:dyDescent="0.15">
      <c r="A163" s="222"/>
      <c r="B163" s="223"/>
      <c r="C163" s="223"/>
      <c r="D163" s="223"/>
      <c r="E163" s="223"/>
      <c r="F163" s="224"/>
      <c r="G163" s="33"/>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5"/>
    </row>
    <row r="164" spans="1:50" ht="28.35" customHeight="1" x14ac:dyDescent="0.15">
      <c r="A164" s="222"/>
      <c r="B164" s="223"/>
      <c r="C164" s="223"/>
      <c r="D164" s="223"/>
      <c r="E164" s="223"/>
      <c r="F164" s="224"/>
      <c r="G164" s="33"/>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5"/>
    </row>
    <row r="165" spans="1:50" ht="52.5" customHeight="1" x14ac:dyDescent="0.15">
      <c r="A165" s="222"/>
      <c r="B165" s="223"/>
      <c r="C165" s="223"/>
      <c r="D165" s="223"/>
      <c r="E165" s="223"/>
      <c r="F165" s="224"/>
      <c r="G165" s="33"/>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5"/>
    </row>
    <row r="166" spans="1:50" ht="52.5" customHeight="1" x14ac:dyDescent="0.15">
      <c r="A166" s="222"/>
      <c r="B166" s="223"/>
      <c r="C166" s="223"/>
      <c r="D166" s="223"/>
      <c r="E166" s="223"/>
      <c r="F166" s="224"/>
      <c r="G166" s="33"/>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5"/>
    </row>
    <row r="167" spans="1:50" ht="52.5" customHeight="1" x14ac:dyDescent="0.15">
      <c r="A167" s="222"/>
      <c r="B167" s="223"/>
      <c r="C167" s="223"/>
      <c r="D167" s="223"/>
      <c r="E167" s="223"/>
      <c r="F167" s="224"/>
      <c r="G167" s="33"/>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5"/>
    </row>
    <row r="168" spans="1:50" ht="29.25" customHeight="1" x14ac:dyDescent="0.15">
      <c r="A168" s="222"/>
      <c r="B168" s="223"/>
      <c r="C168" s="223"/>
      <c r="D168" s="223"/>
      <c r="E168" s="223"/>
      <c r="F168" s="224"/>
      <c r="G168" s="33"/>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5"/>
    </row>
    <row r="169" spans="1:50" ht="18.399999999999999" customHeight="1" x14ac:dyDescent="0.15">
      <c r="A169" s="222"/>
      <c r="B169" s="223"/>
      <c r="C169" s="223"/>
      <c r="D169" s="223"/>
      <c r="E169" s="223"/>
      <c r="F169" s="224"/>
      <c r="G169" s="33"/>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5"/>
    </row>
    <row r="170" spans="1:50" ht="35.25" customHeight="1" x14ac:dyDescent="0.15">
      <c r="A170" s="222"/>
      <c r="B170" s="223"/>
      <c r="C170" s="223"/>
      <c r="D170" s="223"/>
      <c r="E170" s="223"/>
      <c r="F170" s="224"/>
      <c r="G170" s="33"/>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5"/>
    </row>
    <row r="171" spans="1:50" ht="24.75" customHeight="1" x14ac:dyDescent="0.15">
      <c r="A171" s="222"/>
      <c r="B171" s="223"/>
      <c r="C171" s="223"/>
      <c r="D171" s="223"/>
      <c r="E171" s="223"/>
      <c r="F171" s="224"/>
      <c r="G171" s="33"/>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5"/>
    </row>
    <row r="172" spans="1:50" ht="24.75" customHeight="1" x14ac:dyDescent="0.15">
      <c r="A172" s="3"/>
      <c r="B172" s="3"/>
      <c r="C172" s="3"/>
      <c r="D172" s="3"/>
      <c r="E172" s="3"/>
      <c r="F172" s="3"/>
      <c r="G172" s="6"/>
      <c r="H172" s="6"/>
      <c r="I172" s="6"/>
      <c r="J172" s="6"/>
      <c r="K172" s="6"/>
      <c r="L172" s="2"/>
      <c r="M172" s="6"/>
      <c r="N172" s="6"/>
      <c r="O172" s="6"/>
      <c r="P172" s="6"/>
      <c r="Q172" s="6"/>
      <c r="R172" s="6"/>
      <c r="S172" s="6"/>
      <c r="T172" s="6"/>
      <c r="U172" s="6"/>
      <c r="V172" s="6"/>
      <c r="W172" s="6"/>
      <c r="X172" s="6"/>
      <c r="Y172" s="7"/>
      <c r="Z172" s="7"/>
      <c r="AA172" s="7"/>
      <c r="AB172" s="7"/>
      <c r="AC172" s="6"/>
      <c r="AD172" s="6"/>
      <c r="AE172" s="6"/>
      <c r="AF172" s="6"/>
      <c r="AG172" s="6"/>
      <c r="AH172" s="2"/>
      <c r="AI172" s="6"/>
      <c r="AJ172" s="6"/>
      <c r="AK172" s="6"/>
      <c r="AL172" s="6"/>
      <c r="AM172" s="6"/>
      <c r="AN172" s="6"/>
      <c r="AO172" s="6"/>
      <c r="AP172" s="6"/>
      <c r="AQ172" s="6"/>
      <c r="AR172" s="6"/>
      <c r="AS172" s="6"/>
      <c r="AT172" s="6"/>
      <c r="AU172" s="7"/>
      <c r="AV172" s="7"/>
      <c r="AW172" s="7"/>
      <c r="AX172" s="7"/>
    </row>
  </sheetData>
  <sheetProtection formatRows="0"/>
  <dataConsolidate link="1"/>
  <mergeCells count="767">
    <mergeCell ref="E145:G145"/>
    <mergeCell ref="I145:J145"/>
    <mergeCell ref="L145:M145"/>
    <mergeCell ref="O145:P145"/>
    <mergeCell ref="Q145:S145"/>
    <mergeCell ref="U145:V145"/>
    <mergeCell ref="X145:Y145"/>
    <mergeCell ref="G147:I147"/>
    <mergeCell ref="J147:K147"/>
    <mergeCell ref="Q147:R147"/>
    <mergeCell ref="S147:U147"/>
    <mergeCell ref="V147:W147"/>
    <mergeCell ref="AC147:AD147"/>
    <mergeCell ref="AE147:AG147"/>
    <mergeCell ref="AH147:AI147"/>
    <mergeCell ref="AQ147:AS147"/>
    <mergeCell ref="A94:F95"/>
    <mergeCell ref="G94:AX95"/>
    <mergeCell ref="AM91:AP91"/>
    <mergeCell ref="AQ91:AT91"/>
    <mergeCell ref="AU91:AX91"/>
    <mergeCell ref="Y92:AA92"/>
    <mergeCell ref="AB92:AD92"/>
    <mergeCell ref="AE92:AH92"/>
    <mergeCell ref="AI92:AL92"/>
    <mergeCell ref="AM92:AP92"/>
    <mergeCell ref="AQ92:AT92"/>
    <mergeCell ref="AU92:AX92"/>
    <mergeCell ref="G91:O93"/>
    <mergeCell ref="A80:F81"/>
    <mergeCell ref="G80:AX81"/>
    <mergeCell ref="AE75:AH76"/>
    <mergeCell ref="AI75:AL76"/>
    <mergeCell ref="AM75:AP76"/>
    <mergeCell ref="AQ75:AT75"/>
    <mergeCell ref="P91:X93"/>
    <mergeCell ref="AM93:AP93"/>
    <mergeCell ref="AQ93:AT93"/>
    <mergeCell ref="AU93:AX93"/>
    <mergeCell ref="AM147:AN147"/>
    <mergeCell ref="AO147:AP147"/>
    <mergeCell ref="A148:F171"/>
    <mergeCell ref="AA147:AB147"/>
    <mergeCell ref="AM146:AN146"/>
    <mergeCell ref="AO146:AP146"/>
    <mergeCell ref="AR146:AS146"/>
    <mergeCell ref="AU146:AV146"/>
    <mergeCell ref="A147:D147"/>
    <mergeCell ref="O147:P147"/>
    <mergeCell ref="U146:V146"/>
    <mergeCell ref="X146:Y146"/>
    <mergeCell ref="AA146:AB146"/>
    <mergeCell ref="AC146:AE146"/>
    <mergeCell ref="AG146:AH146"/>
    <mergeCell ref="AJ146:AK146"/>
    <mergeCell ref="A146:D146"/>
    <mergeCell ref="E146:G146"/>
    <mergeCell ref="I146:J146"/>
    <mergeCell ref="L146:M146"/>
    <mergeCell ref="O146:P146"/>
    <mergeCell ref="Q146:S146"/>
    <mergeCell ref="L147:N147"/>
    <mergeCell ref="E147:F147"/>
    <mergeCell ref="A140:D140"/>
    <mergeCell ref="E140:P140"/>
    <mergeCell ref="Q140:AB140"/>
    <mergeCell ref="AC140:AN140"/>
    <mergeCell ref="AO140:AX140"/>
    <mergeCell ref="A141:D141"/>
    <mergeCell ref="E141:P141"/>
    <mergeCell ref="Q141:AB141"/>
    <mergeCell ref="AC141:AN141"/>
    <mergeCell ref="AO141:AX141"/>
    <mergeCell ref="A144:D144"/>
    <mergeCell ref="E144:P144"/>
    <mergeCell ref="Q144:AB144"/>
    <mergeCell ref="AC144:AN144"/>
    <mergeCell ref="AO144:AX144"/>
    <mergeCell ref="A145:D145"/>
    <mergeCell ref="A142:D142"/>
    <mergeCell ref="E142:P142"/>
    <mergeCell ref="Q142:AB142"/>
    <mergeCell ref="AC142:AN142"/>
    <mergeCell ref="AO142:AX142"/>
    <mergeCell ref="A143:D143"/>
    <mergeCell ref="E143:P143"/>
    <mergeCell ref="Q143:AB143"/>
    <mergeCell ref="AC143:AN143"/>
    <mergeCell ref="AO143:AX143"/>
    <mergeCell ref="AA145:AB145"/>
    <mergeCell ref="AC145:AE145"/>
    <mergeCell ref="AG145:AH145"/>
    <mergeCell ref="AJ145:AK145"/>
    <mergeCell ref="AM145:AN145"/>
    <mergeCell ref="AO145:AP145"/>
    <mergeCell ref="AR145:AS145"/>
    <mergeCell ref="AU145:AV145"/>
    <mergeCell ref="A133:E133"/>
    <mergeCell ref="F133:AX133"/>
    <mergeCell ref="A134:AX134"/>
    <mergeCell ref="A135:AX135"/>
    <mergeCell ref="A136:AX136"/>
    <mergeCell ref="A137:D137"/>
    <mergeCell ref="E137:P137"/>
    <mergeCell ref="Q137:AB137"/>
    <mergeCell ref="AC137:AN137"/>
    <mergeCell ref="AO137:AX137"/>
    <mergeCell ref="E138:P138"/>
    <mergeCell ref="Q138:AB138"/>
    <mergeCell ref="AC138:AN138"/>
    <mergeCell ref="AO138:AX138"/>
    <mergeCell ref="A139:D139"/>
    <mergeCell ref="E139:P139"/>
    <mergeCell ref="Q139:AB139"/>
    <mergeCell ref="AC139:AN139"/>
    <mergeCell ref="AO139:AX139"/>
    <mergeCell ref="A119:B125"/>
    <mergeCell ref="C119:AC119"/>
    <mergeCell ref="AD119:AF119"/>
    <mergeCell ref="AG119:AX125"/>
    <mergeCell ref="J123:L123"/>
    <mergeCell ref="M123:N123"/>
    <mergeCell ref="C124:D124"/>
    <mergeCell ref="E124:G124"/>
    <mergeCell ref="H124:I124"/>
    <mergeCell ref="J124:L124"/>
    <mergeCell ref="M124:N124"/>
    <mergeCell ref="C125:D125"/>
    <mergeCell ref="E125:G125"/>
    <mergeCell ref="H125:I125"/>
    <mergeCell ref="J125:L125"/>
    <mergeCell ref="A115:B118"/>
    <mergeCell ref="C115:AC115"/>
    <mergeCell ref="AD115:AF115"/>
    <mergeCell ref="AG115:AX115"/>
    <mergeCell ref="C116:AC116"/>
    <mergeCell ref="AD116:AF116"/>
    <mergeCell ref="AG116:AX116"/>
    <mergeCell ref="C117:AC117"/>
    <mergeCell ref="AD117:AF117"/>
    <mergeCell ref="AG117:AX117"/>
    <mergeCell ref="C118:AC118"/>
    <mergeCell ref="AD118:AF118"/>
    <mergeCell ref="AD108:AF108"/>
    <mergeCell ref="AG108:AX108"/>
    <mergeCell ref="C109:AC109"/>
    <mergeCell ref="AD109:AF109"/>
    <mergeCell ref="AG109:AX109"/>
    <mergeCell ref="C110:AC110"/>
    <mergeCell ref="AD110:AF110"/>
    <mergeCell ref="AG110:AX110"/>
    <mergeCell ref="AG118:AX118"/>
    <mergeCell ref="AD113:AF113"/>
    <mergeCell ref="AG113:AX113"/>
    <mergeCell ref="C114:AC114"/>
    <mergeCell ref="AD114:AF114"/>
    <mergeCell ref="AG114:AX114"/>
    <mergeCell ref="C111:AC111"/>
    <mergeCell ref="AD111:AF111"/>
    <mergeCell ref="AG111:AX111"/>
    <mergeCell ref="C112:AC112"/>
    <mergeCell ref="AD112:AF112"/>
    <mergeCell ref="AG112:AX112"/>
    <mergeCell ref="A96:AN96"/>
    <mergeCell ref="AO96:AQ96"/>
    <mergeCell ref="AS96:AX96"/>
    <mergeCell ref="A105:B114"/>
    <mergeCell ref="C105:AC105"/>
    <mergeCell ref="AD105:AF105"/>
    <mergeCell ref="AG105:AX107"/>
    <mergeCell ref="C106:D107"/>
    <mergeCell ref="E106:AC106"/>
    <mergeCell ref="AD106:AF106"/>
    <mergeCell ref="E107:AC107"/>
    <mergeCell ref="AD107:AF107"/>
    <mergeCell ref="C108:AC108"/>
    <mergeCell ref="A102:B104"/>
    <mergeCell ref="C102:AC102"/>
    <mergeCell ref="AD102:AF102"/>
    <mergeCell ref="AG102:AX102"/>
    <mergeCell ref="C103:AC103"/>
    <mergeCell ref="AD103:AF103"/>
    <mergeCell ref="AG103:AX103"/>
    <mergeCell ref="C104:AC104"/>
    <mergeCell ref="AD104:AF104"/>
    <mergeCell ref="AG104:AX104"/>
    <mergeCell ref="C113:AC113"/>
    <mergeCell ref="A100:AX100"/>
    <mergeCell ref="C101:AC101"/>
    <mergeCell ref="AD101:AF101"/>
    <mergeCell ref="AG101:AX101"/>
    <mergeCell ref="W98:AA98"/>
    <mergeCell ref="AB98:AX98"/>
    <mergeCell ref="W99:AA99"/>
    <mergeCell ref="AB99:AX99"/>
    <mergeCell ref="A97:B99"/>
    <mergeCell ref="C97:D99"/>
    <mergeCell ref="E97:F97"/>
    <mergeCell ref="G97:AX97"/>
    <mergeCell ref="E98:F99"/>
    <mergeCell ref="Y93:AA93"/>
    <mergeCell ref="AB93:AD93"/>
    <mergeCell ref="AE93:AH93"/>
    <mergeCell ref="AI93:AL93"/>
    <mergeCell ref="AE89:AH90"/>
    <mergeCell ref="AI89:AL90"/>
    <mergeCell ref="AM89:AP90"/>
    <mergeCell ref="AQ89:AT89"/>
    <mergeCell ref="AU89:AX89"/>
    <mergeCell ref="AQ90:AR90"/>
    <mergeCell ref="AS90:AT90"/>
    <mergeCell ref="AU90:AV90"/>
    <mergeCell ref="AW90:AX90"/>
    <mergeCell ref="AI79:AL79"/>
    <mergeCell ref="AB88:AD88"/>
    <mergeCell ref="AE88:AH88"/>
    <mergeCell ref="AI88:AL88"/>
    <mergeCell ref="AM84:AP84"/>
    <mergeCell ref="AQ84:AT84"/>
    <mergeCell ref="AU84:AX84"/>
    <mergeCell ref="Y85:AA85"/>
    <mergeCell ref="Y91:AA91"/>
    <mergeCell ref="AB91:AD91"/>
    <mergeCell ref="AE91:AH91"/>
    <mergeCell ref="AI91:AL91"/>
    <mergeCell ref="AM79:AP79"/>
    <mergeCell ref="AQ79:AT79"/>
    <mergeCell ref="AU79:AX79"/>
    <mergeCell ref="A89:F93"/>
    <mergeCell ref="G89:O90"/>
    <mergeCell ref="P89:X90"/>
    <mergeCell ref="Y89:AA90"/>
    <mergeCell ref="AB89:AD90"/>
    <mergeCell ref="AM77:AP77"/>
    <mergeCell ref="AQ77:AT77"/>
    <mergeCell ref="AU77:AX77"/>
    <mergeCell ref="Y78:AA78"/>
    <mergeCell ref="AB78:AD78"/>
    <mergeCell ref="AE78:AH78"/>
    <mergeCell ref="AI78:AL78"/>
    <mergeCell ref="AM78:AP78"/>
    <mergeCell ref="AQ78:AT78"/>
    <mergeCell ref="AU78:AX78"/>
    <mergeCell ref="G77:O79"/>
    <mergeCell ref="P77:X79"/>
    <mergeCell ref="Y77:AA77"/>
    <mergeCell ref="AB77:AD77"/>
    <mergeCell ref="AE77:AH77"/>
    <mergeCell ref="AI77:AL77"/>
    <mergeCell ref="Y79:AA79"/>
    <mergeCell ref="AB79:AD79"/>
    <mergeCell ref="AE79:AH79"/>
    <mergeCell ref="AQ64:AT64"/>
    <mergeCell ref="AU64:AX64"/>
    <mergeCell ref="G63:O65"/>
    <mergeCell ref="P63:X65"/>
    <mergeCell ref="Y63:AA63"/>
    <mergeCell ref="AB63:AD63"/>
    <mergeCell ref="AE63:AH63"/>
    <mergeCell ref="AI63:AL63"/>
    <mergeCell ref="Y65:AA65"/>
    <mergeCell ref="A55:F57"/>
    <mergeCell ref="AU75:AX75"/>
    <mergeCell ref="AQ76:AR76"/>
    <mergeCell ref="AS76:AT76"/>
    <mergeCell ref="AU76:AV76"/>
    <mergeCell ref="AW76:AX76"/>
    <mergeCell ref="AM65:AP65"/>
    <mergeCell ref="AQ65:AT65"/>
    <mergeCell ref="AU65:AX65"/>
    <mergeCell ref="A66:F67"/>
    <mergeCell ref="G66:AX67"/>
    <mergeCell ref="A75:F79"/>
    <mergeCell ref="G75:O76"/>
    <mergeCell ref="P75:X76"/>
    <mergeCell ref="Y75:AA76"/>
    <mergeCell ref="AB75:AD76"/>
    <mergeCell ref="AM63:AP63"/>
    <mergeCell ref="AQ63:AT63"/>
    <mergeCell ref="AU63:AX63"/>
    <mergeCell ref="Y64:AA64"/>
    <mergeCell ref="AB64:AD64"/>
    <mergeCell ref="AE64:AH64"/>
    <mergeCell ref="AI64:AL64"/>
    <mergeCell ref="AM64:AP64"/>
    <mergeCell ref="AI60:AL60"/>
    <mergeCell ref="AM56:AP56"/>
    <mergeCell ref="AQ56:AT56"/>
    <mergeCell ref="AU55:AX55"/>
    <mergeCell ref="G56:O57"/>
    <mergeCell ref="P56:X57"/>
    <mergeCell ref="Y56:AA56"/>
    <mergeCell ref="AB56:AD56"/>
    <mergeCell ref="AE56:AH56"/>
    <mergeCell ref="AI56:AL56"/>
    <mergeCell ref="AI57:AL57"/>
    <mergeCell ref="AM57:AP57"/>
    <mergeCell ref="AQ57:AT57"/>
    <mergeCell ref="AU57:AX57"/>
    <mergeCell ref="AI55:AL55"/>
    <mergeCell ref="AM55:AP55"/>
    <mergeCell ref="AQ55:AT55"/>
    <mergeCell ref="AB55:AD55"/>
    <mergeCell ref="AE55:AH55"/>
    <mergeCell ref="AM61:AP62"/>
    <mergeCell ref="AQ61:AT61"/>
    <mergeCell ref="AU61:AX61"/>
    <mergeCell ref="AQ62:AR62"/>
    <mergeCell ref="AS62:AT62"/>
    <mergeCell ref="AU62:AV62"/>
    <mergeCell ref="AW62:AX62"/>
    <mergeCell ref="AM51:AP51"/>
    <mergeCell ref="AQ51:AT51"/>
    <mergeCell ref="AU51:AX51"/>
    <mergeCell ref="AU56:AX56"/>
    <mergeCell ref="G52:AX53"/>
    <mergeCell ref="G61:O62"/>
    <mergeCell ref="P61:X62"/>
    <mergeCell ref="Y61:AA62"/>
    <mergeCell ref="AB61:AD62"/>
    <mergeCell ref="AM58:AP58"/>
    <mergeCell ref="AQ58:AX58"/>
    <mergeCell ref="G58:X58"/>
    <mergeCell ref="Y58:AA58"/>
    <mergeCell ref="AB58:AD58"/>
    <mergeCell ref="AE58:AH58"/>
    <mergeCell ref="AI58:AL58"/>
    <mergeCell ref="AB60:AD60"/>
    <mergeCell ref="AM45:AP45"/>
    <mergeCell ref="AM49:AP49"/>
    <mergeCell ref="AQ49:AT49"/>
    <mergeCell ref="AU49:AX49"/>
    <mergeCell ref="Y50:AA50"/>
    <mergeCell ref="AM50:AP50"/>
    <mergeCell ref="AQ50:AT50"/>
    <mergeCell ref="AU50:AX50"/>
    <mergeCell ref="G49:O51"/>
    <mergeCell ref="P49:X51"/>
    <mergeCell ref="Y51:AA51"/>
    <mergeCell ref="AB51:AD51"/>
    <mergeCell ref="AE51:AH51"/>
    <mergeCell ref="AI51:AL51"/>
    <mergeCell ref="Y49:AA49"/>
    <mergeCell ref="AB49:AD49"/>
    <mergeCell ref="AE49:AH49"/>
    <mergeCell ref="AI49:AL49"/>
    <mergeCell ref="AE86:AH86"/>
    <mergeCell ref="AI86:AL86"/>
    <mergeCell ref="AM35:AP35"/>
    <mergeCell ref="AQ35:AT35"/>
    <mergeCell ref="AU35:AX35"/>
    <mergeCell ref="Y36:AA36"/>
    <mergeCell ref="AB36:AD36"/>
    <mergeCell ref="AE36:AH36"/>
    <mergeCell ref="AI37:AL37"/>
    <mergeCell ref="AE47:AH48"/>
    <mergeCell ref="AI47:AL48"/>
    <mergeCell ref="AM47:AP48"/>
    <mergeCell ref="AQ47:AT47"/>
    <mergeCell ref="AU47:AX47"/>
    <mergeCell ref="AQ48:AR48"/>
    <mergeCell ref="AS48:AT48"/>
    <mergeCell ref="AU48:AV48"/>
    <mergeCell ref="AW48:AX48"/>
    <mergeCell ref="AM37:AP37"/>
    <mergeCell ref="AQ37:AT37"/>
    <mergeCell ref="AU37:AX37"/>
    <mergeCell ref="G38:AX39"/>
    <mergeCell ref="G47:O48"/>
    <mergeCell ref="P47:X48"/>
    <mergeCell ref="AM88:AP88"/>
    <mergeCell ref="AQ88:AX88"/>
    <mergeCell ref="A33:F37"/>
    <mergeCell ref="G33:O34"/>
    <mergeCell ref="P33:X34"/>
    <mergeCell ref="Y33:AA34"/>
    <mergeCell ref="AB33:AD34"/>
    <mergeCell ref="AE33:AH34"/>
    <mergeCell ref="AI33:AL34"/>
    <mergeCell ref="AM33:AP34"/>
    <mergeCell ref="AM86:AP86"/>
    <mergeCell ref="AQ86:AX86"/>
    <mergeCell ref="G87:X88"/>
    <mergeCell ref="Y87:AA87"/>
    <mergeCell ref="AB87:AD87"/>
    <mergeCell ref="AE87:AH87"/>
    <mergeCell ref="AI87:AL87"/>
    <mergeCell ref="AM87:AP87"/>
    <mergeCell ref="AQ87:AX87"/>
    <mergeCell ref="Y88:AA88"/>
    <mergeCell ref="A86:F88"/>
    <mergeCell ref="G86:X86"/>
    <mergeCell ref="Y86:AA86"/>
    <mergeCell ref="AB86:AD86"/>
    <mergeCell ref="A72:F74"/>
    <mergeCell ref="G72:X72"/>
    <mergeCell ref="Y72:AA72"/>
    <mergeCell ref="AB72:AD72"/>
    <mergeCell ref="AE72:AH72"/>
    <mergeCell ref="AI72:AL72"/>
    <mergeCell ref="AM72:AP72"/>
    <mergeCell ref="AQ72:AX72"/>
    <mergeCell ref="G59:X60"/>
    <mergeCell ref="Y59:AA59"/>
    <mergeCell ref="AB59:AD59"/>
    <mergeCell ref="AE59:AH59"/>
    <mergeCell ref="AI59:AL59"/>
    <mergeCell ref="AM59:AP59"/>
    <mergeCell ref="AQ59:AX59"/>
    <mergeCell ref="Y60:AA60"/>
    <mergeCell ref="A58:F60"/>
    <mergeCell ref="AM70:AP70"/>
    <mergeCell ref="AQ70:AT70"/>
    <mergeCell ref="AU70:AX70"/>
    <mergeCell ref="Y71:AA71"/>
    <mergeCell ref="AI65:AL65"/>
    <mergeCell ref="AE61:AH62"/>
    <mergeCell ref="AI61:AL62"/>
    <mergeCell ref="AQ42:AT42"/>
    <mergeCell ref="AU42:AX42"/>
    <mergeCell ref="AQ33:AT33"/>
    <mergeCell ref="AU33:AX33"/>
    <mergeCell ref="AI74:AL74"/>
    <mergeCell ref="AM74:AP74"/>
    <mergeCell ref="AQ74:AX74"/>
    <mergeCell ref="G73:X74"/>
    <mergeCell ref="Y73:AA73"/>
    <mergeCell ref="AB73:AD73"/>
    <mergeCell ref="AE73:AH73"/>
    <mergeCell ref="AI73:AL73"/>
    <mergeCell ref="AM73:AP73"/>
    <mergeCell ref="AM60:AP60"/>
    <mergeCell ref="AQ60:AX60"/>
    <mergeCell ref="Y47:AA48"/>
    <mergeCell ref="AB47:AD48"/>
    <mergeCell ref="AQ45:AX45"/>
    <mergeCell ref="Y46:AA46"/>
    <mergeCell ref="AB46:AD46"/>
    <mergeCell ref="AE46:AH46"/>
    <mergeCell ref="AI46:AL46"/>
    <mergeCell ref="AM46:AP46"/>
    <mergeCell ref="AQ46:AX46"/>
    <mergeCell ref="G55:O55"/>
    <mergeCell ref="P55:X55"/>
    <mergeCell ref="Y55:AA55"/>
    <mergeCell ref="AB65:AD65"/>
    <mergeCell ref="AE65:AH65"/>
    <mergeCell ref="A30:F32"/>
    <mergeCell ref="G30:X30"/>
    <mergeCell ref="Y30:AA30"/>
    <mergeCell ref="AB30:AD30"/>
    <mergeCell ref="AE30:AH30"/>
    <mergeCell ref="AB32:AD32"/>
    <mergeCell ref="AE32:AH32"/>
    <mergeCell ref="A38:F39"/>
    <mergeCell ref="A47:F51"/>
    <mergeCell ref="G45:X46"/>
    <mergeCell ref="Y45:AA45"/>
    <mergeCell ref="AB45:AD45"/>
    <mergeCell ref="AE45:AH45"/>
    <mergeCell ref="Y57:AA57"/>
    <mergeCell ref="AB57:AD57"/>
    <mergeCell ref="AE57:AH57"/>
    <mergeCell ref="A52:F53"/>
    <mergeCell ref="A61:F65"/>
    <mergeCell ref="AE60:AH60"/>
    <mergeCell ref="A44:F46"/>
    <mergeCell ref="G44:X44"/>
    <mergeCell ref="Y44:AA44"/>
    <mergeCell ref="AB44:AD44"/>
    <mergeCell ref="AE44:AH44"/>
    <mergeCell ref="AI44:AL44"/>
    <mergeCell ref="AB50:AD50"/>
    <mergeCell ref="AE50:AH50"/>
    <mergeCell ref="AI50:AL50"/>
    <mergeCell ref="AI45:AL45"/>
    <mergeCell ref="G84:O85"/>
    <mergeCell ref="P84:X85"/>
    <mergeCell ref="Y84:AA84"/>
    <mergeCell ref="AB84:AD84"/>
    <mergeCell ref="AE84:AH84"/>
    <mergeCell ref="AI84:AL84"/>
    <mergeCell ref="A83:F85"/>
    <mergeCell ref="G83:O83"/>
    <mergeCell ref="P83:X83"/>
    <mergeCell ref="Y83:AA83"/>
    <mergeCell ref="AB83:AD83"/>
    <mergeCell ref="AE83:AH83"/>
    <mergeCell ref="AI42:AL42"/>
    <mergeCell ref="AM32:AP32"/>
    <mergeCell ref="AQ32:AX32"/>
    <mergeCell ref="AQ34:AR34"/>
    <mergeCell ref="AS34:AT34"/>
    <mergeCell ref="AU34:AV34"/>
    <mergeCell ref="AB71:AD71"/>
    <mergeCell ref="AB85:AD85"/>
    <mergeCell ref="AE85:AH85"/>
    <mergeCell ref="AI85:AL85"/>
    <mergeCell ref="AM85:AP85"/>
    <mergeCell ref="AQ85:AT85"/>
    <mergeCell ref="AU85:AX85"/>
    <mergeCell ref="AI83:AL83"/>
    <mergeCell ref="AM83:AP83"/>
    <mergeCell ref="AQ83:AT83"/>
    <mergeCell ref="AU83:AX83"/>
    <mergeCell ref="AB70:AD70"/>
    <mergeCell ref="AE70:AH70"/>
    <mergeCell ref="AI70:AL70"/>
    <mergeCell ref="AB69:AD69"/>
    <mergeCell ref="AE69:AH69"/>
    <mergeCell ref="AI32:AL32"/>
    <mergeCell ref="AM42:AP42"/>
    <mergeCell ref="Y74:AA74"/>
    <mergeCell ref="AB74:AD74"/>
    <mergeCell ref="AE74:AH74"/>
    <mergeCell ref="A27:F29"/>
    <mergeCell ref="G27:O27"/>
    <mergeCell ref="P27:X27"/>
    <mergeCell ref="Y27:AA27"/>
    <mergeCell ref="AB27:AD27"/>
    <mergeCell ref="AE27:AH27"/>
    <mergeCell ref="Y43:AA43"/>
    <mergeCell ref="AB43:AD43"/>
    <mergeCell ref="AE43:AH43"/>
    <mergeCell ref="G42:O43"/>
    <mergeCell ref="P42:X43"/>
    <mergeCell ref="Y42:AA42"/>
    <mergeCell ref="AB42:AD42"/>
    <mergeCell ref="AE42:AH42"/>
    <mergeCell ref="G70:O71"/>
    <mergeCell ref="P70:X71"/>
    <mergeCell ref="Y70:AA70"/>
    <mergeCell ref="A69:F71"/>
    <mergeCell ref="G69:O69"/>
    <mergeCell ref="P69:X69"/>
    <mergeCell ref="Y69:AA69"/>
    <mergeCell ref="AI27:AL27"/>
    <mergeCell ref="AM27:AP27"/>
    <mergeCell ref="AQ27:AT27"/>
    <mergeCell ref="AU27:AX27"/>
    <mergeCell ref="AQ73:AX73"/>
    <mergeCell ref="AE71:AH71"/>
    <mergeCell ref="AI71:AL71"/>
    <mergeCell ref="AM71:AP71"/>
    <mergeCell ref="AQ71:AT71"/>
    <mergeCell ref="AU71:AX71"/>
    <mergeCell ref="AI69:AL69"/>
    <mergeCell ref="AM69:AP69"/>
    <mergeCell ref="AQ69:AT69"/>
    <mergeCell ref="AU69:AX69"/>
    <mergeCell ref="AM44:AP44"/>
    <mergeCell ref="AQ44:AX44"/>
    <mergeCell ref="AM30:AP30"/>
    <mergeCell ref="AQ30:AX30"/>
    <mergeCell ref="AI43:AL43"/>
    <mergeCell ref="AM43:AP43"/>
    <mergeCell ref="AQ43:AT43"/>
    <mergeCell ref="AU43:AX43"/>
    <mergeCell ref="AI41:AL41"/>
    <mergeCell ref="AM41:AP41"/>
    <mergeCell ref="AB41:AD41"/>
    <mergeCell ref="AE41:AH41"/>
    <mergeCell ref="AM28:AP28"/>
    <mergeCell ref="AQ28:AT28"/>
    <mergeCell ref="AU28:AX28"/>
    <mergeCell ref="Y29:AA29"/>
    <mergeCell ref="AB29:AD29"/>
    <mergeCell ref="AE29:AH29"/>
    <mergeCell ref="AI29:AL29"/>
    <mergeCell ref="AM29:AP29"/>
    <mergeCell ref="AQ29:AT29"/>
    <mergeCell ref="AU29:AX29"/>
    <mergeCell ref="Y31:AA31"/>
    <mergeCell ref="AB31:AD31"/>
    <mergeCell ref="AQ41:AT41"/>
    <mergeCell ref="AU41:AX41"/>
    <mergeCell ref="AI30:AL30"/>
    <mergeCell ref="AB28:AD28"/>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22:F25"/>
    <mergeCell ref="G22:O22"/>
    <mergeCell ref="P22:V22"/>
    <mergeCell ref="W22:AC22"/>
    <mergeCell ref="A54:F54"/>
    <mergeCell ref="G54:AX54"/>
    <mergeCell ref="A68:F68"/>
    <mergeCell ref="G68:AX68"/>
    <mergeCell ref="A82:F82"/>
    <mergeCell ref="G82:AX82"/>
    <mergeCell ref="G25:O25"/>
    <mergeCell ref="P25:V25"/>
    <mergeCell ref="W25:AC25"/>
    <mergeCell ref="A26:F26"/>
    <mergeCell ref="G26:AX26"/>
    <mergeCell ref="A40:F40"/>
    <mergeCell ref="G40:AX40"/>
    <mergeCell ref="A41:F43"/>
    <mergeCell ref="G41:O41"/>
    <mergeCell ref="P41:X41"/>
    <mergeCell ref="Y41:AA41"/>
    <mergeCell ref="G28:O29"/>
    <mergeCell ref="P28:X29"/>
    <mergeCell ref="Y28:AA28"/>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98:V99"/>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O120:AF120"/>
    <mergeCell ref="C120:N120"/>
    <mergeCell ref="X147:Z147"/>
    <mergeCell ref="AJ147:AL147"/>
    <mergeCell ref="C123:D123"/>
    <mergeCell ref="E123:G123"/>
    <mergeCell ref="H123:I123"/>
    <mergeCell ref="A128:AX128"/>
    <mergeCell ref="A129:AX129"/>
    <mergeCell ref="A130:AX130"/>
    <mergeCell ref="A131:E131"/>
    <mergeCell ref="F131:AX131"/>
    <mergeCell ref="A132:AX132"/>
    <mergeCell ref="A126:B127"/>
    <mergeCell ref="C126:F126"/>
    <mergeCell ref="G126:AX126"/>
    <mergeCell ref="C127:F127"/>
    <mergeCell ref="G127:AX127"/>
    <mergeCell ref="A138:D138"/>
    <mergeCell ref="AT147:AU147"/>
    <mergeCell ref="AV147:AW147"/>
    <mergeCell ref="C122:D122"/>
    <mergeCell ref="E122:G122"/>
    <mergeCell ref="H122:I122"/>
    <mergeCell ref="M125:N125"/>
    <mergeCell ref="C121:D121"/>
    <mergeCell ref="E121:G121"/>
    <mergeCell ref="H121:I121"/>
    <mergeCell ref="J121:L121"/>
    <mergeCell ref="M121:N121"/>
    <mergeCell ref="O121:AF121"/>
    <mergeCell ref="O122:AF122"/>
    <mergeCell ref="O123:AF123"/>
    <mergeCell ref="O124:AF124"/>
    <mergeCell ref="O125:AF125"/>
    <mergeCell ref="J122:L122"/>
    <mergeCell ref="M122:N122"/>
  </mergeCells>
  <phoneticPr fontId="7"/>
  <conditionalFormatting sqref="P18:AX18">
    <cfRule type="expression" dxfId="349" priority="1193">
      <formula>IF(RIGHT(TEXT(P18,"0.#"),1)=".",FALSE,TRUE)</formula>
    </cfRule>
    <cfRule type="expression" dxfId="348" priority="1194">
      <formula>IF(RIGHT(TEXT(P18,"0.#"),1)=".",TRUE,FALSE)</formula>
    </cfRule>
  </conditionalFormatting>
  <conditionalFormatting sqref="AR13:AX13 P13:V17">
    <cfRule type="expression" dxfId="347" priority="1187">
      <formula>IF(RIGHT(TEXT(P13,"0.#"),1)=".",FALSE,TRUE)</formula>
    </cfRule>
    <cfRule type="expression" dxfId="346" priority="1188">
      <formula>IF(RIGHT(TEXT(P13,"0.#"),1)=".",TRUE,FALSE)</formula>
    </cfRule>
  </conditionalFormatting>
  <conditionalFormatting sqref="P19:AJ19">
    <cfRule type="expression" dxfId="345" priority="1185">
      <formula>IF(RIGHT(TEXT(P19,"0.#"),1)=".",FALSE,TRUE)</formula>
    </cfRule>
    <cfRule type="expression" dxfId="344" priority="1186">
      <formula>IF(RIGHT(TEXT(P19,"0.#"),1)=".",TRUE,FALSE)</formula>
    </cfRule>
  </conditionalFormatting>
  <conditionalFormatting sqref="AE28 AQ28">
    <cfRule type="expression" dxfId="343" priority="1183">
      <formula>IF(RIGHT(TEXT(AE28,"0.#"),1)=".",FALSE,TRUE)</formula>
    </cfRule>
    <cfRule type="expression" dxfId="342" priority="1184">
      <formula>IF(RIGHT(TEXT(AE28,"0.#"),1)=".",TRUE,FALSE)</formula>
    </cfRule>
  </conditionalFormatting>
  <conditionalFormatting sqref="AI28">
    <cfRule type="expression" dxfId="341" priority="1161">
      <formula>IF(RIGHT(TEXT(AI28,"0.#"),1)=".",FALSE,TRUE)</formula>
    </cfRule>
    <cfRule type="expression" dxfId="340" priority="1162">
      <formula>IF(RIGHT(TEXT(AI28,"0.#"),1)=".",TRUE,FALSE)</formula>
    </cfRule>
  </conditionalFormatting>
  <conditionalFormatting sqref="AM28">
    <cfRule type="expression" dxfId="339" priority="1159">
      <formula>IF(RIGHT(TEXT(AM28,"0.#"),1)=".",FALSE,TRUE)</formula>
    </cfRule>
    <cfRule type="expression" dxfId="338" priority="1160">
      <formula>IF(RIGHT(TEXT(AM28,"0.#"),1)=".",TRUE,FALSE)</formula>
    </cfRule>
  </conditionalFormatting>
  <conditionalFormatting sqref="AE29">
    <cfRule type="expression" dxfId="337" priority="1157">
      <formula>IF(RIGHT(TEXT(AE29,"0.#"),1)=".",FALSE,TRUE)</formula>
    </cfRule>
    <cfRule type="expression" dxfId="336" priority="1158">
      <formula>IF(RIGHT(TEXT(AE29,"0.#"),1)=".",TRUE,FALSE)</formula>
    </cfRule>
  </conditionalFormatting>
  <conditionalFormatting sqref="AI29">
    <cfRule type="expression" dxfId="335" priority="1155">
      <formula>IF(RIGHT(TEXT(AI29,"0.#"),1)=".",FALSE,TRUE)</formula>
    </cfRule>
    <cfRule type="expression" dxfId="334" priority="1156">
      <formula>IF(RIGHT(TEXT(AI29,"0.#"),1)=".",TRUE,FALSE)</formula>
    </cfRule>
  </conditionalFormatting>
  <conditionalFormatting sqref="AM29">
    <cfRule type="expression" dxfId="333" priority="1153">
      <formula>IF(RIGHT(TEXT(AM29,"0.#"),1)=".",FALSE,TRUE)</formula>
    </cfRule>
    <cfRule type="expression" dxfId="332" priority="1154">
      <formula>IF(RIGHT(TEXT(AM29,"0.#"),1)=".",TRUE,FALSE)</formula>
    </cfRule>
  </conditionalFormatting>
  <conditionalFormatting sqref="AQ29">
    <cfRule type="expression" dxfId="331" priority="1151">
      <formula>IF(RIGHT(TEXT(AQ29,"0.#"),1)=".",FALSE,TRUE)</formula>
    </cfRule>
    <cfRule type="expression" dxfId="330" priority="1152">
      <formula>IF(RIGHT(TEXT(AQ29,"0.#"),1)=".",TRUE,FALSE)</formula>
    </cfRule>
  </conditionalFormatting>
  <conditionalFormatting sqref="W23">
    <cfRule type="expression" dxfId="329" priority="1109">
      <formula>IF(RIGHT(TEXT(W23,"0.#"),1)=".",FALSE,TRUE)</formula>
    </cfRule>
    <cfRule type="expression" dxfId="328" priority="1110">
      <formula>IF(RIGHT(TEXT(W23,"0.#"),1)=".",TRUE,FALSE)</formula>
    </cfRule>
  </conditionalFormatting>
  <conditionalFormatting sqref="P23">
    <cfRule type="expression" dxfId="327" priority="1103">
      <formula>IF(RIGHT(TEXT(P23,"0.#"),1)=".",FALSE,TRUE)</formula>
    </cfRule>
    <cfRule type="expression" dxfId="326" priority="1104">
      <formula>IF(RIGHT(TEXT(P23,"0.#"),1)=".",TRUE,FALSE)</formula>
    </cfRule>
  </conditionalFormatting>
  <conditionalFormatting sqref="AU28">
    <cfRule type="expression" dxfId="325" priority="969">
      <formula>IF(RIGHT(TEXT(AU28,"0.#"),1)=".",FALSE,TRUE)</formula>
    </cfRule>
    <cfRule type="expression" dxfId="324" priority="970">
      <formula>IF(RIGHT(TEXT(AU28,"0.#"),1)=".",TRUE,FALSE)</formula>
    </cfRule>
  </conditionalFormatting>
  <conditionalFormatting sqref="P25:AC25">
    <cfRule type="expression" dxfId="323" priority="965">
      <formula>IF(RIGHT(TEXT(P25,"0.#"),1)=".",FALSE,TRUE)</formula>
    </cfRule>
    <cfRule type="expression" dxfId="322" priority="966">
      <formula>IF(RIGHT(TEXT(P25,"0.#"),1)=".",TRUE,FALSE)</formula>
    </cfRule>
  </conditionalFormatting>
  <conditionalFormatting sqref="AQ45">
    <cfRule type="expression" dxfId="321" priority="919">
      <formula>IF(RIGHT(TEXT(AQ45,"0.#"),1)=".",FALSE,TRUE)</formula>
    </cfRule>
    <cfRule type="expression" dxfId="320" priority="920">
      <formula>IF(RIGHT(TEXT(AQ45,"0.#"),1)=".",TRUE,FALSE)</formula>
    </cfRule>
  </conditionalFormatting>
  <conditionalFormatting sqref="AE56 AQ56">
    <cfRule type="expression" dxfId="319" priority="853">
      <formula>IF(RIGHT(TEXT(AE56,"0.#"),1)=".",FALSE,TRUE)</formula>
    </cfRule>
    <cfRule type="expression" dxfId="318" priority="854">
      <formula>IF(RIGHT(TEXT(AE56,"0.#"),1)=".",TRUE,FALSE)</formula>
    </cfRule>
  </conditionalFormatting>
  <conditionalFormatting sqref="AI56">
    <cfRule type="expression" dxfId="317" priority="851">
      <formula>IF(RIGHT(TEXT(AI56,"0.#"),1)=".",FALSE,TRUE)</formula>
    </cfRule>
    <cfRule type="expression" dxfId="316" priority="852">
      <formula>IF(RIGHT(TEXT(AI56,"0.#"),1)=".",TRUE,FALSE)</formula>
    </cfRule>
  </conditionalFormatting>
  <conditionalFormatting sqref="AM56">
    <cfRule type="expression" dxfId="315" priority="849">
      <formula>IF(RIGHT(TEXT(AM56,"0.#"),1)=".",FALSE,TRUE)</formula>
    </cfRule>
    <cfRule type="expression" dxfId="314" priority="850">
      <formula>IF(RIGHT(TEXT(AM56,"0.#"),1)=".",TRUE,FALSE)</formula>
    </cfRule>
  </conditionalFormatting>
  <conditionalFormatting sqref="AE57">
    <cfRule type="expression" dxfId="313" priority="847">
      <formula>IF(RIGHT(TEXT(AE57,"0.#"),1)=".",FALSE,TRUE)</formula>
    </cfRule>
    <cfRule type="expression" dxfId="312" priority="848">
      <formula>IF(RIGHT(TEXT(AE57,"0.#"),1)=".",TRUE,FALSE)</formula>
    </cfRule>
  </conditionalFormatting>
  <conditionalFormatting sqref="AI57">
    <cfRule type="expression" dxfId="311" priority="845">
      <formula>IF(RIGHT(TEXT(AI57,"0.#"),1)=".",FALSE,TRUE)</formula>
    </cfRule>
    <cfRule type="expression" dxfId="310" priority="846">
      <formula>IF(RIGHT(TEXT(AI57,"0.#"),1)=".",TRUE,FALSE)</formula>
    </cfRule>
  </conditionalFormatting>
  <conditionalFormatting sqref="AM57">
    <cfRule type="expression" dxfId="309" priority="843">
      <formula>IF(RIGHT(TEXT(AM57,"0.#"),1)=".",FALSE,TRUE)</formula>
    </cfRule>
    <cfRule type="expression" dxfId="308" priority="844">
      <formula>IF(RIGHT(TEXT(AM57,"0.#"),1)=".",TRUE,FALSE)</formula>
    </cfRule>
  </conditionalFormatting>
  <conditionalFormatting sqref="AQ57">
    <cfRule type="expression" dxfId="307" priority="841">
      <formula>IF(RIGHT(TEXT(AQ57,"0.#"),1)=".",FALSE,TRUE)</formula>
    </cfRule>
    <cfRule type="expression" dxfId="306" priority="842">
      <formula>IF(RIGHT(TEXT(AQ57,"0.#"),1)=".",TRUE,FALSE)</formula>
    </cfRule>
  </conditionalFormatting>
  <conditionalFormatting sqref="AU56">
    <cfRule type="expression" dxfId="305" priority="839">
      <formula>IF(RIGHT(TEXT(AU56,"0.#"),1)=".",FALSE,TRUE)</formula>
    </cfRule>
    <cfRule type="expression" dxfId="304" priority="840">
      <formula>IF(RIGHT(TEXT(AU56,"0.#"),1)=".",TRUE,FALSE)</formula>
    </cfRule>
  </conditionalFormatting>
  <conditionalFormatting sqref="AQ31">
    <cfRule type="expression" dxfId="303" priority="835">
      <formula>IF(RIGHT(TEXT(AQ31,"0.#"),1)=".",FALSE,TRUE)</formula>
    </cfRule>
    <cfRule type="expression" dxfId="302" priority="836">
      <formula>IF(RIGHT(TEXT(AQ31,"0.#"),1)=".",TRUE,FALSE)</formula>
    </cfRule>
  </conditionalFormatting>
  <conditionalFormatting sqref="AE59 AQ59">
    <cfRule type="expression" dxfId="301" priority="823">
      <formula>IF(RIGHT(TEXT(AE59,"0.#"),1)=".",FALSE,TRUE)</formula>
    </cfRule>
    <cfRule type="expression" dxfId="300" priority="824">
      <formula>IF(RIGHT(TEXT(AE59,"0.#"),1)=".",TRUE,FALSE)</formula>
    </cfRule>
  </conditionalFormatting>
  <conditionalFormatting sqref="AI59">
    <cfRule type="expression" dxfId="299" priority="821">
      <formula>IF(RIGHT(TEXT(AI59,"0.#"),1)=".",FALSE,TRUE)</formula>
    </cfRule>
    <cfRule type="expression" dxfId="298" priority="822">
      <formula>IF(RIGHT(TEXT(AI59,"0.#"),1)=".",TRUE,FALSE)</formula>
    </cfRule>
  </conditionalFormatting>
  <conditionalFormatting sqref="AQ73">
    <cfRule type="expression" dxfId="297" priority="811">
      <formula>IF(RIGHT(TEXT(AQ73,"0.#"),1)=".",FALSE,TRUE)</formula>
    </cfRule>
    <cfRule type="expression" dxfId="296" priority="812">
      <formula>IF(RIGHT(TEXT(AQ73,"0.#"),1)=".",TRUE,FALSE)</formula>
    </cfRule>
  </conditionalFormatting>
  <conditionalFormatting sqref="AE88">
    <cfRule type="expression" dxfId="295" priority="793">
      <formula>IF(RIGHT(TEXT(AE88,"0.#"),1)=".",FALSE,TRUE)</formula>
    </cfRule>
    <cfRule type="expression" dxfId="294" priority="794">
      <formula>IF(RIGHT(TEXT(AE88,"0.#"),1)=".",TRUE,FALSE)</formula>
    </cfRule>
  </conditionalFormatting>
  <conditionalFormatting sqref="AI88">
    <cfRule type="expression" dxfId="293" priority="791">
      <formula>IF(RIGHT(TEXT(AI88,"0.#"),1)=".",FALSE,TRUE)</formula>
    </cfRule>
    <cfRule type="expression" dxfId="292" priority="792">
      <formula>IF(RIGHT(TEXT(AI88,"0.#"),1)=".",TRUE,FALSE)</formula>
    </cfRule>
  </conditionalFormatting>
  <conditionalFormatting sqref="AE87">
    <cfRule type="expression" dxfId="291" priority="799">
      <formula>IF(RIGHT(TEXT(AE87,"0.#"),1)=".",FALSE,TRUE)</formula>
    </cfRule>
    <cfRule type="expression" dxfId="290" priority="800">
      <formula>IF(RIGHT(TEXT(AE87,"0.#"),1)=".",TRUE,FALSE)</formula>
    </cfRule>
  </conditionalFormatting>
  <conditionalFormatting sqref="AI87">
    <cfRule type="expression" dxfId="289" priority="797">
      <formula>IF(RIGHT(TEXT(AI87,"0.#"),1)=".",FALSE,TRUE)</formula>
    </cfRule>
    <cfRule type="expression" dxfId="288" priority="798">
      <formula>IF(RIGHT(TEXT(AI87,"0.#"),1)=".",TRUE,FALSE)</formula>
    </cfRule>
  </conditionalFormatting>
  <conditionalFormatting sqref="AQ63:AQ65">
    <cfRule type="expression" dxfId="287" priority="747">
      <formula>IF(RIGHT(TEXT(AQ63,"0.#"),1)=".",FALSE,TRUE)</formula>
    </cfRule>
    <cfRule type="expression" dxfId="286" priority="748">
      <formula>IF(RIGHT(TEXT(AQ63,"0.#"),1)=".",TRUE,FALSE)</formula>
    </cfRule>
  </conditionalFormatting>
  <conditionalFormatting sqref="AU63:AU65">
    <cfRule type="expression" dxfId="285" priority="745">
      <formula>IF(RIGHT(TEXT(AU63,"0.#"),1)=".",FALSE,TRUE)</formula>
    </cfRule>
    <cfRule type="expression" dxfId="284" priority="746">
      <formula>IF(RIGHT(TEXT(AU63,"0.#"),1)=".",TRUE,FALSE)</formula>
    </cfRule>
  </conditionalFormatting>
  <conditionalFormatting sqref="AE77">
    <cfRule type="expression" dxfId="283" priority="743">
      <formula>IF(RIGHT(TEXT(AE77,"0.#"),1)=".",FALSE,TRUE)</formula>
    </cfRule>
    <cfRule type="expression" dxfId="282" priority="744">
      <formula>IF(RIGHT(TEXT(AE77,"0.#"),1)=".",TRUE,FALSE)</formula>
    </cfRule>
  </conditionalFormatting>
  <conditionalFormatting sqref="AM79">
    <cfRule type="expression" dxfId="281" priority="727">
      <formula>IF(RIGHT(TEXT(AM79,"0.#"),1)=".",FALSE,TRUE)</formula>
    </cfRule>
    <cfRule type="expression" dxfId="280" priority="728">
      <formula>IF(RIGHT(TEXT(AM79,"0.#"),1)=".",TRUE,FALSE)</formula>
    </cfRule>
  </conditionalFormatting>
  <conditionalFormatting sqref="AE78">
    <cfRule type="expression" dxfId="279" priority="741">
      <formula>IF(RIGHT(TEXT(AE78,"0.#"),1)=".",FALSE,TRUE)</formula>
    </cfRule>
    <cfRule type="expression" dxfId="278" priority="742">
      <formula>IF(RIGHT(TEXT(AE78,"0.#"),1)=".",TRUE,FALSE)</formula>
    </cfRule>
  </conditionalFormatting>
  <conditionalFormatting sqref="AE79">
    <cfRule type="expression" dxfId="277" priority="739">
      <formula>IF(RIGHT(TEXT(AE79,"0.#"),1)=".",FALSE,TRUE)</formula>
    </cfRule>
    <cfRule type="expression" dxfId="276" priority="740">
      <formula>IF(RIGHT(TEXT(AE79,"0.#"),1)=".",TRUE,FALSE)</formula>
    </cfRule>
  </conditionalFormatting>
  <conditionalFormatting sqref="AI79">
    <cfRule type="expression" dxfId="275" priority="737">
      <formula>IF(RIGHT(TEXT(AI79,"0.#"),1)=".",FALSE,TRUE)</formula>
    </cfRule>
    <cfRule type="expression" dxfId="274" priority="738">
      <formula>IF(RIGHT(TEXT(AI79,"0.#"),1)=".",TRUE,FALSE)</formula>
    </cfRule>
  </conditionalFormatting>
  <conditionalFormatting sqref="AI78">
    <cfRule type="expression" dxfId="273" priority="735">
      <formula>IF(RIGHT(TEXT(AI78,"0.#"),1)=".",FALSE,TRUE)</formula>
    </cfRule>
    <cfRule type="expression" dxfId="272" priority="736">
      <formula>IF(RIGHT(TEXT(AI78,"0.#"),1)=".",TRUE,FALSE)</formula>
    </cfRule>
  </conditionalFormatting>
  <conditionalFormatting sqref="AI77">
    <cfRule type="expression" dxfId="271" priority="733">
      <formula>IF(RIGHT(TEXT(AI77,"0.#"),1)=".",FALSE,TRUE)</formula>
    </cfRule>
    <cfRule type="expression" dxfId="270" priority="734">
      <formula>IF(RIGHT(TEXT(AI77,"0.#"),1)=".",TRUE,FALSE)</formula>
    </cfRule>
  </conditionalFormatting>
  <conditionalFormatting sqref="AM77">
    <cfRule type="expression" dxfId="269" priority="731">
      <formula>IF(RIGHT(TEXT(AM77,"0.#"),1)=".",FALSE,TRUE)</formula>
    </cfRule>
    <cfRule type="expression" dxfId="268" priority="732">
      <formula>IF(RIGHT(TEXT(AM77,"0.#"),1)=".",TRUE,FALSE)</formula>
    </cfRule>
  </conditionalFormatting>
  <conditionalFormatting sqref="AM78">
    <cfRule type="expression" dxfId="267" priority="729">
      <formula>IF(RIGHT(TEXT(AM78,"0.#"),1)=".",FALSE,TRUE)</formula>
    </cfRule>
    <cfRule type="expression" dxfId="266" priority="730">
      <formula>IF(RIGHT(TEXT(AM78,"0.#"),1)=".",TRUE,FALSE)</formula>
    </cfRule>
  </conditionalFormatting>
  <conditionalFormatting sqref="AQ77:AQ79">
    <cfRule type="expression" dxfId="265" priority="725">
      <formula>IF(RIGHT(TEXT(AQ77,"0.#"),1)=".",FALSE,TRUE)</formula>
    </cfRule>
    <cfRule type="expression" dxfId="264" priority="726">
      <formula>IF(RIGHT(TEXT(AQ77,"0.#"),1)=".",TRUE,FALSE)</formula>
    </cfRule>
  </conditionalFormatting>
  <conditionalFormatting sqref="AU77:AU79">
    <cfRule type="expression" dxfId="263" priority="723">
      <formula>IF(RIGHT(TEXT(AU77,"0.#"),1)=".",FALSE,TRUE)</formula>
    </cfRule>
    <cfRule type="expression" dxfId="262" priority="724">
      <formula>IF(RIGHT(TEXT(AU77,"0.#"),1)=".",TRUE,FALSE)</formula>
    </cfRule>
  </conditionalFormatting>
  <conditionalFormatting sqref="AE70">
    <cfRule type="expression" dxfId="261" priority="545">
      <formula>IF(RIGHT(TEXT(AE70,"0.#"),1)=".",FALSE,TRUE)</formula>
    </cfRule>
    <cfRule type="expression" dxfId="260" priority="546">
      <formula>IF(RIGHT(TEXT(AE70,"0.#"),1)=".",TRUE,FALSE)</formula>
    </cfRule>
  </conditionalFormatting>
  <conditionalFormatting sqref="AU71">
    <cfRule type="expression" dxfId="259" priority="529">
      <formula>IF(RIGHT(TEXT(AU71,"0.#"),1)=".",FALSE,TRUE)</formula>
    </cfRule>
    <cfRule type="expression" dxfId="258" priority="530">
      <formula>IF(RIGHT(TEXT(AU71,"0.#"),1)=".",TRUE,FALSE)</formula>
    </cfRule>
  </conditionalFormatting>
  <conditionalFormatting sqref="AU85">
    <cfRule type="expression" dxfId="257" priority="511">
      <formula>IF(RIGHT(TEXT(AU85,"0.#"),1)=".",FALSE,TRUE)</formula>
    </cfRule>
    <cfRule type="expression" dxfId="256" priority="512">
      <formula>IF(RIGHT(TEXT(AU85,"0.#"),1)=".",TRUE,FALSE)</formula>
    </cfRule>
  </conditionalFormatting>
  <conditionalFormatting sqref="W13:AC17">
    <cfRule type="expression" dxfId="255" priority="287">
      <formula>IF(RIGHT(TEXT(W13,"0.#"),1)=".",FALSE,TRUE)</formula>
    </cfRule>
    <cfRule type="expression" dxfId="254" priority="288">
      <formula>IF(RIGHT(TEXT(W13,"0.#"),1)=".",TRUE,FALSE)</formula>
    </cfRule>
  </conditionalFormatting>
  <conditionalFormatting sqref="AD14:AJ14 AD16:AJ16">
    <cfRule type="expression" dxfId="253" priority="285">
      <formula>IF(RIGHT(TEXT(AD14,"0.#"),1)=".",FALSE,TRUE)</formula>
    </cfRule>
    <cfRule type="expression" dxfId="252" priority="286">
      <formula>IF(RIGHT(TEXT(AD14,"0.#"),1)=".",TRUE,FALSE)</formula>
    </cfRule>
  </conditionalFormatting>
  <conditionalFormatting sqref="AD13:AJ13 AD15:AJ15 AD17:AJ17">
    <cfRule type="expression" dxfId="251" priority="283">
      <formula>IF(RIGHT(TEXT(AD13,"0.#"),1)=".",FALSE,TRUE)</formula>
    </cfRule>
    <cfRule type="expression" dxfId="250" priority="284">
      <formula>IF(RIGHT(TEXT(AD13,"0.#"),1)=".",TRUE,FALSE)</formula>
    </cfRule>
  </conditionalFormatting>
  <conditionalFormatting sqref="AK14:AQ14 AK16:AQ16">
    <cfRule type="expression" dxfId="249" priority="281">
      <formula>IF(RIGHT(TEXT(AK14,"0.#"),1)=".",FALSE,TRUE)</formula>
    </cfRule>
    <cfRule type="expression" dxfId="248" priority="282">
      <formula>IF(RIGHT(TEXT(AK14,"0.#"),1)=".",TRUE,FALSE)</formula>
    </cfRule>
  </conditionalFormatting>
  <conditionalFormatting sqref="AK13:AQ13 AK15:AQ15">
    <cfRule type="expression" dxfId="247" priority="279">
      <formula>IF(RIGHT(TEXT(AK13,"0.#"),1)=".",FALSE,TRUE)</formula>
    </cfRule>
    <cfRule type="expression" dxfId="246" priority="280">
      <formula>IF(RIGHT(TEXT(AK13,"0.#"),1)=".",TRUE,FALSE)</formula>
    </cfRule>
  </conditionalFormatting>
  <conditionalFormatting sqref="AE35:AE37">
    <cfRule type="expression" dxfId="245" priority="277">
      <formula>IF(RIGHT(TEXT(AE35,"0.#"),1)=".",FALSE,TRUE)</formula>
    </cfRule>
    <cfRule type="expression" dxfId="244" priority="278">
      <formula>IF(RIGHT(TEXT(AE35,"0.#"),1)=".",TRUE,FALSE)</formula>
    </cfRule>
  </conditionalFormatting>
  <conditionalFormatting sqref="AI35:AI37">
    <cfRule type="expression" dxfId="243" priority="275">
      <formula>IF(RIGHT(TEXT(AI35,"0.#"),1)=".",FALSE,TRUE)</formula>
    </cfRule>
    <cfRule type="expression" dxfId="242" priority="276">
      <formula>IF(RIGHT(TEXT(AI35,"0.#"),1)=".",TRUE,FALSE)</formula>
    </cfRule>
  </conditionalFormatting>
  <conditionalFormatting sqref="AM35:AM37">
    <cfRule type="expression" dxfId="241" priority="273">
      <formula>IF(RIGHT(TEXT(AM35,"0.#"),1)=".",FALSE,TRUE)</formula>
    </cfRule>
    <cfRule type="expression" dxfId="240" priority="274">
      <formula>IF(RIGHT(TEXT(AM35,"0.#"),1)=".",TRUE,FALSE)</formula>
    </cfRule>
  </conditionalFormatting>
  <conditionalFormatting sqref="AQ42">
    <cfRule type="expression" dxfId="239" priority="267">
      <formula>IF(RIGHT(TEXT(AQ42,"0.#"),1)=".",FALSE,TRUE)</formula>
    </cfRule>
    <cfRule type="expression" dxfId="238" priority="268">
      <formula>IF(RIGHT(TEXT(AQ42,"0.#"),1)=".",TRUE,FALSE)</formula>
    </cfRule>
  </conditionalFormatting>
  <conditionalFormatting sqref="AQ43">
    <cfRule type="expression" dxfId="237" priority="255">
      <formula>IF(RIGHT(TEXT(AQ43,"0.#"),1)=".",FALSE,TRUE)</formula>
    </cfRule>
    <cfRule type="expression" dxfId="236" priority="256">
      <formula>IF(RIGHT(TEXT(AQ43,"0.#"),1)=".",TRUE,FALSE)</formula>
    </cfRule>
  </conditionalFormatting>
  <conditionalFormatting sqref="AU42">
    <cfRule type="expression" dxfId="235" priority="253">
      <formula>IF(RIGHT(TEXT(AU42,"0.#"),1)=".",FALSE,TRUE)</formula>
    </cfRule>
    <cfRule type="expression" dxfId="234" priority="254">
      <formula>IF(RIGHT(TEXT(AU42,"0.#"),1)=".",TRUE,FALSE)</formula>
    </cfRule>
  </conditionalFormatting>
  <conditionalFormatting sqref="AE60">
    <cfRule type="expression" dxfId="233" priority="219">
      <formula>IF(RIGHT(TEXT(AE60,"0.#"),1)=".",FALSE,TRUE)</formula>
    </cfRule>
    <cfRule type="expression" dxfId="232" priority="220">
      <formula>IF(RIGHT(TEXT(AE60,"0.#"),1)=".",TRUE,FALSE)</formula>
    </cfRule>
  </conditionalFormatting>
  <conditionalFormatting sqref="AI60">
    <cfRule type="expression" dxfId="231" priority="217">
      <formula>IF(RIGHT(TEXT(AI60,"0.#"),1)=".",FALSE,TRUE)</formula>
    </cfRule>
    <cfRule type="expression" dxfId="230" priority="218">
      <formula>IF(RIGHT(TEXT(AI60,"0.#"),1)=".",TRUE,FALSE)</formula>
    </cfRule>
  </conditionalFormatting>
  <conditionalFormatting sqref="AM59">
    <cfRule type="expression" dxfId="229" priority="215">
      <formula>IF(RIGHT(TEXT(AM59,"0.#"),1)=".",FALSE,TRUE)</formula>
    </cfRule>
    <cfRule type="expression" dxfId="228" priority="216">
      <formula>IF(RIGHT(TEXT(AM59,"0.#"),1)=".",TRUE,FALSE)</formula>
    </cfRule>
  </conditionalFormatting>
  <conditionalFormatting sqref="AM60">
    <cfRule type="expression" dxfId="227" priority="213">
      <formula>IF(RIGHT(TEXT(AM60,"0.#"),1)=".",FALSE,TRUE)</formula>
    </cfRule>
    <cfRule type="expression" dxfId="226" priority="214">
      <formula>IF(RIGHT(TEXT(AM60,"0.#"),1)=".",TRUE,FALSE)</formula>
    </cfRule>
  </conditionalFormatting>
  <conditionalFormatting sqref="AE63">
    <cfRule type="expression" dxfId="225" priority="211">
      <formula>IF(RIGHT(TEXT(AE63,"0.#"),1)=".",FALSE,TRUE)</formula>
    </cfRule>
    <cfRule type="expression" dxfId="224" priority="212">
      <formula>IF(RIGHT(TEXT(AE63,"0.#"),1)=".",TRUE,FALSE)</formula>
    </cfRule>
  </conditionalFormatting>
  <conditionalFormatting sqref="AE64">
    <cfRule type="expression" dxfId="223" priority="209">
      <formula>IF(RIGHT(TEXT(AE64,"0.#"),1)=".",FALSE,TRUE)</formula>
    </cfRule>
    <cfRule type="expression" dxfId="222" priority="210">
      <formula>IF(RIGHT(TEXT(AE64,"0.#"),1)=".",TRUE,FALSE)</formula>
    </cfRule>
  </conditionalFormatting>
  <conditionalFormatting sqref="AE65">
    <cfRule type="expression" dxfId="221" priority="207">
      <formula>IF(RIGHT(TEXT(AE65,"0.#"),1)=".",FALSE,TRUE)</formula>
    </cfRule>
    <cfRule type="expression" dxfId="220" priority="208">
      <formula>IF(RIGHT(TEXT(AE65,"0.#"),1)=".",TRUE,FALSE)</formula>
    </cfRule>
  </conditionalFormatting>
  <conditionalFormatting sqref="AI63">
    <cfRule type="expression" dxfId="219" priority="205">
      <formula>IF(RIGHT(TEXT(AI63,"0.#"),1)=".",FALSE,TRUE)</formula>
    </cfRule>
    <cfRule type="expression" dxfId="218" priority="206">
      <formula>IF(RIGHT(TEXT(AI63,"0.#"),1)=".",TRUE,FALSE)</formula>
    </cfRule>
  </conditionalFormatting>
  <conditionalFormatting sqref="AI64">
    <cfRule type="expression" dxfId="217" priority="203">
      <formula>IF(RIGHT(TEXT(AI64,"0.#"),1)=".",FALSE,TRUE)</formula>
    </cfRule>
    <cfRule type="expression" dxfId="216" priority="204">
      <formula>IF(RIGHT(TEXT(AI64,"0.#"),1)=".",TRUE,FALSE)</formula>
    </cfRule>
  </conditionalFormatting>
  <conditionalFormatting sqref="AI65">
    <cfRule type="expression" dxfId="215" priority="201">
      <formula>IF(RIGHT(TEXT(AI65,"0.#"),1)=".",FALSE,TRUE)</formula>
    </cfRule>
    <cfRule type="expression" dxfId="214" priority="202">
      <formula>IF(RIGHT(TEXT(AI65,"0.#"),1)=".",TRUE,FALSE)</formula>
    </cfRule>
  </conditionalFormatting>
  <conditionalFormatting sqref="AM63">
    <cfRule type="expression" dxfId="213" priority="199">
      <formula>IF(RIGHT(TEXT(AM63,"0.#"),1)=".",FALSE,TRUE)</formula>
    </cfRule>
    <cfRule type="expression" dxfId="212" priority="200">
      <formula>IF(RIGHT(TEXT(AM63,"0.#"),1)=".",TRUE,FALSE)</formula>
    </cfRule>
  </conditionalFormatting>
  <conditionalFormatting sqref="AM64">
    <cfRule type="expression" dxfId="211" priority="197">
      <formula>IF(RIGHT(TEXT(AM64,"0.#"),1)=".",FALSE,TRUE)</formula>
    </cfRule>
    <cfRule type="expression" dxfId="210" priority="198">
      <formula>IF(RIGHT(TEXT(AM64,"0.#"),1)=".",TRUE,FALSE)</formula>
    </cfRule>
  </conditionalFormatting>
  <conditionalFormatting sqref="AM65">
    <cfRule type="expression" dxfId="209" priority="195">
      <formula>IF(RIGHT(TEXT(AM65,"0.#"),1)=".",FALSE,TRUE)</formula>
    </cfRule>
    <cfRule type="expression" dxfId="208" priority="196">
      <formula>IF(RIGHT(TEXT(AM65,"0.#"),1)=".",TRUE,FALSE)</formula>
    </cfRule>
  </conditionalFormatting>
  <conditionalFormatting sqref="AE71">
    <cfRule type="expression" dxfId="207" priority="193">
      <formula>IF(RIGHT(TEXT(AE71,"0.#"),1)=".",FALSE,TRUE)</formula>
    </cfRule>
    <cfRule type="expression" dxfId="206" priority="194">
      <formula>IF(RIGHT(TEXT(AE71,"0.#"),1)=".",TRUE,FALSE)</formula>
    </cfRule>
  </conditionalFormatting>
  <conditionalFormatting sqref="AI70">
    <cfRule type="expression" dxfId="205" priority="191">
      <formula>IF(RIGHT(TEXT(AI70,"0.#"),1)=".",FALSE,TRUE)</formula>
    </cfRule>
    <cfRule type="expression" dxfId="204" priority="192">
      <formula>IF(RIGHT(TEXT(AI70,"0.#"),1)=".",TRUE,FALSE)</formula>
    </cfRule>
  </conditionalFormatting>
  <conditionalFormatting sqref="AI71">
    <cfRule type="expression" dxfId="203" priority="189">
      <formula>IF(RIGHT(TEXT(AI71,"0.#"),1)=".",FALSE,TRUE)</formula>
    </cfRule>
    <cfRule type="expression" dxfId="202" priority="190">
      <formula>IF(RIGHT(TEXT(AI71,"0.#"),1)=".",TRUE,FALSE)</formula>
    </cfRule>
  </conditionalFormatting>
  <conditionalFormatting sqref="AM70">
    <cfRule type="expression" dxfId="201" priority="187">
      <formula>IF(RIGHT(TEXT(AM70,"0.#"),1)=".",FALSE,TRUE)</formula>
    </cfRule>
    <cfRule type="expression" dxfId="200" priority="188">
      <formula>IF(RIGHT(TEXT(AM70,"0.#"),1)=".",TRUE,FALSE)</formula>
    </cfRule>
  </conditionalFormatting>
  <conditionalFormatting sqref="AM71">
    <cfRule type="expression" dxfId="199" priority="185">
      <formula>IF(RIGHT(TEXT(AM71,"0.#"),1)=".",FALSE,TRUE)</formula>
    </cfRule>
    <cfRule type="expression" dxfId="198" priority="186">
      <formula>IF(RIGHT(TEXT(AM71,"0.#"),1)=".",TRUE,FALSE)</formula>
    </cfRule>
  </conditionalFormatting>
  <conditionalFormatting sqref="AQ70">
    <cfRule type="expression" dxfId="197" priority="183">
      <formula>IF(RIGHT(TEXT(AQ70,"0.#"),1)=".",FALSE,TRUE)</formula>
    </cfRule>
    <cfRule type="expression" dxfId="196" priority="184">
      <formula>IF(RIGHT(TEXT(AQ70,"0.#"),1)=".",TRUE,FALSE)</formula>
    </cfRule>
  </conditionalFormatting>
  <conditionalFormatting sqref="AQ71">
    <cfRule type="expression" dxfId="195" priority="181">
      <formula>IF(RIGHT(TEXT(AQ71,"0.#"),1)=".",FALSE,TRUE)</formula>
    </cfRule>
    <cfRule type="expression" dxfId="194" priority="182">
      <formula>IF(RIGHT(TEXT(AQ71,"0.#"),1)=".",TRUE,FALSE)</formula>
    </cfRule>
  </conditionalFormatting>
  <conditionalFormatting sqref="AE73">
    <cfRule type="expression" dxfId="193" priority="177">
      <formula>IF(RIGHT(TEXT(AE73,"0.#"),1)=".",FALSE,TRUE)</formula>
    </cfRule>
    <cfRule type="expression" dxfId="192" priority="178">
      <formula>IF(RIGHT(TEXT(AE73,"0.#"),1)=".",TRUE,FALSE)</formula>
    </cfRule>
  </conditionalFormatting>
  <conditionalFormatting sqref="AE74">
    <cfRule type="expression" dxfId="191" priority="175">
      <formula>IF(RIGHT(TEXT(AE74,"0.#"),1)=".",FALSE,TRUE)</formula>
    </cfRule>
    <cfRule type="expression" dxfId="190" priority="176">
      <formula>IF(RIGHT(TEXT(AE74,"0.#"),1)=".",TRUE,FALSE)</formula>
    </cfRule>
  </conditionalFormatting>
  <conditionalFormatting sqref="AI73">
    <cfRule type="expression" dxfId="189" priority="173">
      <formula>IF(RIGHT(TEXT(AI73,"0.#"),1)=".",FALSE,TRUE)</formula>
    </cfRule>
    <cfRule type="expression" dxfId="188" priority="174">
      <formula>IF(RIGHT(TEXT(AI73,"0.#"),1)=".",TRUE,FALSE)</formula>
    </cfRule>
  </conditionalFormatting>
  <conditionalFormatting sqref="AI74">
    <cfRule type="expression" dxfId="187" priority="171">
      <formula>IF(RIGHT(TEXT(AI74,"0.#"),1)=".",FALSE,TRUE)</formula>
    </cfRule>
    <cfRule type="expression" dxfId="186" priority="172">
      <formula>IF(RIGHT(TEXT(AI74,"0.#"),1)=".",TRUE,FALSE)</formula>
    </cfRule>
  </conditionalFormatting>
  <conditionalFormatting sqref="AM73">
    <cfRule type="expression" dxfId="185" priority="169">
      <formula>IF(RIGHT(TEXT(AM73,"0.#"),1)=".",FALSE,TRUE)</formula>
    </cfRule>
    <cfRule type="expression" dxfId="184" priority="170">
      <formula>IF(RIGHT(TEXT(AM73,"0.#"),1)=".",TRUE,FALSE)</formula>
    </cfRule>
  </conditionalFormatting>
  <conditionalFormatting sqref="AM74">
    <cfRule type="expression" dxfId="183" priority="167">
      <formula>IF(RIGHT(TEXT(AM74,"0.#"),1)=".",FALSE,TRUE)</formula>
    </cfRule>
    <cfRule type="expression" dxfId="182" priority="168">
      <formula>IF(RIGHT(TEXT(AM74,"0.#"),1)=".",TRUE,FALSE)</formula>
    </cfRule>
  </conditionalFormatting>
  <conditionalFormatting sqref="AM87">
    <cfRule type="expression" dxfId="181" priority="165">
      <formula>IF(RIGHT(TEXT(AM87,"0.#"),1)=".",FALSE,TRUE)</formula>
    </cfRule>
    <cfRule type="expression" dxfId="180" priority="166">
      <formula>IF(RIGHT(TEXT(AM87,"0.#"),1)=".",TRUE,FALSE)</formula>
    </cfRule>
  </conditionalFormatting>
  <conditionalFormatting sqref="AM88">
    <cfRule type="expression" dxfId="179" priority="163">
      <formula>IF(RIGHT(TEXT(AM88,"0.#"),1)=".",FALSE,TRUE)</formula>
    </cfRule>
    <cfRule type="expression" dxfId="178" priority="164">
      <formula>IF(RIGHT(TEXT(AM88,"0.#"),1)=".",TRUE,FALSE)</formula>
    </cfRule>
  </conditionalFormatting>
  <conditionalFormatting sqref="AE84">
    <cfRule type="expression" dxfId="177" priority="161">
      <formula>IF(RIGHT(TEXT(AE84,"0.#"),1)=".",FALSE,TRUE)</formula>
    </cfRule>
    <cfRule type="expression" dxfId="176" priority="162">
      <formula>IF(RIGHT(TEXT(AE84,"0.#"),1)=".",TRUE,FALSE)</formula>
    </cfRule>
  </conditionalFormatting>
  <conditionalFormatting sqref="AE85">
    <cfRule type="expression" dxfId="175" priority="159">
      <formula>IF(RIGHT(TEXT(AE85,"0.#"),1)=".",FALSE,TRUE)</formula>
    </cfRule>
    <cfRule type="expression" dxfId="174" priority="160">
      <formula>IF(RIGHT(TEXT(AE85,"0.#"),1)=".",TRUE,FALSE)</formula>
    </cfRule>
  </conditionalFormatting>
  <conditionalFormatting sqref="AI84">
    <cfRule type="expression" dxfId="173" priority="157">
      <formula>IF(RIGHT(TEXT(AI84,"0.#"),1)=".",FALSE,TRUE)</formula>
    </cfRule>
    <cfRule type="expression" dxfId="172" priority="158">
      <formula>IF(RIGHT(TEXT(AI84,"0.#"),1)=".",TRUE,FALSE)</formula>
    </cfRule>
  </conditionalFormatting>
  <conditionalFormatting sqref="AI85">
    <cfRule type="expression" dxfId="171" priority="155">
      <formula>IF(RIGHT(TEXT(AI85,"0.#"),1)=".",FALSE,TRUE)</formula>
    </cfRule>
    <cfRule type="expression" dxfId="170" priority="156">
      <formula>IF(RIGHT(TEXT(AI85,"0.#"),1)=".",TRUE,FALSE)</formula>
    </cfRule>
  </conditionalFormatting>
  <conditionalFormatting sqref="AM84">
    <cfRule type="expression" dxfId="169" priority="153">
      <formula>IF(RIGHT(TEXT(AM84,"0.#"),1)=".",FALSE,TRUE)</formula>
    </cfRule>
    <cfRule type="expression" dxfId="168" priority="154">
      <formula>IF(RIGHT(TEXT(AM84,"0.#"),1)=".",TRUE,FALSE)</formula>
    </cfRule>
  </conditionalFormatting>
  <conditionalFormatting sqref="AM85">
    <cfRule type="expression" dxfId="167" priority="151">
      <formula>IF(RIGHT(TEXT(AM85,"0.#"),1)=".",FALSE,TRUE)</formula>
    </cfRule>
    <cfRule type="expression" dxfId="166" priority="152">
      <formula>IF(RIGHT(TEXT(AM85,"0.#"),1)=".",TRUE,FALSE)</formula>
    </cfRule>
  </conditionalFormatting>
  <conditionalFormatting sqref="AQ84">
    <cfRule type="expression" dxfId="165" priority="149">
      <formula>IF(RIGHT(TEXT(AQ84,"0.#"),1)=".",FALSE,TRUE)</formula>
    </cfRule>
    <cfRule type="expression" dxfId="164" priority="150">
      <formula>IF(RIGHT(TEXT(AQ84,"0.#"),1)=".",TRUE,FALSE)</formula>
    </cfRule>
  </conditionalFormatting>
  <conditionalFormatting sqref="AQ85">
    <cfRule type="expression" dxfId="163" priority="147">
      <formula>IF(RIGHT(TEXT(AQ85,"0.#"),1)=".",FALSE,TRUE)</formula>
    </cfRule>
    <cfRule type="expression" dxfId="162" priority="148">
      <formula>IF(RIGHT(TEXT(AQ85,"0.#"),1)=".",TRUE,FALSE)</formula>
    </cfRule>
  </conditionalFormatting>
  <conditionalFormatting sqref="AE91">
    <cfRule type="expression" dxfId="161" priority="143">
      <formula>IF(RIGHT(TEXT(AE91,"0.#"),1)=".",FALSE,TRUE)</formula>
    </cfRule>
    <cfRule type="expression" dxfId="160" priority="144">
      <formula>IF(RIGHT(TEXT(AE91,"0.#"),1)=".",TRUE,FALSE)</formula>
    </cfRule>
  </conditionalFormatting>
  <conditionalFormatting sqref="AE92">
    <cfRule type="expression" dxfId="159" priority="141">
      <formula>IF(RIGHT(TEXT(AE92,"0.#"),1)=".",FALSE,TRUE)</formula>
    </cfRule>
    <cfRule type="expression" dxfId="158" priority="142">
      <formula>IF(RIGHT(TEXT(AE92,"0.#"),1)=".",TRUE,FALSE)</formula>
    </cfRule>
  </conditionalFormatting>
  <conditionalFormatting sqref="AE93">
    <cfRule type="expression" dxfId="157" priority="139">
      <formula>IF(RIGHT(TEXT(AE93,"0.#"),1)=".",FALSE,TRUE)</formula>
    </cfRule>
    <cfRule type="expression" dxfId="156" priority="140">
      <formula>IF(RIGHT(TEXT(AE93,"0.#"),1)=".",TRUE,FALSE)</formula>
    </cfRule>
  </conditionalFormatting>
  <conditionalFormatting sqref="AI91">
    <cfRule type="expression" dxfId="155" priority="137">
      <formula>IF(RIGHT(TEXT(AI91,"0.#"),1)=".",FALSE,TRUE)</formula>
    </cfRule>
    <cfRule type="expression" dxfId="154" priority="138">
      <formula>IF(RIGHT(TEXT(AI91,"0.#"),1)=".",TRUE,FALSE)</formula>
    </cfRule>
  </conditionalFormatting>
  <conditionalFormatting sqref="AI92">
    <cfRule type="expression" dxfId="153" priority="135">
      <formula>IF(RIGHT(TEXT(AI92,"0.#"),1)=".",FALSE,TRUE)</formula>
    </cfRule>
    <cfRule type="expression" dxfId="152" priority="136">
      <formula>IF(RIGHT(TEXT(AI92,"0.#"),1)=".",TRUE,FALSE)</formula>
    </cfRule>
  </conditionalFormatting>
  <conditionalFormatting sqref="AI93">
    <cfRule type="expression" dxfId="151" priority="133">
      <formula>IF(RIGHT(TEXT(AI93,"0.#"),1)=".",FALSE,TRUE)</formula>
    </cfRule>
    <cfRule type="expression" dxfId="150" priority="134">
      <formula>IF(RIGHT(TEXT(AI93,"0.#"),1)=".",TRUE,FALSE)</formula>
    </cfRule>
  </conditionalFormatting>
  <conditionalFormatting sqref="AM91">
    <cfRule type="expression" dxfId="149" priority="131">
      <formula>IF(RIGHT(TEXT(AM91,"0.#"),1)=".",FALSE,TRUE)</formula>
    </cfRule>
    <cfRule type="expression" dxfId="148" priority="132">
      <formula>IF(RIGHT(TEXT(AM91,"0.#"),1)=".",TRUE,FALSE)</formula>
    </cfRule>
  </conditionalFormatting>
  <conditionalFormatting sqref="AM92">
    <cfRule type="expression" dxfId="147" priority="129">
      <formula>IF(RIGHT(TEXT(AM92,"0.#"),1)=".",FALSE,TRUE)</formula>
    </cfRule>
    <cfRule type="expression" dxfId="146" priority="130">
      <formula>IF(RIGHT(TEXT(AM92,"0.#"),1)=".",TRUE,FALSE)</formula>
    </cfRule>
  </conditionalFormatting>
  <conditionalFormatting sqref="AM93">
    <cfRule type="expression" dxfId="145" priority="127">
      <formula>IF(RIGHT(TEXT(AM93,"0.#"),1)=".",FALSE,TRUE)</formula>
    </cfRule>
    <cfRule type="expression" dxfId="144" priority="128">
      <formula>IF(RIGHT(TEXT(AM93,"0.#"),1)=".",TRUE,FALSE)</formula>
    </cfRule>
  </conditionalFormatting>
  <conditionalFormatting sqref="AQ91">
    <cfRule type="expression" dxfId="143" priority="125">
      <formula>IF(RIGHT(TEXT(AQ91,"0.#"),1)=".",FALSE,TRUE)</formula>
    </cfRule>
    <cfRule type="expression" dxfId="142" priority="126">
      <formula>IF(RIGHT(TEXT(AQ91,"0.#"),1)=".",TRUE,FALSE)</formula>
    </cfRule>
  </conditionalFormatting>
  <conditionalFormatting sqref="AQ92">
    <cfRule type="expression" dxfId="141" priority="123">
      <formula>IF(RIGHT(TEXT(AQ92,"0.#"),1)=".",FALSE,TRUE)</formula>
    </cfRule>
    <cfRule type="expression" dxfId="140" priority="124">
      <formula>IF(RIGHT(TEXT(AQ92,"0.#"),1)=".",TRUE,FALSE)</formula>
    </cfRule>
  </conditionalFormatting>
  <conditionalFormatting sqref="AQ93">
    <cfRule type="expression" dxfId="139" priority="121">
      <formula>IF(RIGHT(TEXT(AQ93,"0.#"),1)=".",FALSE,TRUE)</formula>
    </cfRule>
    <cfRule type="expression" dxfId="138" priority="122">
      <formula>IF(RIGHT(TEXT(AQ93,"0.#"),1)=".",TRUE,FALSE)</formula>
    </cfRule>
  </conditionalFormatting>
  <conditionalFormatting sqref="AE31">
    <cfRule type="expression" dxfId="137" priority="113">
      <formula>IF(RIGHT(TEXT(AE31,"0.#"),1)=".",FALSE,TRUE)</formula>
    </cfRule>
    <cfRule type="expression" dxfId="136" priority="114">
      <formula>IF(RIGHT(TEXT(AE31,"0.#"),1)=".",TRUE,FALSE)</formula>
    </cfRule>
  </conditionalFormatting>
  <conditionalFormatting sqref="AE32">
    <cfRule type="expression" dxfId="135" priority="111">
      <formula>IF(RIGHT(TEXT(AE32,"0.#"),1)=".",FALSE,TRUE)</formula>
    </cfRule>
    <cfRule type="expression" dxfId="134" priority="112">
      <formula>IF(RIGHT(TEXT(AE32,"0.#"),1)=".",TRUE,FALSE)</formula>
    </cfRule>
  </conditionalFormatting>
  <conditionalFormatting sqref="AI31">
    <cfRule type="expression" dxfId="133" priority="109">
      <formula>IF(RIGHT(TEXT(AI31,"0.#"),1)=".",FALSE,TRUE)</formula>
    </cfRule>
    <cfRule type="expression" dxfId="132" priority="110">
      <formula>IF(RIGHT(TEXT(AI31,"0.#"),1)=".",TRUE,FALSE)</formula>
    </cfRule>
  </conditionalFormatting>
  <conditionalFormatting sqref="AI32">
    <cfRule type="expression" dxfId="131" priority="107">
      <formula>IF(RIGHT(TEXT(AI32,"0.#"),1)=".",FALSE,TRUE)</formula>
    </cfRule>
    <cfRule type="expression" dxfId="130" priority="108">
      <formula>IF(RIGHT(TEXT(AI32,"0.#"),1)=".",TRUE,FALSE)</formula>
    </cfRule>
  </conditionalFormatting>
  <conditionalFormatting sqref="AM31">
    <cfRule type="expression" dxfId="129" priority="105">
      <formula>IF(RIGHT(TEXT(AM31,"0.#"),1)=".",FALSE,TRUE)</formula>
    </cfRule>
    <cfRule type="expression" dxfId="128" priority="106">
      <formula>IF(RIGHT(TEXT(AM31,"0.#"),1)=".",TRUE,FALSE)</formula>
    </cfRule>
  </conditionalFormatting>
  <conditionalFormatting sqref="AM32">
    <cfRule type="expression" dxfId="127" priority="103">
      <formula>IF(RIGHT(TEXT(AM32,"0.#"),1)=".",FALSE,TRUE)</formula>
    </cfRule>
    <cfRule type="expression" dxfId="126" priority="104">
      <formula>IF(RIGHT(TEXT(AM32,"0.#"),1)=".",TRUE,FALSE)</formula>
    </cfRule>
  </conditionalFormatting>
  <conditionalFormatting sqref="AQ46">
    <cfRule type="expression" dxfId="125" priority="91">
      <formula>IF(RIGHT(TEXT(AQ46,"0.#"),1)=".",FALSE,TRUE)</formula>
    </cfRule>
    <cfRule type="expression" dxfId="124" priority="92">
      <formula>IF(RIGHT(TEXT(AQ46,"0.#"),1)=".",TRUE,FALSE)</formula>
    </cfRule>
  </conditionalFormatting>
  <conditionalFormatting sqref="AQ60">
    <cfRule type="expression" dxfId="123" priority="89">
      <formula>IF(RIGHT(TEXT(AQ60,"0.#"),1)=".",FALSE,TRUE)</formula>
    </cfRule>
    <cfRule type="expression" dxfId="122" priority="90">
      <formula>IF(RIGHT(TEXT(AQ60,"0.#"),1)=".",TRUE,FALSE)</formula>
    </cfRule>
  </conditionalFormatting>
  <conditionalFormatting sqref="AQ49:AQ51">
    <cfRule type="expression" dxfId="121" priority="85">
      <formula>IF(RIGHT(TEXT(AQ49,"0.#"),1)=".",FALSE,TRUE)</formula>
    </cfRule>
    <cfRule type="expression" dxfId="120" priority="86">
      <formula>IF(RIGHT(TEXT(AQ49,"0.#"),1)=".",TRUE,FALSE)</formula>
    </cfRule>
  </conditionalFormatting>
  <conditionalFormatting sqref="AU49:AU51">
    <cfRule type="expression" dxfId="119" priority="83">
      <formula>IF(RIGHT(TEXT(AU49,"0.#"),1)=".",FALSE,TRUE)</formula>
    </cfRule>
    <cfRule type="expression" dxfId="118" priority="84">
      <formula>IF(RIGHT(TEXT(AU49,"0.#"),1)=".",TRUE,FALSE)</formula>
    </cfRule>
  </conditionalFormatting>
  <conditionalFormatting sqref="AE49">
    <cfRule type="expression" dxfId="117" priority="81">
      <formula>IF(RIGHT(TEXT(AE49,"0.#"),1)=".",FALSE,TRUE)</formula>
    </cfRule>
    <cfRule type="expression" dxfId="116" priority="82">
      <formula>IF(RIGHT(TEXT(AE49,"0.#"),1)=".",TRUE,FALSE)</formula>
    </cfRule>
  </conditionalFormatting>
  <conditionalFormatting sqref="AE50">
    <cfRule type="expression" dxfId="115" priority="79">
      <formula>IF(RIGHT(TEXT(AE50,"0.#"),1)=".",FALSE,TRUE)</formula>
    </cfRule>
    <cfRule type="expression" dxfId="114" priority="80">
      <formula>IF(RIGHT(TEXT(AE50,"0.#"),1)=".",TRUE,FALSE)</formula>
    </cfRule>
  </conditionalFormatting>
  <conditionalFormatting sqref="AE51">
    <cfRule type="expression" dxfId="113" priority="77">
      <formula>IF(RIGHT(TEXT(AE51,"0.#"),1)=".",FALSE,TRUE)</formula>
    </cfRule>
    <cfRule type="expression" dxfId="112" priority="78">
      <formula>IF(RIGHT(TEXT(AE51,"0.#"),1)=".",TRUE,FALSE)</formula>
    </cfRule>
  </conditionalFormatting>
  <conditionalFormatting sqref="AI49">
    <cfRule type="expression" dxfId="111" priority="75">
      <formula>IF(RIGHT(TEXT(AI49,"0.#"),1)=".",FALSE,TRUE)</formula>
    </cfRule>
    <cfRule type="expression" dxfId="110" priority="76">
      <formula>IF(RIGHT(TEXT(AI49,"0.#"),1)=".",TRUE,FALSE)</formula>
    </cfRule>
  </conditionalFormatting>
  <conditionalFormatting sqref="AI50">
    <cfRule type="expression" dxfId="109" priority="73">
      <formula>IF(RIGHT(TEXT(AI50,"0.#"),1)=".",FALSE,TRUE)</formula>
    </cfRule>
    <cfRule type="expression" dxfId="108" priority="74">
      <formula>IF(RIGHT(TEXT(AI50,"0.#"),1)=".",TRUE,FALSE)</formula>
    </cfRule>
  </conditionalFormatting>
  <conditionalFormatting sqref="AI51">
    <cfRule type="expression" dxfId="107" priority="71">
      <formula>IF(RIGHT(TEXT(AI51,"0.#"),1)=".",FALSE,TRUE)</formula>
    </cfRule>
    <cfRule type="expression" dxfId="106" priority="72">
      <formula>IF(RIGHT(TEXT(AI51,"0.#"),1)=".",TRUE,FALSE)</formula>
    </cfRule>
  </conditionalFormatting>
  <conditionalFormatting sqref="AM49">
    <cfRule type="expression" dxfId="105" priority="69">
      <formula>IF(RIGHT(TEXT(AM49,"0.#"),1)=".",FALSE,TRUE)</formula>
    </cfRule>
    <cfRule type="expression" dxfId="104" priority="70">
      <formula>IF(RIGHT(TEXT(AM49,"0.#"),1)=".",TRUE,FALSE)</formula>
    </cfRule>
  </conditionalFormatting>
  <conditionalFormatting sqref="AM50">
    <cfRule type="expression" dxfId="103" priority="67">
      <formula>IF(RIGHT(TEXT(AM50,"0.#"),1)=".",FALSE,TRUE)</formula>
    </cfRule>
    <cfRule type="expression" dxfId="102" priority="68">
      <formula>IF(RIGHT(TEXT(AM50,"0.#"),1)=".",TRUE,FALSE)</formula>
    </cfRule>
  </conditionalFormatting>
  <conditionalFormatting sqref="AM51">
    <cfRule type="expression" dxfId="101" priority="65">
      <formula>IF(RIGHT(TEXT(AM51,"0.#"),1)=".",FALSE,TRUE)</formula>
    </cfRule>
    <cfRule type="expression" dxfId="100" priority="66">
      <formula>IF(RIGHT(TEXT(AM51,"0.#"),1)=".",TRUE,FALSE)</formula>
    </cfRule>
  </conditionalFormatting>
  <conditionalFormatting sqref="AE45">
    <cfRule type="expression" dxfId="99" priority="63">
      <formula>IF(RIGHT(TEXT(AE45,"0.#"),1)=".",FALSE,TRUE)</formula>
    </cfRule>
    <cfRule type="expression" dxfId="98" priority="64">
      <formula>IF(RIGHT(TEXT(AE45,"0.#"),1)=".",TRUE,FALSE)</formula>
    </cfRule>
  </conditionalFormatting>
  <conditionalFormatting sqref="AI45">
    <cfRule type="expression" dxfId="97" priority="61">
      <formula>IF(RIGHT(TEXT(AI45,"0.#"),1)=".",FALSE,TRUE)</formula>
    </cfRule>
    <cfRule type="expression" dxfId="96" priority="62">
      <formula>IF(RIGHT(TEXT(AI45,"0.#"),1)=".",TRUE,FALSE)</formula>
    </cfRule>
  </conditionalFormatting>
  <conditionalFormatting sqref="AE46">
    <cfRule type="expression" dxfId="95" priority="59">
      <formula>IF(RIGHT(TEXT(AE46,"0.#"),1)=".",FALSE,TRUE)</formula>
    </cfRule>
    <cfRule type="expression" dxfId="94" priority="60">
      <formula>IF(RIGHT(TEXT(AE46,"0.#"),1)=".",TRUE,FALSE)</formula>
    </cfRule>
  </conditionalFormatting>
  <conditionalFormatting sqref="AI46">
    <cfRule type="expression" dxfId="93" priority="57">
      <formula>IF(RIGHT(TEXT(AI46,"0.#"),1)=".",FALSE,TRUE)</formula>
    </cfRule>
    <cfRule type="expression" dxfId="92" priority="58">
      <formula>IF(RIGHT(TEXT(AI46,"0.#"),1)=".",TRUE,FALSE)</formula>
    </cfRule>
  </conditionalFormatting>
  <conditionalFormatting sqref="AM45">
    <cfRule type="expression" dxfId="91" priority="55">
      <formula>IF(RIGHT(TEXT(AM45,"0.#"),1)=".",FALSE,TRUE)</formula>
    </cfRule>
    <cfRule type="expression" dxfId="90" priority="56">
      <formula>IF(RIGHT(TEXT(AM45,"0.#"),1)=".",TRUE,FALSE)</formula>
    </cfRule>
  </conditionalFormatting>
  <conditionalFormatting sqref="AM46">
    <cfRule type="expression" dxfId="89" priority="53">
      <formula>IF(RIGHT(TEXT(AM46,"0.#"),1)=".",FALSE,TRUE)</formula>
    </cfRule>
    <cfRule type="expression" dxfId="88" priority="54">
      <formula>IF(RIGHT(TEXT(AM46,"0.#"),1)=".",TRUE,FALSE)</formula>
    </cfRule>
  </conditionalFormatting>
  <conditionalFormatting sqref="AE42">
    <cfRule type="expression" dxfId="87" priority="51">
      <formula>IF(RIGHT(TEXT(AE42,"0.#"),1)=".",FALSE,TRUE)</formula>
    </cfRule>
    <cfRule type="expression" dxfId="86" priority="52">
      <formula>IF(RIGHT(TEXT(AE42,"0.#"),1)=".",TRUE,FALSE)</formula>
    </cfRule>
  </conditionalFormatting>
  <conditionalFormatting sqref="AI42">
    <cfRule type="expression" dxfId="85" priority="49">
      <formula>IF(RIGHT(TEXT(AI42,"0.#"),1)=".",FALSE,TRUE)</formula>
    </cfRule>
    <cfRule type="expression" dxfId="84" priority="50">
      <formula>IF(RIGHT(TEXT(AI42,"0.#"),1)=".",TRUE,FALSE)</formula>
    </cfRule>
  </conditionalFormatting>
  <conditionalFormatting sqref="AM42">
    <cfRule type="expression" dxfId="83" priority="47">
      <formula>IF(RIGHT(TEXT(AM42,"0.#"),1)=".",FALSE,TRUE)</formula>
    </cfRule>
    <cfRule type="expression" dxfId="82" priority="48">
      <formula>IF(RIGHT(TEXT(AM42,"0.#"),1)=".",TRUE,FALSE)</formula>
    </cfRule>
  </conditionalFormatting>
  <conditionalFormatting sqref="AE43">
    <cfRule type="expression" dxfId="81" priority="45">
      <formula>IF(RIGHT(TEXT(AE43,"0.#"),1)=".",FALSE,TRUE)</formula>
    </cfRule>
    <cfRule type="expression" dxfId="80" priority="46">
      <formula>IF(RIGHT(TEXT(AE43,"0.#"),1)=".",TRUE,FALSE)</formula>
    </cfRule>
  </conditionalFormatting>
  <conditionalFormatting sqref="AI43">
    <cfRule type="expression" dxfId="79" priority="43">
      <formula>IF(RIGHT(TEXT(AI43,"0.#"),1)=".",FALSE,TRUE)</formula>
    </cfRule>
    <cfRule type="expression" dxfId="78" priority="44">
      <formula>IF(RIGHT(TEXT(AI43,"0.#"),1)=".",TRUE,FALSE)</formula>
    </cfRule>
  </conditionalFormatting>
  <conditionalFormatting sqref="AM43">
    <cfRule type="expression" dxfId="77" priority="41">
      <formula>IF(RIGHT(TEXT(AM43,"0.#"),1)=".",FALSE,TRUE)</formula>
    </cfRule>
    <cfRule type="expression" dxfId="76" priority="42">
      <formula>IF(RIGHT(TEXT(AM43,"0.#"),1)=".",TRUE,FALSE)</formula>
    </cfRule>
  </conditionalFormatting>
  <conditionalFormatting sqref="AQ32">
    <cfRule type="expression" dxfId="75" priority="39">
      <formula>IF(RIGHT(TEXT(AQ32,"0.#"),1)=".",FALSE,TRUE)</formula>
    </cfRule>
    <cfRule type="expression" dxfId="74" priority="40">
      <formula>IF(RIGHT(TEXT(AQ32,"0.#"),1)=".",TRUE,FALSE)</formula>
    </cfRule>
  </conditionalFormatting>
  <conditionalFormatting sqref="AQ74">
    <cfRule type="expression" dxfId="73" priority="37">
      <formula>IF(RIGHT(TEXT(AQ74,"0.#"),1)=".",FALSE,TRUE)</formula>
    </cfRule>
    <cfRule type="expression" dxfId="72" priority="38">
      <formula>IF(RIGHT(TEXT(AQ74,"0.#"),1)=".",TRUE,FALSE)</formula>
    </cfRule>
  </conditionalFormatting>
  <conditionalFormatting sqref="AQ88">
    <cfRule type="expression" dxfId="71" priority="35">
      <formula>IF(RIGHT(TEXT(AQ88,"0.#"),1)=".",FALSE,TRUE)</formula>
    </cfRule>
    <cfRule type="expression" dxfId="70" priority="36">
      <formula>IF(RIGHT(TEXT(AQ88,"0.#"),1)=".",TRUE,FALSE)</formula>
    </cfRule>
  </conditionalFormatting>
  <conditionalFormatting sqref="AQ87">
    <cfRule type="expression" dxfId="69" priority="33">
      <formula>IF(RIGHT(TEXT(AQ87,"0.#"),1)=".",FALSE,TRUE)</formula>
    </cfRule>
    <cfRule type="expression" dxfId="68" priority="34">
      <formula>IF(RIGHT(TEXT(AQ87,"0.#"),1)=".",TRUE,FALSE)</formula>
    </cfRule>
  </conditionalFormatting>
  <conditionalFormatting sqref="P24:V24">
    <cfRule type="expression" dxfId="67" priority="29">
      <formula>IF(RIGHT(TEXT(P24,"0.#"),1)=".",FALSE,TRUE)</formula>
    </cfRule>
    <cfRule type="expression" dxfId="66" priority="30">
      <formula>IF(RIGHT(TEXT(P24,"0.#"),1)=".",TRUE,FALSE)</formula>
    </cfRule>
  </conditionalFormatting>
  <conditionalFormatting sqref="AU35:AU37">
    <cfRule type="expression" dxfId="65" priority="27">
      <formula>IF(RIGHT(TEXT(AU35,"0.#"),1)=".",FALSE,TRUE)</formula>
    </cfRule>
    <cfRule type="expression" dxfId="64" priority="28">
      <formula>IF(RIGHT(TEXT(AU35,"0.#"),1)=".",TRUE,FALSE)</formula>
    </cfRule>
  </conditionalFormatting>
  <conditionalFormatting sqref="AU70">
    <cfRule type="expression" dxfId="63" priority="25">
      <formula>IF(RIGHT(TEXT(AU70,"0.#"),1)=".",FALSE,TRUE)</formula>
    </cfRule>
    <cfRule type="expression" dxfId="62" priority="26">
      <formula>IF(RIGHT(TEXT(AU70,"0.#"),1)=".",TRUE,FALSE)</formula>
    </cfRule>
  </conditionalFormatting>
  <conditionalFormatting sqref="AU91:AU93">
    <cfRule type="expression" dxfId="61" priority="21">
      <formula>IF(RIGHT(TEXT(AU91,"0.#"),1)=".",FALSE,TRUE)</formula>
    </cfRule>
    <cfRule type="expression" dxfId="60" priority="22">
      <formula>IF(RIGHT(TEXT(AU91,"0.#"),1)=".",TRUE,FALSE)</formula>
    </cfRule>
  </conditionalFormatting>
  <conditionalFormatting sqref="AU84">
    <cfRule type="expression" dxfId="59" priority="19">
      <formula>IF(RIGHT(TEXT(AU84,"0.#"),1)=".",FALSE,TRUE)</formula>
    </cfRule>
    <cfRule type="expression" dxfId="58" priority="20">
      <formula>IF(RIGHT(TEXT(AU84,"0.#"),1)=".",TRUE,FALSE)</formula>
    </cfRule>
  </conditionalFormatting>
  <conditionalFormatting sqref="AQ35:AQ37">
    <cfRule type="expression" dxfId="57" priority="17">
      <formula>IF(RIGHT(TEXT(AQ35,"0.#"),1)=".",FALSE,TRUE)</formula>
    </cfRule>
    <cfRule type="expression" dxfId="56" priority="18">
      <formula>IF(RIGHT(TEXT(AQ35,"0.#"),1)=".",TRUE,FALSE)</formula>
    </cfRule>
  </conditionalFormatting>
  <conditionalFormatting sqref="AK17:AQ17">
    <cfRule type="expression" dxfId="55" priority="13">
      <formula>IF(RIGHT(TEXT(AK17,"0.#"),1)=".",FALSE,TRUE)</formula>
    </cfRule>
    <cfRule type="expression" dxfId="54" priority="14">
      <formula>IF(RIGHT(TEXT(AK17,"0.#"),1)=".",TRUE,FALSE)</formula>
    </cfRule>
  </conditionalFormatting>
  <conditionalFormatting sqref="W24:AC24">
    <cfRule type="expression" dxfId="53" priority="9">
      <formula>IF(RIGHT(TEXT(W24,"0.#"),1)=".",FALSE,TRUE)</formula>
    </cfRule>
    <cfRule type="expression" dxfId="52" priority="10">
      <formula>IF(RIGHT(TEXT(W24,"0.#"),1)=".",TRUE,FALSE)</formula>
    </cfRule>
  </conditionalFormatting>
  <conditionalFormatting sqref="AU43">
    <cfRule type="expression" dxfId="51" priority="7">
      <formula>IF(RIGHT(TEXT(AU43,"0.#"),1)=".",FALSE,TRUE)</formula>
    </cfRule>
    <cfRule type="expression" dxfId="50" priority="8">
      <formula>IF(RIGHT(TEXT(AU43,"0.#"),1)=".",TRUE,FALSE)</formula>
    </cfRule>
  </conditionalFormatting>
  <conditionalFormatting sqref="AU57">
    <cfRule type="expression" dxfId="49" priority="5">
      <formula>IF(RIGHT(TEXT(AU57,"0.#"),1)=".",FALSE,TRUE)</formula>
    </cfRule>
    <cfRule type="expression" dxfId="48" priority="6">
      <formula>IF(RIGHT(TEXT(AU57,"0.#"),1)=".",TRUE,FALSE)</formula>
    </cfRule>
  </conditionalFormatting>
  <conditionalFormatting sqref="AU29">
    <cfRule type="expression" dxfId="47" priority="3">
      <formula>IF(RIGHT(TEXT(AU29,"0.#"),1)=".",FALSE,TRUE)</formula>
    </cfRule>
    <cfRule type="expression" dxfId="46" priority="4">
      <formula>IF(RIGHT(TEXT(AU29,"0.#"),1)=".",TRUE,FALSE)</formula>
    </cfRule>
  </conditionalFormatting>
  <conditionalFormatting sqref="AR15:AX15">
    <cfRule type="expression" dxfId="45" priority="1">
      <formula>IF(RIGHT(TEXT(AR15,"0.#"),1)=".",FALSE,TRUE)</formula>
    </cfRule>
    <cfRule type="expression" dxfId="44" priority="2">
      <formula>IF(RIGHT(TEXT(AR15,"0.#"),1)=".",TRUE,FALSE)</formula>
    </cfRule>
  </conditionalFormatting>
  <dataValidations count="15">
    <dataValidation type="whole" allowBlank="1" showInputMessage="1" showErrorMessage="1" sqref="O145:P146 AX145:AX147 AA145:AB146 AM145:AN146">
      <formula1>0</formula1>
      <formula2>99</formula2>
    </dataValidation>
    <dataValidation type="whole" allowBlank="1" showInputMessage="1" showErrorMessage="1" sqref="AJ145:AK146 X145:Y146 AJ147 L145:L147 M145:M146 X147 AU145:AV146 J121:J12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31:E131">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133:E133">
      <formula1>T所見を踏まえた改善点</formula1>
    </dataValidation>
    <dataValidation type="list" allowBlank="1" showInputMessage="1" showErrorMessage="1" error="プルダウンリストから選択してください。" sqref="AD106:AF107">
      <formula1>"有,無"</formula1>
    </dataValidation>
    <dataValidation type="list" allowBlank="1" showInputMessage="1" showErrorMessage="1" error="プルダウンリストから選択してください。" sqref="AD102:AF105 AD108:AD119 AE108:AF112 AE114:AF119">
      <formula1>"○,△,×,‐"</formula1>
    </dataValidation>
    <dataValidation type="list" allowBlank="1" showInputMessage="1" showErrorMessage="1" sqref="AR96">
      <formula1>"　, ☑"</formula1>
    </dataValidation>
    <dataValidation type="list" allowBlank="1" showInputMessage="1" showErrorMessage="1" sqref="S5:X5">
      <formula1>T終了年度</formula1>
    </dataValidation>
    <dataValidation type="list" allowBlank="1" showInputMessage="1" showErrorMessage="1" sqref="H121:I125">
      <formula1>T事業番号</formula1>
    </dataValidation>
    <dataValidation type="custom" imeMode="disabled" allowBlank="1" showInputMessage="1" showErrorMessage="1" sqref="AY23 P13:AX13 AR15:AX15 P14:AQ18 AR18:AX18 P19:AJ19 AQ34:AR34 AU34:AX34 AE35:AX37 AE45:AX45 AE28:AX29 AE70:AX71 AE56:AX57 AE31:AX31 AE59:AX59 AE73:AX73 AE87:AX87 AQ48:AR48 AU48:AX48 AE49:AX51 AQ62:AR62 AU62:AX62 AE63:AX65 AQ76:AR76 AU76:AX76 AE77:AX79 AQ90:AR90 AU90:AX90 AE91:AX93 AE42:AX43 AE84:AX85 P23:AC25">
      <formula1>OR(ISNUMBER(P13), P13="-")</formula1>
    </dataValidation>
    <dataValidation type="list" allowBlank="1" showInputMessage="1" showErrorMessage="1" sqref="Q147:R147 AC147:AD147 AO147:AP147">
      <formula1>#REF!</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9" max="49" man="1"/>
    <brk id="81" max="49" man="1"/>
    <brk id="99" max="49" man="1"/>
    <brk id="127" max="49" man="1"/>
    <brk id="135"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U146:V146 I146:J146 AG146:AH146 AR146:AS146</xm:sqref>
        </x14:dataValidation>
        <x14:dataValidation type="list" allowBlank="1" showInputMessage="1" showErrorMessage="1">
          <x14:formula1>
            <xm:f>入力規則等!$U$40:$U$42</xm:f>
          </x14:formula1>
          <xm:sqref>AG145:AH145 U145:V145 I145:J145 AR145:AS145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AO145:AP146 Q145:S146 AC145:AE146 E145:G146</xm:sqref>
        </x14:dataValidation>
        <x14:dataValidation type="list" allowBlank="1" showInputMessage="1" showErrorMessage="1">
          <x14:formula1>
            <xm:f>入力規則等!$U$48</xm:f>
          </x14:formula1>
          <xm:sqref>E147:F147</xm:sqref>
        </x14:dataValidation>
        <x14:dataValidation type="list" allowBlank="1" showInputMessage="1" showErrorMessage="1">
          <x14:formula1>
            <xm:f>入力規則等!$U$13:$U$35</xm:f>
          </x14:formula1>
          <xm:sqref>AJ2:AM2 E121:G125 AE147:AG147 G147:I147 AQ147:AS147 S147:U147</xm:sqref>
        </x14:dataValidation>
        <x14:dataValidation type="list" allowBlank="1" showInputMessage="1" showErrorMessage="1">
          <x14:formula1>
            <xm:f>入力規則等!$U$56:$U$58</xm:f>
          </x14:formula1>
          <xm:sqref>J147:K147 AT147:AU147 AH147:AI147 V147:W147</xm:sqref>
        </x14:dataValidation>
        <x14:dataValidation type="list" allowBlank="1" showInputMessage="1" showErrorMessage="1">
          <x14:formula1>
            <xm:f>入力規則等!$U$49</xm:f>
          </x14:formula1>
          <xm:sqref>C121:D125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68</v>
      </c>
      <c r="B1" s="20" t="s">
        <v>69</v>
      </c>
      <c r="F1" s="21" t="s">
        <v>4</v>
      </c>
      <c r="G1" s="21" t="s">
        <v>58</v>
      </c>
      <c r="K1" s="22" t="s">
        <v>86</v>
      </c>
      <c r="L1" s="20" t="s">
        <v>69</v>
      </c>
      <c r="O1" s="10"/>
      <c r="P1" s="21" t="s">
        <v>5</v>
      </c>
      <c r="Q1" s="21" t="s">
        <v>58</v>
      </c>
      <c r="T1" s="10"/>
      <c r="U1" s="24" t="s">
        <v>149</v>
      </c>
      <c r="W1" s="24" t="s">
        <v>148</v>
      </c>
      <c r="Y1" s="24" t="s">
        <v>66</v>
      </c>
      <c r="Z1" s="24" t="s">
        <v>370</v>
      </c>
      <c r="AA1" s="24" t="s">
        <v>67</v>
      </c>
      <c r="AB1" s="24" t="s">
        <v>371</v>
      </c>
      <c r="AC1" s="24" t="s">
        <v>24</v>
      </c>
      <c r="AD1" s="23"/>
      <c r="AE1" s="24" t="s">
        <v>36</v>
      </c>
      <c r="AF1" s="25"/>
      <c r="AG1" s="36" t="s">
        <v>161</v>
      </c>
      <c r="AI1" s="36" t="s">
        <v>163</v>
      </c>
      <c r="AK1" s="36" t="s">
        <v>167</v>
      </c>
      <c r="AM1" s="41"/>
      <c r="AN1" s="41"/>
      <c r="AP1" s="23" t="s">
        <v>200</v>
      </c>
    </row>
    <row r="2" spans="1:42" ht="13.5" customHeight="1" x14ac:dyDescent="0.15">
      <c r="A2" s="11" t="s">
        <v>70</v>
      </c>
      <c r="B2" s="12"/>
      <c r="C2" s="10" t="str">
        <f>IF(B2="","",A2)</f>
        <v/>
      </c>
      <c r="D2" s="10" t="str">
        <f>IF(C2="","",IF(D1&lt;&gt;"",CONCATENATE(D1,"、",C2),C2))</f>
        <v/>
      </c>
      <c r="F2" s="9" t="s">
        <v>57</v>
      </c>
      <c r="G2" s="14" t="s">
        <v>553</v>
      </c>
      <c r="H2" s="10" t="str">
        <f>IF(G2="","",F2)</f>
        <v>一般会計</v>
      </c>
      <c r="I2" s="10" t="str">
        <f>IF(H2="","",IF(I1&lt;&gt;"",CONCATENATE(I1,"、",H2),H2))</f>
        <v>一般会計</v>
      </c>
      <c r="K2" s="11" t="s">
        <v>87</v>
      </c>
      <c r="L2" s="12"/>
      <c r="M2" s="10" t="str">
        <f>IF(L2="","",K2)</f>
        <v/>
      </c>
      <c r="N2" s="10" t="str">
        <f>IF(M2="","",IF(N1&lt;&gt;"",CONCATENATE(N1,"、",M2),M2))</f>
        <v/>
      </c>
      <c r="O2" s="10"/>
      <c r="P2" s="9" t="s">
        <v>59</v>
      </c>
      <c r="Q2" s="14"/>
      <c r="R2" s="10" t="str">
        <f>IF(Q2="","",P2)</f>
        <v/>
      </c>
      <c r="S2" s="10" t="str">
        <f>IF(R2="","",IF(S1&lt;&gt;"",CONCATENATE(S1,"、",R2),R2))</f>
        <v/>
      </c>
      <c r="T2" s="10"/>
      <c r="U2" s="55">
        <v>21</v>
      </c>
      <c r="W2" s="27" t="s">
        <v>154</v>
      </c>
      <c r="Y2" s="27" t="s">
        <v>53</v>
      </c>
      <c r="Z2" s="27" t="s">
        <v>53</v>
      </c>
      <c r="AA2" s="48" t="s">
        <v>239</v>
      </c>
      <c r="AB2" s="48" t="s">
        <v>465</v>
      </c>
      <c r="AC2" s="49" t="s">
        <v>119</v>
      </c>
      <c r="AD2" s="23"/>
      <c r="AE2" s="32" t="s">
        <v>150</v>
      </c>
      <c r="AF2" s="25"/>
      <c r="AG2" s="37" t="s">
        <v>207</v>
      </c>
      <c r="AI2" s="36" t="s">
        <v>236</v>
      </c>
      <c r="AK2" s="36" t="s">
        <v>168</v>
      </c>
      <c r="AM2" s="41"/>
      <c r="AN2" s="41"/>
      <c r="AP2" s="37" t="s">
        <v>207</v>
      </c>
    </row>
    <row r="3" spans="1:42" ht="13.5" customHeight="1" x14ac:dyDescent="0.15">
      <c r="A3" s="11" t="s">
        <v>71</v>
      </c>
      <c r="B3" s="12"/>
      <c r="C3" s="10" t="str">
        <f t="shared" ref="C3:C11" si="0">IF(B3="","",A3)</f>
        <v/>
      </c>
      <c r="D3" s="10" t="str">
        <f>IF(C3="",D2,IF(D2&lt;&gt;"",CONCATENATE(D2,"、",C3),C3))</f>
        <v/>
      </c>
      <c r="F3" s="15" t="s">
        <v>96</v>
      </c>
      <c r="G3" s="14"/>
      <c r="H3" s="10" t="str">
        <f t="shared" ref="H3:H37" si="1">IF(G3="","",F3)</f>
        <v/>
      </c>
      <c r="I3" s="10" t="str">
        <f>IF(H3="",I2,IF(I2&lt;&gt;"",CONCATENATE(I2,"、",H3),H3))</f>
        <v>一般会計</v>
      </c>
      <c r="K3" s="11" t="s">
        <v>88</v>
      </c>
      <c r="L3" s="12"/>
      <c r="M3" s="10" t="str">
        <f t="shared" ref="M3:M11" si="2">IF(L3="","",K3)</f>
        <v/>
      </c>
      <c r="N3" s="10" t="str">
        <f>IF(M3="",N2,IF(N2&lt;&gt;"",CONCATENATE(N2,"、",M3),M3))</f>
        <v/>
      </c>
      <c r="O3" s="10"/>
      <c r="P3" s="9" t="s">
        <v>60</v>
      </c>
      <c r="Q3" s="14" t="s">
        <v>553</v>
      </c>
      <c r="R3" s="10" t="str">
        <f t="shared" ref="R3:R8" si="3">IF(Q3="","",P3)</f>
        <v>委託・請負</v>
      </c>
      <c r="S3" s="10" t="str">
        <f t="shared" ref="S3:S8" si="4">IF(R3="",S2,IF(S2&lt;&gt;"",CONCATENATE(S2,"、",R3),R3))</f>
        <v>委託・請負</v>
      </c>
      <c r="T3" s="10"/>
      <c r="U3" s="27" t="s">
        <v>496</v>
      </c>
      <c r="W3" s="27" t="s">
        <v>129</v>
      </c>
      <c r="Y3" s="27" t="s">
        <v>54</v>
      </c>
      <c r="Z3" s="27" t="s">
        <v>372</v>
      </c>
      <c r="AA3" s="48" t="s">
        <v>338</v>
      </c>
      <c r="AB3" s="48" t="s">
        <v>466</v>
      </c>
      <c r="AC3" s="49" t="s">
        <v>120</v>
      </c>
      <c r="AD3" s="23"/>
      <c r="AE3" s="32" t="s">
        <v>151</v>
      </c>
      <c r="AF3" s="25"/>
      <c r="AG3" s="37" t="s">
        <v>208</v>
      </c>
      <c r="AI3" s="36" t="s">
        <v>162</v>
      </c>
      <c r="AK3" s="36" t="str">
        <f>CHAR(CODE(AK2)+1)</f>
        <v>B</v>
      </c>
      <c r="AM3" s="41"/>
      <c r="AN3" s="41"/>
      <c r="AP3" s="37" t="s">
        <v>208</v>
      </c>
    </row>
    <row r="4" spans="1:42" ht="13.5" customHeight="1" x14ac:dyDescent="0.15">
      <c r="A4" s="11" t="s">
        <v>72</v>
      </c>
      <c r="B4" s="12"/>
      <c r="C4" s="10" t="str">
        <f t="shared" si="0"/>
        <v/>
      </c>
      <c r="D4" s="10" t="str">
        <f>IF(C4="",D3,IF(D3&lt;&gt;"",CONCATENATE(D3,"、",C4),C4))</f>
        <v/>
      </c>
      <c r="F4" s="15" t="s">
        <v>97</v>
      </c>
      <c r="G4" s="14"/>
      <c r="H4" s="10" t="str">
        <f t="shared" si="1"/>
        <v/>
      </c>
      <c r="I4" s="10" t="str">
        <f t="shared" ref="I4:I37" si="5">IF(H4="",I3,IF(I3&lt;&gt;"",CONCATENATE(I3,"、",H4),H4))</f>
        <v>一般会計</v>
      </c>
      <c r="K4" s="11" t="s">
        <v>89</v>
      </c>
      <c r="L4" s="12"/>
      <c r="M4" s="10" t="str">
        <f t="shared" si="2"/>
        <v/>
      </c>
      <c r="N4" s="10" t="str">
        <f t="shared" ref="N4:N11" si="6">IF(M4="",N3,IF(N3&lt;&gt;"",CONCATENATE(N3,"、",M4),M4))</f>
        <v/>
      </c>
      <c r="O4" s="10"/>
      <c r="P4" s="9" t="s">
        <v>61</v>
      </c>
      <c r="Q4" s="14"/>
      <c r="R4" s="10" t="str">
        <f t="shared" si="3"/>
        <v/>
      </c>
      <c r="S4" s="10" t="str">
        <f t="shared" si="4"/>
        <v>委託・請負</v>
      </c>
      <c r="T4" s="10"/>
      <c r="U4" s="27" t="s">
        <v>547</v>
      </c>
      <c r="W4" s="27" t="s">
        <v>130</v>
      </c>
      <c r="Y4" s="27" t="s">
        <v>245</v>
      </c>
      <c r="Z4" s="27" t="s">
        <v>373</v>
      </c>
      <c r="AA4" s="48" t="s">
        <v>339</v>
      </c>
      <c r="AB4" s="48" t="s">
        <v>467</v>
      </c>
      <c r="AC4" s="48" t="s">
        <v>121</v>
      </c>
      <c r="AD4" s="23"/>
      <c r="AE4" s="32" t="s">
        <v>152</v>
      </c>
      <c r="AF4" s="25"/>
      <c r="AG4" s="37" t="s">
        <v>209</v>
      </c>
      <c r="AI4" s="36" t="s">
        <v>164</v>
      </c>
      <c r="AK4" s="36" t="str">
        <f t="shared" ref="AK4:AK49" si="7">CHAR(CODE(AK3)+1)</f>
        <v>C</v>
      </c>
      <c r="AM4" s="41"/>
      <c r="AN4" s="41"/>
      <c r="AP4" s="37" t="s">
        <v>209</v>
      </c>
    </row>
    <row r="5" spans="1:42" ht="13.5" customHeight="1" x14ac:dyDescent="0.15">
      <c r="A5" s="11" t="s">
        <v>73</v>
      </c>
      <c r="B5" s="12"/>
      <c r="C5" s="10" t="str">
        <f t="shared" si="0"/>
        <v/>
      </c>
      <c r="D5" s="10" t="str">
        <f>IF(C5="",D4,IF(D4&lt;&gt;"",CONCATENATE(D4,"、",C5),C5))</f>
        <v/>
      </c>
      <c r="F5" s="15" t="s">
        <v>98</v>
      </c>
      <c r="G5" s="14"/>
      <c r="H5" s="10" t="str">
        <f t="shared" si="1"/>
        <v/>
      </c>
      <c r="I5" s="10" t="str">
        <f t="shared" si="5"/>
        <v>一般会計</v>
      </c>
      <c r="K5" s="11" t="s">
        <v>90</v>
      </c>
      <c r="L5" s="12"/>
      <c r="M5" s="10" t="str">
        <f t="shared" si="2"/>
        <v/>
      </c>
      <c r="N5" s="10" t="str">
        <f t="shared" si="6"/>
        <v/>
      </c>
      <c r="O5" s="10"/>
      <c r="P5" s="9" t="s">
        <v>62</v>
      </c>
      <c r="Q5" s="14"/>
      <c r="R5" s="10" t="str">
        <f t="shared" si="3"/>
        <v/>
      </c>
      <c r="S5" s="10" t="str">
        <f t="shared" si="4"/>
        <v>委託・請負</v>
      </c>
      <c r="T5" s="10"/>
      <c r="W5" s="27" t="s">
        <v>520</v>
      </c>
      <c r="Y5" s="27" t="s">
        <v>246</v>
      </c>
      <c r="Z5" s="27" t="s">
        <v>374</v>
      </c>
      <c r="AA5" s="48" t="s">
        <v>340</v>
      </c>
      <c r="AB5" s="48" t="s">
        <v>468</v>
      </c>
      <c r="AC5" s="48" t="s">
        <v>153</v>
      </c>
      <c r="AD5" s="26"/>
      <c r="AE5" s="32" t="s">
        <v>219</v>
      </c>
      <c r="AF5" s="25"/>
      <c r="AG5" s="37" t="s">
        <v>210</v>
      </c>
      <c r="AI5" s="36" t="s">
        <v>243</v>
      </c>
      <c r="AK5" s="36" t="str">
        <f t="shared" si="7"/>
        <v>D</v>
      </c>
      <c r="AP5" s="37" t="s">
        <v>210</v>
      </c>
    </row>
    <row r="6" spans="1:42" ht="13.5" customHeight="1" x14ac:dyDescent="0.15">
      <c r="A6" s="11" t="s">
        <v>74</v>
      </c>
      <c r="B6" s="12"/>
      <c r="C6" s="10" t="str">
        <f t="shared" si="0"/>
        <v/>
      </c>
      <c r="D6" s="10" t="str">
        <f t="shared" ref="D6:D21" si="8">IF(C6="",D5,IF(D5&lt;&gt;"",CONCATENATE(D5,"、",C6),C6))</f>
        <v/>
      </c>
      <c r="F6" s="15" t="s">
        <v>99</v>
      </c>
      <c r="G6" s="14"/>
      <c r="H6" s="10" t="str">
        <f t="shared" si="1"/>
        <v/>
      </c>
      <c r="I6" s="10" t="str">
        <f t="shared" si="5"/>
        <v>一般会計</v>
      </c>
      <c r="K6" s="11" t="s">
        <v>91</v>
      </c>
      <c r="L6" s="12"/>
      <c r="M6" s="10" t="str">
        <f t="shared" si="2"/>
        <v/>
      </c>
      <c r="N6" s="10" t="str">
        <f t="shared" si="6"/>
        <v/>
      </c>
      <c r="O6" s="10"/>
      <c r="P6" s="9" t="s">
        <v>63</v>
      </c>
      <c r="Q6" s="14"/>
      <c r="R6" s="10" t="str">
        <f t="shared" si="3"/>
        <v/>
      </c>
      <c r="S6" s="10" t="str">
        <f t="shared" si="4"/>
        <v>委託・請負</v>
      </c>
      <c r="T6" s="10"/>
      <c r="U6" s="27" t="s">
        <v>220</v>
      </c>
      <c r="W6" s="27" t="s">
        <v>522</v>
      </c>
      <c r="Y6" s="27" t="s">
        <v>247</v>
      </c>
      <c r="Z6" s="27" t="s">
        <v>375</v>
      </c>
      <c r="AA6" s="48" t="s">
        <v>341</v>
      </c>
      <c r="AB6" s="48" t="s">
        <v>469</v>
      </c>
      <c r="AC6" s="48" t="s">
        <v>122</v>
      </c>
      <c r="AD6" s="26"/>
      <c r="AE6" s="32" t="s">
        <v>217</v>
      </c>
      <c r="AF6" s="25"/>
      <c r="AG6" s="37" t="s">
        <v>211</v>
      </c>
      <c r="AI6" s="36" t="s">
        <v>244</v>
      </c>
      <c r="AK6" s="36" t="str">
        <f>CHAR(CODE(AK5)+1)</f>
        <v>E</v>
      </c>
      <c r="AP6" s="37" t="s">
        <v>211</v>
      </c>
    </row>
    <row r="7" spans="1:42" ht="13.5" customHeight="1" x14ac:dyDescent="0.15">
      <c r="A7" s="11" t="s">
        <v>75</v>
      </c>
      <c r="B7" s="12"/>
      <c r="C7" s="10" t="str">
        <f t="shared" si="0"/>
        <v/>
      </c>
      <c r="D7" s="10" t="str">
        <f t="shared" si="8"/>
        <v/>
      </c>
      <c r="F7" s="15" t="s">
        <v>172</v>
      </c>
      <c r="G7" s="14"/>
      <c r="H7" s="10" t="str">
        <f t="shared" si="1"/>
        <v/>
      </c>
      <c r="I7" s="10" t="str">
        <f t="shared" si="5"/>
        <v>一般会計</v>
      </c>
      <c r="K7" s="11" t="s">
        <v>92</v>
      </c>
      <c r="L7" s="12"/>
      <c r="M7" s="10" t="str">
        <f t="shared" si="2"/>
        <v/>
      </c>
      <c r="N7" s="10" t="str">
        <f t="shared" si="6"/>
        <v/>
      </c>
      <c r="O7" s="10"/>
      <c r="P7" s="9" t="s">
        <v>64</v>
      </c>
      <c r="Q7" s="14"/>
      <c r="R7" s="10" t="str">
        <f t="shared" si="3"/>
        <v/>
      </c>
      <c r="S7" s="10" t="str">
        <f t="shared" si="4"/>
        <v>委託・請負</v>
      </c>
      <c r="T7" s="10"/>
      <c r="U7" s="27"/>
      <c r="W7" s="27" t="s">
        <v>131</v>
      </c>
      <c r="Y7" s="27" t="s">
        <v>248</v>
      </c>
      <c r="Z7" s="27" t="s">
        <v>376</v>
      </c>
      <c r="AA7" s="48" t="s">
        <v>342</v>
      </c>
      <c r="AB7" s="48" t="s">
        <v>470</v>
      </c>
      <c r="AC7" s="26"/>
      <c r="AD7" s="26"/>
      <c r="AE7" s="27" t="s">
        <v>122</v>
      </c>
      <c r="AF7" s="25"/>
      <c r="AG7" s="37" t="s">
        <v>212</v>
      </c>
      <c r="AH7" s="44"/>
      <c r="AI7" s="37" t="s">
        <v>232</v>
      </c>
      <c r="AK7" s="36" t="str">
        <f>CHAR(CODE(AK6)+1)</f>
        <v>F</v>
      </c>
      <c r="AP7" s="37" t="s">
        <v>212</v>
      </c>
    </row>
    <row r="8" spans="1:42" ht="13.5" customHeight="1" x14ac:dyDescent="0.15">
      <c r="A8" s="11" t="s">
        <v>76</v>
      </c>
      <c r="B8" s="12"/>
      <c r="C8" s="10" t="str">
        <f t="shared" si="0"/>
        <v/>
      </c>
      <c r="D8" s="10" t="str">
        <f t="shared" si="8"/>
        <v/>
      </c>
      <c r="F8" s="15" t="s">
        <v>100</v>
      </c>
      <c r="G8" s="14"/>
      <c r="H8" s="10" t="str">
        <f t="shared" si="1"/>
        <v/>
      </c>
      <c r="I8" s="10" t="str">
        <f t="shared" si="5"/>
        <v>一般会計</v>
      </c>
      <c r="K8" s="11" t="s">
        <v>93</v>
      </c>
      <c r="L8" s="12"/>
      <c r="M8" s="10" t="str">
        <f t="shared" si="2"/>
        <v/>
      </c>
      <c r="N8" s="10" t="str">
        <f t="shared" si="6"/>
        <v/>
      </c>
      <c r="O8" s="10"/>
      <c r="P8" s="9" t="s">
        <v>65</v>
      </c>
      <c r="Q8" s="14"/>
      <c r="R8" s="10" t="str">
        <f t="shared" si="3"/>
        <v/>
      </c>
      <c r="S8" s="10" t="str">
        <f t="shared" si="4"/>
        <v>委託・請負</v>
      </c>
      <c r="T8" s="10"/>
      <c r="U8" s="27" t="s">
        <v>241</v>
      </c>
      <c r="W8" s="27" t="s">
        <v>132</v>
      </c>
      <c r="Y8" s="27" t="s">
        <v>249</v>
      </c>
      <c r="Z8" s="27" t="s">
        <v>377</v>
      </c>
      <c r="AA8" s="48" t="s">
        <v>343</v>
      </c>
      <c r="AB8" s="48" t="s">
        <v>471</v>
      </c>
      <c r="AC8" s="26"/>
      <c r="AD8" s="26"/>
      <c r="AE8" s="26"/>
      <c r="AF8" s="25"/>
      <c r="AG8" s="37" t="s">
        <v>213</v>
      </c>
      <c r="AI8" s="36" t="s">
        <v>233</v>
      </c>
      <c r="AK8" s="36" t="str">
        <f t="shared" si="7"/>
        <v>G</v>
      </c>
      <c r="AP8" s="37" t="s">
        <v>213</v>
      </c>
    </row>
    <row r="9" spans="1:42" ht="13.5" customHeight="1" x14ac:dyDescent="0.15">
      <c r="A9" s="11" t="s">
        <v>77</v>
      </c>
      <c r="B9" s="12"/>
      <c r="C9" s="10" t="str">
        <f t="shared" si="0"/>
        <v/>
      </c>
      <c r="D9" s="10" t="str">
        <f t="shared" si="8"/>
        <v/>
      </c>
      <c r="F9" s="15" t="s">
        <v>173</v>
      </c>
      <c r="G9" s="14"/>
      <c r="H9" s="10" t="str">
        <f t="shared" si="1"/>
        <v/>
      </c>
      <c r="I9" s="10" t="str">
        <f t="shared" si="5"/>
        <v>一般会計</v>
      </c>
      <c r="K9" s="11" t="s">
        <v>94</v>
      </c>
      <c r="L9" s="12"/>
      <c r="M9" s="10" t="str">
        <f t="shared" si="2"/>
        <v/>
      </c>
      <c r="N9" s="10" t="str">
        <f t="shared" si="6"/>
        <v/>
      </c>
      <c r="O9" s="10"/>
      <c r="P9" s="10"/>
      <c r="Q9" s="16"/>
      <c r="T9" s="10"/>
      <c r="U9" s="27" t="s">
        <v>242</v>
      </c>
      <c r="W9" s="27" t="s">
        <v>133</v>
      </c>
      <c r="Y9" s="27" t="s">
        <v>250</v>
      </c>
      <c r="Z9" s="27" t="s">
        <v>378</v>
      </c>
      <c r="AA9" s="48" t="s">
        <v>344</v>
      </c>
      <c r="AB9" s="48" t="s">
        <v>472</v>
      </c>
      <c r="AC9" s="26"/>
      <c r="AD9" s="26"/>
      <c r="AE9" s="26"/>
      <c r="AF9" s="25"/>
      <c r="AG9" s="37" t="s">
        <v>214</v>
      </c>
      <c r="AI9" s="40"/>
      <c r="AK9" s="36" t="str">
        <f t="shared" si="7"/>
        <v>H</v>
      </c>
      <c r="AP9" s="37" t="s">
        <v>214</v>
      </c>
    </row>
    <row r="10" spans="1:42" ht="13.5" customHeight="1" x14ac:dyDescent="0.15">
      <c r="A10" s="11" t="s">
        <v>190</v>
      </c>
      <c r="B10" s="12"/>
      <c r="C10" s="10" t="str">
        <f t="shared" si="0"/>
        <v/>
      </c>
      <c r="D10" s="10" t="str">
        <f t="shared" si="8"/>
        <v/>
      </c>
      <c r="F10" s="15" t="s">
        <v>101</v>
      </c>
      <c r="G10" s="14"/>
      <c r="H10" s="10" t="str">
        <f t="shared" si="1"/>
        <v/>
      </c>
      <c r="I10" s="10" t="str">
        <f t="shared" si="5"/>
        <v>一般会計</v>
      </c>
      <c r="K10" s="11" t="s">
        <v>191</v>
      </c>
      <c r="L10" s="12"/>
      <c r="M10" s="10" t="str">
        <f t="shared" si="2"/>
        <v/>
      </c>
      <c r="N10" s="10" t="str">
        <f t="shared" si="6"/>
        <v/>
      </c>
      <c r="O10" s="10"/>
      <c r="P10" s="10" t="str">
        <f>S8</f>
        <v>委託・請負</v>
      </c>
      <c r="Q10" s="16"/>
      <c r="T10" s="10"/>
      <c r="W10" s="27" t="s">
        <v>134</v>
      </c>
      <c r="Y10" s="27" t="s">
        <v>251</v>
      </c>
      <c r="Z10" s="27" t="s">
        <v>379</v>
      </c>
      <c r="AA10" s="48" t="s">
        <v>345</v>
      </c>
      <c r="AB10" s="48" t="s">
        <v>473</v>
      </c>
      <c r="AC10" s="26"/>
      <c r="AD10" s="26"/>
      <c r="AE10" s="26"/>
      <c r="AF10" s="25"/>
      <c r="AG10" s="37" t="s">
        <v>202</v>
      </c>
      <c r="AK10" s="36" t="str">
        <f t="shared" si="7"/>
        <v>I</v>
      </c>
      <c r="AP10" s="36" t="s">
        <v>201</v>
      </c>
    </row>
    <row r="11" spans="1:42" ht="13.5" customHeight="1" x14ac:dyDescent="0.15">
      <c r="A11" s="11" t="s">
        <v>78</v>
      </c>
      <c r="B11" s="12"/>
      <c r="C11" s="10" t="str">
        <f t="shared" si="0"/>
        <v/>
      </c>
      <c r="D11" s="10" t="str">
        <f t="shared" si="8"/>
        <v/>
      </c>
      <c r="F11" s="15" t="s">
        <v>102</v>
      </c>
      <c r="G11" s="14"/>
      <c r="H11" s="10" t="str">
        <f t="shared" si="1"/>
        <v/>
      </c>
      <c r="I11" s="10" t="str">
        <f t="shared" si="5"/>
        <v>一般会計</v>
      </c>
      <c r="K11" s="11" t="s">
        <v>95</v>
      </c>
      <c r="L11" s="12" t="s">
        <v>553</v>
      </c>
      <c r="M11" s="10" t="str">
        <f t="shared" si="2"/>
        <v>その他の事項経費</v>
      </c>
      <c r="N11" s="10" t="str">
        <f t="shared" si="6"/>
        <v>その他の事項経費</v>
      </c>
      <c r="O11" s="10"/>
      <c r="P11" s="10"/>
      <c r="Q11" s="16"/>
      <c r="T11" s="10"/>
      <c r="W11" s="27" t="s">
        <v>544</v>
      </c>
      <c r="Y11" s="27" t="s">
        <v>252</v>
      </c>
      <c r="Z11" s="27" t="s">
        <v>380</v>
      </c>
      <c r="AA11" s="48" t="s">
        <v>346</v>
      </c>
      <c r="AB11" s="48" t="s">
        <v>474</v>
      </c>
      <c r="AC11" s="26"/>
      <c r="AD11" s="26"/>
      <c r="AE11" s="26"/>
      <c r="AF11" s="25"/>
      <c r="AG11" s="36" t="s">
        <v>205</v>
      </c>
      <c r="AK11" s="36" t="str">
        <f t="shared" si="7"/>
        <v>J</v>
      </c>
    </row>
    <row r="12" spans="1:42" ht="13.5" customHeight="1" x14ac:dyDescent="0.15">
      <c r="A12" s="11" t="s">
        <v>79</v>
      </c>
      <c r="B12" s="12"/>
      <c r="C12" s="10" t="str">
        <f t="shared" ref="C12:C23" si="9">IF(B12="","",A12)</f>
        <v/>
      </c>
      <c r="D12" s="10" t="str">
        <f t="shared" si="8"/>
        <v/>
      </c>
      <c r="F12" s="15" t="s">
        <v>103</v>
      </c>
      <c r="G12" s="14"/>
      <c r="H12" s="10" t="str">
        <f t="shared" si="1"/>
        <v/>
      </c>
      <c r="I12" s="10" t="str">
        <f t="shared" si="5"/>
        <v>一般会計</v>
      </c>
      <c r="K12" s="10"/>
      <c r="L12" s="10"/>
      <c r="O12" s="10"/>
      <c r="P12" s="10"/>
      <c r="Q12" s="16"/>
      <c r="T12" s="10"/>
      <c r="U12" s="24" t="s">
        <v>497</v>
      </c>
      <c r="W12" s="27" t="s">
        <v>135</v>
      </c>
      <c r="Y12" s="27" t="s">
        <v>253</v>
      </c>
      <c r="Z12" s="27" t="s">
        <v>381</v>
      </c>
      <c r="AA12" s="48" t="s">
        <v>347</v>
      </c>
      <c r="AB12" s="48" t="s">
        <v>475</v>
      </c>
      <c r="AC12" s="26"/>
      <c r="AD12" s="26"/>
      <c r="AE12" s="26"/>
      <c r="AF12" s="25"/>
      <c r="AG12" s="36" t="s">
        <v>203</v>
      </c>
      <c r="AK12" s="36" t="str">
        <f t="shared" si="7"/>
        <v>K</v>
      </c>
    </row>
    <row r="13" spans="1:42" ht="13.5" customHeight="1" x14ac:dyDescent="0.15">
      <c r="A13" s="11" t="s">
        <v>80</v>
      </c>
      <c r="B13" s="12"/>
      <c r="C13" s="10" t="str">
        <f t="shared" si="9"/>
        <v/>
      </c>
      <c r="D13" s="10" t="str">
        <f t="shared" si="8"/>
        <v/>
      </c>
      <c r="F13" s="15" t="s">
        <v>104</v>
      </c>
      <c r="G13" s="14"/>
      <c r="H13" s="10" t="str">
        <f t="shared" si="1"/>
        <v/>
      </c>
      <c r="I13" s="10" t="str">
        <f t="shared" si="5"/>
        <v>一般会計</v>
      </c>
      <c r="K13" s="10" t="str">
        <f>N11</f>
        <v>その他の事項経費</v>
      </c>
      <c r="L13" s="10"/>
      <c r="O13" s="10"/>
      <c r="P13" s="10"/>
      <c r="Q13" s="16"/>
      <c r="T13" s="10"/>
      <c r="U13" s="27" t="s">
        <v>154</v>
      </c>
      <c r="W13" s="27" t="s">
        <v>136</v>
      </c>
      <c r="Y13" s="27" t="s">
        <v>254</v>
      </c>
      <c r="Z13" s="27" t="s">
        <v>382</v>
      </c>
      <c r="AA13" s="48" t="s">
        <v>348</v>
      </c>
      <c r="AB13" s="48" t="s">
        <v>476</v>
      </c>
      <c r="AC13" s="26"/>
      <c r="AD13" s="26"/>
      <c r="AE13" s="26"/>
      <c r="AF13" s="25"/>
      <c r="AG13" s="36" t="s">
        <v>204</v>
      </c>
      <c r="AK13" s="36" t="str">
        <f t="shared" si="7"/>
        <v>L</v>
      </c>
    </row>
    <row r="14" spans="1:42" ht="13.5" customHeight="1" x14ac:dyDescent="0.15">
      <c r="A14" s="11" t="s">
        <v>81</v>
      </c>
      <c r="B14" s="12"/>
      <c r="C14" s="10" t="str">
        <f t="shared" si="9"/>
        <v/>
      </c>
      <c r="D14" s="10" t="str">
        <f t="shared" si="8"/>
        <v/>
      </c>
      <c r="F14" s="15" t="s">
        <v>105</v>
      </c>
      <c r="G14" s="14"/>
      <c r="H14" s="10" t="str">
        <f t="shared" si="1"/>
        <v/>
      </c>
      <c r="I14" s="10" t="str">
        <f t="shared" si="5"/>
        <v>一般会計</v>
      </c>
      <c r="K14" s="10"/>
      <c r="L14" s="10"/>
      <c r="O14" s="10"/>
      <c r="P14" s="10"/>
      <c r="Q14" s="16"/>
      <c r="T14" s="10"/>
      <c r="U14" s="27" t="s">
        <v>498</v>
      </c>
      <c r="W14" s="27" t="s">
        <v>137</v>
      </c>
      <c r="Y14" s="27" t="s">
        <v>255</v>
      </c>
      <c r="Z14" s="27" t="s">
        <v>383</v>
      </c>
      <c r="AA14" s="48" t="s">
        <v>349</v>
      </c>
      <c r="AB14" s="48" t="s">
        <v>477</v>
      </c>
      <c r="AC14" s="26"/>
      <c r="AD14" s="26"/>
      <c r="AE14" s="26"/>
      <c r="AF14" s="25"/>
      <c r="AG14" s="40"/>
      <c r="AK14" s="36" t="str">
        <f t="shared" si="7"/>
        <v>M</v>
      </c>
    </row>
    <row r="15" spans="1:42" ht="13.5" customHeight="1" x14ac:dyDescent="0.15">
      <c r="A15" s="11" t="s">
        <v>82</v>
      </c>
      <c r="B15" s="12"/>
      <c r="C15" s="10" t="str">
        <f t="shared" si="9"/>
        <v/>
      </c>
      <c r="D15" s="10" t="str">
        <f t="shared" si="8"/>
        <v/>
      </c>
      <c r="F15" s="15" t="s">
        <v>106</v>
      </c>
      <c r="G15" s="14"/>
      <c r="H15" s="10" t="str">
        <f t="shared" si="1"/>
        <v/>
      </c>
      <c r="I15" s="10" t="str">
        <f t="shared" si="5"/>
        <v>一般会計</v>
      </c>
      <c r="K15" s="10"/>
      <c r="L15" s="10"/>
      <c r="O15" s="10"/>
      <c r="P15" s="10"/>
      <c r="Q15" s="16"/>
      <c r="T15" s="10"/>
      <c r="U15" s="27" t="s">
        <v>499</v>
      </c>
      <c r="W15" s="27" t="s">
        <v>138</v>
      </c>
      <c r="Y15" s="27" t="s">
        <v>256</v>
      </c>
      <c r="Z15" s="27" t="s">
        <v>384</v>
      </c>
      <c r="AA15" s="48" t="s">
        <v>350</v>
      </c>
      <c r="AB15" s="48" t="s">
        <v>478</v>
      </c>
      <c r="AC15" s="26"/>
      <c r="AD15" s="26"/>
      <c r="AE15" s="26"/>
      <c r="AF15" s="25"/>
      <c r="AG15" s="41"/>
      <c r="AK15" s="36" t="str">
        <f t="shared" si="7"/>
        <v>N</v>
      </c>
    </row>
    <row r="16" spans="1:42" ht="13.5" customHeight="1" x14ac:dyDescent="0.15">
      <c r="A16" s="11" t="s">
        <v>83</v>
      </c>
      <c r="B16" s="12"/>
      <c r="C16" s="10" t="str">
        <f t="shared" si="9"/>
        <v/>
      </c>
      <c r="D16" s="10" t="str">
        <f t="shared" si="8"/>
        <v/>
      </c>
      <c r="F16" s="15" t="s">
        <v>107</v>
      </c>
      <c r="G16" s="14"/>
      <c r="H16" s="10" t="str">
        <f t="shared" si="1"/>
        <v/>
      </c>
      <c r="I16" s="10" t="str">
        <f t="shared" si="5"/>
        <v>一般会計</v>
      </c>
      <c r="K16" s="10"/>
      <c r="L16" s="10"/>
      <c r="O16" s="10"/>
      <c r="P16" s="10"/>
      <c r="Q16" s="16"/>
      <c r="T16" s="10"/>
      <c r="U16" s="27" t="s">
        <v>500</v>
      </c>
      <c r="W16" s="27" t="s">
        <v>139</v>
      </c>
      <c r="Y16" s="27" t="s">
        <v>257</v>
      </c>
      <c r="Z16" s="27" t="s">
        <v>385</v>
      </c>
      <c r="AA16" s="48" t="s">
        <v>351</v>
      </c>
      <c r="AB16" s="48" t="s">
        <v>479</v>
      </c>
      <c r="AC16" s="26"/>
      <c r="AD16" s="26"/>
      <c r="AE16" s="26"/>
      <c r="AF16" s="25"/>
      <c r="AG16" s="41"/>
      <c r="AK16" s="36" t="str">
        <f t="shared" si="7"/>
        <v>O</v>
      </c>
    </row>
    <row r="17" spans="1:37" ht="13.5" customHeight="1" x14ac:dyDescent="0.15">
      <c r="A17" s="11" t="s">
        <v>84</v>
      </c>
      <c r="B17" s="12"/>
      <c r="C17" s="10" t="str">
        <f t="shared" si="9"/>
        <v/>
      </c>
      <c r="D17" s="10" t="str">
        <f t="shared" si="8"/>
        <v/>
      </c>
      <c r="F17" s="15" t="s">
        <v>108</v>
      </c>
      <c r="G17" s="14"/>
      <c r="H17" s="10" t="str">
        <f t="shared" si="1"/>
        <v/>
      </c>
      <c r="I17" s="10" t="str">
        <f t="shared" si="5"/>
        <v>一般会計</v>
      </c>
      <c r="K17" s="10"/>
      <c r="L17" s="10"/>
      <c r="O17" s="10"/>
      <c r="P17" s="10"/>
      <c r="Q17" s="16"/>
      <c r="T17" s="10"/>
      <c r="U17" s="27" t="s">
        <v>518</v>
      </c>
      <c r="W17" s="27" t="s">
        <v>140</v>
      </c>
      <c r="Y17" s="27" t="s">
        <v>258</v>
      </c>
      <c r="Z17" s="27" t="s">
        <v>386</v>
      </c>
      <c r="AA17" s="48" t="s">
        <v>352</v>
      </c>
      <c r="AB17" s="48" t="s">
        <v>480</v>
      </c>
      <c r="AC17" s="26"/>
      <c r="AD17" s="26"/>
      <c r="AE17" s="26"/>
      <c r="AF17" s="25"/>
      <c r="AG17" s="41"/>
      <c r="AK17" s="36" t="str">
        <f t="shared" si="7"/>
        <v>P</v>
      </c>
    </row>
    <row r="18" spans="1:37" ht="13.5" customHeight="1" x14ac:dyDescent="0.15">
      <c r="A18" s="11" t="s">
        <v>85</v>
      </c>
      <c r="B18" s="12"/>
      <c r="C18" s="10" t="str">
        <f t="shared" si="9"/>
        <v/>
      </c>
      <c r="D18" s="10" t="str">
        <f t="shared" si="8"/>
        <v/>
      </c>
      <c r="F18" s="15" t="s">
        <v>109</v>
      </c>
      <c r="G18" s="14"/>
      <c r="H18" s="10" t="str">
        <f t="shared" si="1"/>
        <v/>
      </c>
      <c r="I18" s="10" t="str">
        <f t="shared" si="5"/>
        <v>一般会計</v>
      </c>
      <c r="K18" s="10"/>
      <c r="L18" s="10"/>
      <c r="O18" s="10"/>
      <c r="P18" s="10"/>
      <c r="Q18" s="16"/>
      <c r="T18" s="10"/>
      <c r="U18" s="27" t="s">
        <v>501</v>
      </c>
      <c r="W18" s="27" t="s">
        <v>141</v>
      </c>
      <c r="Y18" s="27" t="s">
        <v>259</v>
      </c>
      <c r="Z18" s="27" t="s">
        <v>387</v>
      </c>
      <c r="AA18" s="48" t="s">
        <v>353</v>
      </c>
      <c r="AB18" s="48" t="s">
        <v>481</v>
      </c>
      <c r="AC18" s="26"/>
      <c r="AD18" s="26"/>
      <c r="AE18" s="26"/>
      <c r="AF18" s="25"/>
      <c r="AK18" s="36" t="str">
        <f t="shared" si="7"/>
        <v>Q</v>
      </c>
    </row>
    <row r="19" spans="1:37" ht="13.5" customHeight="1" x14ac:dyDescent="0.15">
      <c r="A19" s="11" t="s">
        <v>183</v>
      </c>
      <c r="B19" s="12"/>
      <c r="C19" s="10" t="str">
        <f t="shared" si="9"/>
        <v/>
      </c>
      <c r="D19" s="10" t="str">
        <f t="shared" si="8"/>
        <v/>
      </c>
      <c r="F19" s="15" t="s">
        <v>110</v>
      </c>
      <c r="G19" s="14"/>
      <c r="H19" s="10" t="str">
        <f t="shared" si="1"/>
        <v/>
      </c>
      <c r="I19" s="10" t="str">
        <f t="shared" si="5"/>
        <v>一般会計</v>
      </c>
      <c r="K19" s="10"/>
      <c r="L19" s="10"/>
      <c r="O19" s="10"/>
      <c r="P19" s="10"/>
      <c r="Q19" s="16"/>
      <c r="T19" s="10"/>
      <c r="U19" s="27" t="s">
        <v>502</v>
      </c>
      <c r="W19" s="27" t="s">
        <v>142</v>
      </c>
      <c r="Y19" s="27" t="s">
        <v>260</v>
      </c>
      <c r="Z19" s="27" t="s">
        <v>388</v>
      </c>
      <c r="AA19" s="48" t="s">
        <v>354</v>
      </c>
      <c r="AB19" s="48" t="s">
        <v>482</v>
      </c>
      <c r="AC19" s="26"/>
      <c r="AD19" s="26"/>
      <c r="AE19" s="26"/>
      <c r="AF19" s="25"/>
      <c r="AK19" s="36" t="str">
        <f t="shared" si="7"/>
        <v>R</v>
      </c>
    </row>
    <row r="20" spans="1:37" ht="13.5" customHeight="1" x14ac:dyDescent="0.15">
      <c r="A20" s="11" t="s">
        <v>184</v>
      </c>
      <c r="B20" s="12"/>
      <c r="C20" s="10" t="str">
        <f t="shared" si="9"/>
        <v/>
      </c>
      <c r="D20" s="10" t="str">
        <f t="shared" si="8"/>
        <v/>
      </c>
      <c r="F20" s="15" t="s">
        <v>182</v>
      </c>
      <c r="G20" s="14"/>
      <c r="H20" s="10" t="str">
        <f t="shared" si="1"/>
        <v/>
      </c>
      <c r="I20" s="10" t="str">
        <f t="shared" si="5"/>
        <v>一般会計</v>
      </c>
      <c r="K20" s="10"/>
      <c r="L20" s="10"/>
      <c r="O20" s="10"/>
      <c r="P20" s="10"/>
      <c r="Q20" s="16"/>
      <c r="T20" s="10"/>
      <c r="U20" s="27" t="s">
        <v>503</v>
      </c>
      <c r="W20" s="27" t="s">
        <v>143</v>
      </c>
      <c r="Y20" s="27" t="s">
        <v>261</v>
      </c>
      <c r="Z20" s="27" t="s">
        <v>389</v>
      </c>
      <c r="AA20" s="48" t="s">
        <v>355</v>
      </c>
      <c r="AB20" s="48" t="s">
        <v>483</v>
      </c>
      <c r="AC20" s="26"/>
      <c r="AD20" s="26"/>
      <c r="AE20" s="26"/>
      <c r="AF20" s="25"/>
      <c r="AK20" s="36" t="str">
        <f t="shared" si="7"/>
        <v>S</v>
      </c>
    </row>
    <row r="21" spans="1:37" ht="13.5" customHeight="1" x14ac:dyDescent="0.15">
      <c r="A21" s="11" t="s">
        <v>185</v>
      </c>
      <c r="B21" s="12"/>
      <c r="C21" s="10" t="str">
        <f t="shared" si="9"/>
        <v/>
      </c>
      <c r="D21" s="10" t="str">
        <f t="shared" si="8"/>
        <v/>
      </c>
      <c r="F21" s="15" t="s">
        <v>111</v>
      </c>
      <c r="G21" s="14"/>
      <c r="H21" s="10" t="str">
        <f t="shared" si="1"/>
        <v/>
      </c>
      <c r="I21" s="10" t="str">
        <f t="shared" si="5"/>
        <v>一般会計</v>
      </c>
      <c r="K21" s="10"/>
      <c r="L21" s="10"/>
      <c r="O21" s="10"/>
      <c r="P21" s="10"/>
      <c r="Q21" s="16"/>
      <c r="T21" s="10"/>
      <c r="U21" s="27" t="s">
        <v>504</v>
      </c>
      <c r="W21" s="27" t="s">
        <v>144</v>
      </c>
      <c r="Y21" s="27" t="s">
        <v>262</v>
      </c>
      <c r="Z21" s="27" t="s">
        <v>390</v>
      </c>
      <c r="AA21" s="48" t="s">
        <v>356</v>
      </c>
      <c r="AB21" s="48" t="s">
        <v>484</v>
      </c>
      <c r="AC21" s="26"/>
      <c r="AD21" s="26"/>
      <c r="AE21" s="26"/>
      <c r="AF21" s="25"/>
      <c r="AK21" s="36" t="str">
        <f t="shared" si="7"/>
        <v>T</v>
      </c>
    </row>
    <row r="22" spans="1:37" ht="13.5" customHeight="1" x14ac:dyDescent="0.15">
      <c r="A22" s="11" t="s">
        <v>186</v>
      </c>
      <c r="B22" s="12"/>
      <c r="C22" s="10" t="str">
        <f t="shared" si="9"/>
        <v/>
      </c>
      <c r="D22" s="10" t="str">
        <f>IF(C22="",D21,IF(D21&lt;&gt;"",CONCATENATE(D21,"、",C22),C22))</f>
        <v/>
      </c>
      <c r="F22" s="15" t="s">
        <v>112</v>
      </c>
      <c r="G22" s="14"/>
      <c r="H22" s="10" t="str">
        <f t="shared" si="1"/>
        <v/>
      </c>
      <c r="I22" s="10" t="str">
        <f t="shared" si="5"/>
        <v>一般会計</v>
      </c>
      <c r="K22" s="10"/>
      <c r="L22" s="10"/>
      <c r="O22" s="10"/>
      <c r="P22" s="10"/>
      <c r="Q22" s="16"/>
      <c r="T22" s="10"/>
      <c r="U22" s="27" t="s">
        <v>546</v>
      </c>
      <c r="W22" s="27" t="s">
        <v>145</v>
      </c>
      <c r="Y22" s="27" t="s">
        <v>263</v>
      </c>
      <c r="Z22" s="27" t="s">
        <v>391</v>
      </c>
      <c r="AA22" s="48" t="s">
        <v>357</v>
      </c>
      <c r="AB22" s="48" t="s">
        <v>485</v>
      </c>
      <c r="AC22" s="26"/>
      <c r="AD22" s="26"/>
      <c r="AE22" s="26"/>
      <c r="AF22" s="25"/>
      <c r="AK22" s="36" t="str">
        <f t="shared" si="7"/>
        <v>U</v>
      </c>
    </row>
    <row r="23" spans="1:37" ht="13.5" customHeight="1" x14ac:dyDescent="0.15">
      <c r="A23" s="47" t="s">
        <v>234</v>
      </c>
      <c r="B23" s="12"/>
      <c r="C23" s="10" t="str">
        <f t="shared" si="9"/>
        <v/>
      </c>
      <c r="D23" s="10" t="str">
        <f>IF(C23="",D22,IF(D22&lt;&gt;"",CONCATENATE(D22,"、",C23),C23))</f>
        <v/>
      </c>
      <c r="F23" s="15" t="s">
        <v>113</v>
      </c>
      <c r="G23" s="14"/>
      <c r="H23" s="10" t="str">
        <f t="shared" si="1"/>
        <v/>
      </c>
      <c r="I23" s="10" t="str">
        <f t="shared" si="5"/>
        <v>一般会計</v>
      </c>
      <c r="K23" s="10"/>
      <c r="L23" s="10"/>
      <c r="O23" s="10"/>
      <c r="P23" s="10"/>
      <c r="Q23" s="16"/>
      <c r="T23" s="10"/>
      <c r="U23" s="27" t="s">
        <v>505</v>
      </c>
      <c r="W23" s="27" t="s">
        <v>146</v>
      </c>
      <c r="Y23" s="27" t="s">
        <v>264</v>
      </c>
      <c r="Z23" s="27" t="s">
        <v>392</v>
      </c>
      <c r="AA23" s="48" t="s">
        <v>358</v>
      </c>
      <c r="AB23" s="48" t="s">
        <v>486</v>
      </c>
      <c r="AC23" s="26"/>
      <c r="AD23" s="26"/>
      <c r="AE23" s="26"/>
      <c r="AF23" s="25"/>
      <c r="AK23" s="36" t="str">
        <f t="shared" si="7"/>
        <v>V</v>
      </c>
    </row>
    <row r="24" spans="1:37" ht="13.5" customHeight="1" x14ac:dyDescent="0.15">
      <c r="A24" s="58"/>
      <c r="B24" s="45"/>
      <c r="F24" s="15" t="s">
        <v>237</v>
      </c>
      <c r="G24" s="14"/>
      <c r="H24" s="10" t="str">
        <f t="shared" si="1"/>
        <v/>
      </c>
      <c r="I24" s="10" t="str">
        <f t="shared" si="5"/>
        <v>一般会計</v>
      </c>
      <c r="K24" s="10"/>
      <c r="L24" s="10"/>
      <c r="O24" s="10"/>
      <c r="P24" s="10"/>
      <c r="Q24" s="16"/>
      <c r="T24" s="10"/>
      <c r="U24" s="27" t="s">
        <v>506</v>
      </c>
      <c r="W24" s="27" t="s">
        <v>147</v>
      </c>
      <c r="Y24" s="27" t="s">
        <v>265</v>
      </c>
      <c r="Z24" s="27" t="s">
        <v>393</v>
      </c>
      <c r="AA24" s="48" t="s">
        <v>359</v>
      </c>
      <c r="AB24" s="48" t="s">
        <v>487</v>
      </c>
      <c r="AC24" s="26"/>
      <c r="AD24" s="26"/>
      <c r="AE24" s="26"/>
      <c r="AF24" s="25"/>
      <c r="AK24" s="36" t="str">
        <f>CHAR(CODE(AK23)+1)</f>
        <v>W</v>
      </c>
    </row>
    <row r="25" spans="1:37" ht="13.5" customHeight="1" x14ac:dyDescent="0.15">
      <c r="A25" s="46"/>
      <c r="B25" s="45"/>
      <c r="F25" s="15" t="s">
        <v>114</v>
      </c>
      <c r="G25" s="14"/>
      <c r="H25" s="10" t="str">
        <f t="shared" si="1"/>
        <v/>
      </c>
      <c r="I25" s="10" t="str">
        <f t="shared" si="5"/>
        <v>一般会計</v>
      </c>
      <c r="K25" s="10"/>
      <c r="L25" s="10"/>
      <c r="O25" s="10"/>
      <c r="P25" s="10"/>
      <c r="Q25" s="16"/>
      <c r="T25" s="10"/>
      <c r="U25" s="27" t="s">
        <v>507</v>
      </c>
      <c r="W25" s="39"/>
      <c r="Y25" s="27" t="s">
        <v>266</v>
      </c>
      <c r="Z25" s="27" t="s">
        <v>394</v>
      </c>
      <c r="AA25" s="48" t="s">
        <v>360</v>
      </c>
      <c r="AB25" s="48" t="s">
        <v>488</v>
      </c>
      <c r="AC25" s="26"/>
      <c r="AD25" s="26"/>
      <c r="AE25" s="26"/>
      <c r="AF25" s="25"/>
      <c r="AK25" s="36" t="str">
        <f t="shared" si="7"/>
        <v>X</v>
      </c>
    </row>
    <row r="26" spans="1:37" ht="13.5" customHeight="1" x14ac:dyDescent="0.15">
      <c r="A26" s="46"/>
      <c r="B26" s="45"/>
      <c r="F26" s="15" t="s">
        <v>115</v>
      </c>
      <c r="G26" s="14"/>
      <c r="H26" s="10" t="str">
        <f t="shared" si="1"/>
        <v/>
      </c>
      <c r="I26" s="10" t="str">
        <f t="shared" si="5"/>
        <v>一般会計</v>
      </c>
      <c r="K26" s="10"/>
      <c r="L26" s="10"/>
      <c r="O26" s="10"/>
      <c r="P26" s="10"/>
      <c r="Q26" s="16"/>
      <c r="T26" s="10"/>
      <c r="U26" s="27" t="s">
        <v>508</v>
      </c>
      <c r="Y26" s="27" t="s">
        <v>267</v>
      </c>
      <c r="Z26" s="27" t="s">
        <v>395</v>
      </c>
      <c r="AA26" s="48" t="s">
        <v>361</v>
      </c>
      <c r="AB26" s="48" t="s">
        <v>489</v>
      </c>
      <c r="AC26" s="26"/>
      <c r="AD26" s="26"/>
      <c r="AE26" s="26"/>
      <c r="AF26" s="25"/>
      <c r="AK26" s="36" t="str">
        <f t="shared" si="7"/>
        <v>Y</v>
      </c>
    </row>
    <row r="27" spans="1:37" ht="13.5" customHeight="1" x14ac:dyDescent="0.15">
      <c r="A27" s="10" t="str">
        <f>IF(D23="", "-", D23)</f>
        <v>-</v>
      </c>
      <c r="B27" s="10"/>
      <c r="F27" s="15" t="s">
        <v>116</v>
      </c>
      <c r="G27" s="14"/>
      <c r="H27" s="10" t="str">
        <f t="shared" si="1"/>
        <v/>
      </c>
      <c r="I27" s="10" t="str">
        <f t="shared" si="5"/>
        <v>一般会計</v>
      </c>
      <c r="K27" s="10"/>
      <c r="L27" s="10"/>
      <c r="O27" s="10"/>
      <c r="P27" s="10"/>
      <c r="Q27" s="16"/>
      <c r="T27" s="10"/>
      <c r="U27" s="27" t="s">
        <v>509</v>
      </c>
      <c r="Y27" s="27" t="s">
        <v>268</v>
      </c>
      <c r="Z27" s="27" t="s">
        <v>396</v>
      </c>
      <c r="AA27" s="48" t="s">
        <v>362</v>
      </c>
      <c r="AB27" s="48" t="s">
        <v>490</v>
      </c>
      <c r="AC27" s="26"/>
      <c r="AD27" s="26"/>
      <c r="AE27" s="26"/>
      <c r="AF27" s="25"/>
      <c r="AK27" s="36" t="str">
        <f>CHAR(CODE(AK26)+1)</f>
        <v>Z</v>
      </c>
    </row>
    <row r="28" spans="1:37" ht="13.5" customHeight="1" x14ac:dyDescent="0.15">
      <c r="B28" s="10"/>
      <c r="F28" s="15" t="s">
        <v>117</v>
      </c>
      <c r="G28" s="14"/>
      <c r="H28" s="10" t="str">
        <f t="shared" si="1"/>
        <v/>
      </c>
      <c r="I28" s="10" t="str">
        <f t="shared" si="5"/>
        <v>一般会計</v>
      </c>
      <c r="K28" s="10"/>
      <c r="L28" s="10"/>
      <c r="O28" s="10"/>
      <c r="P28" s="10"/>
      <c r="Q28" s="16"/>
      <c r="T28" s="10"/>
      <c r="U28" s="27" t="s">
        <v>510</v>
      </c>
      <c r="Y28" s="27" t="s">
        <v>269</v>
      </c>
      <c r="Z28" s="27" t="s">
        <v>397</v>
      </c>
      <c r="AA28" s="48" t="s">
        <v>363</v>
      </c>
      <c r="AB28" s="48" t="s">
        <v>491</v>
      </c>
      <c r="AC28" s="26"/>
      <c r="AD28" s="26"/>
      <c r="AE28" s="26"/>
      <c r="AF28" s="25"/>
      <c r="AK28" s="36" t="s">
        <v>169</v>
      </c>
    </row>
    <row r="29" spans="1:37" ht="13.5" customHeight="1" x14ac:dyDescent="0.15">
      <c r="A29" s="10"/>
      <c r="B29" s="10"/>
      <c r="F29" s="15" t="s">
        <v>174</v>
      </c>
      <c r="G29" s="14"/>
      <c r="H29" s="10" t="str">
        <f t="shared" si="1"/>
        <v/>
      </c>
      <c r="I29" s="10" t="str">
        <f t="shared" si="5"/>
        <v>一般会計</v>
      </c>
      <c r="K29" s="10"/>
      <c r="L29" s="10"/>
      <c r="O29" s="10"/>
      <c r="P29" s="10"/>
      <c r="Q29" s="16"/>
      <c r="T29" s="10"/>
      <c r="U29" s="27" t="s">
        <v>511</v>
      </c>
      <c r="Y29" s="27" t="s">
        <v>270</v>
      </c>
      <c r="Z29" s="27" t="s">
        <v>398</v>
      </c>
      <c r="AA29" s="48" t="s">
        <v>364</v>
      </c>
      <c r="AB29" s="48" t="s">
        <v>492</v>
      </c>
      <c r="AC29" s="26"/>
      <c r="AD29" s="26"/>
      <c r="AE29" s="26"/>
      <c r="AF29" s="25"/>
      <c r="AK29" s="36" t="str">
        <f t="shared" si="7"/>
        <v>b</v>
      </c>
    </row>
    <row r="30" spans="1:37" ht="13.5" customHeight="1" x14ac:dyDescent="0.15">
      <c r="A30" s="10"/>
      <c r="B30" s="10"/>
      <c r="F30" s="15" t="s">
        <v>175</v>
      </c>
      <c r="G30" s="14"/>
      <c r="H30" s="10" t="str">
        <f t="shared" si="1"/>
        <v/>
      </c>
      <c r="I30" s="10" t="str">
        <f t="shared" si="5"/>
        <v>一般会計</v>
      </c>
      <c r="K30" s="10"/>
      <c r="L30" s="10"/>
      <c r="O30" s="10"/>
      <c r="P30" s="10"/>
      <c r="Q30" s="16"/>
      <c r="T30" s="10"/>
      <c r="U30" s="27" t="s">
        <v>512</v>
      </c>
      <c r="Y30" s="27" t="s">
        <v>271</v>
      </c>
      <c r="Z30" s="27" t="s">
        <v>399</v>
      </c>
      <c r="AA30" s="48" t="s">
        <v>365</v>
      </c>
      <c r="AB30" s="48" t="s">
        <v>493</v>
      </c>
      <c r="AC30" s="26"/>
      <c r="AD30" s="26"/>
      <c r="AE30" s="26"/>
      <c r="AF30" s="25"/>
      <c r="AK30" s="36" t="str">
        <f t="shared" si="7"/>
        <v>c</v>
      </c>
    </row>
    <row r="31" spans="1:37" ht="13.5" customHeight="1" x14ac:dyDescent="0.15">
      <c r="A31" s="10"/>
      <c r="B31" s="10"/>
      <c r="F31" s="15" t="s">
        <v>176</v>
      </c>
      <c r="G31" s="14"/>
      <c r="H31" s="10" t="str">
        <f t="shared" si="1"/>
        <v/>
      </c>
      <c r="I31" s="10" t="str">
        <f t="shared" si="5"/>
        <v>一般会計</v>
      </c>
      <c r="K31" s="10"/>
      <c r="L31" s="10"/>
      <c r="O31" s="10"/>
      <c r="P31" s="10"/>
      <c r="Q31" s="16"/>
      <c r="T31" s="10"/>
      <c r="U31" s="27" t="s">
        <v>513</v>
      </c>
      <c r="Y31" s="27" t="s">
        <v>272</v>
      </c>
      <c r="Z31" s="27" t="s">
        <v>400</v>
      </c>
      <c r="AA31" s="48" t="s">
        <v>366</v>
      </c>
      <c r="AB31" s="48" t="s">
        <v>494</v>
      </c>
      <c r="AC31" s="26"/>
      <c r="AD31" s="26"/>
      <c r="AE31" s="26"/>
      <c r="AF31" s="25"/>
      <c r="AK31" s="36" t="str">
        <f t="shared" si="7"/>
        <v>d</v>
      </c>
    </row>
    <row r="32" spans="1:37" ht="13.5" customHeight="1" x14ac:dyDescent="0.15">
      <c r="A32" s="10"/>
      <c r="B32" s="10"/>
      <c r="F32" s="15" t="s">
        <v>177</v>
      </c>
      <c r="G32" s="14"/>
      <c r="H32" s="10" t="str">
        <f t="shared" si="1"/>
        <v/>
      </c>
      <c r="I32" s="10" t="str">
        <f t="shared" si="5"/>
        <v>一般会計</v>
      </c>
      <c r="K32" s="10"/>
      <c r="L32" s="10"/>
      <c r="O32" s="10"/>
      <c r="P32" s="10"/>
      <c r="Q32" s="16"/>
      <c r="T32" s="10"/>
      <c r="U32" s="27" t="s">
        <v>514</v>
      </c>
      <c r="Y32" s="27" t="s">
        <v>273</v>
      </c>
      <c r="Z32" s="27" t="s">
        <v>401</v>
      </c>
      <c r="AA32" s="48" t="s">
        <v>55</v>
      </c>
      <c r="AB32" s="48" t="s">
        <v>55</v>
      </c>
      <c r="AC32" s="26"/>
      <c r="AD32" s="26"/>
      <c r="AE32" s="26"/>
      <c r="AF32" s="25"/>
      <c r="AK32" s="36" t="str">
        <f t="shared" si="7"/>
        <v>e</v>
      </c>
    </row>
    <row r="33" spans="1:37" ht="13.5" customHeight="1" x14ac:dyDescent="0.15">
      <c r="A33" s="10"/>
      <c r="B33" s="10"/>
      <c r="F33" s="15" t="s">
        <v>178</v>
      </c>
      <c r="G33" s="14"/>
      <c r="H33" s="10" t="str">
        <f t="shared" si="1"/>
        <v/>
      </c>
      <c r="I33" s="10" t="str">
        <f t="shared" si="5"/>
        <v>一般会計</v>
      </c>
      <c r="K33" s="10"/>
      <c r="L33" s="10"/>
      <c r="O33" s="10"/>
      <c r="P33" s="10"/>
      <c r="Q33" s="16"/>
      <c r="T33" s="10"/>
      <c r="U33" s="27" t="s">
        <v>515</v>
      </c>
      <c r="Y33" s="27" t="s">
        <v>274</v>
      </c>
      <c r="Z33" s="27" t="s">
        <v>402</v>
      </c>
      <c r="AA33" s="39"/>
      <c r="AB33" s="26"/>
      <c r="AC33" s="26"/>
      <c r="AD33" s="26"/>
      <c r="AE33" s="26"/>
      <c r="AF33" s="25"/>
      <c r="AK33" s="36" t="str">
        <f t="shared" si="7"/>
        <v>f</v>
      </c>
    </row>
    <row r="34" spans="1:37" ht="13.5" customHeight="1" x14ac:dyDescent="0.15">
      <c r="A34" s="10"/>
      <c r="B34" s="10"/>
      <c r="F34" s="15" t="s">
        <v>179</v>
      </c>
      <c r="G34" s="14"/>
      <c r="H34" s="10" t="str">
        <f t="shared" si="1"/>
        <v/>
      </c>
      <c r="I34" s="10" t="str">
        <f t="shared" si="5"/>
        <v>一般会計</v>
      </c>
      <c r="K34" s="10"/>
      <c r="L34" s="10"/>
      <c r="O34" s="10"/>
      <c r="P34" s="10"/>
      <c r="Q34" s="16"/>
      <c r="T34" s="10"/>
      <c r="U34" s="27" t="s">
        <v>516</v>
      </c>
      <c r="Y34" s="27" t="s">
        <v>275</v>
      </c>
      <c r="Z34" s="27" t="s">
        <v>403</v>
      </c>
      <c r="AB34" s="26"/>
      <c r="AC34" s="26"/>
      <c r="AD34" s="26"/>
      <c r="AE34" s="26"/>
      <c r="AF34" s="25"/>
      <c r="AK34" s="36" t="str">
        <f t="shared" si="7"/>
        <v>g</v>
      </c>
    </row>
    <row r="35" spans="1:37" ht="13.5" customHeight="1" x14ac:dyDescent="0.15">
      <c r="A35" s="10"/>
      <c r="B35" s="10"/>
      <c r="F35" s="15" t="s">
        <v>180</v>
      </c>
      <c r="G35" s="14"/>
      <c r="H35" s="10" t="str">
        <f t="shared" si="1"/>
        <v/>
      </c>
      <c r="I35" s="10" t="str">
        <f t="shared" si="5"/>
        <v>一般会計</v>
      </c>
      <c r="K35" s="10"/>
      <c r="L35" s="10"/>
      <c r="O35" s="10"/>
      <c r="P35" s="10"/>
      <c r="Q35" s="16"/>
      <c r="T35" s="10"/>
      <c r="U35" s="27" t="s">
        <v>517</v>
      </c>
      <c r="Y35" s="27" t="s">
        <v>276</v>
      </c>
      <c r="Z35" s="27" t="s">
        <v>404</v>
      </c>
      <c r="AC35" s="26"/>
      <c r="AF35" s="25"/>
      <c r="AK35" s="36" t="str">
        <f t="shared" si="7"/>
        <v>h</v>
      </c>
    </row>
    <row r="36" spans="1:37" ht="13.5" customHeight="1" x14ac:dyDescent="0.15">
      <c r="A36" s="10"/>
      <c r="B36" s="10"/>
      <c r="F36" s="15" t="s">
        <v>181</v>
      </c>
      <c r="G36" s="14"/>
      <c r="H36" s="10" t="str">
        <f t="shared" si="1"/>
        <v/>
      </c>
      <c r="I36" s="10" t="str">
        <f t="shared" si="5"/>
        <v>一般会計</v>
      </c>
      <c r="K36" s="10"/>
      <c r="L36" s="10"/>
      <c r="O36" s="10"/>
      <c r="P36" s="10"/>
      <c r="Q36" s="16"/>
      <c r="T36" s="10"/>
      <c r="Y36" s="27" t="s">
        <v>277</v>
      </c>
      <c r="Z36" s="27" t="s">
        <v>405</v>
      </c>
      <c r="AF36" s="25"/>
      <c r="AK36" s="36" t="str">
        <f t="shared" si="7"/>
        <v>i</v>
      </c>
    </row>
    <row r="37" spans="1:37" ht="13.5" customHeight="1" x14ac:dyDescent="0.15">
      <c r="A37" s="10"/>
      <c r="B37" s="10"/>
      <c r="F37" s="10"/>
      <c r="G37" s="16"/>
      <c r="H37" s="10" t="str">
        <f t="shared" si="1"/>
        <v/>
      </c>
      <c r="I37" s="10" t="str">
        <f t="shared" si="5"/>
        <v>一般会計</v>
      </c>
      <c r="K37" s="10"/>
      <c r="L37" s="10"/>
      <c r="O37" s="10"/>
      <c r="P37" s="10"/>
      <c r="Q37" s="16"/>
      <c r="T37" s="10"/>
      <c r="Y37" s="27" t="s">
        <v>278</v>
      </c>
      <c r="Z37" s="27" t="s">
        <v>406</v>
      </c>
      <c r="AF37" s="25"/>
      <c r="AK37" s="36" t="str">
        <f t="shared" si="7"/>
        <v>j</v>
      </c>
    </row>
    <row r="38" spans="1:37" x14ac:dyDescent="0.15">
      <c r="A38" s="10"/>
      <c r="B38" s="10"/>
      <c r="F38" s="10"/>
      <c r="G38" s="16"/>
      <c r="K38" s="10"/>
      <c r="L38" s="10"/>
      <c r="O38" s="10"/>
      <c r="P38" s="10"/>
      <c r="Q38" s="16"/>
      <c r="T38" s="10"/>
      <c r="Y38" s="27" t="s">
        <v>279</v>
      </c>
      <c r="Z38" s="27" t="s">
        <v>407</v>
      </c>
      <c r="AF38" s="25"/>
      <c r="AK38" s="36" t="str">
        <f t="shared" si="7"/>
        <v>k</v>
      </c>
    </row>
    <row r="39" spans="1:37" x14ac:dyDescent="0.15">
      <c r="A39" s="10"/>
      <c r="B39" s="10"/>
      <c r="F39" s="10" t="str">
        <f>I37</f>
        <v>一般会計</v>
      </c>
      <c r="G39" s="16"/>
      <c r="K39" s="10"/>
      <c r="L39" s="10"/>
      <c r="O39" s="10"/>
      <c r="P39" s="10"/>
      <c r="Q39" s="16"/>
      <c r="T39" s="10"/>
      <c r="U39" s="27" t="s">
        <v>519</v>
      </c>
      <c r="Y39" s="27" t="s">
        <v>280</v>
      </c>
      <c r="Z39" s="27" t="s">
        <v>408</v>
      </c>
      <c r="AF39" s="25"/>
      <c r="AK39" s="36" t="str">
        <f t="shared" si="7"/>
        <v>l</v>
      </c>
    </row>
    <row r="40" spans="1:37" x14ac:dyDescent="0.15">
      <c r="A40" s="10"/>
      <c r="B40" s="10"/>
      <c r="F40" s="10"/>
      <c r="G40" s="16"/>
      <c r="K40" s="10"/>
      <c r="L40" s="10"/>
      <c r="O40" s="10"/>
      <c r="P40" s="10"/>
      <c r="Q40" s="16"/>
      <c r="T40" s="10"/>
      <c r="U40" s="27"/>
      <c r="Y40" s="27" t="s">
        <v>281</v>
      </c>
      <c r="Z40" s="27" t="s">
        <v>409</v>
      </c>
      <c r="AF40" s="25"/>
      <c r="AK40" s="36" t="str">
        <f t="shared" si="7"/>
        <v>m</v>
      </c>
    </row>
    <row r="41" spans="1:37" x14ac:dyDescent="0.15">
      <c r="A41" s="10"/>
      <c r="B41" s="10"/>
      <c r="F41" s="10"/>
      <c r="G41" s="16"/>
      <c r="K41" s="10"/>
      <c r="L41" s="10"/>
      <c r="O41" s="10"/>
      <c r="P41" s="10"/>
      <c r="Q41" s="16"/>
      <c r="T41" s="10"/>
      <c r="U41" s="27" t="s">
        <v>221</v>
      </c>
      <c r="Y41" s="27" t="s">
        <v>282</v>
      </c>
      <c r="Z41" s="27" t="s">
        <v>410</v>
      </c>
      <c r="AF41" s="25"/>
      <c r="AK41" s="36" t="str">
        <f t="shared" si="7"/>
        <v>n</v>
      </c>
    </row>
    <row r="42" spans="1:37" x14ac:dyDescent="0.15">
      <c r="A42" s="10"/>
      <c r="B42" s="10"/>
      <c r="F42" s="10"/>
      <c r="G42" s="16"/>
      <c r="K42" s="10"/>
      <c r="L42" s="10"/>
      <c r="O42" s="10"/>
      <c r="P42" s="10"/>
      <c r="Q42" s="16"/>
      <c r="T42" s="10"/>
      <c r="U42" s="27" t="s">
        <v>231</v>
      </c>
      <c r="Y42" s="27" t="s">
        <v>283</v>
      </c>
      <c r="Z42" s="27" t="s">
        <v>411</v>
      </c>
      <c r="AF42" s="25"/>
      <c r="AK42" s="36" t="str">
        <f t="shared" si="7"/>
        <v>o</v>
      </c>
    </row>
    <row r="43" spans="1:37" x14ac:dyDescent="0.15">
      <c r="A43" s="10"/>
      <c r="B43" s="10"/>
      <c r="F43" s="10"/>
      <c r="G43" s="16"/>
      <c r="K43" s="10"/>
      <c r="L43" s="10"/>
      <c r="O43" s="10"/>
      <c r="P43" s="10"/>
      <c r="Q43" s="16"/>
      <c r="T43" s="10"/>
      <c r="Y43" s="27" t="s">
        <v>284</v>
      </c>
      <c r="Z43" s="27" t="s">
        <v>412</v>
      </c>
      <c r="AF43" s="25"/>
      <c r="AK43" s="36" t="str">
        <f t="shared" si="7"/>
        <v>p</v>
      </c>
    </row>
    <row r="44" spans="1:37" x14ac:dyDescent="0.15">
      <c r="A44" s="10"/>
      <c r="B44" s="10"/>
      <c r="F44" s="10"/>
      <c r="G44" s="16"/>
      <c r="K44" s="10"/>
      <c r="L44" s="10"/>
      <c r="O44" s="10"/>
      <c r="P44" s="10"/>
      <c r="Q44" s="16"/>
      <c r="T44" s="10"/>
      <c r="Y44" s="27" t="s">
        <v>285</v>
      </c>
      <c r="Z44" s="27" t="s">
        <v>413</v>
      </c>
      <c r="AF44" s="25"/>
      <c r="AK44" s="36" t="str">
        <f t="shared" si="7"/>
        <v>q</v>
      </c>
    </row>
    <row r="45" spans="1:37" x14ac:dyDescent="0.15">
      <c r="A45" s="10"/>
      <c r="B45" s="10"/>
      <c r="F45" s="10"/>
      <c r="G45" s="16"/>
      <c r="K45" s="10"/>
      <c r="L45" s="10"/>
      <c r="O45" s="10"/>
      <c r="P45" s="10"/>
      <c r="Q45" s="16"/>
      <c r="T45" s="10"/>
      <c r="U45" s="24" t="s">
        <v>149</v>
      </c>
      <c r="Y45" s="27" t="s">
        <v>286</v>
      </c>
      <c r="Z45" s="27" t="s">
        <v>414</v>
      </c>
      <c r="AF45" s="25"/>
      <c r="AK45" s="36" t="str">
        <f t="shared" si="7"/>
        <v>r</v>
      </c>
    </row>
    <row r="46" spans="1:37" x14ac:dyDescent="0.15">
      <c r="A46" s="10"/>
      <c r="B46" s="10"/>
      <c r="F46" s="10"/>
      <c r="G46" s="16"/>
      <c r="K46" s="10"/>
      <c r="L46" s="10"/>
      <c r="O46" s="10"/>
      <c r="P46" s="10"/>
      <c r="Q46" s="16"/>
      <c r="T46" s="10"/>
      <c r="U46" s="55" t="s">
        <v>545</v>
      </c>
      <c r="Y46" s="27" t="s">
        <v>287</v>
      </c>
      <c r="Z46" s="27" t="s">
        <v>415</v>
      </c>
      <c r="AF46" s="25"/>
      <c r="AK46" s="36" t="str">
        <f t="shared" si="7"/>
        <v>s</v>
      </c>
    </row>
    <row r="47" spans="1:37" x14ac:dyDescent="0.15">
      <c r="A47" s="10"/>
      <c r="B47" s="10"/>
      <c r="F47" s="10"/>
      <c r="G47" s="16"/>
      <c r="K47" s="10"/>
      <c r="L47" s="10"/>
      <c r="O47" s="10"/>
      <c r="P47" s="10"/>
      <c r="Q47" s="16"/>
      <c r="T47" s="10"/>
      <c r="Y47" s="27" t="s">
        <v>288</v>
      </c>
      <c r="Z47" s="27" t="s">
        <v>416</v>
      </c>
      <c r="AF47" s="25"/>
      <c r="AK47" s="36" t="str">
        <f t="shared" si="7"/>
        <v>t</v>
      </c>
    </row>
    <row r="48" spans="1:37" x14ac:dyDescent="0.15">
      <c r="A48" s="10"/>
      <c r="B48" s="10"/>
      <c r="F48" s="10"/>
      <c r="G48" s="16"/>
      <c r="K48" s="10"/>
      <c r="L48" s="10"/>
      <c r="O48" s="10"/>
      <c r="P48" s="10"/>
      <c r="Q48" s="16"/>
      <c r="T48" s="10"/>
      <c r="U48" s="55">
        <v>2021</v>
      </c>
      <c r="Y48" s="27" t="s">
        <v>289</v>
      </c>
      <c r="Z48" s="27" t="s">
        <v>417</v>
      </c>
      <c r="AF48" s="25"/>
      <c r="AK48" s="36" t="str">
        <f t="shared" si="7"/>
        <v>u</v>
      </c>
    </row>
    <row r="49" spans="1:37" x14ac:dyDescent="0.15">
      <c r="A49" s="10"/>
      <c r="B49" s="10"/>
      <c r="F49" s="10"/>
      <c r="G49" s="16"/>
      <c r="K49" s="10"/>
      <c r="L49" s="10"/>
      <c r="O49" s="10"/>
      <c r="P49" s="10"/>
      <c r="Q49" s="16"/>
      <c r="T49" s="10"/>
      <c r="U49" s="55">
        <v>2022</v>
      </c>
      <c r="Y49" s="27" t="s">
        <v>290</v>
      </c>
      <c r="Z49" s="27" t="s">
        <v>418</v>
      </c>
      <c r="AF49" s="25"/>
      <c r="AK49" s="36" t="str">
        <f t="shared" si="7"/>
        <v>v</v>
      </c>
    </row>
    <row r="50" spans="1:37" x14ac:dyDescent="0.15">
      <c r="A50" s="10"/>
      <c r="B50" s="10"/>
      <c r="F50" s="10"/>
      <c r="G50" s="16"/>
      <c r="K50" s="10"/>
      <c r="L50" s="10"/>
      <c r="O50" s="10"/>
      <c r="P50" s="10"/>
      <c r="Q50" s="16"/>
      <c r="T50" s="10"/>
      <c r="U50" s="55">
        <v>2023</v>
      </c>
      <c r="Y50" s="27" t="s">
        <v>291</v>
      </c>
      <c r="Z50" s="27" t="s">
        <v>419</v>
      </c>
      <c r="AF50" s="25"/>
    </row>
    <row r="51" spans="1:37" x14ac:dyDescent="0.15">
      <c r="A51" s="10"/>
      <c r="B51" s="10"/>
      <c r="F51" s="10"/>
      <c r="G51" s="16"/>
      <c r="K51" s="10"/>
      <c r="L51" s="10"/>
      <c r="O51" s="10"/>
      <c r="P51" s="10"/>
      <c r="Q51" s="16"/>
      <c r="T51" s="10"/>
      <c r="U51" s="55">
        <v>2024</v>
      </c>
      <c r="Y51" s="27" t="s">
        <v>292</v>
      </c>
      <c r="Z51" s="27" t="s">
        <v>420</v>
      </c>
      <c r="AF51" s="25"/>
    </row>
    <row r="52" spans="1:37" x14ac:dyDescent="0.15">
      <c r="A52" s="10"/>
      <c r="B52" s="10"/>
      <c r="F52" s="10"/>
      <c r="G52" s="16"/>
      <c r="K52" s="10"/>
      <c r="L52" s="10"/>
      <c r="O52" s="10"/>
      <c r="P52" s="10"/>
      <c r="Q52" s="16"/>
      <c r="T52" s="10"/>
      <c r="U52" s="55">
        <v>2025</v>
      </c>
      <c r="Y52" s="27" t="s">
        <v>293</v>
      </c>
      <c r="Z52" s="27" t="s">
        <v>421</v>
      </c>
      <c r="AF52" s="25"/>
    </row>
    <row r="53" spans="1:37" x14ac:dyDescent="0.15">
      <c r="A53" s="10"/>
      <c r="B53" s="10"/>
      <c r="F53" s="10"/>
      <c r="G53" s="16"/>
      <c r="K53" s="10"/>
      <c r="L53" s="10"/>
      <c r="O53" s="10"/>
      <c r="P53" s="10"/>
      <c r="Q53" s="16"/>
      <c r="T53" s="10"/>
      <c r="U53" s="55">
        <v>2026</v>
      </c>
      <c r="Y53" s="27" t="s">
        <v>294</v>
      </c>
      <c r="Z53" s="27" t="s">
        <v>422</v>
      </c>
      <c r="AF53" s="25"/>
    </row>
    <row r="54" spans="1:37" x14ac:dyDescent="0.15">
      <c r="A54" s="10"/>
      <c r="B54" s="10"/>
      <c r="F54" s="10"/>
      <c r="G54" s="16"/>
      <c r="K54" s="10"/>
      <c r="L54" s="10"/>
      <c r="O54" s="10"/>
      <c r="P54" s="17"/>
      <c r="Q54" s="16"/>
      <c r="T54" s="10"/>
      <c r="Y54" s="27" t="s">
        <v>295</v>
      </c>
      <c r="Z54" s="27" t="s">
        <v>423</v>
      </c>
      <c r="AF54" s="25"/>
    </row>
    <row r="55" spans="1:37" x14ac:dyDescent="0.15">
      <c r="A55" s="10"/>
      <c r="B55" s="10"/>
      <c r="F55" s="10"/>
      <c r="G55" s="16"/>
      <c r="K55" s="10"/>
      <c r="L55" s="10"/>
      <c r="O55" s="10"/>
      <c r="P55" s="10"/>
      <c r="Q55" s="16"/>
      <c r="T55" s="10"/>
      <c r="Y55" s="27" t="s">
        <v>296</v>
      </c>
      <c r="Z55" s="27" t="s">
        <v>424</v>
      </c>
      <c r="AF55" s="25"/>
    </row>
    <row r="56" spans="1:37" x14ac:dyDescent="0.15">
      <c r="A56" s="10"/>
      <c r="B56" s="10"/>
      <c r="F56" s="10"/>
      <c r="G56" s="16"/>
      <c r="K56" s="10"/>
      <c r="L56" s="10"/>
      <c r="O56" s="10"/>
      <c r="P56" s="10"/>
      <c r="Q56" s="16"/>
      <c r="T56" s="10"/>
      <c r="U56" s="55">
        <v>20</v>
      </c>
      <c r="Y56" s="27" t="s">
        <v>297</v>
      </c>
      <c r="Z56" s="27" t="s">
        <v>425</v>
      </c>
      <c r="AF56" s="25"/>
    </row>
    <row r="57" spans="1:37" x14ac:dyDescent="0.15">
      <c r="A57" s="10"/>
      <c r="B57" s="10"/>
      <c r="F57" s="10"/>
      <c r="G57" s="16"/>
      <c r="K57" s="10"/>
      <c r="L57" s="10"/>
      <c r="O57" s="10"/>
      <c r="P57" s="10"/>
      <c r="Q57" s="16"/>
      <c r="T57" s="10"/>
      <c r="U57" s="27" t="s">
        <v>495</v>
      </c>
      <c r="Y57" s="27" t="s">
        <v>298</v>
      </c>
      <c r="Z57" s="27" t="s">
        <v>426</v>
      </c>
      <c r="AF57" s="25"/>
    </row>
    <row r="58" spans="1:37" x14ac:dyDescent="0.15">
      <c r="A58" s="10"/>
      <c r="B58" s="10"/>
      <c r="F58" s="10"/>
      <c r="G58" s="16"/>
      <c r="K58" s="10"/>
      <c r="L58" s="10"/>
      <c r="O58" s="10"/>
      <c r="P58" s="10"/>
      <c r="Q58" s="16"/>
      <c r="T58" s="10"/>
      <c r="U58" s="27" t="s">
        <v>496</v>
      </c>
      <c r="Y58" s="27" t="s">
        <v>299</v>
      </c>
      <c r="Z58" s="27" t="s">
        <v>427</v>
      </c>
      <c r="AF58" s="25"/>
    </row>
    <row r="59" spans="1:37" x14ac:dyDescent="0.15">
      <c r="A59" s="10"/>
      <c r="B59" s="10"/>
      <c r="F59" s="10"/>
      <c r="G59" s="16"/>
      <c r="K59" s="10"/>
      <c r="L59" s="10"/>
      <c r="O59" s="10"/>
      <c r="P59" s="10"/>
      <c r="Q59" s="16"/>
      <c r="T59" s="10"/>
      <c r="Y59" s="27" t="s">
        <v>300</v>
      </c>
      <c r="Z59" s="27" t="s">
        <v>428</v>
      </c>
      <c r="AF59" s="25"/>
    </row>
    <row r="60" spans="1:37" x14ac:dyDescent="0.15">
      <c r="A60" s="10"/>
      <c r="B60" s="10"/>
      <c r="F60" s="10"/>
      <c r="G60" s="16"/>
      <c r="K60" s="10"/>
      <c r="L60" s="10"/>
      <c r="O60" s="10"/>
      <c r="P60" s="10"/>
      <c r="Q60" s="16"/>
      <c r="T60" s="10"/>
      <c r="Y60" s="27" t="s">
        <v>301</v>
      </c>
      <c r="Z60" s="27" t="s">
        <v>429</v>
      </c>
      <c r="AF60" s="25"/>
    </row>
    <row r="61" spans="1:37" x14ac:dyDescent="0.15">
      <c r="A61" s="10"/>
      <c r="B61" s="10"/>
      <c r="F61" s="10"/>
      <c r="G61" s="16"/>
      <c r="K61" s="10"/>
      <c r="L61" s="10"/>
      <c r="O61" s="10"/>
      <c r="P61" s="10"/>
      <c r="Q61" s="16"/>
      <c r="T61" s="10"/>
      <c r="Y61" s="27" t="s">
        <v>302</v>
      </c>
      <c r="Z61" s="27" t="s">
        <v>430</v>
      </c>
      <c r="AF61" s="25"/>
    </row>
    <row r="62" spans="1:37" x14ac:dyDescent="0.15">
      <c r="A62" s="10"/>
      <c r="B62" s="10"/>
      <c r="F62" s="10"/>
      <c r="G62" s="16"/>
      <c r="K62" s="10"/>
      <c r="L62" s="10"/>
      <c r="O62" s="10"/>
      <c r="P62" s="10"/>
      <c r="Q62" s="16"/>
      <c r="T62" s="10"/>
      <c r="Y62" s="27" t="s">
        <v>303</v>
      </c>
      <c r="Z62" s="27" t="s">
        <v>431</v>
      </c>
      <c r="AF62" s="25"/>
    </row>
    <row r="63" spans="1:37" x14ac:dyDescent="0.15">
      <c r="A63" s="10"/>
      <c r="B63" s="10"/>
      <c r="F63" s="10"/>
      <c r="G63" s="16"/>
      <c r="K63" s="10"/>
      <c r="L63" s="10"/>
      <c r="O63" s="10"/>
      <c r="P63" s="10"/>
      <c r="Q63" s="16"/>
      <c r="T63" s="10"/>
      <c r="Y63" s="27" t="s">
        <v>304</v>
      </c>
      <c r="Z63" s="27" t="s">
        <v>432</v>
      </c>
      <c r="AF63" s="25"/>
    </row>
    <row r="64" spans="1:37" x14ac:dyDescent="0.15">
      <c r="A64" s="10"/>
      <c r="B64" s="10"/>
      <c r="F64" s="10"/>
      <c r="G64" s="16"/>
      <c r="K64" s="10"/>
      <c r="L64" s="10"/>
      <c r="O64" s="10"/>
      <c r="P64" s="10"/>
      <c r="Q64" s="16"/>
      <c r="T64" s="10"/>
      <c r="Y64" s="27" t="s">
        <v>305</v>
      </c>
      <c r="Z64" s="27" t="s">
        <v>433</v>
      </c>
      <c r="AF64" s="25"/>
    </row>
    <row r="65" spans="1:32" x14ac:dyDescent="0.15">
      <c r="A65" s="10"/>
      <c r="B65" s="10"/>
      <c r="F65" s="10"/>
      <c r="G65" s="16"/>
      <c r="K65" s="10"/>
      <c r="L65" s="10"/>
      <c r="O65" s="10"/>
      <c r="P65" s="10"/>
      <c r="Q65" s="16"/>
      <c r="T65" s="10"/>
      <c r="Y65" s="27" t="s">
        <v>306</v>
      </c>
      <c r="Z65" s="27" t="s">
        <v>434</v>
      </c>
      <c r="AF65" s="25"/>
    </row>
    <row r="66" spans="1:32" x14ac:dyDescent="0.15">
      <c r="A66" s="10"/>
      <c r="B66" s="10"/>
      <c r="F66" s="10"/>
      <c r="G66" s="16"/>
      <c r="K66" s="10"/>
      <c r="L66" s="10"/>
      <c r="O66" s="10"/>
      <c r="P66" s="10"/>
      <c r="Q66" s="16"/>
      <c r="T66" s="10"/>
      <c r="Y66" s="27" t="s">
        <v>56</v>
      </c>
      <c r="Z66" s="27" t="s">
        <v>435</v>
      </c>
      <c r="AF66" s="25"/>
    </row>
    <row r="67" spans="1:32" x14ac:dyDescent="0.15">
      <c r="A67" s="10"/>
      <c r="B67" s="10"/>
      <c r="F67" s="10"/>
      <c r="G67" s="16"/>
      <c r="K67" s="10"/>
      <c r="L67" s="10"/>
      <c r="O67" s="10"/>
      <c r="P67" s="10"/>
      <c r="Q67" s="16"/>
      <c r="T67" s="10"/>
      <c r="Y67" s="27" t="s">
        <v>307</v>
      </c>
      <c r="Z67" s="27" t="s">
        <v>436</v>
      </c>
      <c r="AF67" s="25"/>
    </row>
    <row r="68" spans="1:32" x14ac:dyDescent="0.15">
      <c r="A68" s="10"/>
      <c r="B68" s="10"/>
      <c r="F68" s="10"/>
      <c r="G68" s="16"/>
      <c r="K68" s="10"/>
      <c r="L68" s="10"/>
      <c r="O68" s="10"/>
      <c r="P68" s="10"/>
      <c r="Q68" s="16"/>
      <c r="T68" s="10"/>
      <c r="Y68" s="27" t="s">
        <v>308</v>
      </c>
      <c r="Z68" s="27" t="s">
        <v>437</v>
      </c>
      <c r="AF68" s="25"/>
    </row>
    <row r="69" spans="1:32" x14ac:dyDescent="0.15">
      <c r="A69" s="10"/>
      <c r="B69" s="10"/>
      <c r="F69" s="10"/>
      <c r="G69" s="16"/>
      <c r="K69" s="10"/>
      <c r="L69" s="10"/>
      <c r="O69" s="10"/>
      <c r="P69" s="10"/>
      <c r="Q69" s="16"/>
      <c r="T69" s="10"/>
      <c r="Y69" s="27" t="s">
        <v>309</v>
      </c>
      <c r="Z69" s="27" t="s">
        <v>438</v>
      </c>
      <c r="AF69" s="25"/>
    </row>
    <row r="70" spans="1:32" x14ac:dyDescent="0.15">
      <c r="A70" s="10"/>
      <c r="B70" s="10"/>
      <c r="Y70" s="27" t="s">
        <v>310</v>
      </c>
      <c r="Z70" s="27" t="s">
        <v>439</v>
      </c>
    </row>
    <row r="71" spans="1:32" x14ac:dyDescent="0.15">
      <c r="Y71" s="27" t="s">
        <v>311</v>
      </c>
      <c r="Z71" s="27" t="s">
        <v>440</v>
      </c>
    </row>
    <row r="72" spans="1:32" x14ac:dyDescent="0.15">
      <c r="Y72" s="27" t="s">
        <v>312</v>
      </c>
      <c r="Z72" s="27" t="s">
        <v>441</v>
      </c>
    </row>
    <row r="73" spans="1:32" x14ac:dyDescent="0.15">
      <c r="Y73" s="27" t="s">
        <v>313</v>
      </c>
      <c r="Z73" s="27" t="s">
        <v>442</v>
      </c>
    </row>
    <row r="74" spans="1:32" x14ac:dyDescent="0.15">
      <c r="Y74" s="27" t="s">
        <v>314</v>
      </c>
      <c r="Z74" s="27" t="s">
        <v>443</v>
      </c>
    </row>
    <row r="75" spans="1:32" x14ac:dyDescent="0.15">
      <c r="Y75" s="27" t="s">
        <v>315</v>
      </c>
      <c r="Z75" s="27" t="s">
        <v>444</v>
      </c>
    </row>
    <row r="76" spans="1:32" x14ac:dyDescent="0.15">
      <c r="Y76" s="27" t="s">
        <v>316</v>
      </c>
      <c r="Z76" s="27" t="s">
        <v>445</v>
      </c>
    </row>
    <row r="77" spans="1:32" x14ac:dyDescent="0.15">
      <c r="Y77" s="27" t="s">
        <v>317</v>
      </c>
      <c r="Z77" s="27" t="s">
        <v>446</v>
      </c>
    </row>
    <row r="78" spans="1:32" x14ac:dyDescent="0.15">
      <c r="Y78" s="27" t="s">
        <v>318</v>
      </c>
      <c r="Z78" s="27" t="s">
        <v>447</v>
      </c>
    </row>
    <row r="79" spans="1:32" x14ac:dyDescent="0.15">
      <c r="Y79" s="27" t="s">
        <v>319</v>
      </c>
      <c r="Z79" s="27" t="s">
        <v>448</v>
      </c>
    </row>
    <row r="80" spans="1:32" x14ac:dyDescent="0.15">
      <c r="Y80" s="27" t="s">
        <v>320</v>
      </c>
      <c r="Z80" s="27" t="s">
        <v>449</v>
      </c>
    </row>
    <row r="81" spans="25:26" x14ac:dyDescent="0.15">
      <c r="Y81" s="27" t="s">
        <v>321</v>
      </c>
      <c r="Z81" s="27" t="s">
        <v>450</v>
      </c>
    </row>
    <row r="82" spans="25:26" x14ac:dyDescent="0.15">
      <c r="Y82" s="27" t="s">
        <v>322</v>
      </c>
      <c r="Z82" s="27" t="s">
        <v>451</v>
      </c>
    </row>
    <row r="83" spans="25:26" x14ac:dyDescent="0.15">
      <c r="Y83" s="27" t="s">
        <v>323</v>
      </c>
      <c r="Z83" s="27" t="s">
        <v>452</v>
      </c>
    </row>
    <row r="84" spans="25:26" x14ac:dyDescent="0.15">
      <c r="Y84" s="27" t="s">
        <v>324</v>
      </c>
      <c r="Z84" s="27" t="s">
        <v>453</v>
      </c>
    </row>
    <row r="85" spans="25:26" x14ac:dyDescent="0.15">
      <c r="Y85" s="27" t="s">
        <v>325</v>
      </c>
      <c r="Z85" s="27" t="s">
        <v>454</v>
      </c>
    </row>
    <row r="86" spans="25:26" x14ac:dyDescent="0.15">
      <c r="Y86" s="27" t="s">
        <v>326</v>
      </c>
      <c r="Z86" s="27" t="s">
        <v>455</v>
      </c>
    </row>
    <row r="87" spans="25:26" x14ac:dyDescent="0.15">
      <c r="Y87" s="27" t="s">
        <v>327</v>
      </c>
      <c r="Z87" s="27" t="s">
        <v>456</v>
      </c>
    </row>
    <row r="88" spans="25:26" x14ac:dyDescent="0.15">
      <c r="Y88" s="27" t="s">
        <v>328</v>
      </c>
      <c r="Z88" s="27" t="s">
        <v>457</v>
      </c>
    </row>
    <row r="89" spans="25:26" x14ac:dyDescent="0.15">
      <c r="Y89" s="27" t="s">
        <v>329</v>
      </c>
      <c r="Z89" s="27" t="s">
        <v>458</v>
      </c>
    </row>
    <row r="90" spans="25:26" x14ac:dyDescent="0.15">
      <c r="Y90" s="27" t="s">
        <v>330</v>
      </c>
      <c r="Z90" s="27" t="s">
        <v>459</v>
      </c>
    </row>
    <row r="91" spans="25:26" x14ac:dyDescent="0.15">
      <c r="Y91" s="27" t="s">
        <v>331</v>
      </c>
      <c r="Z91" s="27" t="s">
        <v>460</v>
      </c>
    </row>
    <row r="92" spans="25:26" x14ac:dyDescent="0.15">
      <c r="Y92" s="27" t="s">
        <v>332</v>
      </c>
      <c r="Z92" s="27" t="s">
        <v>461</v>
      </c>
    </row>
    <row r="93" spans="25:26" x14ac:dyDescent="0.15">
      <c r="Y93" s="27" t="s">
        <v>333</v>
      </c>
      <c r="Z93" s="27" t="s">
        <v>462</v>
      </c>
    </row>
    <row r="94" spans="25:26" x14ac:dyDescent="0.15">
      <c r="Y94" s="27" t="s">
        <v>334</v>
      </c>
      <c r="Z94" s="27" t="s">
        <v>463</v>
      </c>
    </row>
    <row r="95" spans="25:26" x14ac:dyDescent="0.15">
      <c r="Y95" s="27" t="s">
        <v>335</v>
      </c>
      <c r="Z95" s="27" t="s">
        <v>464</v>
      </c>
    </row>
    <row r="96" spans="25:26" x14ac:dyDescent="0.15">
      <c r="Y96" s="27" t="s">
        <v>238</v>
      </c>
      <c r="Z96" s="27" t="s">
        <v>465</v>
      </c>
    </row>
    <row r="97" spans="25:26" x14ac:dyDescent="0.15">
      <c r="Y97" s="27" t="s">
        <v>336</v>
      </c>
      <c r="Z97" s="27" t="s">
        <v>466</v>
      </c>
    </row>
    <row r="98" spans="25:26" x14ac:dyDescent="0.15">
      <c r="Y98" s="27" t="s">
        <v>337</v>
      </c>
      <c r="Z98" s="27" t="s">
        <v>467</v>
      </c>
    </row>
    <row r="99" spans="25:26" x14ac:dyDescent="0.15">
      <c r="Y99" s="27" t="s">
        <v>367</v>
      </c>
      <c r="Z99" s="27" t="s">
        <v>468</v>
      </c>
    </row>
    <row r="100" spans="25:26" x14ac:dyDescent="0.15">
      <c r="Y100" s="27" t="s">
        <v>549</v>
      </c>
      <c r="Z100" s="27" t="s">
        <v>469</v>
      </c>
    </row>
  </sheetData>
  <sheetProtection formatRows="0"/>
  <phoneticPr fontId="7"/>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15"/>
  <sheetViews>
    <sheetView view="pageBreakPreview" zoomScale="85" zoomScaleNormal="75" zoomScaleSheetLayoutView="85" zoomScalePageLayoutView="70" workbookViewId="0"/>
  </sheetViews>
  <sheetFormatPr defaultColWidth="9" defaultRowHeight="13.5" x14ac:dyDescent="0.15"/>
  <cols>
    <col min="1" max="49" width="2.625" style="29" customWidth="1"/>
    <col min="50" max="50" width="6.25" style="29" customWidth="1"/>
    <col min="51" max="51" width="16.125" style="29" hidden="1" customWidth="1"/>
    <col min="52" max="56" width="2.25" style="29" customWidth="1"/>
    <col min="57" max="60" width="9" style="29"/>
    <col min="61" max="61" width="27.875" style="29" customWidth="1"/>
    <col min="62" max="62" width="12.25" style="29" customWidth="1"/>
    <col min="63" max="16384" width="9" style="29"/>
  </cols>
  <sheetData>
    <row r="1" spans="1:51" ht="23.25" customHeight="1" x14ac:dyDescent="0.15">
      <c r="AP1" s="30"/>
      <c r="AQ1" s="30"/>
      <c r="AR1" s="30"/>
      <c r="AS1" s="30"/>
      <c r="AT1" s="30"/>
      <c r="AU1" s="30"/>
      <c r="AV1" s="30"/>
      <c r="AW1" s="31"/>
    </row>
    <row r="2" spans="1:51" ht="18.75" customHeight="1" x14ac:dyDescent="0.15">
      <c r="A2" s="417" t="s">
        <v>197</v>
      </c>
      <c r="B2" s="418"/>
      <c r="C2" s="418"/>
      <c r="D2" s="418"/>
      <c r="E2" s="418"/>
      <c r="F2" s="419"/>
      <c r="G2" s="636" t="s">
        <v>128</v>
      </c>
      <c r="H2" s="408"/>
      <c r="I2" s="408"/>
      <c r="J2" s="408"/>
      <c r="K2" s="408"/>
      <c r="L2" s="408"/>
      <c r="M2" s="408"/>
      <c r="N2" s="408"/>
      <c r="O2" s="637"/>
      <c r="P2" s="638" t="s">
        <v>48</v>
      </c>
      <c r="Q2" s="408"/>
      <c r="R2" s="408"/>
      <c r="S2" s="408"/>
      <c r="T2" s="408"/>
      <c r="U2" s="408"/>
      <c r="V2" s="408"/>
      <c r="W2" s="408"/>
      <c r="X2" s="637"/>
      <c r="Y2" s="639"/>
      <c r="Z2" s="640"/>
      <c r="AA2" s="641"/>
      <c r="AB2" s="645" t="s">
        <v>11</v>
      </c>
      <c r="AC2" s="646"/>
      <c r="AD2" s="647"/>
      <c r="AE2" s="668" t="s">
        <v>240</v>
      </c>
      <c r="AF2" s="668"/>
      <c r="AG2" s="668"/>
      <c r="AH2" s="669"/>
      <c r="AI2" s="668" t="s">
        <v>336</v>
      </c>
      <c r="AJ2" s="668"/>
      <c r="AK2" s="668"/>
      <c r="AL2" s="669"/>
      <c r="AM2" s="668" t="s">
        <v>337</v>
      </c>
      <c r="AN2" s="668"/>
      <c r="AO2" s="668"/>
      <c r="AP2" s="669"/>
      <c r="AQ2" s="670" t="s">
        <v>157</v>
      </c>
      <c r="AR2" s="671"/>
      <c r="AS2" s="671"/>
      <c r="AT2" s="672"/>
      <c r="AU2" s="673" t="s">
        <v>118</v>
      </c>
      <c r="AV2" s="673"/>
      <c r="AW2" s="673"/>
      <c r="AX2" s="674"/>
      <c r="AY2" s="29">
        <f>COUNTA($G$4)</f>
        <v>1</v>
      </c>
    </row>
    <row r="3" spans="1:51" ht="18.75" customHeight="1" x14ac:dyDescent="0.15">
      <c r="A3" s="417"/>
      <c r="B3" s="418"/>
      <c r="C3" s="418"/>
      <c r="D3" s="418"/>
      <c r="E3" s="418"/>
      <c r="F3" s="419"/>
      <c r="G3" s="426"/>
      <c r="H3" s="345"/>
      <c r="I3" s="345"/>
      <c r="J3" s="345"/>
      <c r="K3" s="345"/>
      <c r="L3" s="345"/>
      <c r="M3" s="345"/>
      <c r="N3" s="345"/>
      <c r="O3" s="427"/>
      <c r="P3" s="429"/>
      <c r="Q3" s="345"/>
      <c r="R3" s="345"/>
      <c r="S3" s="345"/>
      <c r="T3" s="345"/>
      <c r="U3" s="345"/>
      <c r="V3" s="345"/>
      <c r="W3" s="345"/>
      <c r="X3" s="427"/>
      <c r="Y3" s="642"/>
      <c r="Z3" s="643"/>
      <c r="AA3" s="644"/>
      <c r="AB3" s="648"/>
      <c r="AC3" s="358"/>
      <c r="AD3" s="359"/>
      <c r="AE3" s="442"/>
      <c r="AF3" s="442"/>
      <c r="AG3" s="442"/>
      <c r="AH3" s="357"/>
      <c r="AI3" s="442"/>
      <c r="AJ3" s="442"/>
      <c r="AK3" s="442"/>
      <c r="AL3" s="357"/>
      <c r="AM3" s="442"/>
      <c r="AN3" s="442"/>
      <c r="AO3" s="442"/>
      <c r="AP3" s="357"/>
      <c r="AQ3" s="675">
        <v>4</v>
      </c>
      <c r="AR3" s="390"/>
      <c r="AS3" s="388" t="s">
        <v>158</v>
      </c>
      <c r="AT3" s="389"/>
      <c r="AU3" s="390" t="s">
        <v>621</v>
      </c>
      <c r="AV3" s="390"/>
      <c r="AW3" s="345" t="s">
        <v>155</v>
      </c>
      <c r="AX3" s="346"/>
      <c r="AY3" s="29">
        <f t="shared" ref="AY3:AY8" si="0">$AY$2</f>
        <v>1</v>
      </c>
    </row>
    <row r="4" spans="1:51" ht="22.5" customHeight="1" x14ac:dyDescent="0.15">
      <c r="A4" s="420"/>
      <c r="B4" s="418"/>
      <c r="C4" s="418"/>
      <c r="D4" s="418"/>
      <c r="E4" s="418"/>
      <c r="F4" s="419"/>
      <c r="G4" s="328" t="s">
        <v>578</v>
      </c>
      <c r="H4" s="649"/>
      <c r="I4" s="649"/>
      <c r="J4" s="649"/>
      <c r="K4" s="649"/>
      <c r="L4" s="649"/>
      <c r="M4" s="649"/>
      <c r="N4" s="649"/>
      <c r="O4" s="650"/>
      <c r="P4" s="114" t="s">
        <v>603</v>
      </c>
      <c r="Q4" s="314"/>
      <c r="R4" s="314"/>
      <c r="S4" s="314"/>
      <c r="T4" s="314"/>
      <c r="U4" s="314"/>
      <c r="V4" s="314"/>
      <c r="W4" s="314"/>
      <c r="X4" s="315"/>
      <c r="Y4" s="664" t="s">
        <v>12</v>
      </c>
      <c r="Z4" s="665"/>
      <c r="AA4" s="666"/>
      <c r="AB4" s="322" t="s">
        <v>206</v>
      </c>
      <c r="AC4" s="323"/>
      <c r="AD4" s="323"/>
      <c r="AE4" s="343" t="s">
        <v>564</v>
      </c>
      <c r="AF4" s="326"/>
      <c r="AG4" s="326"/>
      <c r="AH4" s="326"/>
      <c r="AI4" s="343" t="s">
        <v>564</v>
      </c>
      <c r="AJ4" s="326"/>
      <c r="AK4" s="326"/>
      <c r="AL4" s="326"/>
      <c r="AM4" s="343" t="s">
        <v>564</v>
      </c>
      <c r="AN4" s="326"/>
      <c r="AO4" s="326"/>
      <c r="AP4" s="326"/>
      <c r="AQ4" s="347" t="s">
        <v>564</v>
      </c>
      <c r="AR4" s="348"/>
      <c r="AS4" s="348"/>
      <c r="AT4" s="349"/>
      <c r="AU4" s="326" t="s">
        <v>564</v>
      </c>
      <c r="AV4" s="326"/>
      <c r="AW4" s="326"/>
      <c r="AX4" s="327"/>
      <c r="AY4" s="29">
        <f t="shared" si="0"/>
        <v>1</v>
      </c>
    </row>
    <row r="5" spans="1:51" ht="22.5" customHeight="1" x14ac:dyDescent="0.15">
      <c r="A5" s="421"/>
      <c r="B5" s="422"/>
      <c r="C5" s="422"/>
      <c r="D5" s="422"/>
      <c r="E5" s="422"/>
      <c r="F5" s="423"/>
      <c r="G5" s="651"/>
      <c r="H5" s="652"/>
      <c r="I5" s="652"/>
      <c r="J5" s="652"/>
      <c r="K5" s="652"/>
      <c r="L5" s="652"/>
      <c r="M5" s="652"/>
      <c r="N5" s="652"/>
      <c r="O5" s="653"/>
      <c r="P5" s="657"/>
      <c r="Q5" s="657"/>
      <c r="R5" s="657"/>
      <c r="S5" s="657"/>
      <c r="T5" s="657"/>
      <c r="U5" s="657"/>
      <c r="V5" s="657"/>
      <c r="W5" s="657"/>
      <c r="X5" s="658"/>
      <c r="Y5" s="198" t="s">
        <v>43</v>
      </c>
      <c r="Z5" s="660"/>
      <c r="AA5" s="661"/>
      <c r="AB5" s="461" t="s">
        <v>206</v>
      </c>
      <c r="AC5" s="667"/>
      <c r="AD5" s="667"/>
      <c r="AE5" s="343" t="s">
        <v>564</v>
      </c>
      <c r="AF5" s="326"/>
      <c r="AG5" s="326"/>
      <c r="AH5" s="326"/>
      <c r="AI5" s="343" t="s">
        <v>564</v>
      </c>
      <c r="AJ5" s="326"/>
      <c r="AK5" s="326"/>
      <c r="AL5" s="326"/>
      <c r="AM5" s="343" t="s">
        <v>564</v>
      </c>
      <c r="AN5" s="326"/>
      <c r="AO5" s="326"/>
      <c r="AP5" s="326"/>
      <c r="AQ5" s="347">
        <v>80.099999999999994</v>
      </c>
      <c r="AR5" s="348"/>
      <c r="AS5" s="348"/>
      <c r="AT5" s="349"/>
      <c r="AU5" s="326" t="s">
        <v>564</v>
      </c>
      <c r="AV5" s="326"/>
      <c r="AW5" s="326"/>
      <c r="AX5" s="327"/>
      <c r="AY5" s="29">
        <f t="shared" si="0"/>
        <v>1</v>
      </c>
    </row>
    <row r="6" spans="1:51" ht="22.5" customHeight="1" x14ac:dyDescent="0.15">
      <c r="A6" s="421"/>
      <c r="B6" s="422"/>
      <c r="C6" s="422"/>
      <c r="D6" s="422"/>
      <c r="E6" s="422"/>
      <c r="F6" s="423"/>
      <c r="G6" s="654"/>
      <c r="H6" s="655"/>
      <c r="I6" s="655"/>
      <c r="J6" s="655"/>
      <c r="K6" s="655"/>
      <c r="L6" s="655"/>
      <c r="M6" s="655"/>
      <c r="N6" s="655"/>
      <c r="O6" s="656"/>
      <c r="P6" s="317"/>
      <c r="Q6" s="317"/>
      <c r="R6" s="317"/>
      <c r="S6" s="317"/>
      <c r="T6" s="317"/>
      <c r="U6" s="317"/>
      <c r="V6" s="317"/>
      <c r="W6" s="317"/>
      <c r="X6" s="318"/>
      <c r="Y6" s="659" t="s">
        <v>13</v>
      </c>
      <c r="Z6" s="660"/>
      <c r="AA6" s="661"/>
      <c r="AB6" s="662" t="s">
        <v>156</v>
      </c>
      <c r="AC6" s="663"/>
      <c r="AD6" s="663"/>
      <c r="AE6" s="343" t="s">
        <v>564</v>
      </c>
      <c r="AF6" s="326"/>
      <c r="AG6" s="326"/>
      <c r="AH6" s="326"/>
      <c r="AI6" s="343" t="s">
        <v>564</v>
      </c>
      <c r="AJ6" s="326"/>
      <c r="AK6" s="326"/>
      <c r="AL6" s="326"/>
      <c r="AM6" s="343" t="s">
        <v>564</v>
      </c>
      <c r="AN6" s="326"/>
      <c r="AO6" s="326"/>
      <c r="AP6" s="326"/>
      <c r="AQ6" s="347" t="s">
        <v>564</v>
      </c>
      <c r="AR6" s="348"/>
      <c r="AS6" s="348"/>
      <c r="AT6" s="349"/>
      <c r="AU6" s="326" t="s">
        <v>564</v>
      </c>
      <c r="AV6" s="326"/>
      <c r="AW6" s="326"/>
      <c r="AX6" s="327"/>
      <c r="AY6" s="29">
        <f t="shared" si="0"/>
        <v>1</v>
      </c>
    </row>
    <row r="7" spans="1:51" customFormat="1" ht="23.25" customHeight="1" x14ac:dyDescent="0.15">
      <c r="A7" s="627" t="s">
        <v>215</v>
      </c>
      <c r="B7" s="628"/>
      <c r="C7" s="628"/>
      <c r="D7" s="628"/>
      <c r="E7" s="628"/>
      <c r="F7" s="629"/>
      <c r="G7" s="445" t="s">
        <v>641</v>
      </c>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46"/>
      <c r="AX7" s="447"/>
      <c r="AY7" s="29">
        <f t="shared" si="0"/>
        <v>1</v>
      </c>
    </row>
    <row r="8" spans="1:51" customFormat="1" ht="23.25" customHeight="1" x14ac:dyDescent="0.15">
      <c r="A8" s="630"/>
      <c r="B8" s="631"/>
      <c r="C8" s="631"/>
      <c r="D8" s="631"/>
      <c r="E8" s="631"/>
      <c r="F8" s="632"/>
      <c r="G8" s="448"/>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50"/>
      <c r="AY8" s="29">
        <f t="shared" si="0"/>
        <v>1</v>
      </c>
    </row>
    <row r="9" spans="1:51" ht="18.75" customHeight="1" x14ac:dyDescent="0.15">
      <c r="A9" s="417" t="s">
        <v>197</v>
      </c>
      <c r="B9" s="418"/>
      <c r="C9" s="418"/>
      <c r="D9" s="418"/>
      <c r="E9" s="418"/>
      <c r="F9" s="419"/>
      <c r="G9" s="636" t="s">
        <v>128</v>
      </c>
      <c r="H9" s="408"/>
      <c r="I9" s="408"/>
      <c r="J9" s="408"/>
      <c r="K9" s="408"/>
      <c r="L9" s="408"/>
      <c r="M9" s="408"/>
      <c r="N9" s="408"/>
      <c r="O9" s="637"/>
      <c r="P9" s="638" t="s">
        <v>48</v>
      </c>
      <c r="Q9" s="408"/>
      <c r="R9" s="408"/>
      <c r="S9" s="408"/>
      <c r="T9" s="408"/>
      <c r="U9" s="408"/>
      <c r="V9" s="408"/>
      <c r="W9" s="408"/>
      <c r="X9" s="637"/>
      <c r="Y9" s="639"/>
      <c r="Z9" s="640"/>
      <c r="AA9" s="641"/>
      <c r="AB9" s="645" t="s">
        <v>11</v>
      </c>
      <c r="AC9" s="646"/>
      <c r="AD9" s="647"/>
      <c r="AE9" s="668" t="s">
        <v>240</v>
      </c>
      <c r="AF9" s="668"/>
      <c r="AG9" s="668"/>
      <c r="AH9" s="669"/>
      <c r="AI9" s="668" t="s">
        <v>336</v>
      </c>
      <c r="AJ9" s="668"/>
      <c r="AK9" s="668"/>
      <c r="AL9" s="669"/>
      <c r="AM9" s="668" t="s">
        <v>337</v>
      </c>
      <c r="AN9" s="668"/>
      <c r="AO9" s="668"/>
      <c r="AP9" s="669"/>
      <c r="AQ9" s="670" t="s">
        <v>157</v>
      </c>
      <c r="AR9" s="671"/>
      <c r="AS9" s="671"/>
      <c r="AT9" s="672"/>
      <c r="AU9" s="673" t="s">
        <v>118</v>
      </c>
      <c r="AV9" s="673"/>
      <c r="AW9" s="673"/>
      <c r="AX9" s="674"/>
      <c r="AY9" s="29">
        <f>COUNTA($G$11)</f>
        <v>1</v>
      </c>
    </row>
    <row r="10" spans="1:51" ht="18.75" customHeight="1" x14ac:dyDescent="0.15">
      <c r="A10" s="417"/>
      <c r="B10" s="418"/>
      <c r="C10" s="418"/>
      <c r="D10" s="418"/>
      <c r="E10" s="418"/>
      <c r="F10" s="419"/>
      <c r="G10" s="426"/>
      <c r="H10" s="345"/>
      <c r="I10" s="345"/>
      <c r="J10" s="345"/>
      <c r="K10" s="345"/>
      <c r="L10" s="345"/>
      <c r="M10" s="345"/>
      <c r="N10" s="345"/>
      <c r="O10" s="427"/>
      <c r="P10" s="429"/>
      <c r="Q10" s="345"/>
      <c r="R10" s="345"/>
      <c r="S10" s="345"/>
      <c r="T10" s="345"/>
      <c r="U10" s="345"/>
      <c r="V10" s="345"/>
      <c r="W10" s="345"/>
      <c r="X10" s="427"/>
      <c r="Y10" s="642"/>
      <c r="Z10" s="643"/>
      <c r="AA10" s="644"/>
      <c r="AB10" s="648"/>
      <c r="AC10" s="358"/>
      <c r="AD10" s="359"/>
      <c r="AE10" s="442"/>
      <c r="AF10" s="442"/>
      <c r="AG10" s="442"/>
      <c r="AH10" s="357"/>
      <c r="AI10" s="442"/>
      <c r="AJ10" s="442"/>
      <c r="AK10" s="442"/>
      <c r="AL10" s="357"/>
      <c r="AM10" s="442"/>
      <c r="AN10" s="442"/>
      <c r="AO10" s="442"/>
      <c r="AP10" s="357"/>
      <c r="AQ10" s="675">
        <v>4</v>
      </c>
      <c r="AR10" s="390"/>
      <c r="AS10" s="388" t="s">
        <v>158</v>
      </c>
      <c r="AT10" s="389"/>
      <c r="AU10" s="390"/>
      <c r="AV10" s="390"/>
      <c r="AW10" s="345" t="s">
        <v>155</v>
      </c>
      <c r="AX10" s="346"/>
      <c r="AY10" s="29">
        <f t="shared" ref="AY10:AY15" si="1">$AY$9</f>
        <v>1</v>
      </c>
    </row>
    <row r="11" spans="1:51" ht="22.5" customHeight="1" x14ac:dyDescent="0.15">
      <c r="A11" s="420"/>
      <c r="B11" s="418"/>
      <c r="C11" s="418"/>
      <c r="D11" s="418"/>
      <c r="E11" s="418"/>
      <c r="F11" s="419"/>
      <c r="G11" s="328" t="s">
        <v>604</v>
      </c>
      <c r="H11" s="649"/>
      <c r="I11" s="649"/>
      <c r="J11" s="649"/>
      <c r="K11" s="649"/>
      <c r="L11" s="649"/>
      <c r="M11" s="649"/>
      <c r="N11" s="649"/>
      <c r="O11" s="650"/>
      <c r="P11" s="114" t="s">
        <v>605</v>
      </c>
      <c r="Q11" s="314"/>
      <c r="R11" s="314"/>
      <c r="S11" s="314"/>
      <c r="T11" s="314"/>
      <c r="U11" s="314"/>
      <c r="V11" s="314"/>
      <c r="W11" s="314"/>
      <c r="X11" s="315"/>
      <c r="Y11" s="664" t="s">
        <v>12</v>
      </c>
      <c r="Z11" s="665"/>
      <c r="AA11" s="666"/>
      <c r="AB11" s="322" t="s">
        <v>206</v>
      </c>
      <c r="AC11" s="323"/>
      <c r="AD11" s="323"/>
      <c r="AE11" s="343" t="s">
        <v>564</v>
      </c>
      <c r="AF11" s="326"/>
      <c r="AG11" s="326"/>
      <c r="AH11" s="326"/>
      <c r="AI11" s="343" t="s">
        <v>564</v>
      </c>
      <c r="AJ11" s="326"/>
      <c r="AK11" s="326"/>
      <c r="AL11" s="326"/>
      <c r="AM11" s="343" t="s">
        <v>564</v>
      </c>
      <c r="AN11" s="326"/>
      <c r="AO11" s="326"/>
      <c r="AP11" s="326"/>
      <c r="AQ11" s="347" t="s">
        <v>564</v>
      </c>
      <c r="AR11" s="348"/>
      <c r="AS11" s="348"/>
      <c r="AT11" s="349"/>
      <c r="AU11" s="326" t="s">
        <v>564</v>
      </c>
      <c r="AV11" s="326"/>
      <c r="AW11" s="326"/>
      <c r="AX11" s="327"/>
      <c r="AY11" s="29">
        <f t="shared" si="1"/>
        <v>1</v>
      </c>
    </row>
    <row r="12" spans="1:51" ht="22.5" customHeight="1" x14ac:dyDescent="0.15">
      <c r="A12" s="421"/>
      <c r="B12" s="422"/>
      <c r="C12" s="422"/>
      <c r="D12" s="422"/>
      <c r="E12" s="422"/>
      <c r="F12" s="423"/>
      <c r="G12" s="651"/>
      <c r="H12" s="652"/>
      <c r="I12" s="652"/>
      <c r="J12" s="652"/>
      <c r="K12" s="652"/>
      <c r="L12" s="652"/>
      <c r="M12" s="652"/>
      <c r="N12" s="652"/>
      <c r="O12" s="653"/>
      <c r="P12" s="657"/>
      <c r="Q12" s="657"/>
      <c r="R12" s="657"/>
      <c r="S12" s="657"/>
      <c r="T12" s="657"/>
      <c r="U12" s="657"/>
      <c r="V12" s="657"/>
      <c r="W12" s="657"/>
      <c r="X12" s="658"/>
      <c r="Y12" s="198" t="s">
        <v>43</v>
      </c>
      <c r="Z12" s="660"/>
      <c r="AA12" s="661"/>
      <c r="AB12" s="461" t="s">
        <v>206</v>
      </c>
      <c r="AC12" s="667"/>
      <c r="AD12" s="667"/>
      <c r="AE12" s="343" t="s">
        <v>564</v>
      </c>
      <c r="AF12" s="326"/>
      <c r="AG12" s="326"/>
      <c r="AH12" s="326"/>
      <c r="AI12" s="343" t="s">
        <v>564</v>
      </c>
      <c r="AJ12" s="326"/>
      <c r="AK12" s="326"/>
      <c r="AL12" s="326"/>
      <c r="AM12" s="343" t="s">
        <v>564</v>
      </c>
      <c r="AN12" s="326"/>
      <c r="AO12" s="326"/>
      <c r="AP12" s="326"/>
      <c r="AQ12" s="347">
        <v>57.8</v>
      </c>
      <c r="AR12" s="348"/>
      <c r="AS12" s="348"/>
      <c r="AT12" s="349"/>
      <c r="AU12" s="326" t="s">
        <v>564</v>
      </c>
      <c r="AV12" s="326"/>
      <c r="AW12" s="326"/>
      <c r="AX12" s="327"/>
      <c r="AY12" s="29">
        <f t="shared" si="1"/>
        <v>1</v>
      </c>
    </row>
    <row r="13" spans="1:51" ht="22.5" customHeight="1" x14ac:dyDescent="0.15">
      <c r="A13" s="633"/>
      <c r="B13" s="634"/>
      <c r="C13" s="634"/>
      <c r="D13" s="634"/>
      <c r="E13" s="634"/>
      <c r="F13" s="635"/>
      <c r="G13" s="654"/>
      <c r="H13" s="655"/>
      <c r="I13" s="655"/>
      <c r="J13" s="655"/>
      <c r="K13" s="655"/>
      <c r="L13" s="655"/>
      <c r="M13" s="655"/>
      <c r="N13" s="655"/>
      <c r="O13" s="656"/>
      <c r="P13" s="317"/>
      <c r="Q13" s="317"/>
      <c r="R13" s="317"/>
      <c r="S13" s="317"/>
      <c r="T13" s="317"/>
      <c r="U13" s="317"/>
      <c r="V13" s="317"/>
      <c r="W13" s="317"/>
      <c r="X13" s="318"/>
      <c r="Y13" s="659" t="s">
        <v>13</v>
      </c>
      <c r="Z13" s="660"/>
      <c r="AA13" s="661"/>
      <c r="AB13" s="662" t="s">
        <v>156</v>
      </c>
      <c r="AC13" s="663"/>
      <c r="AD13" s="663"/>
      <c r="AE13" s="343" t="s">
        <v>564</v>
      </c>
      <c r="AF13" s="326"/>
      <c r="AG13" s="326"/>
      <c r="AH13" s="326"/>
      <c r="AI13" s="343" t="s">
        <v>564</v>
      </c>
      <c r="AJ13" s="326"/>
      <c r="AK13" s="326"/>
      <c r="AL13" s="326"/>
      <c r="AM13" s="343" t="s">
        <v>564</v>
      </c>
      <c r="AN13" s="326"/>
      <c r="AO13" s="326"/>
      <c r="AP13" s="326"/>
      <c r="AQ13" s="347" t="s">
        <v>564</v>
      </c>
      <c r="AR13" s="348"/>
      <c r="AS13" s="348"/>
      <c r="AT13" s="349"/>
      <c r="AU13" s="326" t="s">
        <v>564</v>
      </c>
      <c r="AV13" s="326"/>
      <c r="AW13" s="326"/>
      <c r="AX13" s="327"/>
      <c r="AY13" s="29">
        <f t="shared" si="1"/>
        <v>1</v>
      </c>
    </row>
    <row r="14" spans="1:51" customFormat="1" ht="23.25" customHeight="1" x14ac:dyDescent="0.15">
      <c r="A14" s="627" t="s">
        <v>215</v>
      </c>
      <c r="B14" s="628"/>
      <c r="C14" s="628"/>
      <c r="D14" s="628"/>
      <c r="E14" s="628"/>
      <c r="F14" s="629"/>
      <c r="G14" s="445" t="s">
        <v>642</v>
      </c>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7"/>
      <c r="AY14" s="29">
        <f t="shared" si="1"/>
        <v>1</v>
      </c>
    </row>
    <row r="15" spans="1:51" customFormat="1" ht="23.25" customHeight="1" x14ac:dyDescent="0.15">
      <c r="A15" s="630"/>
      <c r="B15" s="631"/>
      <c r="C15" s="631"/>
      <c r="D15" s="631"/>
      <c r="E15" s="631"/>
      <c r="F15" s="632"/>
      <c r="G15" s="448"/>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c r="AN15" s="449"/>
      <c r="AO15" s="449"/>
      <c r="AP15" s="449"/>
      <c r="AQ15" s="449"/>
      <c r="AR15" s="449"/>
      <c r="AS15" s="449"/>
      <c r="AT15" s="449"/>
      <c r="AU15" s="449"/>
      <c r="AV15" s="449"/>
      <c r="AW15" s="449"/>
      <c r="AX15" s="450"/>
      <c r="AY15" s="29">
        <f t="shared" si="1"/>
        <v>1</v>
      </c>
    </row>
  </sheetData>
  <sheetProtection formatRows="0"/>
  <mergeCells count="78">
    <mergeCell ref="AE13:AH13"/>
    <mergeCell ref="AE6:AH6"/>
    <mergeCell ref="AI6:AL6"/>
    <mergeCell ref="AM6:AP6"/>
    <mergeCell ref="AQ6:AT6"/>
    <mergeCell ref="AU6:AX6"/>
    <mergeCell ref="AE5:AH5"/>
    <mergeCell ref="AI5:AL5"/>
    <mergeCell ref="AM5:AP5"/>
    <mergeCell ref="AQ5:AT5"/>
    <mergeCell ref="AU5:AX5"/>
    <mergeCell ref="AE4:AH4"/>
    <mergeCell ref="AI4:AL4"/>
    <mergeCell ref="AM4:AP4"/>
    <mergeCell ref="AQ4:AT4"/>
    <mergeCell ref="AU4:AX4"/>
    <mergeCell ref="AU3:AV3"/>
    <mergeCell ref="AW3:AX3"/>
    <mergeCell ref="AE2:AH3"/>
    <mergeCell ref="AI2:AL3"/>
    <mergeCell ref="AM2:AP3"/>
    <mergeCell ref="AQ2:AT2"/>
    <mergeCell ref="AU2:AX2"/>
    <mergeCell ref="AQ3:AR3"/>
    <mergeCell ref="AS3:AT3"/>
    <mergeCell ref="Y5:AA5"/>
    <mergeCell ref="AB5:AD5"/>
    <mergeCell ref="Y4:AA4"/>
    <mergeCell ref="AB4:AD4"/>
    <mergeCell ref="Y2:AA3"/>
    <mergeCell ref="AB2:AD3"/>
    <mergeCell ref="A7:F8"/>
    <mergeCell ref="G7:AX8"/>
    <mergeCell ref="AQ11:AT11"/>
    <mergeCell ref="AU11:AX11"/>
    <mergeCell ref="AQ12:AT12"/>
    <mergeCell ref="AU12:AX12"/>
    <mergeCell ref="AE11:AH11"/>
    <mergeCell ref="AI11:AL11"/>
    <mergeCell ref="AM11:AP11"/>
    <mergeCell ref="AE12:AH12"/>
    <mergeCell ref="AI12:AL12"/>
    <mergeCell ref="AM12:AP12"/>
    <mergeCell ref="AE9:AH10"/>
    <mergeCell ref="AI9:AL10"/>
    <mergeCell ref="AM9:AP10"/>
    <mergeCell ref="AQ9:AT9"/>
    <mergeCell ref="Y6:AA6"/>
    <mergeCell ref="AB6:AD6"/>
    <mergeCell ref="G11:O13"/>
    <mergeCell ref="P11:X13"/>
    <mergeCell ref="Y11:AA11"/>
    <mergeCell ref="Y12:AA12"/>
    <mergeCell ref="AB12:AD12"/>
    <mergeCell ref="AB11:AD11"/>
    <mergeCell ref="Y13:AA13"/>
    <mergeCell ref="AB13:AD13"/>
    <mergeCell ref="G4:O6"/>
    <mergeCell ref="P4:X6"/>
    <mergeCell ref="A2:F6"/>
    <mergeCell ref="G2:O3"/>
    <mergeCell ref="P2:X3"/>
    <mergeCell ref="A14:F15"/>
    <mergeCell ref="G14:AX15"/>
    <mergeCell ref="A9:F13"/>
    <mergeCell ref="G9:O10"/>
    <mergeCell ref="P9:X10"/>
    <mergeCell ref="Y9:AA10"/>
    <mergeCell ref="AB9:AD10"/>
    <mergeCell ref="AU9:AX9"/>
    <mergeCell ref="AQ10:AR10"/>
    <mergeCell ref="AS10:AT10"/>
    <mergeCell ref="AU10:AV10"/>
    <mergeCell ref="AW10:AX10"/>
    <mergeCell ref="AI13:AL13"/>
    <mergeCell ref="AM13:AP13"/>
    <mergeCell ref="AQ13:AT13"/>
    <mergeCell ref="AU13:AX13"/>
  </mergeCells>
  <phoneticPr fontId="7"/>
  <conditionalFormatting sqref="AE4">
    <cfRule type="expression" dxfId="43" priority="327">
      <formula>IF(RIGHT(TEXT(AE4,"0.#"),1)=".",FALSE,TRUE)</formula>
    </cfRule>
    <cfRule type="expression" dxfId="42" priority="328">
      <formula>IF(RIGHT(TEXT(AE4,"0.#"),1)=".",TRUE,FALSE)</formula>
    </cfRule>
  </conditionalFormatting>
  <conditionalFormatting sqref="AE5">
    <cfRule type="expression" dxfId="41" priority="325">
      <formula>IF(RIGHT(TEXT(AE5,"0.#"),1)=".",FALSE,TRUE)</formula>
    </cfRule>
    <cfRule type="expression" dxfId="40" priority="326">
      <formula>IF(RIGHT(TEXT(AE5,"0.#"),1)=".",TRUE,FALSE)</formula>
    </cfRule>
  </conditionalFormatting>
  <conditionalFormatting sqref="AE6">
    <cfRule type="expression" dxfId="39" priority="323">
      <formula>IF(RIGHT(TEXT(AE6,"0.#"),1)=".",FALSE,TRUE)</formula>
    </cfRule>
    <cfRule type="expression" dxfId="38" priority="324">
      <formula>IF(RIGHT(TEXT(AE6,"0.#"),1)=".",TRUE,FALSE)</formula>
    </cfRule>
  </conditionalFormatting>
  <conditionalFormatting sqref="AI6">
    <cfRule type="expression" dxfId="37" priority="321">
      <formula>IF(RIGHT(TEXT(AI6,"0.#"),1)=".",FALSE,TRUE)</formula>
    </cfRule>
    <cfRule type="expression" dxfId="36" priority="322">
      <formula>IF(RIGHT(TEXT(AI6,"0.#"),1)=".",TRUE,FALSE)</formula>
    </cfRule>
  </conditionalFormatting>
  <conditionalFormatting sqref="AI5">
    <cfRule type="expression" dxfId="35" priority="319">
      <formula>IF(RIGHT(TEXT(AI5,"0.#"),1)=".",FALSE,TRUE)</formula>
    </cfRule>
    <cfRule type="expression" dxfId="34" priority="320">
      <formula>IF(RIGHT(TEXT(AI5,"0.#"),1)=".",TRUE,FALSE)</formula>
    </cfRule>
  </conditionalFormatting>
  <conditionalFormatting sqref="AI4">
    <cfRule type="expression" dxfId="33" priority="317">
      <formula>IF(RIGHT(TEXT(AI4,"0.#"),1)=".",FALSE,TRUE)</formula>
    </cfRule>
    <cfRule type="expression" dxfId="32" priority="318">
      <formula>IF(RIGHT(TEXT(AI4,"0.#"),1)=".",TRUE,FALSE)</formula>
    </cfRule>
  </conditionalFormatting>
  <conditionalFormatting sqref="AM4">
    <cfRule type="expression" dxfId="31" priority="315">
      <formula>IF(RIGHT(TEXT(AM4,"0.#"),1)=".",FALSE,TRUE)</formula>
    </cfRule>
    <cfRule type="expression" dxfId="30" priority="316">
      <formula>IF(RIGHT(TEXT(AM4,"0.#"),1)=".",TRUE,FALSE)</formula>
    </cfRule>
  </conditionalFormatting>
  <conditionalFormatting sqref="AM5">
    <cfRule type="expression" dxfId="29" priority="313">
      <formula>IF(RIGHT(TEXT(AM5,"0.#"),1)=".",FALSE,TRUE)</formula>
    </cfRule>
    <cfRule type="expression" dxfId="28" priority="314">
      <formula>IF(RIGHT(TEXT(AM5,"0.#"),1)=".",TRUE,FALSE)</formula>
    </cfRule>
  </conditionalFormatting>
  <conditionalFormatting sqref="AM6">
    <cfRule type="expression" dxfId="27" priority="311">
      <formula>IF(RIGHT(TEXT(AM6,"0.#"),1)=".",FALSE,TRUE)</formula>
    </cfRule>
    <cfRule type="expression" dxfId="26" priority="312">
      <formula>IF(RIGHT(TEXT(AM6,"0.#"),1)=".",TRUE,FALSE)</formula>
    </cfRule>
  </conditionalFormatting>
  <conditionalFormatting sqref="AQ4:AQ6">
    <cfRule type="expression" dxfId="25" priority="309">
      <formula>IF(RIGHT(TEXT(AQ4,"0.#"),1)=".",FALSE,TRUE)</formula>
    </cfRule>
    <cfRule type="expression" dxfId="24" priority="310">
      <formula>IF(RIGHT(TEXT(AQ4,"0.#"),1)=".",TRUE,FALSE)</formula>
    </cfRule>
  </conditionalFormatting>
  <conditionalFormatting sqref="AU4:AU6">
    <cfRule type="expression" dxfId="23" priority="307">
      <formula>IF(RIGHT(TEXT(AU4,"0.#"),1)=".",FALSE,TRUE)</formula>
    </cfRule>
    <cfRule type="expression" dxfId="22" priority="308">
      <formula>IF(RIGHT(TEXT(AU4,"0.#"),1)=".",TRUE,FALSE)</formula>
    </cfRule>
  </conditionalFormatting>
  <conditionalFormatting sqref="AE11">
    <cfRule type="expression" dxfId="21" priority="305">
      <formula>IF(RIGHT(TEXT(AE11,"0.#"),1)=".",FALSE,TRUE)</formula>
    </cfRule>
    <cfRule type="expression" dxfId="20" priority="306">
      <formula>IF(RIGHT(TEXT(AE11,"0.#"),1)=".",TRUE,FALSE)</formula>
    </cfRule>
  </conditionalFormatting>
  <conditionalFormatting sqref="AE12">
    <cfRule type="expression" dxfId="19" priority="303">
      <formula>IF(RIGHT(TEXT(AE12,"0.#"),1)=".",FALSE,TRUE)</formula>
    </cfRule>
    <cfRule type="expression" dxfId="18" priority="304">
      <formula>IF(RIGHT(TEXT(AE12,"0.#"),1)=".",TRUE,FALSE)</formula>
    </cfRule>
  </conditionalFormatting>
  <conditionalFormatting sqref="AE13">
    <cfRule type="expression" dxfId="17" priority="301">
      <formula>IF(RIGHT(TEXT(AE13,"0.#"),1)=".",FALSE,TRUE)</formula>
    </cfRule>
    <cfRule type="expression" dxfId="16" priority="302">
      <formula>IF(RIGHT(TEXT(AE13,"0.#"),1)=".",TRUE,FALSE)</formula>
    </cfRule>
  </conditionalFormatting>
  <conditionalFormatting sqref="AI13">
    <cfRule type="expression" dxfId="15" priority="299">
      <formula>IF(RIGHT(TEXT(AI13,"0.#"),1)=".",FALSE,TRUE)</formula>
    </cfRule>
    <cfRule type="expression" dxfId="14" priority="300">
      <formula>IF(RIGHT(TEXT(AI13,"0.#"),1)=".",TRUE,FALSE)</formula>
    </cfRule>
  </conditionalFormatting>
  <conditionalFormatting sqref="AI12">
    <cfRule type="expression" dxfId="13" priority="297">
      <formula>IF(RIGHT(TEXT(AI12,"0.#"),1)=".",FALSE,TRUE)</formula>
    </cfRule>
    <cfRule type="expression" dxfId="12" priority="298">
      <formula>IF(RIGHT(TEXT(AI12,"0.#"),1)=".",TRUE,FALSE)</formula>
    </cfRule>
  </conditionalFormatting>
  <conditionalFormatting sqref="AI11">
    <cfRule type="expression" dxfId="11" priority="295">
      <formula>IF(RIGHT(TEXT(AI11,"0.#"),1)=".",FALSE,TRUE)</formula>
    </cfRule>
    <cfRule type="expression" dxfId="10" priority="296">
      <formula>IF(RIGHT(TEXT(AI11,"0.#"),1)=".",TRUE,FALSE)</formula>
    </cfRule>
  </conditionalFormatting>
  <conditionalFormatting sqref="AM11">
    <cfRule type="expression" dxfId="9" priority="293">
      <formula>IF(RIGHT(TEXT(AM11,"0.#"),1)=".",FALSE,TRUE)</formula>
    </cfRule>
    <cfRule type="expression" dxfId="8" priority="294">
      <formula>IF(RIGHT(TEXT(AM11,"0.#"),1)=".",TRUE,FALSE)</formula>
    </cfRule>
  </conditionalFormatting>
  <conditionalFormatting sqref="AM12">
    <cfRule type="expression" dxfId="7" priority="291">
      <formula>IF(RIGHT(TEXT(AM12,"0.#"),1)=".",FALSE,TRUE)</formula>
    </cfRule>
    <cfRule type="expression" dxfId="6" priority="292">
      <formula>IF(RIGHT(TEXT(AM12,"0.#"),1)=".",TRUE,FALSE)</formula>
    </cfRule>
  </conditionalFormatting>
  <conditionalFormatting sqref="AM13">
    <cfRule type="expression" dxfId="5" priority="289">
      <formula>IF(RIGHT(TEXT(AM13,"0.#"),1)=".",FALSE,TRUE)</formula>
    </cfRule>
    <cfRule type="expression" dxfId="4" priority="290">
      <formula>IF(RIGHT(TEXT(AM13,"0.#"),1)=".",TRUE,FALSE)</formula>
    </cfRule>
  </conditionalFormatting>
  <conditionalFormatting sqref="AQ11:AQ13">
    <cfRule type="expression" dxfId="3" priority="287">
      <formula>IF(RIGHT(TEXT(AQ11,"0.#"),1)=".",FALSE,TRUE)</formula>
    </cfRule>
    <cfRule type="expression" dxfId="2" priority="288">
      <formula>IF(RIGHT(TEXT(AQ11,"0.#"),1)=".",TRUE,FALSE)</formula>
    </cfRule>
  </conditionalFormatting>
  <conditionalFormatting sqref="AU11:AU13">
    <cfRule type="expression" dxfId="1" priority="285">
      <formula>IF(RIGHT(TEXT(AU11,"0.#"),1)=".",FALSE,TRUE)</formula>
    </cfRule>
    <cfRule type="expression" dxfId="0" priority="286">
      <formula>IF(RIGHT(TEXT(AU11,"0.#"),1)=".",TRUE,FALSE)</formula>
    </cfRule>
  </conditionalFormatting>
  <dataValidations count="1">
    <dataValidation type="custom" imeMode="disabled" allowBlank="1" showInputMessage="1" showErrorMessage="1" sqref="AW3 AQ3:AQ6 AW10 AE4:AE6 AU10:AU13 AE11:AE13 AM4:AM6 AM11:AM13 AI4:AI6 AI11:AI13 AU3:AU6 AQ10:AQ13">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firstHeader>&amp;R&amp;"-,太字"&amp;18別紙１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行政事業レビューシート</vt:lpstr>
      <vt:lpstr>入力規則等</vt:lpstr>
      <vt:lpstr>別紙1</vt:lpstr>
      <vt:lpstr>行政事業レビューシート!Print_Area</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2022-08-26T07:20:18Z</dcterms:created>
  <dcterms:modified xsi:type="dcterms:W3CDTF">2022-08-26T12:16:45Z</dcterms:modified>
</cp:coreProperties>
</file>