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94" i="13" l="1"/>
  <c r="AT94" i="13"/>
  <c r="AQ94" i="13"/>
  <c r="AL94" i="13"/>
  <c r="AI94" i="13"/>
  <c r="AF94" i="13"/>
  <c r="Z94" i="13"/>
  <c r="W94" i="13"/>
  <c r="T94" i="13"/>
  <c r="N94" i="13"/>
  <c r="AW93" i="13"/>
  <c r="AT93" i="13"/>
  <c r="AQ93" i="13"/>
  <c r="AL93" i="13"/>
  <c r="AI93" i="13"/>
  <c r="AF93" i="13"/>
  <c r="Z93" i="13"/>
  <c r="W93" i="13"/>
  <c r="T93" i="13"/>
  <c r="N93" i="13"/>
  <c r="K93" i="13"/>
  <c r="H93" i="13"/>
  <c r="AY40" i="13"/>
  <c r="AY49" i="13" s="1"/>
  <c r="AD19" i="13"/>
  <c r="AD21" i="13" s="1"/>
  <c r="W19" i="13"/>
  <c r="W21" i="13" s="1"/>
  <c r="P19" i="13"/>
  <c r="P21" i="13" s="1"/>
  <c r="AV2" i="13"/>
  <c r="AY44" i="13" l="1"/>
  <c r="AY48" i="13"/>
  <c r="AY42" i="13"/>
  <c r="AY46" i="13"/>
  <c r="AY41" i="13"/>
  <c r="AY43" i="13"/>
  <c r="AY45" i="13"/>
  <c r="AY4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<sst xmlns="http://schemas.openxmlformats.org/spreadsheetml/2006/main" count="761" uniqueCount="585">
  <si>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</si>
  <si>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</si>
  <si>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</si>
  <si>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</si>
  <si>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</si>
  <si>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</si>
  <si>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</si>
  <si>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</si>
  <si>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</si>
  <si>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</si>
  <si>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</si>
  <si>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</si>
  <si>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</si>
  <si>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</si>
  <si>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</si>
  <si>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</si>
  <si>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</si>
  <si>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</si>
  <si>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</si>
  <si>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</si>
  <si>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</si>
  <si>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</si>
  <si>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</si>
  <si>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</si>
  <si>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</si>
  <si>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</si>
  <si>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</si>
  <si>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</si>
  <si>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</si>
  <si>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</si>
  <si>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</si>
  <si>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</si>
  <si>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</si>
  <si>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</si>
  <si>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</si>
  <si>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</si>
  <si>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</si>
  <si>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</si>
  <si>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</si>
  <si>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</si>
  <si>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</si>
  <si>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</si>
  <si>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</si>
  <si>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</si>
  <si>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</si>
  <si>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</si>
  <si>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</si>
  <si>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</si>
  <si>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</si>
  <si>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</si>
  <si>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</si>
  <si>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</si>
  <si>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</si>
  <si>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</si>
  <si>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</si>
  <si>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</si>
  <si>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</si>
  <si>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</si>
  <si>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</si>
  <si>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</si>
  <si>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</si>
  <si>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</si>
  <si>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</si>
  <si>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</si>
  <si>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</si>
  <si>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</si>
  <si>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</si>
  <si>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</si>
  <si>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</si>
  <si>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</si>
  <si>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</si>
  <si>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</si>
  <si>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</si>
  <si>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</si>
  <si>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</si>
  <si>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</si>
  <si>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</si>
  <si>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</si>
  <si>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</si>
  <si>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</si>
  <si>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</si>
  <si>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</si>
  <si>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</si>
  <si>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</si>
  <si>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</si>
  <si>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</si>
  <si>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</si>
  <si>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</si>
  <si>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</si>
  <si>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</si>
  <si>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</si>
  <si>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</si>
  <si>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</si>
  <si>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</si>
  <si>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</si>
  <si>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</si>
  <si>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</si>
  <si>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</si>
  <si>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</si>
  <si>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</si>
  <si>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</si>
  <si>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</si>
  <si>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</si>
  <si>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</si>
  <si>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</si>
  <si>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</si>
  <si>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</si>
  <si>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</si>
  <si>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</si>
  <si>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</si>
  <si>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</si>
  <si>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</si>
  <si>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</si>
  <si>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</si>
  <si>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</si>
  <si>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</si>
  <si>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</si>
  <si>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</si>
  <si>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</si>
  <si>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</si>
  <si>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</si>
  <si>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</si>
  <si>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</si>
  <si>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</si>
  <si>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</si>
  <si>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</si>
  <si>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</si>
  <si>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</si>
  <si>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</si>
  <si>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</si>
  <si>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</si>
  <si>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</si>
  <si>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</si>
  <si>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</si>
  <si>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</si>
  <si>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</si>
  <si>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</si>
  <si>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</si>
  <si>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</si>
  <si>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</si>
  <si>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</si>
  <si>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</si>
  <si>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</si>
  <si>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</si>
  <si>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</si>
  <si>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</si>
  <si>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</si>
  <si>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</si>
  <si>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</si>
  <si>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</si>
  <si>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</si>
  <si>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</si>
  <si>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</si>
  <si>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</si>
  <si>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</si>
  <si>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</si>
  <si>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</si>
  <si>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</si>
  <si>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</si>
  <si>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</si>
  <si>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</si>
  <si>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</si>
  <si>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</si>
  <si>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</si>
  <si>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</si>
  <si>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</si>
  <si>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</si>
  <si>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</si>
  <si>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</si>
  <si>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</si>
  <si>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</si>
  <si>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</si>
  <si>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</si>
  <si>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</si>
  <si>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</si>
  <si>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</si>
  <si>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</si>
  <si>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</si>
  <si>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</si>
  <si>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</si>
  <si>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</si>
  <si>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</si>
  <si>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</si>
  <si>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</si>
  <si>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</si>
  <si>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</si>
  <si>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</si>
  <si>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</si>
  <si>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</si>
  <si>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</si>
  <si>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</si>
  <si>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</si>
  <si>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</si>
  <si>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</si>
  <si>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</si>
  <si>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</si>
  <si>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</si>
  <si>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</si>
  <si>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</si>
  <si>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</si>
  <si>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</si>
  <si>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</si>
  <si>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</si>
  <si>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</si>
  <si>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</si>
  <si>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</si>
  <si>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</si>
  <si>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</si>
  <si>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</si>
  <si>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</si>
  <si>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</si>
  <si>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</si>
  <si>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</si>
  <si>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</si>
  <si>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</si>
  <si>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</si>
  <si>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</si>
  <si>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</si>
  <si>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</si>
  <si>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</si>
  <si>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</si>
  <si>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</si>
  <si>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</si>
  <si>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</si>
  <si>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</si>
  <si>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</si>
  <si>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</si>
  <si>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</si>
  <si>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</si>
  <si>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</si>
  <si>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</si>
  <si>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</si>
  <si>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</si>
  <si>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</si>
  <si>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</si>
  <si>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</si>
  <si>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</si>
  <si>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</si>
  <si>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</si>
  <si>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</si>
  <si>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</si>
  <si>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</si>
  <si>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</si>
  <si>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</si>
  <si>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</si>
  <si>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</si>
  <si>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</si>
  <si>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</si>
  <si>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</si>
  <si>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</si>
  <si>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</si>
  <si>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</si>
  <si>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</si>
  <si>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</si>
  <si>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</si>
  <si>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</si>
  <si>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</si>
  <si>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</si>
  <si>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</si>
  <si>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</si>
  <si>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</si>
  <si>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</si>
  <si>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</si>
  <si>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</si>
  <si>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</si>
  <si>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</si>
  <si>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</si>
  <si>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</si>
  <si>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</si>
  <si>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</si>
  <si>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</si>
  <si>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</si>
  <si>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</si>
  <si>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</si>
  <si>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</si>
  <si>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</si>
  <si>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</si>
  <si>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</si>
  <si>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</si>
  <si>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</si>
  <si>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</si>
  <si>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</si>
  <si>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</si>
  <si>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</si>
  <si>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</si>
  <si>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</si>
  <si>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</si>
  <si>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</si>
  <si>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</si>
  <si>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</si>
  <si>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</si>
  <si>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</si>
  <si>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</si>
  <si>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</si>
  <si>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</si>
  <si>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</si>
  <si>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</si>
  <si>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</si>
  <si>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</si>
  <si>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</si>
  <si>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</si>
  <si>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</si>
  <si>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</si>
  <si>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</si>
  <si>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</si>
  <si>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</si>
  <si>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</si>
  <si>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</si>
  <si>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</si>
  <si>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</si>
  <si>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</si>
  <si>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</si>
  <si>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</si>
  <si>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</si>
  <si>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</si>
  <si>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</si>
  <si>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</si>
  <si>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</si>
  <si>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</si>
  <si>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</si>
  <si>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</si>
  <si>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</si>
  <si>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</si>
  <si>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</si>
  <si>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</si>
  <si>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</si>
  <si>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</si>
  <si>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</si>
  <si>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</si>
  <si>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</si>
  <si>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</si>
  <si>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</si>
  <si>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</si>
  <si>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</si>
  <si>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</si>
  <si>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</si>
  <si>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</si>
  <si>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</si>
  <si>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</si>
  <si>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</si>
  <si>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</si>
  <si>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</si>
  <si>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</si>
  <si>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</si>
  <si>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</si>
  <si>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</si>
  <si>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</si>
  <si>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</si>
  <si>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</si>
  <si>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</si>
  <si>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</si>
  <si>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</si>
  <si>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</si>
  <si>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</si>
  <si>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</si>
  <si>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</si>
  <si>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</si>
  <si>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</si>
  <si>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</si>
  <si>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</si>
  <si>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</si>
  <si>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</si>
  <si>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</si>
  <si>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</si>
  <si>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</si>
  <si>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</si>
  <si>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</si>
  <si>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</si>
  <si>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</si>
  <si>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</si>
  <si>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</si>
  <si>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</si>
  <si>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</si>
  <si>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</si>
  <si>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</si>
  <si>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</si>
  <si>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</si>
  <si>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</si>
  <si>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</si>
  <si>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</si>
  <si>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</si>
  <si>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</si>
  <si>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</si>
  <si>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</si>
  <si>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</si>
  <si>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</si>
  <si>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</si>
  <si>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</si>
  <si>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</si>
  <si>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</si>
  <si>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</si>
  <si>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</si>
  <si>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</si>
  <si>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</si>
  <si>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</si>
  <si>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</si>
  <si>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</si>
  <si>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</si>
  <si>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</si>
  <si>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</si>
  <si>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</si>
  <si>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</si>
  <si>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</si>
  <si>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</si>
  <si>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</si>
  <si>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</si>
  <si>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</si>
  <si>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</si>
  <si>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</si>
  <si>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</si>
  <si>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</si>
  <si>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</si>
  <si>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</si>
  <si>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</si>
  <si>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</si>
  <si>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</si>
  <si>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</si>
  <si>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</si>
  <si>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</si>
  <si>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</si>
  <si>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</si>
  <si>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</si>
  <si>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</si>
  <si>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</si>
  <si>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</si>
  <si>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</si>
  <si>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</si>
  <si>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</si>
  <si>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</si>
  <si>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</si>
  <si>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</si>
  <si>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</si>
  <si>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</si>
  <si>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</si>
  <si>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</si>
  <si>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</si>
  <si>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</si>
  <si>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</si>
  <si>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</si>
  <si>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</si>
  <si>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</si>
  <si>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</si>
  <si>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</si>
  <si>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</si>
  <si>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</si>
  <si>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</si>
  <si>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</si>
  <si>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</si>
  <si>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</si>
  <si>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</si>
  <si>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</si>
  <si>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</si>
  <si>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</si>
  <si>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</si>
  <si>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</si>
  <si>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</si>
  <si>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</si>
  <si>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</si>
  <si>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</si>
  <si>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</si>
  <si>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</si>
  <si>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</si>
  <si>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</si>
  <si>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</si>
  <si>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</si>
  <si>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</si>
  <si>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</si>
  <si>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</si>
  <si>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</si>
  <si>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</si>
  <si>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</si>
  <si>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</si>
  <si>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</si>
  <si>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</si>
  <si>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</si>
  <si>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</si>
  <si>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</si>
  <si>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</si>
  <si>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</si>
  <si>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</si>
  <si>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</si>
  <si>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</si>
  <si>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</si>
  <si>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</si>
  <si>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</si>
  <si>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</si>
  <si>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</si>
  <si>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</si>
  <si>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</si>
  <si>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</si>
  <si>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</si>
  <si>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</si>
  <si>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</si>
  <si>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</si>
  <si>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</si>
  <si>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</si>
  <si>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</si>
  <si>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</si>
  <si>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</si>
  <si>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</si>
  <si>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</si>
  <si>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</si>
  <si>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</si>
  <si>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</si>
  <si>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</si>
  <si>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</si>
  <si>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</si>
  <si>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</si>
  <si>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</si>
  <si>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</si>
  <si>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</si>
  <si>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</si>
  <si>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</si>
  <si>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</si>
  <si>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</si>
  <si>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</si>
  <si>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</si>
  <si>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</si>
  <si>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</si>
  <si>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</si>
  <si>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</si>
  <si>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</si>
  <si>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</si>
  <si>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</si>
  <si>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</si>
  <si>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</si>
  <si>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</si>
  <si>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</si>
  <si>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</si>
  <si>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</si>
  <si>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</si>
  <si>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</si>
  <si>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</si>
  <si>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</si>
  <si>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</si>
  <si>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</si>
  <si>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</si>
  <si>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</si>
  <si>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</si>
  <si>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</si>
  <si>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</si>
  <si>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</si>
  <si>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</si>
  <si>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</si>
  <si>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</si>
  <si>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</si>
  <si>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</si>
  <si>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</si>
  <si>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</si>
  <si>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</si>
  <si>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地方におけるデジタル技術を活用した取組の普及促進事業</t>
    <rPh sb="0" eb="2">
      <t>チホウ</t>
    </rPh>
    <rPh sb="10" eb="12">
      <t>ギジュツ</t>
    </rPh>
    <rPh sb="13" eb="15">
      <t>カツヨウ</t>
    </rPh>
    <rPh sb="17" eb="19">
      <t>トリクミ</t>
    </rPh>
    <rPh sb="20" eb="22">
      <t>フキュウ</t>
    </rPh>
    <rPh sb="22" eb="24">
      <t>ソクシン</t>
    </rPh>
    <rPh sb="24" eb="26">
      <t>ジギョウ</t>
    </rPh>
    <phoneticPr fontId="6"/>
  </si>
  <si>
    <t>政策統括官（経済財政分析担当）</t>
  </si>
  <si>
    <t>地方創生推進室</t>
  </si>
  <si>
    <t>内閣府</t>
  </si>
  <si>
    <t>参事官　金澤　正尚</t>
    <rPh sb="0" eb="3">
      <t>サンジカン</t>
    </rPh>
    <rPh sb="4" eb="6">
      <t>カナザワ</t>
    </rPh>
    <rPh sb="7" eb="9">
      <t>マサナオ</t>
    </rPh>
    <phoneticPr fontId="6"/>
  </si>
  <si>
    <t>○</t>
  </si>
  <si>
    <t>-</t>
  </si>
  <si>
    <t>-</t>
    <phoneticPr fontId="6"/>
  </si>
  <si>
    <t>地方創生支援委託費</t>
    <phoneticPr fontId="6"/>
  </si>
  <si>
    <t>本事業は、デジタル田園都市国家構想の実現に向けて、様々な主体の機運醸成と全国各地のデジタル技術を活用した優れた取組の横展開を図る施策であり、国民や社会のニーズを的確に反映している。</t>
    <rPh sb="9" eb="11">
      <t>デンエン</t>
    </rPh>
    <rPh sb="11" eb="13">
      <t>トシ</t>
    </rPh>
    <rPh sb="13" eb="15">
      <t>コッカ</t>
    </rPh>
    <rPh sb="15" eb="17">
      <t>コウソウ</t>
    </rPh>
    <rPh sb="18" eb="20">
      <t>ジツゲン</t>
    </rPh>
    <rPh sb="21" eb="22">
      <t>ム</t>
    </rPh>
    <rPh sb="25" eb="27">
      <t>サマザマ</t>
    </rPh>
    <rPh sb="28" eb="30">
      <t>シュタイ</t>
    </rPh>
    <rPh sb="31" eb="33">
      <t>キウン</t>
    </rPh>
    <rPh sb="33" eb="35">
      <t>ジョウセイ</t>
    </rPh>
    <rPh sb="36" eb="38">
      <t>ゼンコク</t>
    </rPh>
    <rPh sb="38" eb="40">
      <t>カクチ</t>
    </rPh>
    <rPh sb="45" eb="47">
      <t>ギジュツ</t>
    </rPh>
    <rPh sb="48" eb="50">
      <t>カツヨウ</t>
    </rPh>
    <rPh sb="52" eb="53">
      <t>スグ</t>
    </rPh>
    <rPh sb="55" eb="57">
      <t>トリクミ</t>
    </rPh>
    <rPh sb="58" eb="59">
      <t>ヨコ</t>
    </rPh>
    <rPh sb="59" eb="61">
      <t>テンカイ</t>
    </rPh>
    <rPh sb="62" eb="63">
      <t>ハカ</t>
    </rPh>
    <phoneticPr fontId="6"/>
  </si>
  <si>
    <t>デジタル田園都市国家構想の実現のために行う事業であるため、地方自治体や民間等による自立した取組は難しい。</t>
    <rPh sb="4" eb="6">
      <t>デンエン</t>
    </rPh>
    <rPh sb="6" eb="8">
      <t>トシ</t>
    </rPh>
    <rPh sb="8" eb="10">
      <t>コッカ</t>
    </rPh>
    <rPh sb="10" eb="12">
      <t>コウソウ</t>
    </rPh>
    <rPh sb="13" eb="15">
      <t>ジツゲン</t>
    </rPh>
    <rPh sb="19" eb="20">
      <t>オコナ</t>
    </rPh>
    <rPh sb="21" eb="23">
      <t>ジギョウ</t>
    </rPh>
    <rPh sb="29" eb="31">
      <t>チホウ</t>
    </rPh>
    <rPh sb="31" eb="34">
      <t>ジチタイ</t>
    </rPh>
    <rPh sb="35" eb="37">
      <t>ミンカン</t>
    </rPh>
    <rPh sb="37" eb="38">
      <t>ナド</t>
    </rPh>
    <rPh sb="48" eb="49">
      <t>ムズカ</t>
    </rPh>
    <phoneticPr fontId="6"/>
  </si>
  <si>
    <t>様々な主体の機運醸成と全国各地のデジタル技術を活用した優れた取組の横展開は、デジタル田園都市国家構想の実現の最優先事業の一つと位置付けられている。</t>
    <rPh sb="0" eb="2">
      <t>サマザマ</t>
    </rPh>
    <rPh sb="3" eb="5">
      <t>シュタイ</t>
    </rPh>
    <rPh sb="6" eb="8">
      <t>キウン</t>
    </rPh>
    <rPh sb="8" eb="10">
      <t>ジョウセイ</t>
    </rPh>
    <rPh sb="11" eb="13">
      <t>ゼンコク</t>
    </rPh>
    <rPh sb="13" eb="15">
      <t>カクチ</t>
    </rPh>
    <rPh sb="20" eb="22">
      <t>ギジュツ</t>
    </rPh>
    <rPh sb="23" eb="25">
      <t>カツヨウ</t>
    </rPh>
    <rPh sb="27" eb="28">
      <t>スグ</t>
    </rPh>
    <rPh sb="30" eb="32">
      <t>トリクミ</t>
    </rPh>
    <rPh sb="33" eb="34">
      <t>ヨコ</t>
    </rPh>
    <rPh sb="34" eb="36">
      <t>テンカイ</t>
    </rPh>
    <rPh sb="42" eb="44">
      <t>デンエン</t>
    </rPh>
    <rPh sb="44" eb="46">
      <t>トシ</t>
    </rPh>
    <rPh sb="46" eb="48">
      <t>コッカ</t>
    </rPh>
    <rPh sb="48" eb="50">
      <t>コウソウ</t>
    </rPh>
    <rPh sb="51" eb="53">
      <t>ジツゲン</t>
    </rPh>
    <rPh sb="54" eb="55">
      <t>サイ</t>
    </rPh>
    <rPh sb="55" eb="57">
      <t>ユウセン</t>
    </rPh>
    <rPh sb="57" eb="59">
      <t>ジギョウ</t>
    </rPh>
    <rPh sb="60" eb="61">
      <t>ヒト</t>
    </rPh>
    <rPh sb="63" eb="66">
      <t>イチヅ</t>
    </rPh>
    <phoneticPr fontId="6"/>
  </si>
  <si>
    <t>‐</t>
  </si>
  <si>
    <t>○Digi田甲子園
　https://www.cas.go.jp/jp/seisaku/digitaldenen/archives/koushien/index.html</t>
    <rPh sb="5" eb="6">
      <t>デン</t>
    </rPh>
    <rPh sb="6" eb="9">
      <t>コウシエン</t>
    </rPh>
    <phoneticPr fontId="6"/>
  </si>
  <si>
    <t>デジタル田園都市国家構想の実現に向け、様々な主体による活動の機運を醸成するとともに国民の関心を喚起し、全国各地の優れた取組を、「面」として展開する。</t>
    <rPh sb="4" eb="6">
      <t>デンエン</t>
    </rPh>
    <rPh sb="6" eb="8">
      <t>トシ</t>
    </rPh>
    <rPh sb="8" eb="10">
      <t>コッカ</t>
    </rPh>
    <rPh sb="10" eb="12">
      <t>コウソウ</t>
    </rPh>
    <rPh sb="13" eb="15">
      <t>ジツゲン</t>
    </rPh>
    <rPh sb="16" eb="17">
      <t>ム</t>
    </rPh>
    <rPh sb="19" eb="21">
      <t>サマザマ</t>
    </rPh>
    <rPh sb="22" eb="24">
      <t>シュタイ</t>
    </rPh>
    <rPh sb="27" eb="29">
      <t>カツドウ</t>
    </rPh>
    <rPh sb="30" eb="32">
      <t>キウン</t>
    </rPh>
    <rPh sb="33" eb="35">
      <t>ジョウセイ</t>
    </rPh>
    <rPh sb="41" eb="43">
      <t>コクミン</t>
    </rPh>
    <rPh sb="44" eb="46">
      <t>カンシン</t>
    </rPh>
    <rPh sb="47" eb="49">
      <t>カンキ</t>
    </rPh>
    <phoneticPr fontId="6"/>
  </si>
  <si>
    <t>全国各地での構想の実現に向けた横展開や国民的な機運の醸成</t>
    <rPh sb="9" eb="11">
      <t>ジツゲン</t>
    </rPh>
    <rPh sb="12" eb="13">
      <t>ム</t>
    </rPh>
    <rPh sb="15" eb="16">
      <t>ヨコ</t>
    </rPh>
    <rPh sb="16" eb="18">
      <t>テンカイ</t>
    </rPh>
    <phoneticPr fontId="6"/>
  </si>
  <si>
    <t>デジタル実装に取り組む地方公共団体</t>
    <rPh sb="4" eb="6">
      <t>ジッソウ</t>
    </rPh>
    <rPh sb="7" eb="8">
      <t>ト</t>
    </rPh>
    <rPh sb="9" eb="10">
      <t>ク</t>
    </rPh>
    <rPh sb="11" eb="13">
      <t>チホウ</t>
    </rPh>
    <rPh sb="13" eb="15">
      <t>コウキョウ</t>
    </rPh>
    <rPh sb="15" eb="17">
      <t>ダンタイ</t>
    </rPh>
    <phoneticPr fontId="6"/>
  </si>
  <si>
    <t>５．地方創生に関する施策の推進</t>
    <phoneticPr fontId="6"/>
  </si>
  <si>
    <t>５．地方創生</t>
    <phoneticPr fontId="6"/>
  </si>
  <si>
    <t>団体</t>
    <rPh sb="0" eb="2">
      <t>ダンタイ</t>
    </rPh>
    <phoneticPr fontId="6"/>
  </si>
  <si>
    <t>デジタル田園都市国家構想基本方針</t>
    <rPh sb="4" eb="6">
      <t>デンエン</t>
    </rPh>
    <rPh sb="6" eb="8">
      <t>トシ</t>
    </rPh>
    <rPh sb="8" eb="10">
      <t>コッカ</t>
    </rPh>
    <rPh sb="10" eb="12">
      <t>コウソウ</t>
    </rPh>
    <rPh sb="12" eb="14">
      <t>キホン</t>
    </rPh>
    <rPh sb="14" eb="16">
      <t>ホウシン</t>
    </rPh>
    <phoneticPr fontId="6"/>
  </si>
  <si>
    <t>デジタル田園都市国家構想の実現に向け、様々な主体による活動の機運を醸成するとともに国民の関心を喚起するため、Digi田甲子園で受賞した団体の取組を中心に、デジタル田園都市国家構想の実現に資する優れた取組の横展開を行う「デジ田メニューブック」の内容の拡充等を行う。</t>
    <rPh sb="126" eb="127">
      <t>ナド</t>
    </rPh>
    <phoneticPr fontId="6"/>
  </si>
  <si>
    <t>メニューブックを通じた優れた取組の情報発信を行い、デジタル田園都市国家構想の実現に向けて、各地域での横展開や全国各地で構想の推進に関する国民的な機運を醸成することを目標とする。</t>
    <rPh sb="8" eb="9">
      <t>ツウ</t>
    </rPh>
    <phoneticPr fontId="6"/>
  </si>
  <si>
    <t>「デジ田メニューブック」の内容の拡充等を通じた、様々な主体による活動の機運醸成やデジタル田園都市国家構想の実現に資する優れた取組の横展開を行う。</t>
    <rPh sb="20" eb="21">
      <t>ツウ</t>
    </rPh>
    <rPh sb="69" eb="70">
      <t>オコナ</t>
    </rPh>
    <phoneticPr fontId="6"/>
  </si>
  <si>
    <t>-</t>
    <phoneticPr fontId="6"/>
  </si>
  <si>
    <t>事業の目的が、様々な主体による活動の機運醸成やデジタル田園都市国家構想の実現に資する優れた取組の横展開であるため、定量的な計測が出来ない。</t>
    <phoneticPr fontId="6"/>
  </si>
  <si>
    <t>メニューブックの制作</t>
    <rPh sb="8" eb="10">
      <t>セイサク</t>
    </rPh>
    <phoneticPr fontId="6"/>
  </si>
  <si>
    <t>-</t>
    <phoneticPr fontId="6"/>
  </si>
  <si>
    <t>件（累計）</t>
    <rPh sb="0" eb="1">
      <t>ケン</t>
    </rPh>
    <rPh sb="2" eb="4">
      <t>ルイケイ</t>
    </rPh>
    <phoneticPr fontId="6"/>
  </si>
  <si>
    <t>16,000/147</t>
    <phoneticPr fontId="6"/>
  </si>
  <si>
    <t>千円</t>
    <rPh sb="0" eb="2">
      <t>センエン</t>
    </rPh>
    <phoneticPr fontId="6"/>
  </si>
  <si>
    <t>千円/件</t>
    <rPh sb="0" eb="2">
      <t>センエン</t>
    </rPh>
    <rPh sb="3" eb="4">
      <t>ケン</t>
    </rPh>
    <phoneticPr fontId="6"/>
  </si>
  <si>
    <t>メニューブックに掲載する取組の数</t>
    <rPh sb="8" eb="10">
      <t>ケイサイ</t>
    </rPh>
    <rPh sb="12" eb="14">
      <t>トリクミ</t>
    </rPh>
    <rPh sb="15" eb="16">
      <t>スウ</t>
    </rPh>
    <phoneticPr fontId="6"/>
  </si>
  <si>
    <t>予算総額（X）／
メニューブックに掲載する取組の数（Ｙ）</t>
    <rPh sb="17" eb="19">
      <t>ケイサイ</t>
    </rPh>
    <rPh sb="21" eb="23">
      <t>トリクミ</t>
    </rPh>
    <rPh sb="24" eb="25">
      <t>スウ</t>
    </rPh>
    <phoneticPr fontId="6"/>
  </si>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</sst>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7">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29" xfId="0"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178" fontId="23" fillId="0" borderId="123"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49" fontId="21" fillId="0" borderId="98"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6"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2" xfId="0" applyFont="1" applyFill="1" applyBorder="1" applyAlignment="1">
      <alignment horizontal="center" vertical="center" wrapText="1"/>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5"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97" xfId="0" applyNumberFormat="1" applyFont="1" applyFill="1" applyBorder="1" applyAlignment="1" applyProtection="1">
      <alignment horizontal="center" vertical="center" wrapText="1"/>
      <protection locked="0"/>
    </xf>
    <xf numFmtId="178" fontId="23" fillId="0" borderId="125"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8" fontId="23" fillId="0" borderId="129" xfId="0" applyNumberFormat="1"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5" xfId="0" applyFont="1" applyFill="1" applyBorder="1" applyAlignment="1">
      <alignment vertical="center" wrapText="1"/>
    </xf>
    <xf numFmtId="0" fontId="0" fillId="5" borderId="95" xfId="0" applyFont="1" applyFill="1" applyBorder="1" applyAlignment="1">
      <alignment vertical="center" wrapText="1"/>
    </xf>
    <xf numFmtId="0" fontId="0" fillId="5" borderId="107"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53" xfId="0" applyFont="1" applyBorder="1" applyAlignment="1">
      <alignment horizontal="center" vertical="center"/>
    </xf>
    <xf numFmtId="0" fontId="0" fillId="0" borderId="9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16"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4" fillId="2" borderId="102" xfId="0" applyFont="1" applyFill="1" applyBorder="1" applyAlignment="1">
      <alignment horizontal="center" vertical="center" wrapText="1"/>
    </xf>
    <xf numFmtId="0" fontId="14" fillId="2" borderId="103"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25" xfId="0" applyNumberFormat="1" applyFont="1" applyFill="1" applyBorder="1" applyAlignment="1" applyProtection="1">
      <alignment horizontal="center" vertical="center" shrinkToFit="1"/>
      <protection locked="0"/>
    </xf>
    <xf numFmtId="176" fontId="4" fillId="0" borderId="34" xfId="0" applyNumberFormat="1"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6"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28" fillId="2" borderId="83"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1"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0" fontId="13" fillId="2" borderId="83"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94"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6" fontId="0" fillId="5" borderId="40" xfId="0" applyNumberFormat="1" applyFont="1" applyFill="1" applyBorder="1" applyAlignment="1" applyProtection="1">
      <alignment horizontal="center" vertical="center"/>
      <protection locked="0"/>
    </xf>
    <xf numFmtId="176" fontId="0" fillId="5" borderId="41" xfId="0" applyNumberFormat="1" applyFont="1" applyFill="1" applyBorder="1" applyAlignment="1" applyProtection="1">
      <alignment horizontal="center" vertical="center"/>
      <protection locked="0"/>
    </xf>
    <xf numFmtId="176" fontId="0" fillId="5" borderId="58" xfId="0" applyNumberFormat="1" applyFont="1" applyFill="1" applyBorder="1" applyAlignment="1" applyProtection="1">
      <alignment horizontal="center" vertical="center"/>
      <protection locked="0"/>
    </xf>
    <xf numFmtId="176" fontId="0" fillId="5" borderId="113"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6" fontId="0" fillId="0" borderId="135" xfId="0" applyNumberFormat="1" applyFont="1" applyFill="1" applyBorder="1" applyAlignment="1" applyProtection="1">
      <alignment horizontal="center" vertical="center"/>
      <protection locked="0"/>
    </xf>
    <xf numFmtId="176" fontId="0" fillId="0" borderId="136" xfId="0" applyNumberFormat="1" applyFont="1" applyFill="1" applyBorder="1" applyAlignment="1" applyProtection="1">
      <alignment horizontal="center" vertical="center"/>
      <protection locked="0"/>
    </xf>
    <xf numFmtId="176" fontId="0" fillId="0" borderId="137"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5" borderId="117" xfId="0" applyNumberFormat="1" applyFont="1" applyFill="1" applyBorder="1" applyAlignment="1">
      <alignment horizontal="center" vertical="center"/>
    </xf>
    <xf numFmtId="176" fontId="0" fillId="5" borderId="118" xfId="0" applyNumberFormat="1" applyFont="1" applyFill="1" applyBorder="1" applyAlignment="1">
      <alignment horizontal="center" vertical="center"/>
    </xf>
    <xf numFmtId="176" fontId="0" fillId="5" borderId="139" xfId="0" applyNumberFormat="1" applyFont="1" applyFill="1" applyBorder="1" applyAlignment="1">
      <alignment horizontal="center" vertical="center"/>
    </xf>
    <xf numFmtId="176" fontId="0" fillId="5" borderId="119" xfId="0" applyNumberFormat="1" applyFont="1" applyFill="1" applyBorder="1" applyAlignment="1">
      <alignment horizontal="center" vertical="center"/>
    </xf>
    <xf numFmtId="176" fontId="0" fillId="5" borderId="138" xfId="0" applyNumberFormat="1" applyFont="1" applyFill="1" applyBorder="1" applyAlignment="1">
      <alignment horizontal="center" vertical="center"/>
    </xf>
    <xf numFmtId="176" fontId="0" fillId="5" borderId="140" xfId="0" applyNumberFormat="1" applyFont="1" applyFill="1" applyBorder="1" applyAlignment="1">
      <alignment horizontal="center" vertical="center"/>
    </xf>
    <xf numFmtId="176" fontId="0" fillId="5" borderId="99" xfId="0" applyNumberFormat="1" applyFont="1" applyFill="1" applyBorder="1" applyAlignment="1">
      <alignment horizontal="center" vertical="center"/>
    </xf>
    <xf numFmtId="176" fontId="0" fillId="5" borderId="100" xfId="0" applyNumberFormat="1" applyFont="1" applyFill="1" applyBorder="1" applyAlignment="1">
      <alignment horizontal="center" vertical="center"/>
    </xf>
    <xf numFmtId="176" fontId="0" fillId="5" borderId="141"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0"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20" fillId="0" borderId="7" xfId="0" applyNumberFormat="1" applyFont="1" applyFill="1" applyBorder="1" applyAlignment="1" applyProtection="1">
      <alignment horizontal="center" vertical="center"/>
      <protection locked="0"/>
    </xf>
    <xf numFmtId="0" fontId="9" fillId="2" borderId="96"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134470</xdr:colOff>
      <xdr:row>96</xdr:row>
      <xdr:rowOff>313764</xdr:rowOff>
    </xdr:from>
    <xdr:to>
      <xdr:col>43</xdr:col>
      <xdr:colOff>65594</xdr:colOff>
      <xdr:row>98</xdr:row>
      <xdr:rowOff>124736</xdr:rowOff>
    </xdr:to>
    <xdr:sp macro="" textlink="">
      <xdr:nvSpPr>
        <xdr:cNvPr id="2" name="テキスト ボックス 1"/>
        <xdr:cNvSpPr txBox="1"/>
      </xdr:nvSpPr>
      <xdr:spPr>
        <a:xfrm>
          <a:off x="2644588" y="44581482"/>
          <a:ext cx="5130653" cy="52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16</a:t>
          </a:r>
          <a:r>
            <a:rPr kumimoji="1" lang="ja-JP" altLang="en-US" sz="1100"/>
            <a:t>百万円</a:t>
          </a:r>
        </a:p>
      </xdr:txBody>
    </xdr:sp>
    <xdr:clientData/>
  </xdr:twoCellAnchor>
  <xdr:twoCellAnchor>
    <xdr:from>
      <xdr:col>14</xdr:col>
      <xdr:colOff>134470</xdr:colOff>
      <xdr:row>100</xdr:row>
      <xdr:rowOff>242046</xdr:rowOff>
    </xdr:from>
    <xdr:to>
      <xdr:col>43</xdr:col>
      <xdr:colOff>65594</xdr:colOff>
      <xdr:row>102</xdr:row>
      <xdr:rowOff>49233</xdr:rowOff>
    </xdr:to>
    <xdr:sp macro="" textlink="">
      <xdr:nvSpPr>
        <xdr:cNvPr id="3" name="テキスト ボックス 2"/>
        <xdr:cNvSpPr txBox="1"/>
      </xdr:nvSpPr>
      <xdr:spPr>
        <a:xfrm>
          <a:off x="2644588" y="45935152"/>
          <a:ext cx="5130653" cy="524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16</a:t>
          </a:r>
          <a:r>
            <a:rPr kumimoji="1" lang="ja-JP" altLang="en-US" sz="1100"/>
            <a:t>百万円</a:t>
          </a:r>
        </a:p>
      </xdr:txBody>
    </xdr:sp>
    <xdr:clientData/>
  </xdr:twoCellAnchor>
  <xdr:twoCellAnchor>
    <xdr:from>
      <xdr:col>29</xdr:col>
      <xdr:colOff>8965</xdr:colOff>
      <xdr:row>98</xdr:row>
      <xdr:rowOff>304800</xdr:rowOff>
    </xdr:from>
    <xdr:to>
      <xdr:col>29</xdr:col>
      <xdr:colOff>8965</xdr:colOff>
      <xdr:row>99</xdr:row>
      <xdr:rowOff>229132</xdr:rowOff>
    </xdr:to>
    <xdr:cxnSp macro="">
      <xdr:nvCxnSpPr>
        <xdr:cNvPr id="4" name="直線矢印コネクタ 3"/>
        <xdr:cNvCxnSpPr/>
      </xdr:nvCxnSpPr>
      <xdr:spPr>
        <a:xfrm>
          <a:off x="5208494" y="45289694"/>
          <a:ext cx="0" cy="2829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17930</xdr:colOff>
      <xdr:row>102</xdr:row>
      <xdr:rowOff>224118</xdr:rowOff>
    </xdr:from>
    <xdr:to>
      <xdr:col>43</xdr:col>
      <xdr:colOff>7000</xdr:colOff>
      <xdr:row>103</xdr:row>
      <xdr:rowOff>313765</xdr:rowOff>
    </xdr:to>
    <xdr:sp macro="" textlink="">
      <xdr:nvSpPr>
        <xdr:cNvPr id="5" name="大かっこ 4"/>
        <xdr:cNvSpPr/>
      </xdr:nvSpPr>
      <xdr:spPr>
        <a:xfrm>
          <a:off x="2707342" y="46634400"/>
          <a:ext cx="5009305" cy="439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Digi</a:t>
          </a:r>
          <a:r>
            <a:rPr kumimoji="1" lang="ja-JP" altLang="en-US" sz="1100">
              <a:solidFill>
                <a:schemeClr val="tx1"/>
              </a:solidFill>
              <a:effectLst/>
              <a:latin typeface="+mn-lt"/>
              <a:ea typeface="+mn-ea"/>
              <a:cs typeface="+mn-cs"/>
            </a:rPr>
            <a:t>田甲子園で受賞した団体の取組を中心とした「メニューブック」の制作</a:t>
          </a:r>
          <a:endParaRPr kumimoji="1" lang="en-US" altLang="ja-JP" sz="1100">
            <a:solidFill>
              <a:schemeClr val="tx1"/>
            </a:solidFill>
            <a:effectLst/>
            <a:latin typeface="+mn-lt"/>
            <a:ea typeface="+mn-ea"/>
            <a:cs typeface="+mn-cs"/>
          </a:endParaRPr>
        </a:p>
      </xdr:txBody>
    </xdr:sp>
    <xdr:clientData/>
  </xdr:twoCellAnchor>
  <xdr:twoCellAnchor>
    <xdr:from>
      <xdr:col>14</xdr:col>
      <xdr:colOff>80682</xdr:colOff>
      <xdr:row>99</xdr:row>
      <xdr:rowOff>331695</xdr:rowOff>
    </xdr:from>
    <xdr:to>
      <xdr:col>27</xdr:col>
      <xdr:colOff>3218</xdr:colOff>
      <xdr:row>100</xdr:row>
      <xdr:rowOff>240195</xdr:rowOff>
    </xdr:to>
    <xdr:sp macro="" textlink="">
      <xdr:nvSpPr>
        <xdr:cNvPr id="6" name="テキスト ボックス 5"/>
        <xdr:cNvSpPr txBox="1"/>
      </xdr:nvSpPr>
      <xdr:spPr>
        <a:xfrm>
          <a:off x="2590800" y="45675177"/>
          <a:ext cx="2253359" cy="2581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621">
        <v>2022</v>
      </c>
      <c r="AE2" s="621"/>
      <c r="AF2" s="621"/>
      <c r="AG2" s="621"/>
      <c r="AH2" s="621"/>
      <c r="AI2" s="50" t="s">
        <v>235</v>
      </c>
      <c r="AJ2" s="621" t="s">
        <v>584</v>
      </c>
      <c r="AK2" s="621"/>
      <c r="AL2" s="621"/>
      <c r="AM2" s="621"/>
      <c r="AN2" s="50" t="s">
        <v>235</v>
      </c>
      <c r="AO2" s="621" t="s">
        <v>494</v>
      </c>
      <c r="AP2" s="621"/>
      <c r="AQ2" s="621"/>
      <c r="AR2" s="51" t="s">
        <v>235</v>
      </c>
      <c r="AS2" s="622">
        <v>11</v>
      </c>
      <c r="AT2" s="622"/>
      <c r="AU2" s="622"/>
      <c r="AV2" s="50" t="str">
        <f>IF(AW2="","","-")</f>
        <v/>
      </c>
      <c r="AW2" s="623"/>
      <c r="AX2" s="623"/>
    </row>
    <row r="3" spans="1:50" ht="21" customHeight="1" thickBot="1" x14ac:dyDescent="0.2">
      <c r="A3" s="624" t="s">
        <v>548</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15" t="s">
        <v>48</v>
      </c>
      <c r="AJ3" s="626" t="s">
        <v>553</v>
      </c>
      <c r="AK3" s="626"/>
      <c r="AL3" s="626"/>
      <c r="AM3" s="626"/>
      <c r="AN3" s="626"/>
      <c r="AO3" s="626"/>
      <c r="AP3" s="626"/>
      <c r="AQ3" s="626"/>
      <c r="AR3" s="626"/>
      <c r="AS3" s="626"/>
      <c r="AT3" s="626"/>
      <c r="AU3" s="626"/>
      <c r="AV3" s="626"/>
      <c r="AW3" s="626"/>
      <c r="AX3" s="16" t="s">
        <v>49</v>
      </c>
    </row>
    <row r="4" spans="1:50" ht="24.75" customHeight="1" x14ac:dyDescent="0.15">
      <c r="A4" s="596" t="s">
        <v>19</v>
      </c>
      <c r="B4" s="597"/>
      <c r="C4" s="597"/>
      <c r="D4" s="597"/>
      <c r="E4" s="597"/>
      <c r="F4" s="597"/>
      <c r="G4" s="598" t="s">
        <v>550</v>
      </c>
      <c r="H4" s="599"/>
      <c r="I4" s="599"/>
      <c r="J4" s="599"/>
      <c r="K4" s="599"/>
      <c r="L4" s="599"/>
      <c r="M4" s="599"/>
      <c r="N4" s="599"/>
      <c r="O4" s="599"/>
      <c r="P4" s="599"/>
      <c r="Q4" s="599"/>
      <c r="R4" s="599"/>
      <c r="S4" s="599"/>
      <c r="T4" s="599"/>
      <c r="U4" s="599"/>
      <c r="V4" s="599"/>
      <c r="W4" s="599"/>
      <c r="X4" s="599"/>
      <c r="Y4" s="600" t="s">
        <v>1</v>
      </c>
      <c r="Z4" s="601"/>
      <c r="AA4" s="601"/>
      <c r="AB4" s="601"/>
      <c r="AC4" s="601"/>
      <c r="AD4" s="602"/>
      <c r="AE4" s="603" t="s">
        <v>551</v>
      </c>
      <c r="AF4" s="604"/>
      <c r="AG4" s="604"/>
      <c r="AH4" s="604"/>
      <c r="AI4" s="604"/>
      <c r="AJ4" s="604"/>
      <c r="AK4" s="604"/>
      <c r="AL4" s="604"/>
      <c r="AM4" s="604"/>
      <c r="AN4" s="604"/>
      <c r="AO4" s="604"/>
      <c r="AP4" s="605"/>
      <c r="AQ4" s="606" t="s">
        <v>2</v>
      </c>
      <c r="AR4" s="601"/>
      <c r="AS4" s="601"/>
      <c r="AT4" s="601"/>
      <c r="AU4" s="601"/>
      <c r="AV4" s="601"/>
      <c r="AW4" s="601"/>
      <c r="AX4" s="607"/>
    </row>
    <row r="5" spans="1:50" ht="30" customHeight="1" x14ac:dyDescent="0.15">
      <c r="A5" s="608" t="s">
        <v>51</v>
      </c>
      <c r="B5" s="609"/>
      <c r="C5" s="609"/>
      <c r="D5" s="609"/>
      <c r="E5" s="609"/>
      <c r="F5" s="610"/>
      <c r="G5" s="611" t="s">
        <v>365</v>
      </c>
      <c r="H5" s="612"/>
      <c r="I5" s="612"/>
      <c r="J5" s="612"/>
      <c r="K5" s="612"/>
      <c r="L5" s="612"/>
      <c r="M5" s="613" t="s">
        <v>50</v>
      </c>
      <c r="N5" s="614"/>
      <c r="O5" s="614"/>
      <c r="P5" s="614"/>
      <c r="Q5" s="614"/>
      <c r="R5" s="615"/>
      <c r="S5" s="616" t="s">
        <v>54</v>
      </c>
      <c r="T5" s="612"/>
      <c r="U5" s="612"/>
      <c r="V5" s="612"/>
      <c r="W5" s="612"/>
      <c r="X5" s="617"/>
      <c r="Y5" s="618" t="s">
        <v>3</v>
      </c>
      <c r="Z5" s="619"/>
      <c r="AA5" s="619"/>
      <c r="AB5" s="619"/>
      <c r="AC5" s="619"/>
      <c r="AD5" s="620"/>
      <c r="AE5" s="578" t="s">
        <v>552</v>
      </c>
      <c r="AF5" s="578"/>
      <c r="AG5" s="578"/>
      <c r="AH5" s="578"/>
      <c r="AI5" s="578"/>
      <c r="AJ5" s="578"/>
      <c r="AK5" s="578"/>
      <c r="AL5" s="578"/>
      <c r="AM5" s="578"/>
      <c r="AN5" s="578"/>
      <c r="AO5" s="578"/>
      <c r="AP5" s="579"/>
      <c r="AQ5" s="580" t="s">
        <v>554</v>
      </c>
      <c r="AR5" s="581"/>
      <c r="AS5" s="581"/>
      <c r="AT5" s="581"/>
      <c r="AU5" s="581"/>
      <c r="AV5" s="581"/>
      <c r="AW5" s="581"/>
      <c r="AX5" s="582"/>
    </row>
    <row r="6" spans="1:50" ht="39"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50" ht="49.5" customHeight="1" x14ac:dyDescent="0.15">
      <c r="A7" s="564" t="s">
        <v>16</v>
      </c>
      <c r="B7" s="565"/>
      <c r="C7" s="565"/>
      <c r="D7" s="565"/>
      <c r="E7" s="565"/>
      <c r="F7" s="566"/>
      <c r="G7" s="588" t="s">
        <v>235</v>
      </c>
      <c r="H7" s="589"/>
      <c r="I7" s="589"/>
      <c r="J7" s="589"/>
      <c r="K7" s="589"/>
      <c r="L7" s="589"/>
      <c r="M7" s="589"/>
      <c r="N7" s="589"/>
      <c r="O7" s="589"/>
      <c r="P7" s="589"/>
      <c r="Q7" s="589"/>
      <c r="R7" s="589"/>
      <c r="S7" s="589"/>
      <c r="T7" s="589"/>
      <c r="U7" s="589"/>
      <c r="V7" s="589"/>
      <c r="W7" s="589"/>
      <c r="X7" s="590"/>
      <c r="Y7" s="591" t="s">
        <v>220</v>
      </c>
      <c r="Z7" s="364"/>
      <c r="AA7" s="364"/>
      <c r="AB7" s="364"/>
      <c r="AC7" s="364"/>
      <c r="AD7" s="592"/>
      <c r="AE7" s="593" t="s">
        <v>570</v>
      </c>
      <c r="AF7" s="594"/>
      <c r="AG7" s="594"/>
      <c r="AH7" s="594"/>
      <c r="AI7" s="594"/>
      <c r="AJ7" s="594"/>
      <c r="AK7" s="594"/>
      <c r="AL7" s="594"/>
      <c r="AM7" s="594"/>
      <c r="AN7" s="594"/>
      <c r="AO7" s="594"/>
      <c r="AP7" s="594"/>
      <c r="AQ7" s="594"/>
      <c r="AR7" s="594"/>
      <c r="AS7" s="594"/>
      <c r="AT7" s="594"/>
      <c r="AU7" s="594"/>
      <c r="AV7" s="594"/>
      <c r="AW7" s="594"/>
      <c r="AX7" s="595"/>
    </row>
    <row r="8" spans="1:50" ht="53.25" customHeight="1" x14ac:dyDescent="0.15">
      <c r="A8" s="564" t="s">
        <v>165</v>
      </c>
      <c r="B8" s="565"/>
      <c r="C8" s="565"/>
      <c r="D8" s="565"/>
      <c r="E8" s="565"/>
      <c r="F8" s="566"/>
      <c r="G8" s="567" t="str">
        <f>入力規則等!A27</f>
        <v>地方創生</v>
      </c>
      <c r="H8" s="568"/>
      <c r="I8" s="568"/>
      <c r="J8" s="568"/>
      <c r="K8" s="568"/>
      <c r="L8" s="568"/>
      <c r="M8" s="568"/>
      <c r="N8" s="568"/>
      <c r="O8" s="568"/>
      <c r="P8" s="568"/>
      <c r="Q8" s="568"/>
      <c r="R8" s="568"/>
      <c r="S8" s="568"/>
      <c r="T8" s="568"/>
      <c r="U8" s="568"/>
      <c r="V8" s="568"/>
      <c r="W8" s="568"/>
      <c r="X8" s="569"/>
      <c r="Y8" s="570" t="s">
        <v>166</v>
      </c>
      <c r="Z8" s="571"/>
      <c r="AA8" s="571"/>
      <c r="AB8" s="571"/>
      <c r="AC8" s="571"/>
      <c r="AD8" s="572"/>
      <c r="AE8" s="573"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74"/>
    </row>
    <row r="9" spans="1:50" ht="58.5" customHeight="1" x14ac:dyDescent="0.15">
      <c r="A9" s="559" t="s">
        <v>17</v>
      </c>
      <c r="B9" s="560"/>
      <c r="C9" s="560"/>
      <c r="D9" s="560"/>
      <c r="E9" s="560"/>
      <c r="F9" s="560"/>
      <c r="G9" s="575" t="s">
        <v>564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547" t="s">
        <v>20</v>
      </c>
      <c r="B10" s="548"/>
      <c r="C10" s="548"/>
      <c r="D10" s="548"/>
      <c r="E10" s="548"/>
      <c r="F10" s="548"/>
      <c r="G10" s="549" t="s">
        <v>571</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547" t="s">
        <v>5</v>
      </c>
      <c r="B11" s="548"/>
      <c r="C11" s="548"/>
      <c r="D11" s="548"/>
      <c r="E11" s="548"/>
      <c r="F11" s="552"/>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556" t="s">
        <v>18</v>
      </c>
      <c r="B12" s="557"/>
      <c r="C12" s="557"/>
      <c r="D12" s="557"/>
      <c r="E12" s="557"/>
      <c r="F12" s="558"/>
      <c r="G12" s="562"/>
      <c r="H12" s="563"/>
      <c r="I12" s="563"/>
      <c r="J12" s="563"/>
      <c r="K12" s="563"/>
      <c r="L12" s="563"/>
      <c r="M12" s="563"/>
      <c r="N12" s="563"/>
      <c r="O12" s="563"/>
      <c r="P12" s="345" t="s">
        <v>367</v>
      </c>
      <c r="Q12" s="346"/>
      <c r="R12" s="346"/>
      <c r="S12" s="346"/>
      <c r="T12" s="346"/>
      <c r="U12" s="346"/>
      <c r="V12" s="347"/>
      <c r="W12" s="345" t="s">
        <v>519</v>
      </c>
      <c r="X12" s="346"/>
      <c r="Y12" s="346"/>
      <c r="Z12" s="346"/>
      <c r="AA12" s="346"/>
      <c r="AB12" s="346"/>
      <c r="AC12" s="347"/>
      <c r="AD12" s="345" t="s">
        <v>521</v>
      </c>
      <c r="AE12" s="346"/>
      <c r="AF12" s="346"/>
      <c r="AG12" s="346"/>
      <c r="AH12" s="346"/>
      <c r="AI12" s="346"/>
      <c r="AJ12" s="347"/>
      <c r="AK12" s="345" t="s">
        <v>534</v>
      </c>
      <c r="AL12" s="346"/>
      <c r="AM12" s="346"/>
      <c r="AN12" s="346"/>
      <c r="AO12" s="346"/>
      <c r="AP12" s="346"/>
      <c r="AQ12" s="347"/>
      <c r="AR12" s="508"/>
      <c r="AS12" s="509"/>
      <c r="AT12" s="509"/>
      <c r="AU12" s="509"/>
      <c r="AV12" s="509"/>
      <c r="AW12" s="509"/>
      <c r="AX12" s="510"/>
    </row>
    <row r="13" spans="1:50" ht="21" customHeight="1" x14ac:dyDescent="0.15">
      <c r="A13" s="62"/>
      <c r="B13" s="63"/>
      <c r="C13" s="63"/>
      <c r="D13" s="63"/>
      <c r="E13" s="63"/>
      <c r="F13" s="64"/>
      <c r="G13" s="511" t="s">
        <v>6</v>
      </c>
      <c r="H13" s="512"/>
      <c r="I13" s="518" t="s">
        <v>7</v>
      </c>
      <c r="J13" s="519"/>
      <c r="K13" s="519"/>
      <c r="L13" s="519"/>
      <c r="M13" s="519"/>
      <c r="N13" s="519"/>
      <c r="O13" s="520"/>
      <c r="P13" s="56" t="s">
        <v>557</v>
      </c>
      <c r="Q13" s="57"/>
      <c r="R13" s="57"/>
      <c r="S13" s="57"/>
      <c r="T13" s="57"/>
      <c r="U13" s="57"/>
      <c r="V13" s="58"/>
      <c r="W13" s="56" t="s">
        <v>557</v>
      </c>
      <c r="X13" s="57"/>
      <c r="Y13" s="57"/>
      <c r="Z13" s="57"/>
      <c r="AA13" s="57"/>
      <c r="AB13" s="57"/>
      <c r="AC13" s="58"/>
      <c r="AD13" s="56" t="s">
        <v>557</v>
      </c>
      <c r="AE13" s="57"/>
      <c r="AF13" s="57"/>
      <c r="AG13" s="57"/>
      <c r="AH13" s="57"/>
      <c r="AI13" s="57"/>
      <c r="AJ13" s="58"/>
      <c r="AK13" s="56">
        <v>0</v>
      </c>
      <c r="AL13" s="57"/>
      <c r="AM13" s="57"/>
      <c r="AN13" s="57"/>
      <c r="AO13" s="57"/>
      <c r="AP13" s="57"/>
      <c r="AQ13" s="58"/>
      <c r="AR13" s="538"/>
      <c r="AS13" s="539"/>
      <c r="AT13" s="539"/>
      <c r="AU13" s="539"/>
      <c r="AV13" s="539"/>
      <c r="AW13" s="539"/>
      <c r="AX13" s="540"/>
    </row>
    <row r="14" spans="1:50" ht="21" customHeight="1" x14ac:dyDescent="0.15">
      <c r="A14" s="62"/>
      <c r="B14" s="63"/>
      <c r="C14" s="63"/>
      <c r="D14" s="63"/>
      <c r="E14" s="63"/>
      <c r="F14" s="64"/>
      <c r="G14" s="513"/>
      <c r="H14" s="514"/>
      <c r="I14" s="533" t="s">
        <v>8</v>
      </c>
      <c r="J14" s="534"/>
      <c r="K14" s="534"/>
      <c r="L14" s="534"/>
      <c r="M14" s="534"/>
      <c r="N14" s="534"/>
      <c r="O14" s="535"/>
      <c r="P14" s="56" t="s">
        <v>557</v>
      </c>
      <c r="Q14" s="57"/>
      <c r="R14" s="57"/>
      <c r="S14" s="57"/>
      <c r="T14" s="57"/>
      <c r="U14" s="57"/>
      <c r="V14" s="58"/>
      <c r="W14" s="56" t="s">
        <v>557</v>
      </c>
      <c r="X14" s="57"/>
      <c r="Y14" s="57"/>
      <c r="Z14" s="57"/>
      <c r="AA14" s="57"/>
      <c r="AB14" s="57"/>
      <c r="AC14" s="58"/>
      <c r="AD14" s="56" t="s">
        <v>557</v>
      </c>
      <c r="AE14" s="57"/>
      <c r="AF14" s="57"/>
      <c r="AG14" s="57"/>
      <c r="AH14" s="57"/>
      <c r="AI14" s="57"/>
      <c r="AJ14" s="58"/>
      <c r="AK14" s="56">
        <v>16</v>
      </c>
      <c r="AL14" s="57"/>
      <c r="AM14" s="57"/>
      <c r="AN14" s="57"/>
      <c r="AO14" s="57"/>
      <c r="AP14" s="57"/>
      <c r="AQ14" s="58"/>
      <c r="AR14" s="541"/>
      <c r="AS14" s="542"/>
      <c r="AT14" s="542"/>
      <c r="AU14" s="542"/>
      <c r="AV14" s="542"/>
      <c r="AW14" s="542"/>
      <c r="AX14" s="543"/>
    </row>
    <row r="15" spans="1:50" ht="21" customHeight="1" x14ac:dyDescent="0.15">
      <c r="A15" s="62"/>
      <c r="B15" s="63"/>
      <c r="C15" s="63"/>
      <c r="D15" s="63"/>
      <c r="E15" s="63"/>
      <c r="F15" s="64"/>
      <c r="G15" s="515"/>
      <c r="H15" s="514"/>
      <c r="I15" s="521" t="s">
        <v>547</v>
      </c>
      <c r="J15" s="522"/>
      <c r="K15" s="522"/>
      <c r="L15" s="522"/>
      <c r="M15" s="522"/>
      <c r="N15" s="522"/>
      <c r="O15" s="523"/>
      <c r="P15" s="524"/>
      <c r="Q15" s="525"/>
      <c r="R15" s="525"/>
      <c r="S15" s="525"/>
      <c r="T15" s="525"/>
      <c r="U15" s="525"/>
      <c r="V15" s="526"/>
      <c r="W15" s="524"/>
      <c r="X15" s="525"/>
      <c r="Y15" s="525"/>
      <c r="Z15" s="525"/>
      <c r="AA15" s="525"/>
      <c r="AB15" s="525"/>
      <c r="AC15" s="526"/>
      <c r="AD15" s="524"/>
      <c r="AE15" s="525"/>
      <c r="AF15" s="525"/>
      <c r="AG15" s="525"/>
      <c r="AH15" s="525"/>
      <c r="AI15" s="525"/>
      <c r="AJ15" s="526"/>
      <c r="AK15" s="56">
        <v>16</v>
      </c>
      <c r="AL15" s="57"/>
      <c r="AM15" s="57"/>
      <c r="AN15" s="57"/>
      <c r="AO15" s="57"/>
      <c r="AP15" s="57"/>
      <c r="AQ15" s="58"/>
      <c r="AR15" s="541"/>
      <c r="AS15" s="542"/>
      <c r="AT15" s="542"/>
      <c r="AU15" s="542"/>
      <c r="AV15" s="542"/>
      <c r="AW15" s="542"/>
      <c r="AX15" s="543"/>
    </row>
    <row r="16" spans="1:50" ht="21" customHeight="1" x14ac:dyDescent="0.15">
      <c r="A16" s="62"/>
      <c r="B16" s="63"/>
      <c r="C16" s="63"/>
      <c r="D16" s="63"/>
      <c r="E16" s="63"/>
      <c r="F16" s="64"/>
      <c r="G16" s="515"/>
      <c r="H16" s="514"/>
      <c r="I16" s="533" t="s">
        <v>38</v>
      </c>
      <c r="J16" s="536"/>
      <c r="K16" s="536"/>
      <c r="L16" s="536"/>
      <c r="M16" s="536"/>
      <c r="N16" s="536"/>
      <c r="O16" s="537"/>
      <c r="P16" s="56" t="s">
        <v>557</v>
      </c>
      <c r="Q16" s="57"/>
      <c r="R16" s="57"/>
      <c r="S16" s="57"/>
      <c r="T16" s="57"/>
      <c r="U16" s="57"/>
      <c r="V16" s="58"/>
      <c r="W16" s="56" t="s">
        <v>557</v>
      </c>
      <c r="X16" s="57"/>
      <c r="Y16" s="57"/>
      <c r="Z16" s="57"/>
      <c r="AA16" s="57"/>
      <c r="AB16" s="57"/>
      <c r="AC16" s="58"/>
      <c r="AD16" s="56" t="s">
        <v>557</v>
      </c>
      <c r="AE16" s="57"/>
      <c r="AF16" s="57"/>
      <c r="AG16" s="57"/>
      <c r="AH16" s="57"/>
      <c r="AI16" s="57"/>
      <c r="AJ16" s="58"/>
      <c r="AK16" s="56" t="s">
        <v>557</v>
      </c>
      <c r="AL16" s="57"/>
      <c r="AM16" s="57"/>
      <c r="AN16" s="57"/>
      <c r="AO16" s="57"/>
      <c r="AP16" s="57"/>
      <c r="AQ16" s="58"/>
      <c r="AR16" s="541"/>
      <c r="AS16" s="542"/>
      <c r="AT16" s="542"/>
      <c r="AU16" s="542"/>
      <c r="AV16" s="542"/>
      <c r="AW16" s="542"/>
      <c r="AX16" s="543"/>
    </row>
    <row r="17" spans="1:50" ht="21" customHeight="1" x14ac:dyDescent="0.15">
      <c r="A17" s="62"/>
      <c r="B17" s="63"/>
      <c r="C17" s="63"/>
      <c r="D17" s="63"/>
      <c r="E17" s="63"/>
      <c r="F17" s="64"/>
      <c r="G17" s="515"/>
      <c r="H17" s="514"/>
      <c r="I17" s="533" t="s">
        <v>39</v>
      </c>
      <c r="J17" s="536"/>
      <c r="K17" s="536"/>
      <c r="L17" s="536"/>
      <c r="M17" s="536"/>
      <c r="N17" s="536"/>
      <c r="O17" s="537"/>
      <c r="P17" s="56" t="s">
        <v>557</v>
      </c>
      <c r="Q17" s="57"/>
      <c r="R17" s="57"/>
      <c r="S17" s="57"/>
      <c r="T17" s="57"/>
      <c r="U17" s="57"/>
      <c r="V17" s="58"/>
      <c r="W17" s="56" t="s">
        <v>557</v>
      </c>
      <c r="X17" s="57"/>
      <c r="Y17" s="57"/>
      <c r="Z17" s="57"/>
      <c r="AA17" s="57"/>
      <c r="AB17" s="57"/>
      <c r="AC17" s="58"/>
      <c r="AD17" s="56" t="s">
        <v>557</v>
      </c>
      <c r="AE17" s="57"/>
      <c r="AF17" s="57"/>
      <c r="AG17" s="57"/>
      <c r="AH17" s="57"/>
      <c r="AI17" s="57"/>
      <c r="AJ17" s="58"/>
      <c r="AK17" s="56" t="s">
        <v>557</v>
      </c>
      <c r="AL17" s="57"/>
      <c r="AM17" s="57"/>
      <c r="AN17" s="57"/>
      <c r="AO17" s="57"/>
      <c r="AP17" s="57"/>
      <c r="AQ17" s="58"/>
      <c r="AR17" s="541"/>
      <c r="AS17" s="542"/>
      <c r="AT17" s="542"/>
      <c r="AU17" s="542"/>
      <c r="AV17" s="542"/>
      <c r="AW17" s="542"/>
      <c r="AX17" s="543"/>
    </row>
    <row r="18" spans="1:50" ht="24.75" customHeight="1" x14ac:dyDescent="0.15">
      <c r="A18" s="62"/>
      <c r="B18" s="63"/>
      <c r="C18" s="63"/>
      <c r="D18" s="63"/>
      <c r="E18" s="63"/>
      <c r="F18" s="64"/>
      <c r="G18" s="515"/>
      <c r="H18" s="514"/>
      <c r="I18" s="533" t="s">
        <v>37</v>
      </c>
      <c r="J18" s="534"/>
      <c r="K18" s="534"/>
      <c r="L18" s="534"/>
      <c r="M18" s="534"/>
      <c r="N18" s="534"/>
      <c r="O18" s="535"/>
      <c r="P18" s="56" t="s">
        <v>557</v>
      </c>
      <c r="Q18" s="57"/>
      <c r="R18" s="57"/>
      <c r="S18" s="57"/>
      <c r="T18" s="57"/>
      <c r="U18" s="57"/>
      <c r="V18" s="58"/>
      <c r="W18" s="56" t="s">
        <v>557</v>
      </c>
      <c r="X18" s="57"/>
      <c r="Y18" s="57"/>
      <c r="Z18" s="57"/>
      <c r="AA18" s="57"/>
      <c r="AB18" s="57"/>
      <c r="AC18" s="58"/>
      <c r="AD18" s="56" t="s">
        <v>557</v>
      </c>
      <c r="AE18" s="57"/>
      <c r="AF18" s="57"/>
      <c r="AG18" s="57"/>
      <c r="AH18" s="57"/>
      <c r="AI18" s="57"/>
      <c r="AJ18" s="58"/>
      <c r="AK18" s="56" t="s">
        <v>557</v>
      </c>
      <c r="AL18" s="57"/>
      <c r="AM18" s="57"/>
      <c r="AN18" s="57"/>
      <c r="AO18" s="57"/>
      <c r="AP18" s="57"/>
      <c r="AQ18" s="58"/>
      <c r="AR18" s="541"/>
      <c r="AS18" s="542"/>
      <c r="AT18" s="542"/>
      <c r="AU18" s="542"/>
      <c r="AV18" s="542"/>
      <c r="AW18" s="542"/>
      <c r="AX18" s="543"/>
    </row>
    <row r="19" spans="1:50" ht="24.75" customHeight="1" x14ac:dyDescent="0.15">
      <c r="A19" s="62"/>
      <c r="B19" s="63"/>
      <c r="C19" s="63"/>
      <c r="D19" s="63"/>
      <c r="E19" s="63"/>
      <c r="F19" s="64"/>
      <c r="G19" s="516"/>
      <c r="H19" s="517"/>
      <c r="I19" s="527" t="s">
        <v>15</v>
      </c>
      <c r="J19" s="528"/>
      <c r="K19" s="528"/>
      <c r="L19" s="528"/>
      <c r="M19" s="528"/>
      <c r="N19" s="528"/>
      <c r="O19" s="529"/>
      <c r="P19" s="530">
        <f>SUM(P13:V18)</f>
        <v>0</v>
      </c>
      <c r="Q19" s="531"/>
      <c r="R19" s="531"/>
      <c r="S19" s="531"/>
      <c r="T19" s="531"/>
      <c r="U19" s="531"/>
      <c r="V19" s="532"/>
      <c r="W19" s="530">
        <f>SUM(W13:AC18)</f>
        <v>0</v>
      </c>
      <c r="X19" s="531"/>
      <c r="Y19" s="531"/>
      <c r="Z19" s="531"/>
      <c r="AA19" s="531"/>
      <c r="AB19" s="531"/>
      <c r="AC19" s="532"/>
      <c r="AD19" s="530">
        <f>SUM(AD13:AJ18)</f>
        <v>0</v>
      </c>
      <c r="AE19" s="531"/>
      <c r="AF19" s="531"/>
      <c r="AG19" s="531"/>
      <c r="AH19" s="531"/>
      <c r="AI19" s="531"/>
      <c r="AJ19" s="532"/>
      <c r="AK19" s="530">
        <f>SUM(AK13:AQ18)-AK15</f>
        <v>16</v>
      </c>
      <c r="AL19" s="531"/>
      <c r="AM19" s="531"/>
      <c r="AN19" s="531"/>
      <c r="AO19" s="531"/>
      <c r="AP19" s="531"/>
      <c r="AQ19" s="532"/>
      <c r="AR19" s="541"/>
      <c r="AS19" s="542"/>
      <c r="AT19" s="542"/>
      <c r="AU19" s="542"/>
      <c r="AV19" s="542"/>
      <c r="AW19" s="542"/>
      <c r="AX19" s="543"/>
    </row>
    <row r="20" spans="1:50" ht="24.75" customHeight="1" x14ac:dyDescent="0.15">
      <c r="A20" s="62"/>
      <c r="B20" s="63"/>
      <c r="C20" s="63"/>
      <c r="D20" s="63"/>
      <c r="E20" s="63"/>
      <c r="F20" s="64"/>
      <c r="G20" s="492" t="s">
        <v>9</v>
      </c>
      <c r="H20" s="493"/>
      <c r="I20" s="493"/>
      <c r="J20" s="493"/>
      <c r="K20" s="493"/>
      <c r="L20" s="493"/>
      <c r="M20" s="493"/>
      <c r="N20" s="493"/>
      <c r="O20" s="493"/>
      <c r="P20" s="56" t="s">
        <v>557</v>
      </c>
      <c r="Q20" s="57"/>
      <c r="R20" s="57"/>
      <c r="S20" s="57"/>
      <c r="T20" s="57"/>
      <c r="U20" s="57"/>
      <c r="V20" s="58"/>
      <c r="W20" s="56" t="s">
        <v>557</v>
      </c>
      <c r="X20" s="57"/>
      <c r="Y20" s="57"/>
      <c r="Z20" s="57"/>
      <c r="AA20" s="57"/>
      <c r="AB20" s="57"/>
      <c r="AC20" s="58"/>
      <c r="AD20" s="56" t="s">
        <v>557</v>
      </c>
      <c r="AE20" s="57"/>
      <c r="AF20" s="57"/>
      <c r="AG20" s="57"/>
      <c r="AH20" s="57"/>
      <c r="AI20" s="57"/>
      <c r="AJ20" s="58"/>
      <c r="AK20" s="490"/>
      <c r="AL20" s="490"/>
      <c r="AM20" s="490"/>
      <c r="AN20" s="490"/>
      <c r="AO20" s="490"/>
      <c r="AP20" s="490"/>
      <c r="AQ20" s="490"/>
      <c r="AR20" s="541"/>
      <c r="AS20" s="542"/>
      <c r="AT20" s="542"/>
      <c r="AU20" s="542"/>
      <c r="AV20" s="542"/>
      <c r="AW20" s="542"/>
      <c r="AX20" s="543"/>
    </row>
    <row r="21" spans="1:50" ht="24.75" customHeight="1" x14ac:dyDescent="0.15">
      <c r="A21" s="62"/>
      <c r="B21" s="63"/>
      <c r="C21" s="63"/>
      <c r="D21" s="63"/>
      <c r="E21" s="63"/>
      <c r="F21" s="64"/>
      <c r="G21" s="492" t="s">
        <v>10</v>
      </c>
      <c r="H21" s="493"/>
      <c r="I21" s="493"/>
      <c r="J21" s="493"/>
      <c r="K21" s="493"/>
      <c r="L21" s="493"/>
      <c r="M21" s="493"/>
      <c r="N21" s="493"/>
      <c r="O21" s="493"/>
      <c r="P21" s="489" t="str">
        <f>IF(P19=0, "-", SUM(P20)/P19)</f>
        <v>-</v>
      </c>
      <c r="Q21" s="489"/>
      <c r="R21" s="489"/>
      <c r="S21" s="489"/>
      <c r="T21" s="489"/>
      <c r="U21" s="489"/>
      <c r="V21" s="489"/>
      <c r="W21" s="489" t="str">
        <f>IF(W19=0, "-", SUM(W20)/W19)</f>
        <v>-</v>
      </c>
      <c r="X21" s="489"/>
      <c r="Y21" s="489"/>
      <c r="Z21" s="489"/>
      <c r="AA21" s="489"/>
      <c r="AB21" s="489"/>
      <c r="AC21" s="489"/>
      <c r="AD21" s="489" t="str">
        <f>IF(AD19=0, "-", SUM(AD20)/AD19)</f>
        <v>-</v>
      </c>
      <c r="AE21" s="489"/>
      <c r="AF21" s="489"/>
      <c r="AG21" s="489"/>
      <c r="AH21" s="489"/>
      <c r="AI21" s="489"/>
      <c r="AJ21" s="489"/>
      <c r="AK21" s="490"/>
      <c r="AL21" s="490"/>
      <c r="AM21" s="490"/>
      <c r="AN21" s="490"/>
      <c r="AO21" s="490"/>
      <c r="AP21" s="490"/>
      <c r="AQ21" s="491"/>
      <c r="AR21" s="541"/>
      <c r="AS21" s="542"/>
      <c r="AT21" s="542"/>
      <c r="AU21" s="542"/>
      <c r="AV21" s="542"/>
      <c r="AW21" s="542"/>
      <c r="AX21" s="543"/>
    </row>
    <row r="22" spans="1:50" ht="25.5" customHeight="1" x14ac:dyDescent="0.15">
      <c r="A22" s="559"/>
      <c r="B22" s="560"/>
      <c r="C22" s="560"/>
      <c r="D22" s="560"/>
      <c r="E22" s="560"/>
      <c r="F22" s="561"/>
      <c r="G22" s="487" t="s">
        <v>198</v>
      </c>
      <c r="H22" s="488"/>
      <c r="I22" s="488"/>
      <c r="J22" s="488"/>
      <c r="K22" s="488"/>
      <c r="L22" s="488"/>
      <c r="M22" s="488"/>
      <c r="N22" s="488"/>
      <c r="O22" s="488"/>
      <c r="P22" s="489" t="e">
        <f>IF(P20=0, "-", SUM(P20)/SUM(P13,P14))</f>
        <v>#DIV/0!</v>
      </c>
      <c r="Q22" s="489"/>
      <c r="R22" s="489"/>
      <c r="S22" s="489"/>
      <c r="T22" s="489"/>
      <c r="U22" s="489"/>
      <c r="V22" s="489"/>
      <c r="W22" s="489" t="e">
        <f>IF(W20=0, "-", SUM(W20)/SUM(W13,W14))</f>
        <v>#DIV/0!</v>
      </c>
      <c r="X22" s="489"/>
      <c r="Y22" s="489"/>
      <c r="Z22" s="489"/>
      <c r="AA22" s="489"/>
      <c r="AB22" s="489"/>
      <c r="AC22" s="489"/>
      <c r="AD22" s="489" t="e">
        <f>IF(AD20=0, "-", SUM(AD20)/SUM(AD13,AD14))</f>
        <v>#DIV/0!</v>
      </c>
      <c r="AE22" s="489"/>
      <c r="AF22" s="489"/>
      <c r="AG22" s="489"/>
      <c r="AH22" s="489"/>
      <c r="AI22" s="489"/>
      <c r="AJ22" s="489"/>
      <c r="AK22" s="490"/>
      <c r="AL22" s="490"/>
      <c r="AM22" s="490"/>
      <c r="AN22" s="490"/>
      <c r="AO22" s="490"/>
      <c r="AP22" s="490"/>
      <c r="AQ22" s="491"/>
      <c r="AR22" s="544"/>
      <c r="AS22" s="545"/>
      <c r="AT22" s="545"/>
      <c r="AU22" s="545"/>
      <c r="AV22" s="545"/>
      <c r="AW22" s="545"/>
      <c r="AX22" s="546"/>
    </row>
    <row r="23" spans="1:50" ht="40.15" customHeight="1" x14ac:dyDescent="0.15">
      <c r="A23" s="468" t="s">
        <v>549</v>
      </c>
      <c r="B23" s="469"/>
      <c r="C23" s="469"/>
      <c r="D23" s="469"/>
      <c r="E23" s="469"/>
      <c r="F23" s="470"/>
      <c r="G23" s="474" t="s">
        <v>193</v>
      </c>
      <c r="H23" s="475"/>
      <c r="I23" s="475"/>
      <c r="J23" s="475"/>
      <c r="K23" s="475"/>
      <c r="L23" s="475"/>
      <c r="M23" s="475"/>
      <c r="N23" s="475"/>
      <c r="O23" s="476"/>
      <c r="P23" s="477" t="s">
        <v>547</v>
      </c>
      <c r="Q23" s="475"/>
      <c r="R23" s="475"/>
      <c r="S23" s="475"/>
      <c r="T23" s="475"/>
      <c r="U23" s="475"/>
      <c r="V23" s="476"/>
      <c r="W23" s="500" t="s">
        <v>192</v>
      </c>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501"/>
    </row>
    <row r="24" spans="1:50" ht="25.5" customHeight="1" x14ac:dyDescent="0.15">
      <c r="A24" s="471"/>
      <c r="B24" s="472"/>
      <c r="C24" s="472"/>
      <c r="D24" s="472"/>
      <c r="E24" s="472"/>
      <c r="F24" s="473"/>
      <c r="G24" s="478" t="s">
        <v>558</v>
      </c>
      <c r="H24" s="479"/>
      <c r="I24" s="479"/>
      <c r="J24" s="479"/>
      <c r="K24" s="479"/>
      <c r="L24" s="479"/>
      <c r="M24" s="479"/>
      <c r="N24" s="479"/>
      <c r="O24" s="480"/>
      <c r="P24" s="481">
        <v>16</v>
      </c>
      <c r="Q24" s="482"/>
      <c r="R24" s="482"/>
      <c r="S24" s="482"/>
      <c r="T24" s="482"/>
      <c r="U24" s="482"/>
      <c r="V24" s="483"/>
      <c r="W24" s="502"/>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4"/>
    </row>
    <row r="25" spans="1:50" ht="25.5" customHeight="1" thickBot="1" x14ac:dyDescent="0.2">
      <c r="A25" s="471"/>
      <c r="B25" s="472"/>
      <c r="C25" s="472"/>
      <c r="D25" s="472"/>
      <c r="E25" s="472"/>
      <c r="F25" s="473"/>
      <c r="G25" s="494" t="s">
        <v>15</v>
      </c>
      <c r="H25" s="495"/>
      <c r="I25" s="495"/>
      <c r="J25" s="495"/>
      <c r="K25" s="495"/>
      <c r="L25" s="495"/>
      <c r="M25" s="495"/>
      <c r="N25" s="495"/>
      <c r="O25" s="496"/>
      <c r="P25" s="497">
        <f>AK15</f>
        <v>16</v>
      </c>
      <c r="Q25" s="498"/>
      <c r="R25" s="498"/>
      <c r="S25" s="498"/>
      <c r="T25" s="498"/>
      <c r="U25" s="498"/>
      <c r="V25" s="499"/>
      <c r="W25" s="505"/>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7"/>
    </row>
    <row r="26" spans="1:50" ht="47.25" customHeight="1" x14ac:dyDescent="0.15">
      <c r="A26" s="453" t="s">
        <v>527</v>
      </c>
      <c r="B26" s="454"/>
      <c r="C26" s="454"/>
      <c r="D26" s="454"/>
      <c r="E26" s="454"/>
      <c r="F26" s="455"/>
      <c r="G26" s="456" t="s">
        <v>573</v>
      </c>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8"/>
    </row>
    <row r="27" spans="1:50" ht="31.5" customHeight="1" x14ac:dyDescent="0.15">
      <c r="A27" s="459" t="s">
        <v>528</v>
      </c>
      <c r="B27" s="311"/>
      <c r="C27" s="311"/>
      <c r="D27" s="311"/>
      <c r="E27" s="311"/>
      <c r="F27" s="240"/>
      <c r="G27" s="460" t="s">
        <v>523</v>
      </c>
      <c r="H27" s="461"/>
      <c r="I27" s="461"/>
      <c r="J27" s="461"/>
      <c r="K27" s="461"/>
      <c r="L27" s="461"/>
      <c r="M27" s="461"/>
      <c r="N27" s="461"/>
      <c r="O27" s="461"/>
      <c r="P27" s="462" t="s">
        <v>522</v>
      </c>
      <c r="Q27" s="461"/>
      <c r="R27" s="461"/>
      <c r="S27" s="461"/>
      <c r="T27" s="461"/>
      <c r="U27" s="461"/>
      <c r="V27" s="461"/>
      <c r="W27" s="461"/>
      <c r="X27" s="463"/>
      <c r="Y27" s="464"/>
      <c r="Z27" s="465"/>
      <c r="AA27" s="466"/>
      <c r="AB27" s="467" t="s">
        <v>11</v>
      </c>
      <c r="AC27" s="467"/>
      <c r="AD27" s="467"/>
      <c r="AE27" s="295" t="s">
        <v>367</v>
      </c>
      <c r="AF27" s="416"/>
      <c r="AG27" s="416"/>
      <c r="AH27" s="417"/>
      <c r="AI27" s="295" t="s">
        <v>519</v>
      </c>
      <c r="AJ27" s="416"/>
      <c r="AK27" s="416"/>
      <c r="AL27" s="417"/>
      <c r="AM27" s="295" t="s">
        <v>335</v>
      </c>
      <c r="AN27" s="416"/>
      <c r="AO27" s="416"/>
      <c r="AP27" s="417"/>
      <c r="AQ27" s="418" t="s">
        <v>366</v>
      </c>
      <c r="AR27" s="419"/>
      <c r="AS27" s="419"/>
      <c r="AT27" s="420"/>
      <c r="AU27" s="418" t="s">
        <v>535</v>
      </c>
      <c r="AV27" s="419"/>
      <c r="AW27" s="419"/>
      <c r="AX27" s="421"/>
    </row>
    <row r="28" spans="1:50" ht="23.25" customHeight="1" x14ac:dyDescent="0.15">
      <c r="A28" s="459"/>
      <c r="B28" s="311"/>
      <c r="C28" s="311"/>
      <c r="D28" s="311"/>
      <c r="E28" s="311"/>
      <c r="F28" s="240"/>
      <c r="G28" s="422" t="s">
        <v>576</v>
      </c>
      <c r="H28" s="423"/>
      <c r="I28" s="423"/>
      <c r="J28" s="423"/>
      <c r="K28" s="423"/>
      <c r="L28" s="423"/>
      <c r="M28" s="423"/>
      <c r="N28" s="423"/>
      <c r="O28" s="423"/>
      <c r="P28" s="119" t="s">
        <v>582</v>
      </c>
      <c r="Q28" s="426"/>
      <c r="R28" s="426"/>
      <c r="S28" s="426"/>
      <c r="T28" s="426"/>
      <c r="U28" s="426"/>
      <c r="V28" s="426"/>
      <c r="W28" s="426"/>
      <c r="X28" s="427"/>
      <c r="Y28" s="431" t="s">
        <v>41</v>
      </c>
      <c r="Z28" s="432"/>
      <c r="AA28" s="433"/>
      <c r="AB28" s="344" t="s">
        <v>578</v>
      </c>
      <c r="AC28" s="434"/>
      <c r="AD28" s="434"/>
      <c r="AE28" s="435" t="s">
        <v>577</v>
      </c>
      <c r="AF28" s="436"/>
      <c r="AG28" s="436"/>
      <c r="AH28" s="436"/>
      <c r="AI28" s="435" t="s">
        <v>577</v>
      </c>
      <c r="AJ28" s="436"/>
      <c r="AK28" s="436"/>
      <c r="AL28" s="436"/>
      <c r="AM28" s="435" t="s">
        <v>577</v>
      </c>
      <c r="AN28" s="436"/>
      <c r="AO28" s="436"/>
      <c r="AP28" s="436"/>
      <c r="AQ28" s="435" t="s">
        <v>577</v>
      </c>
      <c r="AR28" s="436"/>
      <c r="AS28" s="436"/>
      <c r="AT28" s="436"/>
      <c r="AU28" s="331" t="s">
        <v>577</v>
      </c>
      <c r="AV28" s="451"/>
      <c r="AW28" s="451"/>
      <c r="AX28" s="452"/>
    </row>
    <row r="29" spans="1:50" ht="23.25" customHeight="1" x14ac:dyDescent="0.15">
      <c r="A29" s="301"/>
      <c r="B29" s="302"/>
      <c r="C29" s="302"/>
      <c r="D29" s="302"/>
      <c r="E29" s="302"/>
      <c r="F29" s="242"/>
      <c r="G29" s="424"/>
      <c r="H29" s="425"/>
      <c r="I29" s="425"/>
      <c r="J29" s="425"/>
      <c r="K29" s="425"/>
      <c r="L29" s="425"/>
      <c r="M29" s="425"/>
      <c r="N29" s="425"/>
      <c r="O29" s="425"/>
      <c r="P29" s="428"/>
      <c r="Q29" s="429"/>
      <c r="R29" s="429"/>
      <c r="S29" s="429"/>
      <c r="T29" s="429"/>
      <c r="U29" s="429"/>
      <c r="V29" s="429"/>
      <c r="W29" s="429"/>
      <c r="X29" s="430"/>
      <c r="Y29" s="484" t="s">
        <v>42</v>
      </c>
      <c r="Z29" s="485"/>
      <c r="AA29" s="486"/>
      <c r="AB29" s="344" t="s">
        <v>578</v>
      </c>
      <c r="AC29" s="434"/>
      <c r="AD29" s="434"/>
      <c r="AE29" s="435" t="s">
        <v>577</v>
      </c>
      <c r="AF29" s="436"/>
      <c r="AG29" s="436"/>
      <c r="AH29" s="436"/>
      <c r="AI29" s="435" t="s">
        <v>577</v>
      </c>
      <c r="AJ29" s="436"/>
      <c r="AK29" s="436"/>
      <c r="AL29" s="436"/>
      <c r="AM29" s="435" t="s">
        <v>577</v>
      </c>
      <c r="AN29" s="436"/>
      <c r="AO29" s="436"/>
      <c r="AP29" s="436"/>
      <c r="AQ29" s="436">
        <v>147</v>
      </c>
      <c r="AR29" s="436"/>
      <c r="AS29" s="436"/>
      <c r="AT29" s="436"/>
      <c r="AU29" s="450">
        <v>177</v>
      </c>
      <c r="AV29" s="451"/>
      <c r="AW29" s="451"/>
      <c r="AX29" s="452"/>
    </row>
    <row r="30" spans="1:50" ht="23.25" customHeight="1" x14ac:dyDescent="0.15">
      <c r="A30" s="357" t="s">
        <v>529</v>
      </c>
      <c r="B30" s="358"/>
      <c r="C30" s="358"/>
      <c r="D30" s="358"/>
      <c r="E30" s="358"/>
      <c r="F30" s="359"/>
      <c r="G30" s="346" t="s">
        <v>530</v>
      </c>
      <c r="H30" s="346"/>
      <c r="I30" s="346"/>
      <c r="J30" s="346"/>
      <c r="K30" s="346"/>
      <c r="L30" s="346"/>
      <c r="M30" s="346"/>
      <c r="N30" s="346"/>
      <c r="O30" s="346"/>
      <c r="P30" s="346"/>
      <c r="Q30" s="346"/>
      <c r="R30" s="346"/>
      <c r="S30" s="346"/>
      <c r="T30" s="346"/>
      <c r="U30" s="346"/>
      <c r="V30" s="346"/>
      <c r="W30" s="346"/>
      <c r="X30" s="347"/>
      <c r="Y30" s="366"/>
      <c r="Z30" s="367"/>
      <c r="AA30" s="368"/>
      <c r="AB30" s="345" t="s">
        <v>11</v>
      </c>
      <c r="AC30" s="346"/>
      <c r="AD30" s="347"/>
      <c r="AE30" s="345" t="s">
        <v>367</v>
      </c>
      <c r="AF30" s="346"/>
      <c r="AG30" s="346"/>
      <c r="AH30" s="347"/>
      <c r="AI30" s="345" t="s">
        <v>519</v>
      </c>
      <c r="AJ30" s="346"/>
      <c r="AK30" s="346"/>
      <c r="AL30" s="347"/>
      <c r="AM30" s="345" t="s">
        <v>335</v>
      </c>
      <c r="AN30" s="346"/>
      <c r="AO30" s="346"/>
      <c r="AP30" s="347"/>
      <c r="AQ30" s="369" t="s">
        <v>536</v>
      </c>
      <c r="AR30" s="370"/>
      <c r="AS30" s="370"/>
      <c r="AT30" s="370"/>
      <c r="AU30" s="370"/>
      <c r="AV30" s="370"/>
      <c r="AW30" s="370"/>
      <c r="AX30" s="371"/>
    </row>
    <row r="31" spans="1:50" ht="23.25" customHeight="1" x14ac:dyDescent="0.15">
      <c r="A31" s="360"/>
      <c r="B31" s="361"/>
      <c r="C31" s="361"/>
      <c r="D31" s="361"/>
      <c r="E31" s="361"/>
      <c r="F31" s="362"/>
      <c r="G31" s="372" t="s">
        <v>583</v>
      </c>
      <c r="H31" s="373"/>
      <c r="I31" s="373"/>
      <c r="J31" s="373"/>
      <c r="K31" s="373"/>
      <c r="L31" s="373"/>
      <c r="M31" s="373"/>
      <c r="N31" s="373"/>
      <c r="O31" s="373"/>
      <c r="P31" s="373"/>
      <c r="Q31" s="373"/>
      <c r="R31" s="373"/>
      <c r="S31" s="373"/>
      <c r="T31" s="373"/>
      <c r="U31" s="373"/>
      <c r="V31" s="373"/>
      <c r="W31" s="373"/>
      <c r="X31" s="373"/>
      <c r="Y31" s="444" t="s">
        <v>529</v>
      </c>
      <c r="Z31" s="445"/>
      <c r="AA31" s="446"/>
      <c r="AB31" s="447" t="s">
        <v>580</v>
      </c>
      <c r="AC31" s="448"/>
      <c r="AD31" s="449"/>
      <c r="AE31" s="435" t="s">
        <v>577</v>
      </c>
      <c r="AF31" s="435"/>
      <c r="AG31" s="435"/>
      <c r="AH31" s="435"/>
      <c r="AI31" s="435" t="s">
        <v>577</v>
      </c>
      <c r="AJ31" s="435"/>
      <c r="AK31" s="435"/>
      <c r="AL31" s="435"/>
      <c r="AM31" s="435" t="s">
        <v>577</v>
      </c>
      <c r="AN31" s="435"/>
      <c r="AO31" s="435"/>
      <c r="AP31" s="435"/>
      <c r="AQ31" s="331">
        <v>109</v>
      </c>
      <c r="AR31" s="281"/>
      <c r="AS31" s="281"/>
      <c r="AT31" s="281"/>
      <c r="AU31" s="281"/>
      <c r="AV31" s="281"/>
      <c r="AW31" s="281"/>
      <c r="AX31" s="282"/>
    </row>
    <row r="32" spans="1:50" ht="46.5" customHeight="1" x14ac:dyDescent="0.15">
      <c r="A32" s="363"/>
      <c r="B32" s="364"/>
      <c r="C32" s="364"/>
      <c r="D32" s="364"/>
      <c r="E32" s="364"/>
      <c r="F32" s="365"/>
      <c r="G32" s="374"/>
      <c r="H32" s="375"/>
      <c r="I32" s="375"/>
      <c r="J32" s="375"/>
      <c r="K32" s="375"/>
      <c r="L32" s="375"/>
      <c r="M32" s="375"/>
      <c r="N32" s="375"/>
      <c r="O32" s="375"/>
      <c r="P32" s="375"/>
      <c r="Q32" s="375"/>
      <c r="R32" s="375"/>
      <c r="S32" s="375"/>
      <c r="T32" s="375"/>
      <c r="U32" s="375"/>
      <c r="V32" s="375"/>
      <c r="W32" s="375"/>
      <c r="X32" s="375"/>
      <c r="Y32" s="412" t="s">
        <v>531</v>
      </c>
      <c r="Z32" s="437"/>
      <c r="AA32" s="438"/>
      <c r="AB32" s="439" t="s">
        <v>581</v>
      </c>
      <c r="AC32" s="440"/>
      <c r="AD32" s="441"/>
      <c r="AE32" s="442" t="s">
        <v>235</v>
      </c>
      <c r="AF32" s="442"/>
      <c r="AG32" s="442"/>
      <c r="AH32" s="442"/>
      <c r="AI32" s="442" t="s">
        <v>235</v>
      </c>
      <c r="AJ32" s="442"/>
      <c r="AK32" s="442"/>
      <c r="AL32" s="442"/>
      <c r="AM32" s="442" t="s">
        <v>235</v>
      </c>
      <c r="AN32" s="442"/>
      <c r="AO32" s="442"/>
      <c r="AP32" s="442"/>
      <c r="AQ32" s="442" t="s">
        <v>579</v>
      </c>
      <c r="AR32" s="442"/>
      <c r="AS32" s="442"/>
      <c r="AT32" s="442"/>
      <c r="AU32" s="442"/>
      <c r="AV32" s="442"/>
      <c r="AW32" s="442"/>
      <c r="AX32" s="443"/>
    </row>
    <row r="33" spans="1:60" ht="18.75" customHeight="1" x14ac:dyDescent="0.15">
      <c r="A33" s="384" t="s">
        <v>196</v>
      </c>
      <c r="B33" s="385"/>
      <c r="C33" s="385"/>
      <c r="D33" s="385"/>
      <c r="E33" s="385"/>
      <c r="F33" s="386"/>
      <c r="G33" s="394" t="s">
        <v>128</v>
      </c>
      <c r="H33" s="312"/>
      <c r="I33" s="312"/>
      <c r="J33" s="312"/>
      <c r="K33" s="312"/>
      <c r="L33" s="312"/>
      <c r="M33" s="312"/>
      <c r="N33" s="312"/>
      <c r="O33" s="313"/>
      <c r="P33" s="314" t="s">
        <v>44</v>
      </c>
      <c r="Q33" s="312"/>
      <c r="R33" s="312"/>
      <c r="S33" s="312"/>
      <c r="T33" s="312"/>
      <c r="U33" s="312"/>
      <c r="V33" s="312"/>
      <c r="W33" s="312"/>
      <c r="X33" s="313"/>
      <c r="Y33" s="395"/>
      <c r="Z33" s="396"/>
      <c r="AA33" s="397"/>
      <c r="AB33" s="377" t="s">
        <v>11</v>
      </c>
      <c r="AC33" s="401"/>
      <c r="AD33" s="402"/>
      <c r="AE33" s="377" t="s">
        <v>367</v>
      </c>
      <c r="AF33" s="401"/>
      <c r="AG33" s="401"/>
      <c r="AH33" s="402"/>
      <c r="AI33" s="376" t="s">
        <v>519</v>
      </c>
      <c r="AJ33" s="376"/>
      <c r="AK33" s="376"/>
      <c r="AL33" s="377"/>
      <c r="AM33" s="376" t="s">
        <v>335</v>
      </c>
      <c r="AN33" s="376"/>
      <c r="AO33" s="376"/>
      <c r="AP33" s="377"/>
      <c r="AQ33" s="379" t="s">
        <v>156</v>
      </c>
      <c r="AR33" s="380"/>
      <c r="AS33" s="380"/>
      <c r="AT33" s="381"/>
      <c r="AU33" s="312" t="s">
        <v>117</v>
      </c>
      <c r="AV33" s="312"/>
      <c r="AW33" s="312"/>
      <c r="AX33" s="315"/>
    </row>
    <row r="34" spans="1:60" ht="18.75" customHeight="1" x14ac:dyDescent="0.15">
      <c r="A34" s="387"/>
      <c r="B34" s="388"/>
      <c r="C34" s="388"/>
      <c r="D34" s="388"/>
      <c r="E34" s="388"/>
      <c r="F34" s="389"/>
      <c r="G34" s="330"/>
      <c r="H34" s="287"/>
      <c r="I34" s="287"/>
      <c r="J34" s="287"/>
      <c r="K34" s="287"/>
      <c r="L34" s="287"/>
      <c r="M34" s="287"/>
      <c r="N34" s="287"/>
      <c r="O34" s="288"/>
      <c r="P34" s="286"/>
      <c r="Q34" s="287"/>
      <c r="R34" s="287"/>
      <c r="S34" s="287"/>
      <c r="T34" s="287"/>
      <c r="U34" s="287"/>
      <c r="V34" s="287"/>
      <c r="W34" s="287"/>
      <c r="X34" s="288"/>
      <c r="Y34" s="398"/>
      <c r="Z34" s="399"/>
      <c r="AA34" s="400"/>
      <c r="AB34" s="295"/>
      <c r="AC34" s="296"/>
      <c r="AD34" s="297"/>
      <c r="AE34" s="295"/>
      <c r="AF34" s="296"/>
      <c r="AG34" s="296"/>
      <c r="AH34" s="297"/>
      <c r="AI34" s="378"/>
      <c r="AJ34" s="378"/>
      <c r="AK34" s="378"/>
      <c r="AL34" s="295"/>
      <c r="AM34" s="378"/>
      <c r="AN34" s="378"/>
      <c r="AO34" s="378"/>
      <c r="AP34" s="295"/>
      <c r="AQ34" s="382" t="s">
        <v>574</v>
      </c>
      <c r="AR34" s="383"/>
      <c r="AS34" s="355" t="s">
        <v>157</v>
      </c>
      <c r="AT34" s="356"/>
      <c r="AU34" s="354" t="s">
        <v>574</v>
      </c>
      <c r="AV34" s="354"/>
      <c r="AW34" s="287" t="s">
        <v>155</v>
      </c>
      <c r="AX34" s="316"/>
    </row>
    <row r="35" spans="1:60" ht="23.25" customHeight="1" x14ac:dyDescent="0.15">
      <c r="A35" s="390"/>
      <c r="B35" s="388"/>
      <c r="C35" s="388"/>
      <c r="D35" s="388"/>
      <c r="E35" s="388"/>
      <c r="F35" s="389"/>
      <c r="G35" s="403" t="s">
        <v>574</v>
      </c>
      <c r="H35" s="404"/>
      <c r="I35" s="404"/>
      <c r="J35" s="404"/>
      <c r="K35" s="404"/>
      <c r="L35" s="404"/>
      <c r="M35" s="404"/>
      <c r="N35" s="404"/>
      <c r="O35" s="405"/>
      <c r="P35" s="120" t="s">
        <v>574</v>
      </c>
      <c r="Q35" s="120"/>
      <c r="R35" s="120"/>
      <c r="S35" s="120"/>
      <c r="T35" s="120"/>
      <c r="U35" s="120"/>
      <c r="V35" s="120"/>
      <c r="W35" s="120"/>
      <c r="X35" s="262"/>
      <c r="Y35" s="412" t="s">
        <v>12</v>
      </c>
      <c r="Z35" s="413"/>
      <c r="AA35" s="414"/>
      <c r="AB35" s="344" t="s">
        <v>574</v>
      </c>
      <c r="AC35" s="344"/>
      <c r="AD35" s="344"/>
      <c r="AE35" s="331" t="s">
        <v>574</v>
      </c>
      <c r="AF35" s="281"/>
      <c r="AG35" s="281"/>
      <c r="AH35" s="281"/>
      <c r="AI35" s="331" t="s">
        <v>574</v>
      </c>
      <c r="AJ35" s="281"/>
      <c r="AK35" s="281"/>
      <c r="AL35" s="281"/>
      <c r="AM35" s="331" t="s">
        <v>574</v>
      </c>
      <c r="AN35" s="281"/>
      <c r="AO35" s="281"/>
      <c r="AP35" s="281"/>
      <c r="AQ35" s="278" t="s">
        <v>574</v>
      </c>
      <c r="AR35" s="279"/>
      <c r="AS35" s="279"/>
      <c r="AT35" s="280"/>
      <c r="AU35" s="281" t="s">
        <v>574</v>
      </c>
      <c r="AV35" s="281"/>
      <c r="AW35" s="281"/>
      <c r="AX35" s="282"/>
    </row>
    <row r="36" spans="1:60" ht="23.25" customHeight="1" x14ac:dyDescent="0.15">
      <c r="A36" s="391"/>
      <c r="B36" s="392"/>
      <c r="C36" s="392"/>
      <c r="D36" s="392"/>
      <c r="E36" s="392"/>
      <c r="F36" s="393"/>
      <c r="G36" s="406"/>
      <c r="H36" s="407"/>
      <c r="I36" s="407"/>
      <c r="J36" s="407"/>
      <c r="K36" s="407"/>
      <c r="L36" s="407"/>
      <c r="M36" s="407"/>
      <c r="N36" s="407"/>
      <c r="O36" s="408"/>
      <c r="P36" s="123"/>
      <c r="Q36" s="123"/>
      <c r="R36" s="123"/>
      <c r="S36" s="123"/>
      <c r="T36" s="123"/>
      <c r="U36" s="123"/>
      <c r="V36" s="123"/>
      <c r="W36" s="123"/>
      <c r="X36" s="334"/>
      <c r="Y36" s="345" t="s">
        <v>40</v>
      </c>
      <c r="Z36" s="346"/>
      <c r="AA36" s="347"/>
      <c r="AB36" s="332" t="s">
        <v>574</v>
      </c>
      <c r="AC36" s="332"/>
      <c r="AD36" s="332"/>
      <c r="AE36" s="331" t="s">
        <v>574</v>
      </c>
      <c r="AF36" s="281"/>
      <c r="AG36" s="281"/>
      <c r="AH36" s="281"/>
      <c r="AI36" s="331" t="s">
        <v>574</v>
      </c>
      <c r="AJ36" s="281"/>
      <c r="AK36" s="281"/>
      <c r="AL36" s="281"/>
      <c r="AM36" s="331" t="s">
        <v>574</v>
      </c>
      <c r="AN36" s="281"/>
      <c r="AO36" s="281"/>
      <c r="AP36" s="281"/>
      <c r="AQ36" s="278" t="s">
        <v>574</v>
      </c>
      <c r="AR36" s="279"/>
      <c r="AS36" s="279"/>
      <c r="AT36" s="280"/>
      <c r="AU36" s="281" t="s">
        <v>574</v>
      </c>
      <c r="AV36" s="281"/>
      <c r="AW36" s="281"/>
      <c r="AX36" s="282"/>
    </row>
    <row r="37" spans="1:60" ht="23.25" customHeight="1" x14ac:dyDescent="0.15">
      <c r="A37" s="390"/>
      <c r="B37" s="388"/>
      <c r="C37" s="388"/>
      <c r="D37" s="388"/>
      <c r="E37" s="388"/>
      <c r="F37" s="389"/>
      <c r="G37" s="409"/>
      <c r="H37" s="410"/>
      <c r="I37" s="410"/>
      <c r="J37" s="410"/>
      <c r="K37" s="410"/>
      <c r="L37" s="410"/>
      <c r="M37" s="410"/>
      <c r="N37" s="410"/>
      <c r="O37" s="411"/>
      <c r="P37" s="105"/>
      <c r="Q37" s="105"/>
      <c r="R37" s="105"/>
      <c r="S37" s="105"/>
      <c r="T37" s="105"/>
      <c r="U37" s="105"/>
      <c r="V37" s="105"/>
      <c r="W37" s="105"/>
      <c r="X37" s="264"/>
      <c r="Y37" s="345" t="s">
        <v>13</v>
      </c>
      <c r="Z37" s="346"/>
      <c r="AA37" s="347"/>
      <c r="AB37" s="415" t="s">
        <v>14</v>
      </c>
      <c r="AC37" s="415"/>
      <c r="AD37" s="415"/>
      <c r="AE37" s="331" t="s">
        <v>574</v>
      </c>
      <c r="AF37" s="281"/>
      <c r="AG37" s="281"/>
      <c r="AH37" s="281"/>
      <c r="AI37" s="331" t="s">
        <v>574</v>
      </c>
      <c r="AJ37" s="281"/>
      <c r="AK37" s="281"/>
      <c r="AL37" s="281"/>
      <c r="AM37" s="331" t="s">
        <v>574</v>
      </c>
      <c r="AN37" s="281"/>
      <c r="AO37" s="281"/>
      <c r="AP37" s="281"/>
      <c r="AQ37" s="278" t="s">
        <v>574</v>
      </c>
      <c r="AR37" s="279"/>
      <c r="AS37" s="279"/>
      <c r="AT37" s="280"/>
      <c r="AU37" s="281" t="s">
        <v>574</v>
      </c>
      <c r="AV37" s="281"/>
      <c r="AW37" s="281"/>
      <c r="AX37" s="282"/>
    </row>
    <row r="38" spans="1:60" ht="23.25" customHeight="1" x14ac:dyDescent="0.15">
      <c r="A38" s="299" t="s">
        <v>213</v>
      </c>
      <c r="B38" s="300"/>
      <c r="C38" s="300"/>
      <c r="D38" s="300"/>
      <c r="E38" s="300"/>
      <c r="F38" s="238"/>
      <c r="G38" s="303" t="s">
        <v>574</v>
      </c>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5"/>
    </row>
    <row r="39" spans="1:60" ht="23.25" customHeight="1" x14ac:dyDescent="0.15">
      <c r="A39" s="301"/>
      <c r="B39" s="302"/>
      <c r="C39" s="302"/>
      <c r="D39" s="302"/>
      <c r="E39" s="302"/>
      <c r="F39" s="242"/>
      <c r="G39" s="306"/>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60" ht="18.75" customHeight="1" x14ac:dyDescent="0.15">
      <c r="A40" s="309" t="s">
        <v>524</v>
      </c>
      <c r="B40" s="239" t="s">
        <v>525</v>
      </c>
      <c r="C40" s="311"/>
      <c r="D40" s="311"/>
      <c r="E40" s="311"/>
      <c r="F40" s="240"/>
      <c r="G40" s="312" t="s">
        <v>526</v>
      </c>
      <c r="H40" s="312"/>
      <c r="I40" s="312"/>
      <c r="J40" s="312"/>
      <c r="K40" s="312"/>
      <c r="L40" s="312"/>
      <c r="M40" s="312"/>
      <c r="N40" s="312"/>
      <c r="O40" s="312"/>
      <c r="P40" s="312"/>
      <c r="Q40" s="312"/>
      <c r="R40" s="312"/>
      <c r="S40" s="312"/>
      <c r="T40" s="312"/>
      <c r="U40" s="312"/>
      <c r="V40" s="312"/>
      <c r="W40" s="312"/>
      <c r="X40" s="312"/>
      <c r="Y40" s="312"/>
      <c r="Z40" s="312"/>
      <c r="AA40" s="313"/>
      <c r="AB40" s="314" t="s">
        <v>537</v>
      </c>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5"/>
      <c r="AY40">
        <f>COUNTA($G$42)</f>
        <v>1</v>
      </c>
    </row>
    <row r="41" spans="1:60" ht="22.5" customHeight="1" x14ac:dyDescent="0.15">
      <c r="A41" s="310"/>
      <c r="B41" s="239"/>
      <c r="C41" s="311"/>
      <c r="D41" s="311"/>
      <c r="E41" s="311"/>
      <c r="F41" s="240"/>
      <c r="G41" s="287"/>
      <c r="H41" s="287"/>
      <c r="I41" s="287"/>
      <c r="J41" s="287"/>
      <c r="K41" s="287"/>
      <c r="L41" s="287"/>
      <c r="M41" s="287"/>
      <c r="N41" s="287"/>
      <c r="O41" s="287"/>
      <c r="P41" s="287"/>
      <c r="Q41" s="287"/>
      <c r="R41" s="287"/>
      <c r="S41" s="287"/>
      <c r="T41" s="287"/>
      <c r="U41" s="287"/>
      <c r="V41" s="287"/>
      <c r="W41" s="287"/>
      <c r="X41" s="287"/>
      <c r="Y41" s="287"/>
      <c r="Z41" s="287"/>
      <c r="AA41" s="288"/>
      <c r="AB41" s="286"/>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316"/>
      <c r="AY41">
        <f t="shared" ref="AY41:AY49" si="0">$AY$40</f>
        <v>1</v>
      </c>
    </row>
    <row r="42" spans="1:60" ht="22.5" customHeight="1" x14ac:dyDescent="0.15">
      <c r="A42" s="310"/>
      <c r="B42" s="239"/>
      <c r="C42" s="311"/>
      <c r="D42" s="311"/>
      <c r="E42" s="311"/>
      <c r="F42" s="240"/>
      <c r="G42" s="317" t="s">
        <v>575</v>
      </c>
      <c r="H42" s="317"/>
      <c r="I42" s="317"/>
      <c r="J42" s="317"/>
      <c r="K42" s="317"/>
      <c r="L42" s="317"/>
      <c r="M42" s="317"/>
      <c r="N42" s="317"/>
      <c r="O42" s="317"/>
      <c r="P42" s="317"/>
      <c r="Q42" s="317"/>
      <c r="R42" s="317"/>
      <c r="S42" s="317"/>
      <c r="T42" s="317"/>
      <c r="U42" s="317"/>
      <c r="V42" s="317"/>
      <c r="W42" s="317"/>
      <c r="X42" s="317"/>
      <c r="Y42" s="317"/>
      <c r="Z42" s="317"/>
      <c r="AA42" s="318"/>
      <c r="AB42" s="323" t="s">
        <v>572</v>
      </c>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24"/>
      <c r="AY42">
        <f t="shared" si="0"/>
        <v>1</v>
      </c>
    </row>
    <row r="43" spans="1:60" ht="22.5" customHeight="1" x14ac:dyDescent="0.15">
      <c r="A43" s="310"/>
      <c r="B43" s="239"/>
      <c r="C43" s="311"/>
      <c r="D43" s="311"/>
      <c r="E43" s="311"/>
      <c r="F43" s="240"/>
      <c r="G43" s="319"/>
      <c r="H43" s="319"/>
      <c r="I43" s="319"/>
      <c r="J43" s="319"/>
      <c r="K43" s="319"/>
      <c r="L43" s="319"/>
      <c r="M43" s="319"/>
      <c r="N43" s="319"/>
      <c r="O43" s="319"/>
      <c r="P43" s="319"/>
      <c r="Q43" s="319"/>
      <c r="R43" s="319"/>
      <c r="S43" s="319"/>
      <c r="T43" s="319"/>
      <c r="U43" s="319"/>
      <c r="V43" s="319"/>
      <c r="W43" s="319"/>
      <c r="X43" s="319"/>
      <c r="Y43" s="319"/>
      <c r="Z43" s="319"/>
      <c r="AA43" s="320"/>
      <c r="AB43" s="325"/>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6"/>
      <c r="AY43">
        <f t="shared" si="0"/>
        <v>1</v>
      </c>
    </row>
    <row r="44" spans="1:60" ht="19.5" customHeight="1" x14ac:dyDescent="0.15">
      <c r="A44" s="310"/>
      <c r="B44" s="241"/>
      <c r="C44" s="302"/>
      <c r="D44" s="302"/>
      <c r="E44" s="302"/>
      <c r="F44" s="242"/>
      <c r="G44" s="321"/>
      <c r="H44" s="321"/>
      <c r="I44" s="321"/>
      <c r="J44" s="321"/>
      <c r="K44" s="321"/>
      <c r="L44" s="321"/>
      <c r="M44" s="321"/>
      <c r="N44" s="321"/>
      <c r="O44" s="321"/>
      <c r="P44" s="321"/>
      <c r="Q44" s="321"/>
      <c r="R44" s="321"/>
      <c r="S44" s="321"/>
      <c r="T44" s="321"/>
      <c r="U44" s="321"/>
      <c r="V44" s="321"/>
      <c r="W44" s="321"/>
      <c r="X44" s="321"/>
      <c r="Y44" s="321"/>
      <c r="Z44" s="321"/>
      <c r="AA44" s="322"/>
      <c r="AB44" s="327"/>
      <c r="AC44" s="321"/>
      <c r="AD44" s="321"/>
      <c r="AE44" s="319"/>
      <c r="AF44" s="319"/>
      <c r="AG44" s="319"/>
      <c r="AH44" s="319"/>
      <c r="AI44" s="319"/>
      <c r="AJ44" s="319"/>
      <c r="AK44" s="319"/>
      <c r="AL44" s="319"/>
      <c r="AM44" s="319"/>
      <c r="AN44" s="319"/>
      <c r="AO44" s="319"/>
      <c r="AP44" s="319"/>
      <c r="AQ44" s="319"/>
      <c r="AR44" s="319"/>
      <c r="AS44" s="319"/>
      <c r="AT44" s="319"/>
      <c r="AU44" s="321"/>
      <c r="AV44" s="321"/>
      <c r="AW44" s="321"/>
      <c r="AX44" s="328"/>
      <c r="AY44">
        <f t="shared" si="0"/>
        <v>1</v>
      </c>
    </row>
    <row r="45" spans="1:60" ht="18.75" customHeight="1" x14ac:dyDescent="0.15">
      <c r="A45" s="310"/>
      <c r="B45" s="237" t="s">
        <v>127</v>
      </c>
      <c r="C45" s="300"/>
      <c r="D45" s="300"/>
      <c r="E45" s="300"/>
      <c r="F45" s="238"/>
      <c r="G45" s="329" t="s">
        <v>45</v>
      </c>
      <c r="H45" s="284"/>
      <c r="I45" s="284"/>
      <c r="J45" s="284"/>
      <c r="K45" s="284"/>
      <c r="L45" s="284"/>
      <c r="M45" s="284"/>
      <c r="N45" s="284"/>
      <c r="O45" s="285"/>
      <c r="P45" s="283" t="s">
        <v>47</v>
      </c>
      <c r="Q45" s="284"/>
      <c r="R45" s="284"/>
      <c r="S45" s="284"/>
      <c r="T45" s="284"/>
      <c r="U45" s="284"/>
      <c r="V45" s="284"/>
      <c r="W45" s="284"/>
      <c r="X45" s="285"/>
      <c r="Y45" s="289"/>
      <c r="Z45" s="290"/>
      <c r="AA45" s="291"/>
      <c r="AB45" s="292" t="s">
        <v>11</v>
      </c>
      <c r="AC45" s="293"/>
      <c r="AD45" s="294"/>
      <c r="AE45" s="298" t="s">
        <v>367</v>
      </c>
      <c r="AF45" s="298"/>
      <c r="AG45" s="298"/>
      <c r="AH45" s="298"/>
      <c r="AI45" s="298" t="s">
        <v>519</v>
      </c>
      <c r="AJ45" s="298"/>
      <c r="AK45" s="298"/>
      <c r="AL45" s="298"/>
      <c r="AM45" s="298" t="s">
        <v>335</v>
      </c>
      <c r="AN45" s="298"/>
      <c r="AO45" s="298"/>
      <c r="AP45" s="298"/>
      <c r="AQ45" s="348" t="s">
        <v>156</v>
      </c>
      <c r="AR45" s="349"/>
      <c r="AS45" s="349"/>
      <c r="AT45" s="350"/>
      <c r="AU45" s="351" t="s">
        <v>117</v>
      </c>
      <c r="AV45" s="351"/>
      <c r="AW45" s="351"/>
      <c r="AX45" s="352"/>
      <c r="AY45">
        <f t="shared" si="0"/>
        <v>1</v>
      </c>
      <c r="AZ45" s="4"/>
      <c r="BA45" s="4"/>
      <c r="BB45" s="4"/>
      <c r="BC45" s="4"/>
    </row>
    <row r="46" spans="1:60" ht="18.75" customHeight="1" x14ac:dyDescent="0.15">
      <c r="A46" s="310"/>
      <c r="B46" s="239"/>
      <c r="C46" s="311"/>
      <c r="D46" s="311"/>
      <c r="E46" s="311"/>
      <c r="F46" s="240"/>
      <c r="G46" s="330"/>
      <c r="H46" s="287"/>
      <c r="I46" s="287"/>
      <c r="J46" s="287"/>
      <c r="K46" s="287"/>
      <c r="L46" s="287"/>
      <c r="M46" s="287"/>
      <c r="N46" s="287"/>
      <c r="O46" s="288"/>
      <c r="P46" s="286"/>
      <c r="Q46" s="287"/>
      <c r="R46" s="287"/>
      <c r="S46" s="287"/>
      <c r="T46" s="287"/>
      <c r="U46" s="287"/>
      <c r="V46" s="287"/>
      <c r="W46" s="287"/>
      <c r="X46" s="288"/>
      <c r="Y46" s="289"/>
      <c r="Z46" s="290"/>
      <c r="AA46" s="291"/>
      <c r="AB46" s="295"/>
      <c r="AC46" s="296"/>
      <c r="AD46" s="297"/>
      <c r="AE46" s="298"/>
      <c r="AF46" s="298"/>
      <c r="AG46" s="298"/>
      <c r="AH46" s="298"/>
      <c r="AI46" s="298"/>
      <c r="AJ46" s="298"/>
      <c r="AK46" s="298"/>
      <c r="AL46" s="298"/>
      <c r="AM46" s="298"/>
      <c r="AN46" s="298"/>
      <c r="AO46" s="298"/>
      <c r="AP46" s="298"/>
      <c r="AQ46" s="353">
        <v>6</v>
      </c>
      <c r="AR46" s="354"/>
      <c r="AS46" s="355" t="s">
        <v>157</v>
      </c>
      <c r="AT46" s="356"/>
      <c r="AU46" s="354" t="s">
        <v>574</v>
      </c>
      <c r="AV46" s="354"/>
      <c r="AW46" s="287" t="s">
        <v>155</v>
      </c>
      <c r="AX46" s="316"/>
      <c r="AY46">
        <f t="shared" si="0"/>
        <v>1</v>
      </c>
      <c r="AZ46" s="4"/>
      <c r="BA46" s="4"/>
      <c r="BB46" s="4"/>
      <c r="BC46" s="4"/>
      <c r="BD46" s="4"/>
      <c r="BE46" s="4"/>
      <c r="BF46" s="4"/>
      <c r="BG46" s="4"/>
      <c r="BH46" s="4"/>
    </row>
    <row r="47" spans="1:60" ht="23.25" customHeight="1" x14ac:dyDescent="0.15">
      <c r="A47" s="310"/>
      <c r="B47" s="239"/>
      <c r="C47" s="311"/>
      <c r="D47" s="311"/>
      <c r="E47" s="311"/>
      <c r="F47" s="240"/>
      <c r="G47" s="261" t="s">
        <v>565</v>
      </c>
      <c r="H47" s="120"/>
      <c r="I47" s="120"/>
      <c r="J47" s="120"/>
      <c r="K47" s="120"/>
      <c r="L47" s="120"/>
      <c r="M47" s="120"/>
      <c r="N47" s="120"/>
      <c r="O47" s="262"/>
      <c r="P47" s="120" t="s">
        <v>566</v>
      </c>
      <c r="Q47" s="335"/>
      <c r="R47" s="335"/>
      <c r="S47" s="335"/>
      <c r="T47" s="335"/>
      <c r="U47" s="335"/>
      <c r="V47" s="335"/>
      <c r="W47" s="335"/>
      <c r="X47" s="336"/>
      <c r="Y47" s="341" t="s">
        <v>46</v>
      </c>
      <c r="Z47" s="342"/>
      <c r="AA47" s="343"/>
      <c r="AB47" s="344" t="s">
        <v>569</v>
      </c>
      <c r="AC47" s="344"/>
      <c r="AD47" s="344"/>
      <c r="AE47" s="331" t="s">
        <v>235</v>
      </c>
      <c r="AF47" s="281"/>
      <c r="AG47" s="281"/>
      <c r="AH47" s="281"/>
      <c r="AI47" s="331" t="s">
        <v>235</v>
      </c>
      <c r="AJ47" s="281"/>
      <c r="AK47" s="281"/>
      <c r="AL47" s="281"/>
      <c r="AM47" s="331" t="s">
        <v>235</v>
      </c>
      <c r="AN47" s="281"/>
      <c r="AO47" s="281"/>
      <c r="AP47" s="281"/>
      <c r="AQ47" s="278" t="s">
        <v>235</v>
      </c>
      <c r="AR47" s="279"/>
      <c r="AS47" s="279"/>
      <c r="AT47" s="280"/>
      <c r="AU47" s="281" t="s">
        <v>235</v>
      </c>
      <c r="AV47" s="281"/>
      <c r="AW47" s="281"/>
      <c r="AX47" s="282"/>
      <c r="AY47">
        <f t="shared" si="0"/>
        <v>1</v>
      </c>
    </row>
    <row r="48" spans="1:60" ht="23.25" customHeight="1" x14ac:dyDescent="0.15">
      <c r="A48" s="310"/>
      <c r="B48" s="239"/>
      <c r="C48" s="311"/>
      <c r="D48" s="311"/>
      <c r="E48" s="311"/>
      <c r="F48" s="240"/>
      <c r="G48" s="333"/>
      <c r="H48" s="123"/>
      <c r="I48" s="123"/>
      <c r="J48" s="123"/>
      <c r="K48" s="123"/>
      <c r="L48" s="123"/>
      <c r="M48" s="123"/>
      <c r="N48" s="123"/>
      <c r="O48" s="334"/>
      <c r="P48" s="337"/>
      <c r="Q48" s="337"/>
      <c r="R48" s="337"/>
      <c r="S48" s="337"/>
      <c r="T48" s="337"/>
      <c r="U48" s="337"/>
      <c r="V48" s="337"/>
      <c r="W48" s="337"/>
      <c r="X48" s="338"/>
      <c r="Y48" s="274" t="s">
        <v>40</v>
      </c>
      <c r="Z48" s="98"/>
      <c r="AA48" s="99"/>
      <c r="AB48" s="332" t="s">
        <v>569</v>
      </c>
      <c r="AC48" s="332"/>
      <c r="AD48" s="332"/>
      <c r="AE48" s="331" t="s">
        <v>235</v>
      </c>
      <c r="AF48" s="281"/>
      <c r="AG48" s="281"/>
      <c r="AH48" s="281"/>
      <c r="AI48" s="331" t="s">
        <v>235</v>
      </c>
      <c r="AJ48" s="281"/>
      <c r="AK48" s="281"/>
      <c r="AL48" s="281"/>
      <c r="AM48" s="331" t="s">
        <v>235</v>
      </c>
      <c r="AN48" s="281"/>
      <c r="AO48" s="281"/>
      <c r="AP48" s="281"/>
      <c r="AQ48" s="278">
        <v>1000</v>
      </c>
      <c r="AR48" s="279"/>
      <c r="AS48" s="279"/>
      <c r="AT48" s="280"/>
      <c r="AU48" s="281" t="s">
        <v>235</v>
      </c>
      <c r="AV48" s="281"/>
      <c r="AW48" s="281"/>
      <c r="AX48" s="282"/>
      <c r="AY48">
        <f t="shared" si="0"/>
        <v>1</v>
      </c>
      <c r="AZ48" s="4"/>
      <c r="BA48" s="4"/>
      <c r="BB48" s="4"/>
      <c r="BC48" s="4"/>
    </row>
    <row r="49" spans="1:60" ht="23.25" customHeight="1" thickBot="1" x14ac:dyDescent="0.2">
      <c r="A49" s="310"/>
      <c r="B49" s="239"/>
      <c r="C49" s="311"/>
      <c r="D49" s="311"/>
      <c r="E49" s="311"/>
      <c r="F49" s="240"/>
      <c r="G49" s="263"/>
      <c r="H49" s="105"/>
      <c r="I49" s="105"/>
      <c r="J49" s="105"/>
      <c r="K49" s="105"/>
      <c r="L49" s="105"/>
      <c r="M49" s="105"/>
      <c r="N49" s="105"/>
      <c r="O49" s="264"/>
      <c r="P49" s="339"/>
      <c r="Q49" s="339"/>
      <c r="R49" s="339"/>
      <c r="S49" s="339"/>
      <c r="T49" s="339"/>
      <c r="U49" s="339"/>
      <c r="V49" s="339"/>
      <c r="W49" s="339"/>
      <c r="X49" s="340"/>
      <c r="Y49" s="274" t="s">
        <v>13</v>
      </c>
      <c r="Z49" s="98"/>
      <c r="AA49" s="99"/>
      <c r="AB49" s="275" t="s">
        <v>14</v>
      </c>
      <c r="AC49" s="275"/>
      <c r="AD49" s="275"/>
      <c r="AE49" s="276" t="s">
        <v>235</v>
      </c>
      <c r="AF49" s="277"/>
      <c r="AG49" s="277"/>
      <c r="AH49" s="277"/>
      <c r="AI49" s="276" t="s">
        <v>235</v>
      </c>
      <c r="AJ49" s="277"/>
      <c r="AK49" s="277"/>
      <c r="AL49" s="277"/>
      <c r="AM49" s="276" t="s">
        <v>235</v>
      </c>
      <c r="AN49" s="277"/>
      <c r="AO49" s="277"/>
      <c r="AP49" s="277"/>
      <c r="AQ49" s="278" t="s">
        <v>235</v>
      </c>
      <c r="AR49" s="279"/>
      <c r="AS49" s="279"/>
      <c r="AT49" s="280"/>
      <c r="AU49" s="281" t="s">
        <v>235</v>
      </c>
      <c r="AV49" s="281"/>
      <c r="AW49" s="281"/>
      <c r="AX49" s="282"/>
      <c r="AY49">
        <f t="shared" si="0"/>
        <v>1</v>
      </c>
      <c r="AZ49" s="4"/>
      <c r="BA49" s="4"/>
      <c r="BB49" s="4"/>
      <c r="BC49" s="4"/>
      <c r="BD49" s="4"/>
      <c r="BE49" s="4"/>
      <c r="BF49" s="4"/>
      <c r="BG49" s="4"/>
      <c r="BH49" s="4"/>
    </row>
    <row r="50" spans="1:60" ht="45" customHeight="1" x14ac:dyDescent="0.15">
      <c r="A50" s="252" t="s">
        <v>234</v>
      </c>
      <c r="B50" s="253"/>
      <c r="C50" s="255" t="s">
        <v>158</v>
      </c>
      <c r="D50" s="253"/>
      <c r="E50" s="256" t="s">
        <v>171</v>
      </c>
      <c r="F50" s="257"/>
      <c r="G50" s="258" t="s">
        <v>568</v>
      </c>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60" ht="32.25" customHeight="1" x14ac:dyDescent="0.15">
      <c r="A51" s="254"/>
      <c r="B51" s="236"/>
      <c r="C51" s="235"/>
      <c r="D51" s="236"/>
      <c r="E51" s="237" t="s">
        <v>170</v>
      </c>
      <c r="F51" s="238"/>
      <c r="G51" s="261" t="s">
        <v>567</v>
      </c>
      <c r="H51" s="120"/>
      <c r="I51" s="120"/>
      <c r="J51" s="120"/>
      <c r="K51" s="120"/>
      <c r="L51" s="120"/>
      <c r="M51" s="120"/>
      <c r="N51" s="120"/>
      <c r="O51" s="120"/>
      <c r="P51" s="120"/>
      <c r="Q51" s="120"/>
      <c r="R51" s="120"/>
      <c r="S51" s="120"/>
      <c r="T51" s="120"/>
      <c r="U51" s="120"/>
      <c r="V51" s="262"/>
      <c r="W51" s="265" t="s">
        <v>532</v>
      </c>
      <c r="X51" s="266"/>
      <c r="Y51" s="266"/>
      <c r="Z51" s="266"/>
      <c r="AA51" s="267"/>
      <c r="AB51" s="268" t="s">
        <v>235</v>
      </c>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row>
    <row r="52" spans="1:60" ht="21" customHeight="1" x14ac:dyDescent="0.15">
      <c r="A52" s="254"/>
      <c r="B52" s="236"/>
      <c r="C52" s="235"/>
      <c r="D52" s="236"/>
      <c r="E52" s="241"/>
      <c r="F52" s="242"/>
      <c r="G52" s="263"/>
      <c r="H52" s="105"/>
      <c r="I52" s="105"/>
      <c r="J52" s="105"/>
      <c r="K52" s="105"/>
      <c r="L52" s="105"/>
      <c r="M52" s="105"/>
      <c r="N52" s="105"/>
      <c r="O52" s="105"/>
      <c r="P52" s="105"/>
      <c r="Q52" s="105"/>
      <c r="R52" s="105"/>
      <c r="S52" s="105"/>
      <c r="T52" s="105"/>
      <c r="U52" s="105"/>
      <c r="V52" s="264"/>
      <c r="W52" s="271" t="s">
        <v>533</v>
      </c>
      <c r="X52" s="272"/>
      <c r="Y52" s="272"/>
      <c r="Z52" s="272"/>
      <c r="AA52" s="273"/>
      <c r="AB52" s="268" t="s">
        <v>235</v>
      </c>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70"/>
    </row>
    <row r="53" spans="1:60" ht="34.5" customHeight="1" x14ac:dyDescent="0.15">
      <c r="A53" s="254"/>
      <c r="B53" s="236"/>
      <c r="C53" s="233" t="s">
        <v>540</v>
      </c>
      <c r="D53" s="234"/>
      <c r="E53" s="237" t="s">
        <v>230</v>
      </c>
      <c r="F53" s="238"/>
      <c r="G53" s="243" t="s">
        <v>161</v>
      </c>
      <c r="H53" s="244"/>
      <c r="I53" s="244"/>
      <c r="J53" s="245" t="s">
        <v>556</v>
      </c>
      <c r="K53" s="246"/>
      <c r="L53" s="246"/>
      <c r="M53" s="246"/>
      <c r="N53" s="246"/>
      <c r="O53" s="246"/>
      <c r="P53" s="246"/>
      <c r="Q53" s="246"/>
      <c r="R53" s="246"/>
      <c r="S53" s="246"/>
      <c r="T53" s="247"/>
      <c r="U53" s="248" t="s">
        <v>235</v>
      </c>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9"/>
      <c r="AY53" s="45"/>
    </row>
    <row r="54" spans="1:60" ht="34.5" customHeight="1" x14ac:dyDescent="0.15">
      <c r="A54" s="254"/>
      <c r="B54" s="236"/>
      <c r="C54" s="235"/>
      <c r="D54" s="236"/>
      <c r="E54" s="239"/>
      <c r="F54" s="240"/>
      <c r="G54" s="243" t="s">
        <v>541</v>
      </c>
      <c r="H54" s="244"/>
      <c r="I54" s="244"/>
      <c r="J54" s="244"/>
      <c r="K54" s="244"/>
      <c r="L54" s="244"/>
      <c r="M54" s="244"/>
      <c r="N54" s="244"/>
      <c r="O54" s="244"/>
      <c r="P54" s="244"/>
      <c r="Q54" s="244"/>
      <c r="R54" s="244"/>
      <c r="S54" s="244"/>
      <c r="T54" s="244"/>
      <c r="U54" s="250" t="s">
        <v>235</v>
      </c>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9"/>
      <c r="AY54" s="45"/>
    </row>
    <row r="55" spans="1:60" ht="34.5" customHeight="1" thickBot="1" x14ac:dyDescent="0.2">
      <c r="A55" s="254"/>
      <c r="B55" s="236"/>
      <c r="C55" s="235"/>
      <c r="D55" s="236"/>
      <c r="E55" s="241"/>
      <c r="F55" s="242"/>
      <c r="G55" s="243" t="s">
        <v>533</v>
      </c>
      <c r="H55" s="244"/>
      <c r="I55" s="244"/>
      <c r="J55" s="244"/>
      <c r="K55" s="244"/>
      <c r="L55" s="244"/>
      <c r="M55" s="244"/>
      <c r="N55" s="244"/>
      <c r="O55" s="244"/>
      <c r="P55" s="244"/>
      <c r="Q55" s="244"/>
      <c r="R55" s="244"/>
      <c r="S55" s="244"/>
      <c r="T55" s="244"/>
      <c r="U55" s="251" t="s">
        <v>235</v>
      </c>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3"/>
      <c r="AY55" s="45"/>
    </row>
    <row r="56" spans="1:60" ht="27" customHeight="1" x14ac:dyDescent="0.15">
      <c r="A56" s="197" t="s">
        <v>36</v>
      </c>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9"/>
    </row>
    <row r="57" spans="1:60" ht="27" customHeight="1" x14ac:dyDescent="0.15">
      <c r="A57" s="2"/>
      <c r="B57" s="3"/>
      <c r="C57" s="200" t="s">
        <v>22</v>
      </c>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2"/>
      <c r="AD57" s="201" t="s">
        <v>25</v>
      </c>
      <c r="AE57" s="201"/>
      <c r="AF57" s="201"/>
      <c r="AG57" s="203" t="s">
        <v>21</v>
      </c>
      <c r="AH57" s="201"/>
      <c r="AI57" s="201"/>
      <c r="AJ57" s="201"/>
      <c r="AK57" s="201"/>
      <c r="AL57" s="201"/>
      <c r="AM57" s="201"/>
      <c r="AN57" s="201"/>
      <c r="AO57" s="201"/>
      <c r="AP57" s="201"/>
      <c r="AQ57" s="201"/>
      <c r="AR57" s="201"/>
      <c r="AS57" s="201"/>
      <c r="AT57" s="201"/>
      <c r="AU57" s="201"/>
      <c r="AV57" s="201"/>
      <c r="AW57" s="201"/>
      <c r="AX57" s="204"/>
    </row>
    <row r="58" spans="1:60" ht="55.9" customHeight="1" x14ac:dyDescent="0.15">
      <c r="A58" s="205" t="s">
        <v>122</v>
      </c>
      <c r="B58" s="206"/>
      <c r="C58" s="211" t="s">
        <v>123</v>
      </c>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3"/>
      <c r="AD58" s="214" t="s">
        <v>555</v>
      </c>
      <c r="AE58" s="215"/>
      <c r="AF58" s="215"/>
      <c r="AG58" s="216" t="s">
        <v>559</v>
      </c>
      <c r="AH58" s="217"/>
      <c r="AI58" s="217"/>
      <c r="AJ58" s="217"/>
      <c r="AK58" s="217"/>
      <c r="AL58" s="217"/>
      <c r="AM58" s="217"/>
      <c r="AN58" s="217"/>
      <c r="AO58" s="217"/>
      <c r="AP58" s="217"/>
      <c r="AQ58" s="217"/>
      <c r="AR58" s="217"/>
      <c r="AS58" s="217"/>
      <c r="AT58" s="217"/>
      <c r="AU58" s="217"/>
      <c r="AV58" s="217"/>
      <c r="AW58" s="217"/>
      <c r="AX58" s="218"/>
    </row>
    <row r="59" spans="1:60" ht="55.9" customHeight="1" x14ac:dyDescent="0.15">
      <c r="A59" s="207"/>
      <c r="B59" s="208"/>
      <c r="C59" s="219" t="s">
        <v>26</v>
      </c>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101"/>
      <c r="AD59" s="102" t="s">
        <v>555</v>
      </c>
      <c r="AE59" s="103"/>
      <c r="AF59" s="103"/>
      <c r="AG59" s="152" t="s">
        <v>560</v>
      </c>
      <c r="AH59" s="153"/>
      <c r="AI59" s="153"/>
      <c r="AJ59" s="153"/>
      <c r="AK59" s="153"/>
      <c r="AL59" s="153"/>
      <c r="AM59" s="153"/>
      <c r="AN59" s="153"/>
      <c r="AO59" s="153"/>
      <c r="AP59" s="153"/>
      <c r="AQ59" s="153"/>
      <c r="AR59" s="153"/>
      <c r="AS59" s="153"/>
      <c r="AT59" s="153"/>
      <c r="AU59" s="153"/>
      <c r="AV59" s="153"/>
      <c r="AW59" s="153"/>
      <c r="AX59" s="154"/>
    </row>
    <row r="60" spans="1:60" ht="55.9" customHeight="1" x14ac:dyDescent="0.15">
      <c r="A60" s="209"/>
      <c r="B60" s="210"/>
      <c r="C60" s="182" t="s">
        <v>124</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4"/>
      <c r="AD60" s="164" t="s">
        <v>555</v>
      </c>
      <c r="AE60" s="165"/>
      <c r="AF60" s="165"/>
      <c r="AG60" s="122" t="s">
        <v>561</v>
      </c>
      <c r="AH60" s="123"/>
      <c r="AI60" s="123"/>
      <c r="AJ60" s="123"/>
      <c r="AK60" s="123"/>
      <c r="AL60" s="123"/>
      <c r="AM60" s="123"/>
      <c r="AN60" s="123"/>
      <c r="AO60" s="123"/>
      <c r="AP60" s="123"/>
      <c r="AQ60" s="123"/>
      <c r="AR60" s="123"/>
      <c r="AS60" s="123"/>
      <c r="AT60" s="123"/>
      <c r="AU60" s="123"/>
      <c r="AV60" s="123"/>
      <c r="AW60" s="123"/>
      <c r="AX60" s="124"/>
    </row>
    <row r="61" spans="1:60" ht="27" customHeight="1" x14ac:dyDescent="0.15">
      <c r="A61" s="132" t="s">
        <v>28</v>
      </c>
      <c r="B61" s="185"/>
      <c r="C61" s="187" t="s">
        <v>30</v>
      </c>
      <c r="D61" s="115"/>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9"/>
      <c r="AD61" s="116" t="s">
        <v>562</v>
      </c>
      <c r="AE61" s="117"/>
      <c r="AF61" s="117"/>
      <c r="AG61" s="119" t="s">
        <v>557</v>
      </c>
      <c r="AH61" s="120"/>
      <c r="AI61" s="120"/>
      <c r="AJ61" s="120"/>
      <c r="AK61" s="120"/>
      <c r="AL61" s="120"/>
      <c r="AM61" s="120"/>
      <c r="AN61" s="120"/>
      <c r="AO61" s="120"/>
      <c r="AP61" s="120"/>
      <c r="AQ61" s="120"/>
      <c r="AR61" s="120"/>
      <c r="AS61" s="120"/>
      <c r="AT61" s="120"/>
      <c r="AU61" s="120"/>
      <c r="AV61" s="120"/>
      <c r="AW61" s="120"/>
      <c r="AX61" s="121"/>
    </row>
    <row r="62" spans="1:60" ht="35.25" customHeight="1" x14ac:dyDescent="0.15">
      <c r="A62" s="134"/>
      <c r="B62" s="186"/>
      <c r="C62" s="190"/>
      <c r="D62" s="191"/>
      <c r="E62" s="194" t="s">
        <v>214</v>
      </c>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6"/>
      <c r="AD62" s="102"/>
      <c r="AE62" s="103"/>
      <c r="AF62" s="174"/>
      <c r="AG62" s="122"/>
      <c r="AH62" s="123"/>
      <c r="AI62" s="123"/>
      <c r="AJ62" s="123"/>
      <c r="AK62" s="123"/>
      <c r="AL62" s="123"/>
      <c r="AM62" s="123"/>
      <c r="AN62" s="123"/>
      <c r="AO62" s="123"/>
      <c r="AP62" s="123"/>
      <c r="AQ62" s="123"/>
      <c r="AR62" s="123"/>
      <c r="AS62" s="123"/>
      <c r="AT62" s="123"/>
      <c r="AU62" s="123"/>
      <c r="AV62" s="123"/>
      <c r="AW62" s="123"/>
      <c r="AX62" s="124"/>
    </row>
    <row r="63" spans="1:60" ht="26.25" customHeight="1" x14ac:dyDescent="0.15">
      <c r="A63" s="134"/>
      <c r="B63" s="186"/>
      <c r="C63" s="192"/>
      <c r="D63" s="193"/>
      <c r="E63" s="175" t="s">
        <v>187</v>
      </c>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7"/>
      <c r="AD63" s="178"/>
      <c r="AE63" s="179"/>
      <c r="AF63" s="179"/>
      <c r="AG63" s="122"/>
      <c r="AH63" s="123"/>
      <c r="AI63" s="123"/>
      <c r="AJ63" s="123"/>
      <c r="AK63" s="123"/>
      <c r="AL63" s="123"/>
      <c r="AM63" s="123"/>
      <c r="AN63" s="123"/>
      <c r="AO63" s="123"/>
      <c r="AP63" s="123"/>
      <c r="AQ63" s="123"/>
      <c r="AR63" s="123"/>
      <c r="AS63" s="123"/>
      <c r="AT63" s="123"/>
      <c r="AU63" s="123"/>
      <c r="AV63" s="123"/>
      <c r="AW63" s="123"/>
      <c r="AX63" s="124"/>
    </row>
    <row r="64" spans="1:60" ht="26.25" customHeight="1" x14ac:dyDescent="0.15">
      <c r="A64" s="134"/>
      <c r="B64" s="135"/>
      <c r="C64" s="180" t="s">
        <v>31</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41" t="s">
        <v>562</v>
      </c>
      <c r="AE64" s="142"/>
      <c r="AF64" s="142"/>
      <c r="AG64" s="144" t="s">
        <v>557</v>
      </c>
      <c r="AH64" s="145"/>
      <c r="AI64" s="145"/>
      <c r="AJ64" s="145"/>
      <c r="AK64" s="145"/>
      <c r="AL64" s="145"/>
      <c r="AM64" s="145"/>
      <c r="AN64" s="145"/>
      <c r="AO64" s="145"/>
      <c r="AP64" s="145"/>
      <c r="AQ64" s="145"/>
      <c r="AR64" s="145"/>
      <c r="AS64" s="145"/>
      <c r="AT64" s="145"/>
      <c r="AU64" s="145"/>
      <c r="AV64" s="145"/>
      <c r="AW64" s="145"/>
      <c r="AX64" s="146"/>
    </row>
    <row r="65" spans="1:50" ht="26.25" customHeight="1" x14ac:dyDescent="0.15">
      <c r="A65" s="134"/>
      <c r="B65" s="135"/>
      <c r="C65" s="100" t="s">
        <v>125</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2" t="s">
        <v>562</v>
      </c>
      <c r="AE65" s="103"/>
      <c r="AF65" s="103"/>
      <c r="AG65" s="152" t="s">
        <v>557</v>
      </c>
      <c r="AH65" s="153"/>
      <c r="AI65" s="153"/>
      <c r="AJ65" s="153"/>
      <c r="AK65" s="153"/>
      <c r="AL65" s="153"/>
      <c r="AM65" s="153"/>
      <c r="AN65" s="153"/>
      <c r="AO65" s="153"/>
      <c r="AP65" s="153"/>
      <c r="AQ65" s="153"/>
      <c r="AR65" s="153"/>
      <c r="AS65" s="153"/>
      <c r="AT65" s="153"/>
      <c r="AU65" s="153"/>
      <c r="AV65" s="153"/>
      <c r="AW65" s="153"/>
      <c r="AX65" s="154"/>
    </row>
    <row r="66" spans="1:50" ht="26.25" customHeight="1" x14ac:dyDescent="0.15">
      <c r="A66" s="134"/>
      <c r="B66" s="135"/>
      <c r="C66" s="100" t="s">
        <v>27</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2" t="s">
        <v>562</v>
      </c>
      <c r="AE66" s="103"/>
      <c r="AF66" s="103"/>
      <c r="AG66" s="152" t="s">
        <v>557</v>
      </c>
      <c r="AH66" s="153"/>
      <c r="AI66" s="153"/>
      <c r="AJ66" s="153"/>
      <c r="AK66" s="153"/>
      <c r="AL66" s="153"/>
      <c r="AM66" s="153"/>
      <c r="AN66" s="153"/>
      <c r="AO66" s="153"/>
      <c r="AP66" s="153"/>
      <c r="AQ66" s="153"/>
      <c r="AR66" s="153"/>
      <c r="AS66" s="153"/>
      <c r="AT66" s="153"/>
      <c r="AU66" s="153"/>
      <c r="AV66" s="153"/>
      <c r="AW66" s="153"/>
      <c r="AX66" s="154"/>
    </row>
    <row r="67" spans="1:50" ht="26.25" customHeight="1" x14ac:dyDescent="0.15">
      <c r="A67" s="134"/>
      <c r="B67" s="135"/>
      <c r="C67" s="100" t="s">
        <v>32</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63"/>
      <c r="AD67" s="102" t="s">
        <v>562</v>
      </c>
      <c r="AE67" s="103"/>
      <c r="AF67" s="103"/>
      <c r="AG67" s="152" t="s">
        <v>557</v>
      </c>
      <c r="AH67" s="153"/>
      <c r="AI67" s="153"/>
      <c r="AJ67" s="153"/>
      <c r="AK67" s="153"/>
      <c r="AL67" s="153"/>
      <c r="AM67" s="153"/>
      <c r="AN67" s="153"/>
      <c r="AO67" s="153"/>
      <c r="AP67" s="153"/>
      <c r="AQ67" s="153"/>
      <c r="AR67" s="153"/>
      <c r="AS67" s="153"/>
      <c r="AT67" s="153"/>
      <c r="AU67" s="153"/>
      <c r="AV67" s="153"/>
      <c r="AW67" s="153"/>
      <c r="AX67" s="154"/>
    </row>
    <row r="68" spans="1:50" ht="26.25" customHeight="1" x14ac:dyDescent="0.15">
      <c r="A68" s="134"/>
      <c r="B68" s="135"/>
      <c r="C68" s="100" t="s">
        <v>194</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63"/>
      <c r="AD68" s="164" t="s">
        <v>562</v>
      </c>
      <c r="AE68" s="165"/>
      <c r="AF68" s="165"/>
      <c r="AG68" s="166" t="s">
        <v>557</v>
      </c>
      <c r="AH68" s="167"/>
      <c r="AI68" s="167"/>
      <c r="AJ68" s="167"/>
      <c r="AK68" s="167"/>
      <c r="AL68" s="167"/>
      <c r="AM68" s="167"/>
      <c r="AN68" s="167"/>
      <c r="AO68" s="167"/>
      <c r="AP68" s="167"/>
      <c r="AQ68" s="167"/>
      <c r="AR68" s="167"/>
      <c r="AS68" s="167"/>
      <c r="AT68" s="167"/>
      <c r="AU68" s="167"/>
      <c r="AV68" s="167"/>
      <c r="AW68" s="167"/>
      <c r="AX68" s="168"/>
    </row>
    <row r="69" spans="1:50" ht="26.25" customHeight="1" x14ac:dyDescent="0.15">
      <c r="A69" s="134"/>
      <c r="B69" s="135"/>
      <c r="C69" s="221" t="s">
        <v>195</v>
      </c>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3"/>
      <c r="AD69" s="102" t="s">
        <v>562</v>
      </c>
      <c r="AE69" s="103"/>
      <c r="AF69" s="174"/>
      <c r="AG69" s="152" t="s">
        <v>557</v>
      </c>
      <c r="AH69" s="153"/>
      <c r="AI69" s="153"/>
      <c r="AJ69" s="153"/>
      <c r="AK69" s="153"/>
      <c r="AL69" s="153"/>
      <c r="AM69" s="153"/>
      <c r="AN69" s="153"/>
      <c r="AO69" s="153"/>
      <c r="AP69" s="153"/>
      <c r="AQ69" s="153"/>
      <c r="AR69" s="153"/>
      <c r="AS69" s="153"/>
      <c r="AT69" s="153"/>
      <c r="AU69" s="153"/>
      <c r="AV69" s="153"/>
      <c r="AW69" s="153"/>
      <c r="AX69" s="154"/>
    </row>
    <row r="70" spans="1:50" ht="26.25" customHeight="1" x14ac:dyDescent="0.15">
      <c r="A70" s="136"/>
      <c r="B70" s="137"/>
      <c r="C70" s="224" t="s">
        <v>188</v>
      </c>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6"/>
      <c r="AD70" s="227" t="s">
        <v>562</v>
      </c>
      <c r="AE70" s="228"/>
      <c r="AF70" s="229"/>
      <c r="AG70" s="230" t="s">
        <v>557</v>
      </c>
      <c r="AH70" s="231"/>
      <c r="AI70" s="231"/>
      <c r="AJ70" s="231"/>
      <c r="AK70" s="231"/>
      <c r="AL70" s="231"/>
      <c r="AM70" s="231"/>
      <c r="AN70" s="231"/>
      <c r="AO70" s="231"/>
      <c r="AP70" s="231"/>
      <c r="AQ70" s="231"/>
      <c r="AR70" s="231"/>
      <c r="AS70" s="231"/>
      <c r="AT70" s="231"/>
      <c r="AU70" s="231"/>
      <c r="AV70" s="231"/>
      <c r="AW70" s="231"/>
      <c r="AX70" s="232"/>
    </row>
    <row r="71" spans="1:50" ht="27" customHeight="1" x14ac:dyDescent="0.15">
      <c r="A71" s="132" t="s">
        <v>29</v>
      </c>
      <c r="B71" s="133"/>
      <c r="C71" s="138" t="s">
        <v>189</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40"/>
      <c r="AD71" s="141" t="s">
        <v>562</v>
      </c>
      <c r="AE71" s="142"/>
      <c r="AF71" s="143"/>
      <c r="AG71" s="144" t="s">
        <v>557</v>
      </c>
      <c r="AH71" s="145"/>
      <c r="AI71" s="145"/>
      <c r="AJ71" s="145"/>
      <c r="AK71" s="145"/>
      <c r="AL71" s="145"/>
      <c r="AM71" s="145"/>
      <c r="AN71" s="145"/>
      <c r="AO71" s="145"/>
      <c r="AP71" s="145"/>
      <c r="AQ71" s="145"/>
      <c r="AR71" s="145"/>
      <c r="AS71" s="145"/>
      <c r="AT71" s="145"/>
      <c r="AU71" s="145"/>
      <c r="AV71" s="145"/>
      <c r="AW71" s="145"/>
      <c r="AX71" s="146"/>
    </row>
    <row r="72" spans="1:50" ht="35.25" customHeight="1" x14ac:dyDescent="0.15">
      <c r="A72" s="134"/>
      <c r="B72" s="135"/>
      <c r="C72" s="147" t="s">
        <v>34</v>
      </c>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9"/>
      <c r="AD72" s="150" t="s">
        <v>562</v>
      </c>
      <c r="AE72" s="151"/>
      <c r="AF72" s="151"/>
      <c r="AG72" s="152" t="s">
        <v>557</v>
      </c>
      <c r="AH72" s="153"/>
      <c r="AI72" s="153"/>
      <c r="AJ72" s="153"/>
      <c r="AK72" s="153"/>
      <c r="AL72" s="153"/>
      <c r="AM72" s="153"/>
      <c r="AN72" s="153"/>
      <c r="AO72" s="153"/>
      <c r="AP72" s="153"/>
      <c r="AQ72" s="153"/>
      <c r="AR72" s="153"/>
      <c r="AS72" s="153"/>
      <c r="AT72" s="153"/>
      <c r="AU72" s="153"/>
      <c r="AV72" s="153"/>
      <c r="AW72" s="153"/>
      <c r="AX72" s="154"/>
    </row>
    <row r="73" spans="1:50" ht="27" customHeight="1" x14ac:dyDescent="0.15">
      <c r="A73" s="134"/>
      <c r="B73" s="135"/>
      <c r="C73" s="100" t="s">
        <v>159</v>
      </c>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2" t="s">
        <v>562</v>
      </c>
      <c r="AE73" s="103"/>
      <c r="AF73" s="103"/>
      <c r="AG73" s="152" t="s">
        <v>557</v>
      </c>
      <c r="AH73" s="153"/>
      <c r="AI73" s="153"/>
      <c r="AJ73" s="153"/>
      <c r="AK73" s="153"/>
      <c r="AL73" s="153"/>
      <c r="AM73" s="153"/>
      <c r="AN73" s="153"/>
      <c r="AO73" s="153"/>
      <c r="AP73" s="153"/>
      <c r="AQ73" s="153"/>
      <c r="AR73" s="153"/>
      <c r="AS73" s="153"/>
      <c r="AT73" s="153"/>
      <c r="AU73" s="153"/>
      <c r="AV73" s="153"/>
      <c r="AW73" s="153"/>
      <c r="AX73" s="154"/>
    </row>
    <row r="74" spans="1:50" ht="49.9" customHeight="1" x14ac:dyDescent="0.15">
      <c r="A74" s="136"/>
      <c r="B74" s="137"/>
      <c r="C74" s="100" t="s">
        <v>33</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2" t="s">
        <v>562</v>
      </c>
      <c r="AE74" s="103"/>
      <c r="AF74" s="103"/>
      <c r="AG74" s="104" t="s">
        <v>557</v>
      </c>
      <c r="AH74" s="105"/>
      <c r="AI74" s="105"/>
      <c r="AJ74" s="105"/>
      <c r="AK74" s="105"/>
      <c r="AL74" s="105"/>
      <c r="AM74" s="105"/>
      <c r="AN74" s="105"/>
      <c r="AO74" s="105"/>
      <c r="AP74" s="105"/>
      <c r="AQ74" s="105"/>
      <c r="AR74" s="105"/>
      <c r="AS74" s="105"/>
      <c r="AT74" s="105"/>
      <c r="AU74" s="105"/>
      <c r="AV74" s="105"/>
      <c r="AW74" s="105"/>
      <c r="AX74" s="106"/>
    </row>
    <row r="75" spans="1:50" ht="41.25" customHeight="1" x14ac:dyDescent="0.15">
      <c r="A75" s="107" t="s">
        <v>43</v>
      </c>
      <c r="B75" s="108"/>
      <c r="C75" s="113" t="s">
        <v>126</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5"/>
      <c r="AD75" s="116" t="s">
        <v>562</v>
      </c>
      <c r="AE75" s="117"/>
      <c r="AF75" s="118"/>
      <c r="AG75" s="119" t="s">
        <v>557</v>
      </c>
      <c r="AH75" s="120"/>
      <c r="AI75" s="120"/>
      <c r="AJ75" s="120"/>
      <c r="AK75" s="120"/>
      <c r="AL75" s="120"/>
      <c r="AM75" s="120"/>
      <c r="AN75" s="120"/>
      <c r="AO75" s="120"/>
      <c r="AP75" s="120"/>
      <c r="AQ75" s="120"/>
      <c r="AR75" s="120"/>
      <c r="AS75" s="120"/>
      <c r="AT75" s="120"/>
      <c r="AU75" s="120"/>
      <c r="AV75" s="120"/>
      <c r="AW75" s="120"/>
      <c r="AX75" s="121"/>
    </row>
    <row r="76" spans="1:50" ht="19.7" customHeight="1" x14ac:dyDescent="0.15">
      <c r="A76" s="109"/>
      <c r="B76" s="110"/>
      <c r="C76" s="125" t="s">
        <v>0</v>
      </c>
      <c r="D76" s="126"/>
      <c r="E76" s="126"/>
      <c r="F76" s="126"/>
      <c r="G76" s="126"/>
      <c r="H76" s="126"/>
      <c r="I76" s="126"/>
      <c r="J76" s="126"/>
      <c r="K76" s="126"/>
      <c r="L76" s="126"/>
      <c r="M76" s="126"/>
      <c r="N76" s="126"/>
      <c r="O76" s="127" t="s">
        <v>19</v>
      </c>
      <c r="P76" s="128"/>
      <c r="Q76" s="128"/>
      <c r="R76" s="128"/>
      <c r="S76" s="128"/>
      <c r="T76" s="128"/>
      <c r="U76" s="128"/>
      <c r="V76" s="128"/>
      <c r="W76" s="128"/>
      <c r="X76" s="128"/>
      <c r="Y76" s="128"/>
      <c r="Z76" s="128"/>
      <c r="AA76" s="128"/>
      <c r="AB76" s="128"/>
      <c r="AC76" s="128"/>
      <c r="AD76" s="128"/>
      <c r="AE76" s="128"/>
      <c r="AF76" s="129"/>
      <c r="AG76" s="122"/>
      <c r="AH76" s="123"/>
      <c r="AI76" s="123"/>
      <c r="AJ76" s="123"/>
      <c r="AK76" s="123"/>
      <c r="AL76" s="123"/>
      <c r="AM76" s="123"/>
      <c r="AN76" s="123"/>
      <c r="AO76" s="123"/>
      <c r="AP76" s="123"/>
      <c r="AQ76" s="123"/>
      <c r="AR76" s="123"/>
      <c r="AS76" s="123"/>
      <c r="AT76" s="123"/>
      <c r="AU76" s="123"/>
      <c r="AV76" s="123"/>
      <c r="AW76" s="123"/>
      <c r="AX76" s="124"/>
    </row>
    <row r="77" spans="1:50" ht="24.75" customHeight="1" x14ac:dyDescent="0.15">
      <c r="A77" s="109"/>
      <c r="B77" s="110"/>
      <c r="C77" s="130"/>
      <c r="D77" s="131"/>
      <c r="E77" s="78"/>
      <c r="F77" s="78"/>
      <c r="G77" s="78"/>
      <c r="H77" s="79"/>
      <c r="I77" s="79"/>
      <c r="J77" s="169"/>
      <c r="K77" s="169"/>
      <c r="L77" s="169"/>
      <c r="M77" s="79"/>
      <c r="N77" s="170"/>
      <c r="O77" s="171" t="s">
        <v>574</v>
      </c>
      <c r="P77" s="172"/>
      <c r="Q77" s="172"/>
      <c r="R77" s="172"/>
      <c r="S77" s="172"/>
      <c r="T77" s="172"/>
      <c r="U77" s="172"/>
      <c r="V77" s="172"/>
      <c r="W77" s="172"/>
      <c r="X77" s="172"/>
      <c r="Y77" s="172"/>
      <c r="Z77" s="172"/>
      <c r="AA77" s="172"/>
      <c r="AB77" s="172"/>
      <c r="AC77" s="172"/>
      <c r="AD77" s="172"/>
      <c r="AE77" s="172"/>
      <c r="AF77" s="173"/>
      <c r="AG77" s="122"/>
      <c r="AH77" s="123"/>
      <c r="AI77" s="123"/>
      <c r="AJ77" s="123"/>
      <c r="AK77" s="123"/>
      <c r="AL77" s="123"/>
      <c r="AM77" s="123"/>
      <c r="AN77" s="123"/>
      <c r="AO77" s="123"/>
      <c r="AP77" s="123"/>
      <c r="AQ77" s="123"/>
      <c r="AR77" s="123"/>
      <c r="AS77" s="123"/>
      <c r="AT77" s="123"/>
      <c r="AU77" s="123"/>
      <c r="AV77" s="123"/>
      <c r="AW77" s="123"/>
      <c r="AX77" s="124"/>
    </row>
    <row r="78" spans="1:50" ht="24.75" customHeight="1" x14ac:dyDescent="0.15">
      <c r="A78" s="109"/>
      <c r="B78" s="110"/>
      <c r="C78" s="86"/>
      <c r="D78" s="87"/>
      <c r="E78" s="78"/>
      <c r="F78" s="78"/>
      <c r="G78" s="78"/>
      <c r="H78" s="79"/>
      <c r="I78" s="79"/>
      <c r="J78" s="80"/>
      <c r="K78" s="80"/>
      <c r="L78" s="80"/>
      <c r="M78" s="81"/>
      <c r="N78" s="82"/>
      <c r="O78" s="83"/>
      <c r="P78" s="84"/>
      <c r="Q78" s="84"/>
      <c r="R78" s="84"/>
      <c r="S78" s="84"/>
      <c r="T78" s="84"/>
      <c r="U78" s="84"/>
      <c r="V78" s="84"/>
      <c r="W78" s="84"/>
      <c r="X78" s="84"/>
      <c r="Y78" s="84"/>
      <c r="Z78" s="84"/>
      <c r="AA78" s="84"/>
      <c r="AB78" s="84"/>
      <c r="AC78" s="84"/>
      <c r="AD78" s="84"/>
      <c r="AE78" s="84"/>
      <c r="AF78" s="85"/>
      <c r="AG78" s="122"/>
      <c r="AH78" s="123"/>
      <c r="AI78" s="123"/>
      <c r="AJ78" s="123"/>
      <c r="AK78" s="123"/>
      <c r="AL78" s="123"/>
      <c r="AM78" s="123"/>
      <c r="AN78" s="123"/>
      <c r="AO78" s="123"/>
      <c r="AP78" s="123"/>
      <c r="AQ78" s="123"/>
      <c r="AR78" s="123"/>
      <c r="AS78" s="123"/>
      <c r="AT78" s="123"/>
      <c r="AU78" s="123"/>
      <c r="AV78" s="123"/>
      <c r="AW78" s="123"/>
      <c r="AX78" s="124"/>
    </row>
    <row r="79" spans="1:50" ht="24.75" customHeight="1" x14ac:dyDescent="0.15">
      <c r="A79" s="109"/>
      <c r="B79" s="110"/>
      <c r="C79" s="86"/>
      <c r="D79" s="87"/>
      <c r="E79" s="78"/>
      <c r="F79" s="78"/>
      <c r="G79" s="78"/>
      <c r="H79" s="79"/>
      <c r="I79" s="79"/>
      <c r="J79" s="80"/>
      <c r="K79" s="80"/>
      <c r="L79" s="80"/>
      <c r="M79" s="81"/>
      <c r="N79" s="82"/>
      <c r="O79" s="83"/>
      <c r="P79" s="84"/>
      <c r="Q79" s="84"/>
      <c r="R79" s="84"/>
      <c r="S79" s="84"/>
      <c r="T79" s="84"/>
      <c r="U79" s="84"/>
      <c r="V79" s="84"/>
      <c r="W79" s="84"/>
      <c r="X79" s="84"/>
      <c r="Y79" s="84"/>
      <c r="Z79" s="84"/>
      <c r="AA79" s="84"/>
      <c r="AB79" s="84"/>
      <c r="AC79" s="84"/>
      <c r="AD79" s="84"/>
      <c r="AE79" s="84"/>
      <c r="AF79" s="85"/>
      <c r="AG79" s="122"/>
      <c r="AH79" s="123"/>
      <c r="AI79" s="123"/>
      <c r="AJ79" s="123"/>
      <c r="AK79" s="123"/>
      <c r="AL79" s="123"/>
      <c r="AM79" s="123"/>
      <c r="AN79" s="123"/>
      <c r="AO79" s="123"/>
      <c r="AP79" s="123"/>
      <c r="AQ79" s="123"/>
      <c r="AR79" s="123"/>
      <c r="AS79" s="123"/>
      <c r="AT79" s="123"/>
      <c r="AU79" s="123"/>
      <c r="AV79" s="123"/>
      <c r="AW79" s="123"/>
      <c r="AX79" s="124"/>
    </row>
    <row r="80" spans="1:50" ht="24.75" customHeight="1" x14ac:dyDescent="0.15">
      <c r="A80" s="109"/>
      <c r="B80" s="110"/>
      <c r="C80" s="86"/>
      <c r="D80" s="87"/>
      <c r="E80" s="78"/>
      <c r="F80" s="78"/>
      <c r="G80" s="78"/>
      <c r="H80" s="79"/>
      <c r="I80" s="79"/>
      <c r="J80" s="80"/>
      <c r="K80" s="80"/>
      <c r="L80" s="80"/>
      <c r="M80" s="81"/>
      <c r="N80" s="82"/>
      <c r="O80" s="83"/>
      <c r="P80" s="84"/>
      <c r="Q80" s="84"/>
      <c r="R80" s="84"/>
      <c r="S80" s="84"/>
      <c r="T80" s="84"/>
      <c r="U80" s="84"/>
      <c r="V80" s="84"/>
      <c r="W80" s="84"/>
      <c r="X80" s="84"/>
      <c r="Y80" s="84"/>
      <c r="Z80" s="84"/>
      <c r="AA80" s="84"/>
      <c r="AB80" s="84"/>
      <c r="AC80" s="84"/>
      <c r="AD80" s="84"/>
      <c r="AE80" s="84"/>
      <c r="AF80" s="85"/>
      <c r="AG80" s="122"/>
      <c r="AH80" s="123"/>
      <c r="AI80" s="123"/>
      <c r="AJ80" s="123"/>
      <c r="AK80" s="123"/>
      <c r="AL80" s="123"/>
      <c r="AM80" s="123"/>
      <c r="AN80" s="123"/>
      <c r="AO80" s="123"/>
      <c r="AP80" s="123"/>
      <c r="AQ80" s="123"/>
      <c r="AR80" s="123"/>
      <c r="AS80" s="123"/>
      <c r="AT80" s="123"/>
      <c r="AU80" s="123"/>
      <c r="AV80" s="123"/>
      <c r="AW80" s="123"/>
      <c r="AX80" s="124"/>
    </row>
    <row r="81" spans="1:52" ht="24.75" customHeight="1" thickBot="1" x14ac:dyDescent="0.2">
      <c r="A81" s="111"/>
      <c r="B81" s="112"/>
      <c r="C81" s="155"/>
      <c r="D81" s="156"/>
      <c r="E81" s="78"/>
      <c r="F81" s="78"/>
      <c r="G81" s="78"/>
      <c r="H81" s="79"/>
      <c r="I81" s="79"/>
      <c r="J81" s="157"/>
      <c r="K81" s="157"/>
      <c r="L81" s="157"/>
      <c r="M81" s="158"/>
      <c r="N81" s="159"/>
      <c r="O81" s="160"/>
      <c r="P81" s="161"/>
      <c r="Q81" s="161"/>
      <c r="R81" s="161"/>
      <c r="S81" s="161"/>
      <c r="T81" s="161"/>
      <c r="U81" s="161"/>
      <c r="V81" s="161"/>
      <c r="W81" s="161"/>
      <c r="X81" s="161"/>
      <c r="Y81" s="161"/>
      <c r="Z81" s="161"/>
      <c r="AA81" s="161"/>
      <c r="AB81" s="161"/>
      <c r="AC81" s="161"/>
      <c r="AD81" s="161"/>
      <c r="AE81" s="161"/>
      <c r="AF81" s="162"/>
      <c r="AG81" s="104"/>
      <c r="AH81" s="105"/>
      <c r="AI81" s="105"/>
      <c r="AJ81" s="105"/>
      <c r="AK81" s="105"/>
      <c r="AL81" s="105"/>
      <c r="AM81" s="105"/>
      <c r="AN81" s="105"/>
      <c r="AO81" s="105"/>
      <c r="AP81" s="105"/>
      <c r="AQ81" s="105"/>
      <c r="AR81" s="105"/>
      <c r="AS81" s="105"/>
      <c r="AT81" s="105"/>
      <c r="AU81" s="105"/>
      <c r="AV81" s="105"/>
      <c r="AW81" s="105"/>
      <c r="AX81" s="106"/>
    </row>
    <row r="82" spans="1:52" ht="24.75" customHeight="1" x14ac:dyDescent="0.15">
      <c r="A82" s="88" t="s">
        <v>24</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90"/>
    </row>
    <row r="83" spans="1:52" ht="67.5" customHeight="1" thickBot="1" x14ac:dyDescent="0.2">
      <c r="A83" s="91" t="s">
        <v>563</v>
      </c>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3"/>
    </row>
    <row r="84" spans="1:52" ht="24.75" customHeight="1" x14ac:dyDescent="0.15">
      <c r="A84" s="94" t="s">
        <v>197</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6"/>
      <c r="AZ84" s="4"/>
    </row>
    <row r="85" spans="1:52" ht="24.75" customHeight="1" x14ac:dyDescent="0.15">
      <c r="A85" s="97" t="s">
        <v>228</v>
      </c>
      <c r="B85" s="98"/>
      <c r="C85" s="98"/>
      <c r="D85" s="99"/>
      <c r="E85" s="74" t="s">
        <v>557</v>
      </c>
      <c r="F85" s="75"/>
      <c r="G85" s="75"/>
      <c r="H85" s="75"/>
      <c r="I85" s="75"/>
      <c r="J85" s="75"/>
      <c r="K85" s="75"/>
      <c r="L85" s="75"/>
      <c r="M85" s="75"/>
      <c r="N85" s="75"/>
      <c r="O85" s="75"/>
      <c r="P85" s="76"/>
      <c r="Q85" s="74"/>
      <c r="R85" s="75"/>
      <c r="S85" s="75"/>
      <c r="T85" s="75"/>
      <c r="U85" s="75"/>
      <c r="V85" s="75"/>
      <c r="W85" s="75"/>
      <c r="X85" s="75"/>
      <c r="Y85" s="75"/>
      <c r="Z85" s="75"/>
      <c r="AA85" s="75"/>
      <c r="AB85" s="76"/>
      <c r="AC85" s="74"/>
      <c r="AD85" s="75"/>
      <c r="AE85" s="75"/>
      <c r="AF85" s="75"/>
      <c r="AG85" s="75"/>
      <c r="AH85" s="75"/>
      <c r="AI85" s="75"/>
      <c r="AJ85" s="75"/>
      <c r="AK85" s="75"/>
      <c r="AL85" s="75"/>
      <c r="AM85" s="75"/>
      <c r="AN85" s="76"/>
      <c r="AO85" s="74"/>
      <c r="AP85" s="75"/>
      <c r="AQ85" s="75"/>
      <c r="AR85" s="75"/>
      <c r="AS85" s="75"/>
      <c r="AT85" s="75"/>
      <c r="AU85" s="75"/>
      <c r="AV85" s="75"/>
      <c r="AW85" s="75"/>
      <c r="AX85" s="77"/>
      <c r="AY85" s="49"/>
    </row>
    <row r="86" spans="1:52" ht="24.75" customHeight="1" x14ac:dyDescent="0.15">
      <c r="A86" s="73" t="s">
        <v>227</v>
      </c>
      <c r="B86" s="73"/>
      <c r="C86" s="73"/>
      <c r="D86" s="73"/>
      <c r="E86" s="74" t="s">
        <v>557</v>
      </c>
      <c r="F86" s="75"/>
      <c r="G86" s="75"/>
      <c r="H86" s="75"/>
      <c r="I86" s="75"/>
      <c r="J86" s="75"/>
      <c r="K86" s="75"/>
      <c r="L86" s="75"/>
      <c r="M86" s="75"/>
      <c r="N86" s="75"/>
      <c r="O86" s="75"/>
      <c r="P86" s="76"/>
      <c r="Q86" s="74"/>
      <c r="R86" s="75"/>
      <c r="S86" s="75"/>
      <c r="T86" s="75"/>
      <c r="U86" s="75"/>
      <c r="V86" s="75"/>
      <c r="W86" s="75"/>
      <c r="X86" s="75"/>
      <c r="Y86" s="75"/>
      <c r="Z86" s="75"/>
      <c r="AA86" s="75"/>
      <c r="AB86" s="76"/>
      <c r="AC86" s="74"/>
      <c r="AD86" s="75"/>
      <c r="AE86" s="75"/>
      <c r="AF86" s="75"/>
      <c r="AG86" s="75"/>
      <c r="AH86" s="75"/>
      <c r="AI86" s="75"/>
      <c r="AJ86" s="75"/>
      <c r="AK86" s="75"/>
      <c r="AL86" s="75"/>
      <c r="AM86" s="75"/>
      <c r="AN86" s="76"/>
      <c r="AO86" s="74"/>
      <c r="AP86" s="75"/>
      <c r="AQ86" s="75"/>
      <c r="AR86" s="75"/>
      <c r="AS86" s="75"/>
      <c r="AT86" s="75"/>
      <c r="AU86" s="75"/>
      <c r="AV86" s="75"/>
      <c r="AW86" s="75"/>
      <c r="AX86" s="77"/>
    </row>
    <row r="87" spans="1:52" ht="24.75" customHeight="1" x14ac:dyDescent="0.15">
      <c r="A87" s="73" t="s">
        <v>226</v>
      </c>
      <c r="B87" s="73"/>
      <c r="C87" s="73"/>
      <c r="D87" s="73"/>
      <c r="E87" s="74" t="s">
        <v>557</v>
      </c>
      <c r="F87" s="75"/>
      <c r="G87" s="75"/>
      <c r="H87" s="75"/>
      <c r="I87" s="75"/>
      <c r="J87" s="75"/>
      <c r="K87" s="75"/>
      <c r="L87" s="75"/>
      <c r="M87" s="75"/>
      <c r="N87" s="75"/>
      <c r="O87" s="75"/>
      <c r="P87" s="76"/>
      <c r="Q87" s="74"/>
      <c r="R87" s="75"/>
      <c r="S87" s="75"/>
      <c r="T87" s="75"/>
      <c r="U87" s="75"/>
      <c r="V87" s="75"/>
      <c r="W87" s="75"/>
      <c r="X87" s="75"/>
      <c r="Y87" s="75"/>
      <c r="Z87" s="75"/>
      <c r="AA87" s="75"/>
      <c r="AB87" s="76"/>
      <c r="AC87" s="74"/>
      <c r="AD87" s="75"/>
      <c r="AE87" s="75"/>
      <c r="AF87" s="75"/>
      <c r="AG87" s="75"/>
      <c r="AH87" s="75"/>
      <c r="AI87" s="75"/>
      <c r="AJ87" s="75"/>
      <c r="AK87" s="75"/>
      <c r="AL87" s="75"/>
      <c r="AM87" s="75"/>
      <c r="AN87" s="76"/>
      <c r="AO87" s="74"/>
      <c r="AP87" s="75"/>
      <c r="AQ87" s="75"/>
      <c r="AR87" s="75"/>
      <c r="AS87" s="75"/>
      <c r="AT87" s="75"/>
      <c r="AU87" s="75"/>
      <c r="AV87" s="75"/>
      <c r="AW87" s="75"/>
      <c r="AX87" s="77"/>
    </row>
    <row r="88" spans="1:52" ht="24.75" customHeight="1" x14ac:dyDescent="0.15">
      <c r="A88" s="73" t="s">
        <v>225</v>
      </c>
      <c r="B88" s="73"/>
      <c r="C88" s="73"/>
      <c r="D88" s="73"/>
      <c r="E88" s="74" t="s">
        <v>557</v>
      </c>
      <c r="F88" s="75"/>
      <c r="G88" s="75"/>
      <c r="H88" s="75"/>
      <c r="I88" s="75"/>
      <c r="J88" s="75"/>
      <c r="K88" s="75"/>
      <c r="L88" s="75"/>
      <c r="M88" s="75"/>
      <c r="N88" s="75"/>
      <c r="O88" s="75"/>
      <c r="P88" s="76"/>
      <c r="Q88" s="74"/>
      <c r="R88" s="75"/>
      <c r="S88" s="75"/>
      <c r="T88" s="75"/>
      <c r="U88" s="75"/>
      <c r="V88" s="75"/>
      <c r="W88" s="75"/>
      <c r="X88" s="75"/>
      <c r="Y88" s="75"/>
      <c r="Z88" s="75"/>
      <c r="AA88" s="75"/>
      <c r="AB88" s="76"/>
      <c r="AC88" s="74"/>
      <c r="AD88" s="75"/>
      <c r="AE88" s="75"/>
      <c r="AF88" s="75"/>
      <c r="AG88" s="75"/>
      <c r="AH88" s="75"/>
      <c r="AI88" s="75"/>
      <c r="AJ88" s="75"/>
      <c r="AK88" s="75"/>
      <c r="AL88" s="75"/>
      <c r="AM88" s="75"/>
      <c r="AN88" s="76"/>
      <c r="AO88" s="74"/>
      <c r="AP88" s="75"/>
      <c r="AQ88" s="75"/>
      <c r="AR88" s="75"/>
      <c r="AS88" s="75"/>
      <c r="AT88" s="75"/>
      <c r="AU88" s="75"/>
      <c r="AV88" s="75"/>
      <c r="AW88" s="75"/>
      <c r="AX88" s="77"/>
    </row>
    <row r="89" spans="1:52" ht="24.75" customHeight="1" x14ac:dyDescent="0.15">
      <c r="A89" s="73" t="s">
        <v>224</v>
      </c>
      <c r="B89" s="73"/>
      <c r="C89" s="73"/>
      <c r="D89" s="73"/>
      <c r="E89" s="74" t="s">
        <v>557</v>
      </c>
      <c r="F89" s="75"/>
      <c r="G89" s="75"/>
      <c r="H89" s="75"/>
      <c r="I89" s="75"/>
      <c r="J89" s="75"/>
      <c r="K89" s="75"/>
      <c r="L89" s="75"/>
      <c r="M89" s="75"/>
      <c r="N89" s="75"/>
      <c r="O89" s="75"/>
      <c r="P89" s="76"/>
      <c r="Q89" s="74"/>
      <c r="R89" s="75"/>
      <c r="S89" s="75"/>
      <c r="T89" s="75"/>
      <c r="U89" s="75"/>
      <c r="V89" s="75"/>
      <c r="W89" s="75"/>
      <c r="X89" s="75"/>
      <c r="Y89" s="75"/>
      <c r="Z89" s="75"/>
      <c r="AA89" s="75"/>
      <c r="AB89" s="76"/>
      <c r="AC89" s="74"/>
      <c r="AD89" s="75"/>
      <c r="AE89" s="75"/>
      <c r="AF89" s="75"/>
      <c r="AG89" s="75"/>
      <c r="AH89" s="75"/>
      <c r="AI89" s="75"/>
      <c r="AJ89" s="75"/>
      <c r="AK89" s="75"/>
      <c r="AL89" s="75"/>
      <c r="AM89" s="75"/>
      <c r="AN89" s="76"/>
      <c r="AO89" s="74"/>
      <c r="AP89" s="75"/>
      <c r="AQ89" s="75"/>
      <c r="AR89" s="75"/>
      <c r="AS89" s="75"/>
      <c r="AT89" s="75"/>
      <c r="AU89" s="75"/>
      <c r="AV89" s="75"/>
      <c r="AW89" s="75"/>
      <c r="AX89" s="77"/>
    </row>
    <row r="90" spans="1:52" ht="24.75" customHeight="1" x14ac:dyDescent="0.15">
      <c r="A90" s="73" t="s">
        <v>223</v>
      </c>
      <c r="B90" s="73"/>
      <c r="C90" s="73"/>
      <c r="D90" s="73"/>
      <c r="E90" s="74" t="s">
        <v>557</v>
      </c>
      <c r="F90" s="75"/>
      <c r="G90" s="75"/>
      <c r="H90" s="75"/>
      <c r="I90" s="75"/>
      <c r="J90" s="75"/>
      <c r="K90" s="75"/>
      <c r="L90" s="75"/>
      <c r="M90" s="75"/>
      <c r="N90" s="75"/>
      <c r="O90" s="75"/>
      <c r="P90" s="76"/>
      <c r="Q90" s="74"/>
      <c r="R90" s="75"/>
      <c r="S90" s="75"/>
      <c r="T90" s="75"/>
      <c r="U90" s="75"/>
      <c r="V90" s="75"/>
      <c r="W90" s="75"/>
      <c r="X90" s="75"/>
      <c r="Y90" s="75"/>
      <c r="Z90" s="75"/>
      <c r="AA90" s="75"/>
      <c r="AB90" s="76"/>
      <c r="AC90" s="74"/>
      <c r="AD90" s="75"/>
      <c r="AE90" s="75"/>
      <c r="AF90" s="75"/>
      <c r="AG90" s="75"/>
      <c r="AH90" s="75"/>
      <c r="AI90" s="75"/>
      <c r="AJ90" s="75"/>
      <c r="AK90" s="75"/>
      <c r="AL90" s="75"/>
      <c r="AM90" s="75"/>
      <c r="AN90" s="76"/>
      <c r="AO90" s="74"/>
      <c r="AP90" s="75"/>
      <c r="AQ90" s="75"/>
      <c r="AR90" s="75"/>
      <c r="AS90" s="75"/>
      <c r="AT90" s="75"/>
      <c r="AU90" s="75"/>
      <c r="AV90" s="75"/>
      <c r="AW90" s="75"/>
      <c r="AX90" s="77"/>
    </row>
    <row r="91" spans="1:52" ht="24.75" customHeight="1" x14ac:dyDescent="0.15">
      <c r="A91" s="73" t="s">
        <v>222</v>
      </c>
      <c r="B91" s="73"/>
      <c r="C91" s="73"/>
      <c r="D91" s="73"/>
      <c r="E91" s="74" t="s">
        <v>557</v>
      </c>
      <c r="F91" s="75"/>
      <c r="G91" s="75"/>
      <c r="H91" s="75"/>
      <c r="I91" s="75"/>
      <c r="J91" s="75"/>
      <c r="K91" s="75"/>
      <c r="L91" s="75"/>
      <c r="M91" s="75"/>
      <c r="N91" s="75"/>
      <c r="O91" s="75"/>
      <c r="P91" s="76"/>
      <c r="Q91" s="74"/>
      <c r="R91" s="75"/>
      <c r="S91" s="75"/>
      <c r="T91" s="75"/>
      <c r="U91" s="75"/>
      <c r="V91" s="75"/>
      <c r="W91" s="75"/>
      <c r="X91" s="75"/>
      <c r="Y91" s="75"/>
      <c r="Z91" s="75"/>
      <c r="AA91" s="75"/>
      <c r="AB91" s="76"/>
      <c r="AC91" s="74"/>
      <c r="AD91" s="75"/>
      <c r="AE91" s="75"/>
      <c r="AF91" s="75"/>
      <c r="AG91" s="75"/>
      <c r="AH91" s="75"/>
      <c r="AI91" s="75"/>
      <c r="AJ91" s="75"/>
      <c r="AK91" s="75"/>
      <c r="AL91" s="75"/>
      <c r="AM91" s="75"/>
      <c r="AN91" s="76"/>
      <c r="AO91" s="74"/>
      <c r="AP91" s="75"/>
      <c r="AQ91" s="75"/>
      <c r="AR91" s="75"/>
      <c r="AS91" s="75"/>
      <c r="AT91" s="75"/>
      <c r="AU91" s="75"/>
      <c r="AV91" s="75"/>
      <c r="AW91" s="75"/>
      <c r="AX91" s="77"/>
    </row>
    <row r="92" spans="1:52" ht="24.75" customHeight="1" x14ac:dyDescent="0.15">
      <c r="A92" s="73" t="s">
        <v>221</v>
      </c>
      <c r="B92" s="73"/>
      <c r="C92" s="73"/>
      <c r="D92" s="73"/>
      <c r="E92" s="74" t="s">
        <v>557</v>
      </c>
      <c r="F92" s="75"/>
      <c r="G92" s="75"/>
      <c r="H92" s="75"/>
      <c r="I92" s="75"/>
      <c r="J92" s="75"/>
      <c r="K92" s="75"/>
      <c r="L92" s="75"/>
      <c r="M92" s="75"/>
      <c r="N92" s="75"/>
      <c r="O92" s="75"/>
      <c r="P92" s="76"/>
      <c r="Q92" s="74"/>
      <c r="R92" s="75"/>
      <c r="S92" s="75"/>
      <c r="T92" s="75"/>
      <c r="U92" s="75"/>
      <c r="V92" s="75"/>
      <c r="W92" s="75"/>
      <c r="X92" s="75"/>
      <c r="Y92" s="75"/>
      <c r="Z92" s="75"/>
      <c r="AA92" s="75"/>
      <c r="AB92" s="76"/>
      <c r="AC92" s="74"/>
      <c r="AD92" s="75"/>
      <c r="AE92" s="75"/>
      <c r="AF92" s="75"/>
      <c r="AG92" s="75"/>
      <c r="AH92" s="75"/>
      <c r="AI92" s="75"/>
      <c r="AJ92" s="75"/>
      <c r="AK92" s="75"/>
      <c r="AL92" s="75"/>
      <c r="AM92" s="75"/>
      <c r="AN92" s="76"/>
      <c r="AO92" s="74"/>
      <c r="AP92" s="75"/>
      <c r="AQ92" s="75"/>
      <c r="AR92" s="75"/>
      <c r="AS92" s="75"/>
      <c r="AT92" s="75"/>
      <c r="AU92" s="75"/>
      <c r="AV92" s="75"/>
      <c r="AW92" s="75"/>
      <c r="AX92" s="77"/>
    </row>
    <row r="93" spans="1:52" ht="24.75" customHeight="1" x14ac:dyDescent="0.15">
      <c r="A93" s="73" t="s">
        <v>367</v>
      </c>
      <c r="B93" s="73"/>
      <c r="C93" s="73"/>
      <c r="D93" s="73"/>
      <c r="E93" s="72"/>
      <c r="F93" s="59"/>
      <c r="G93" s="59"/>
      <c r="H93" s="52" t="str">
        <f>IF(E93="","","-")</f>
        <v/>
      </c>
      <c r="I93" s="59"/>
      <c r="J93" s="59"/>
      <c r="K93" s="52" t="str">
        <f>IF(I93="","","-")</f>
        <v/>
      </c>
      <c r="L93" s="61"/>
      <c r="M93" s="61"/>
      <c r="N93" s="52" t="str">
        <f>IF(O93="","","-")</f>
        <v/>
      </c>
      <c r="O93" s="70"/>
      <c r="P93" s="71"/>
      <c r="Q93" s="72"/>
      <c r="R93" s="59"/>
      <c r="S93" s="59"/>
      <c r="T93" s="52" t="str">
        <f>IF(Q93="","","-")</f>
        <v/>
      </c>
      <c r="U93" s="59"/>
      <c r="V93" s="59"/>
      <c r="W93" s="52" t="str">
        <f>IF(U93="","","-")</f>
        <v/>
      </c>
      <c r="X93" s="61"/>
      <c r="Y93" s="61"/>
      <c r="Z93" s="52" t="str">
        <f>IF(AA93="","","-")</f>
        <v/>
      </c>
      <c r="AA93" s="70"/>
      <c r="AB93" s="71"/>
      <c r="AC93" s="72"/>
      <c r="AD93" s="59"/>
      <c r="AE93" s="59"/>
      <c r="AF93" s="52" t="str">
        <f>IF(AC93="","","-")</f>
        <v/>
      </c>
      <c r="AG93" s="59"/>
      <c r="AH93" s="59"/>
      <c r="AI93" s="52" t="str">
        <f>IF(AG93="","","-")</f>
        <v/>
      </c>
      <c r="AJ93" s="61"/>
      <c r="AK93" s="61"/>
      <c r="AL93" s="52" t="str">
        <f>IF(AM93="","","-")</f>
        <v/>
      </c>
      <c r="AM93" s="70"/>
      <c r="AN93" s="71"/>
      <c r="AO93" s="72"/>
      <c r="AP93" s="59"/>
      <c r="AQ93" s="52" t="str">
        <f>IF(AO93="","","-")</f>
        <v/>
      </c>
      <c r="AR93" s="59"/>
      <c r="AS93" s="59"/>
      <c r="AT93" s="52" t="str">
        <f>IF(AR93="","","-")</f>
        <v/>
      </c>
      <c r="AU93" s="61"/>
      <c r="AV93" s="61"/>
      <c r="AW93" s="52" t="str">
        <f>IF(AX93="","","-")</f>
        <v/>
      </c>
      <c r="AX93" s="54"/>
    </row>
    <row r="94" spans="1:52" ht="24.75" customHeight="1" x14ac:dyDescent="0.15">
      <c r="A94" s="73" t="s">
        <v>538</v>
      </c>
      <c r="B94" s="73"/>
      <c r="C94" s="73"/>
      <c r="D94" s="73"/>
      <c r="E94" s="72"/>
      <c r="F94" s="59"/>
      <c r="G94" s="59"/>
      <c r="H94" s="52"/>
      <c r="I94" s="59"/>
      <c r="J94" s="59"/>
      <c r="K94" s="52"/>
      <c r="L94" s="61"/>
      <c r="M94" s="61"/>
      <c r="N94" s="52" t="str">
        <f>IF(O94="","","-")</f>
        <v/>
      </c>
      <c r="O94" s="70"/>
      <c r="P94" s="71"/>
      <c r="Q94" s="72"/>
      <c r="R94" s="59"/>
      <c r="S94" s="59"/>
      <c r="T94" s="52" t="str">
        <f>IF(Q94="","","-")</f>
        <v/>
      </c>
      <c r="U94" s="59"/>
      <c r="V94" s="59"/>
      <c r="W94" s="52" t="str">
        <f>IF(U94="","","-")</f>
        <v/>
      </c>
      <c r="X94" s="61"/>
      <c r="Y94" s="61"/>
      <c r="Z94" s="52" t="str">
        <f>IF(AA94="","","-")</f>
        <v/>
      </c>
      <c r="AA94" s="70"/>
      <c r="AB94" s="71"/>
      <c r="AC94" s="72"/>
      <c r="AD94" s="59"/>
      <c r="AE94" s="59"/>
      <c r="AF94" s="52" t="str">
        <f>IF(AC94="","","-")</f>
        <v/>
      </c>
      <c r="AG94" s="59"/>
      <c r="AH94" s="59"/>
      <c r="AI94" s="52" t="str">
        <f>IF(AG94="","","-")</f>
        <v/>
      </c>
      <c r="AJ94" s="61"/>
      <c r="AK94" s="61"/>
      <c r="AL94" s="52" t="str">
        <f>IF(AM94="","","-")</f>
        <v/>
      </c>
      <c r="AM94" s="70"/>
      <c r="AN94" s="71"/>
      <c r="AO94" s="72"/>
      <c r="AP94" s="59"/>
      <c r="AQ94" s="52" t="str">
        <f>IF(AO94="","","-")</f>
        <v/>
      </c>
      <c r="AR94" s="59"/>
      <c r="AS94" s="59"/>
      <c r="AT94" s="52" t="str">
        <f>IF(AR94="","","-")</f>
        <v/>
      </c>
      <c r="AU94" s="61"/>
      <c r="AV94" s="61"/>
      <c r="AW94" s="52" t="str">
        <f>IF(AX94="","","-")</f>
        <v/>
      </c>
      <c r="AX94" s="54"/>
    </row>
    <row r="95" spans="1:52" ht="24.75" customHeight="1" x14ac:dyDescent="0.15">
      <c r="A95" s="73" t="s">
        <v>335</v>
      </c>
      <c r="B95" s="73"/>
      <c r="C95" s="73"/>
      <c r="D95" s="73"/>
      <c r="E95" s="68"/>
      <c r="F95" s="60"/>
      <c r="G95" s="59"/>
      <c r="H95" s="59"/>
      <c r="I95" s="59"/>
      <c r="J95" s="60"/>
      <c r="K95" s="60"/>
      <c r="L95" s="61"/>
      <c r="M95" s="61"/>
      <c r="N95" s="61"/>
      <c r="O95" s="60"/>
      <c r="P95" s="60"/>
      <c r="Q95" s="68"/>
      <c r="R95" s="60"/>
      <c r="S95" s="59"/>
      <c r="T95" s="59"/>
      <c r="U95" s="59"/>
      <c r="V95" s="60"/>
      <c r="W95" s="60"/>
      <c r="X95" s="61"/>
      <c r="Y95" s="61"/>
      <c r="Z95" s="61"/>
      <c r="AA95" s="60"/>
      <c r="AB95" s="69"/>
      <c r="AC95" s="68"/>
      <c r="AD95" s="60"/>
      <c r="AE95" s="59"/>
      <c r="AF95" s="59"/>
      <c r="AG95" s="59"/>
      <c r="AH95" s="60"/>
      <c r="AI95" s="60"/>
      <c r="AJ95" s="61"/>
      <c r="AK95" s="61"/>
      <c r="AL95" s="61"/>
      <c r="AM95" s="60"/>
      <c r="AN95" s="69"/>
      <c r="AO95" s="68"/>
      <c r="AP95" s="60"/>
      <c r="AQ95" s="59"/>
      <c r="AR95" s="59"/>
      <c r="AS95" s="59"/>
      <c r="AT95" s="60"/>
      <c r="AU95" s="60"/>
      <c r="AV95" s="61"/>
      <c r="AW95" s="61"/>
      <c r="AX95" s="54"/>
    </row>
    <row r="96" spans="1:52" ht="28.35" customHeight="1" x14ac:dyDescent="0.15">
      <c r="A96" s="62" t="s">
        <v>216</v>
      </c>
      <c r="B96" s="63"/>
      <c r="C96" s="63"/>
      <c r="D96" s="63"/>
      <c r="E96" s="63"/>
      <c r="F96" s="64"/>
      <c r="G96" s="39" t="s">
        <v>539</v>
      </c>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2"/>
      <c r="B97" s="63"/>
      <c r="C97" s="63"/>
      <c r="D97" s="63"/>
      <c r="E97" s="63"/>
      <c r="F97" s="64"/>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2"/>
      <c r="B98" s="63"/>
      <c r="C98" s="63"/>
      <c r="D98" s="63"/>
      <c r="E98" s="63"/>
      <c r="F98" s="64"/>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2"/>
      <c r="B99" s="63"/>
      <c r="C99" s="63"/>
      <c r="D99" s="63"/>
      <c r="E99" s="63"/>
      <c r="F99" s="64"/>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7.75" customHeight="1" x14ac:dyDescent="0.15">
      <c r="A100" s="62"/>
      <c r="B100" s="63"/>
      <c r="C100" s="63"/>
      <c r="D100" s="63"/>
      <c r="E100" s="63"/>
      <c r="F100" s="64"/>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62"/>
      <c r="B101" s="63"/>
      <c r="C101" s="63"/>
      <c r="D101" s="63"/>
      <c r="E101" s="63"/>
      <c r="F101" s="6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2"/>
      <c r="B102" s="63"/>
      <c r="C102" s="63"/>
      <c r="D102" s="63"/>
      <c r="E102" s="63"/>
      <c r="F102" s="6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7.75" customHeight="1" x14ac:dyDescent="0.15">
      <c r="A103" s="62"/>
      <c r="B103" s="63"/>
      <c r="C103" s="63"/>
      <c r="D103" s="63"/>
      <c r="E103" s="63"/>
      <c r="F103" s="6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62"/>
      <c r="B104" s="63"/>
      <c r="C104" s="63"/>
      <c r="D104" s="63"/>
      <c r="E104" s="63"/>
      <c r="F104" s="6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2"/>
      <c r="B105" s="63"/>
      <c r="C105" s="63"/>
      <c r="D105" s="63"/>
      <c r="E105" s="63"/>
      <c r="F105" s="6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12.6" customHeight="1" thickBot="1" x14ac:dyDescent="0.2">
      <c r="A106" s="65"/>
      <c r="B106" s="66"/>
      <c r="C106" s="66"/>
      <c r="D106" s="66"/>
      <c r="E106" s="66"/>
      <c r="F106" s="67"/>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sheetData>
  <sheetProtection formatRows="0"/>
  <dataConsolidate link="1"/>
  <mergeCells count="44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Y36:AA36"/>
    <mergeCell ref="AB36:AD36"/>
    <mergeCell ref="AE36:AH36"/>
    <mergeCell ref="AI36:AL36"/>
    <mergeCell ref="AM36:AP36"/>
    <mergeCell ref="AQ45:AT45"/>
    <mergeCell ref="AU45:AX45"/>
    <mergeCell ref="AQ46:AR46"/>
    <mergeCell ref="AS46:AT46"/>
    <mergeCell ref="AU46:AV46"/>
    <mergeCell ref="AW46:AX46"/>
    <mergeCell ref="AI37:AL37"/>
    <mergeCell ref="AM37:AP37"/>
    <mergeCell ref="AQ37:AT37"/>
    <mergeCell ref="AU37:AX37"/>
    <mergeCell ref="AE35:AH35"/>
    <mergeCell ref="AI35:AL35"/>
    <mergeCell ref="AM35:AP35"/>
    <mergeCell ref="AQ35:AT35"/>
    <mergeCell ref="AU35:AX35"/>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Y49:AA49"/>
    <mergeCell ref="AB49:AD49"/>
    <mergeCell ref="AE49:AH49"/>
    <mergeCell ref="AI49:AL49"/>
    <mergeCell ref="AM49:AP49"/>
    <mergeCell ref="AQ49:AT49"/>
    <mergeCell ref="AU49:AX49"/>
    <mergeCell ref="P45:X46"/>
    <mergeCell ref="Y45:AA46"/>
    <mergeCell ref="AB45:AD46"/>
    <mergeCell ref="AE45:AH46"/>
    <mergeCell ref="AI45:AL46"/>
    <mergeCell ref="AM45:AP46"/>
    <mergeCell ref="AE47:AH47"/>
    <mergeCell ref="AI47:AL47"/>
    <mergeCell ref="A50:B55"/>
    <mergeCell ref="C50:D52"/>
    <mergeCell ref="E50:F50"/>
    <mergeCell ref="G50:AX50"/>
    <mergeCell ref="E51:F52"/>
    <mergeCell ref="G51:V52"/>
    <mergeCell ref="W51:AA51"/>
    <mergeCell ref="AB51:AX51"/>
    <mergeCell ref="W52:AA52"/>
    <mergeCell ref="AB52:AX52"/>
    <mergeCell ref="C53:D55"/>
    <mergeCell ref="E53:F55"/>
    <mergeCell ref="G53:I53"/>
    <mergeCell ref="J53:T53"/>
    <mergeCell ref="U53:AX53"/>
    <mergeCell ref="G54:T54"/>
    <mergeCell ref="U54:AX54"/>
    <mergeCell ref="G55:T55"/>
    <mergeCell ref="U55:AX55"/>
    <mergeCell ref="A56:AX56"/>
    <mergeCell ref="C57:AC57"/>
    <mergeCell ref="AD57:AF57"/>
    <mergeCell ref="AG57:AX57"/>
    <mergeCell ref="A58:B60"/>
    <mergeCell ref="C58:AC58"/>
    <mergeCell ref="AD58:AF58"/>
    <mergeCell ref="AG58:AX58"/>
    <mergeCell ref="C59:AC59"/>
    <mergeCell ref="AD59:AF59"/>
    <mergeCell ref="AG64:AX64"/>
    <mergeCell ref="AG59:AX59"/>
    <mergeCell ref="C60:AC60"/>
    <mergeCell ref="AD60:AF60"/>
    <mergeCell ref="AG60:AX60"/>
    <mergeCell ref="A61:B70"/>
    <mergeCell ref="C61:AC61"/>
    <mergeCell ref="AD61:AF61"/>
    <mergeCell ref="AG61:AX63"/>
    <mergeCell ref="C62:D63"/>
    <mergeCell ref="E62:AC62"/>
    <mergeCell ref="C69:AC69"/>
    <mergeCell ref="AD69:AF69"/>
    <mergeCell ref="AG69:AX69"/>
    <mergeCell ref="C70:AC70"/>
    <mergeCell ref="AD70:AF70"/>
    <mergeCell ref="AG70:AX70"/>
    <mergeCell ref="E77:G77"/>
    <mergeCell ref="H77:I77"/>
    <mergeCell ref="J77:L77"/>
    <mergeCell ref="M77:N77"/>
    <mergeCell ref="O77:AF77"/>
    <mergeCell ref="AD62:AF62"/>
    <mergeCell ref="E63:AC63"/>
    <mergeCell ref="AD63:AF63"/>
    <mergeCell ref="C64:AC64"/>
    <mergeCell ref="AD64:AF64"/>
    <mergeCell ref="C67:AC67"/>
    <mergeCell ref="AD67:AF67"/>
    <mergeCell ref="AG67:AX67"/>
    <mergeCell ref="C68:AC68"/>
    <mergeCell ref="AD68:AF68"/>
    <mergeCell ref="AG68:AX68"/>
    <mergeCell ref="C65:AC65"/>
    <mergeCell ref="AD65:AF65"/>
    <mergeCell ref="AG65:AX65"/>
    <mergeCell ref="C66:AC66"/>
    <mergeCell ref="AD66:AF66"/>
    <mergeCell ref="AG66:AX66"/>
    <mergeCell ref="C74:AC74"/>
    <mergeCell ref="AD74:AF74"/>
    <mergeCell ref="AG74:AX74"/>
    <mergeCell ref="A75:B81"/>
    <mergeCell ref="C75:AC75"/>
    <mergeCell ref="AD75:AF75"/>
    <mergeCell ref="AG75:AX81"/>
    <mergeCell ref="C76:N76"/>
    <mergeCell ref="O76:AF76"/>
    <mergeCell ref="C77:D77"/>
    <mergeCell ref="A71:B74"/>
    <mergeCell ref="C71:AC71"/>
    <mergeCell ref="AD71:AF71"/>
    <mergeCell ref="AG71:AX71"/>
    <mergeCell ref="C72:AC72"/>
    <mergeCell ref="AD72:AF72"/>
    <mergeCell ref="AG72:AX72"/>
    <mergeCell ref="C73:AC73"/>
    <mergeCell ref="AD73:AF73"/>
    <mergeCell ref="AG73:AX73"/>
    <mergeCell ref="C81:D81"/>
    <mergeCell ref="E81:G81"/>
    <mergeCell ref="H81:I81"/>
    <mergeCell ref="J81:L81"/>
    <mergeCell ref="A82:AX82"/>
    <mergeCell ref="A83:AX83"/>
    <mergeCell ref="A84:AX84"/>
    <mergeCell ref="A85:D85"/>
    <mergeCell ref="E85:P85"/>
    <mergeCell ref="Q85:AB85"/>
    <mergeCell ref="AC85:AN85"/>
    <mergeCell ref="AO85:AX85"/>
    <mergeCell ref="C78:D78"/>
    <mergeCell ref="E78:G78"/>
    <mergeCell ref="H78:I78"/>
    <mergeCell ref="J78:L78"/>
    <mergeCell ref="M78:N78"/>
    <mergeCell ref="M81:N81"/>
    <mergeCell ref="O81:AF81"/>
    <mergeCell ref="C80:D80"/>
    <mergeCell ref="E80:G80"/>
    <mergeCell ref="H80:I80"/>
    <mergeCell ref="J80:L80"/>
    <mergeCell ref="M80:N80"/>
    <mergeCell ref="O80:AF80"/>
    <mergeCell ref="O78:AF78"/>
    <mergeCell ref="C79:D79"/>
    <mergeCell ref="E79:G79"/>
    <mergeCell ref="H79:I79"/>
    <mergeCell ref="J79:L79"/>
    <mergeCell ref="M79:N79"/>
    <mergeCell ref="O79:AF79"/>
    <mergeCell ref="A86:D86"/>
    <mergeCell ref="E86:P86"/>
    <mergeCell ref="Q86:AB86"/>
    <mergeCell ref="AC86:AN86"/>
    <mergeCell ref="AO86:AX86"/>
    <mergeCell ref="A87:D87"/>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A90:D90"/>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A93:D93"/>
    <mergeCell ref="E93:G93"/>
    <mergeCell ref="I93:J93"/>
    <mergeCell ref="L93:M93"/>
    <mergeCell ref="O93:P93"/>
    <mergeCell ref="AJ93:AK93"/>
    <mergeCell ref="AM93:AN93"/>
    <mergeCell ref="AO93:AP93"/>
    <mergeCell ref="AR93:AS93"/>
    <mergeCell ref="AU93:AV93"/>
    <mergeCell ref="A94:D94"/>
    <mergeCell ref="E94:G94"/>
    <mergeCell ref="I94:J94"/>
    <mergeCell ref="L94:M94"/>
    <mergeCell ref="O94:P94"/>
    <mergeCell ref="Q93:S93"/>
    <mergeCell ref="U93:V93"/>
    <mergeCell ref="X93:Y93"/>
    <mergeCell ref="AA93:AB93"/>
    <mergeCell ref="AC93:AE93"/>
    <mergeCell ref="AG93:AH93"/>
    <mergeCell ref="AU94:AV94"/>
    <mergeCell ref="A95:D95"/>
    <mergeCell ref="E95:F95"/>
    <mergeCell ref="G95:I95"/>
    <mergeCell ref="J95:K95"/>
    <mergeCell ref="L95:N95"/>
    <mergeCell ref="Q94:S94"/>
    <mergeCell ref="U94:V94"/>
    <mergeCell ref="X94:Y94"/>
    <mergeCell ref="AA94:AB94"/>
    <mergeCell ref="AC94:AE94"/>
    <mergeCell ref="AG94:AH94"/>
    <mergeCell ref="P14:V14"/>
    <mergeCell ref="W14:AC14"/>
    <mergeCell ref="AD14:AJ14"/>
    <mergeCell ref="AK14:AQ14"/>
    <mergeCell ref="AQ95:AS95"/>
    <mergeCell ref="AT95:AU95"/>
    <mergeCell ref="AV95:AW95"/>
    <mergeCell ref="A96:F106"/>
    <mergeCell ref="AC95:AD95"/>
    <mergeCell ref="AE95:AG95"/>
    <mergeCell ref="AH95:AI95"/>
    <mergeCell ref="AJ95:AL95"/>
    <mergeCell ref="AM95:AN95"/>
    <mergeCell ref="AO95:AP95"/>
    <mergeCell ref="O95:P95"/>
    <mergeCell ref="Q95:R95"/>
    <mergeCell ref="S95:U95"/>
    <mergeCell ref="V95:W95"/>
    <mergeCell ref="X95:Z95"/>
    <mergeCell ref="AA95:AB95"/>
    <mergeCell ref="AJ94:AK94"/>
    <mergeCell ref="AM94:AN94"/>
    <mergeCell ref="AO94:AP94"/>
    <mergeCell ref="AR94:AS94"/>
  </mergeCells>
  <phoneticPr fontId="6"/>
  <conditionalFormatting sqref="P15:AQ15 P25:V25 W24">
    <cfRule type="expression" dxfId="83" priority="827">
      <formula>IF(RIGHT(TEXT(P15,"0.#"),1)=".",FALSE,TRUE)</formula>
    </cfRule>
    <cfRule type="expression" dxfId="82" priority="828">
      <formula>IF(RIGHT(TEXT(P15,"0.#"),1)=".",TRUE,FALSE)</formula>
    </cfRule>
  </conditionalFormatting>
  <conditionalFormatting sqref="P19:AQ19">
    <cfRule type="expression" dxfId="81" priority="825">
      <formula>IF(RIGHT(TEXT(P19,"0.#"),1)=".",FALSE,TRUE)</formula>
    </cfRule>
    <cfRule type="expression" dxfId="80" priority="826">
      <formula>IF(RIGHT(TEXT(P19,"0.#"),1)=".",TRUE,FALSE)</formula>
    </cfRule>
  </conditionalFormatting>
  <conditionalFormatting sqref="P16:AQ18 P13:AQ14">
    <cfRule type="expression" dxfId="79" priority="819">
      <formula>IF(RIGHT(TEXT(P13,"0.#"),1)=".",FALSE,TRUE)</formula>
    </cfRule>
    <cfRule type="expression" dxfId="78" priority="820">
      <formula>IF(RIGHT(TEXT(P13,"0.#"),1)=".",TRUE,FALSE)</formula>
    </cfRule>
  </conditionalFormatting>
  <conditionalFormatting sqref="P20:AJ20">
    <cfRule type="expression" dxfId="77" priority="817">
      <formula>IF(RIGHT(TEXT(P20,"0.#"),1)=".",FALSE,TRUE)</formula>
    </cfRule>
    <cfRule type="expression" dxfId="76" priority="818">
      <formula>IF(RIGHT(TEXT(P20,"0.#"),1)=".",TRUE,FALSE)</formula>
    </cfRule>
  </conditionalFormatting>
  <conditionalFormatting sqref="AE28 AQ28">
    <cfRule type="expression" dxfId="75" priority="815">
      <formula>IF(RIGHT(TEXT(AE28,"0.#"),1)=".",FALSE,TRUE)</formula>
    </cfRule>
    <cfRule type="expression" dxfId="74" priority="816">
      <formula>IF(RIGHT(TEXT(AE28,"0.#"),1)=".",TRUE,FALSE)</formula>
    </cfRule>
  </conditionalFormatting>
  <conditionalFormatting sqref="AI28">
    <cfRule type="expression" dxfId="73" priority="793">
      <formula>IF(RIGHT(TEXT(AI28,"0.#"),1)=".",FALSE,TRUE)</formula>
    </cfRule>
    <cfRule type="expression" dxfId="72" priority="794">
      <formula>IF(RIGHT(TEXT(AI28,"0.#"),1)=".",TRUE,FALSE)</formula>
    </cfRule>
  </conditionalFormatting>
  <conditionalFormatting sqref="AM28">
    <cfRule type="expression" dxfId="71" priority="791">
      <formula>IF(RIGHT(TEXT(AM28,"0.#"),1)=".",FALSE,TRUE)</formula>
    </cfRule>
    <cfRule type="expression" dxfId="70" priority="792">
      <formula>IF(RIGHT(TEXT(AM28,"0.#"),1)=".",TRUE,FALSE)</formula>
    </cfRule>
  </conditionalFormatting>
  <conditionalFormatting sqref="AE29">
    <cfRule type="expression" dxfId="69" priority="789">
      <formula>IF(RIGHT(TEXT(AE29,"0.#"),1)=".",FALSE,TRUE)</formula>
    </cfRule>
    <cfRule type="expression" dxfId="68" priority="790">
      <formula>IF(RIGHT(TEXT(AE29,"0.#"),1)=".",TRUE,FALSE)</formula>
    </cfRule>
  </conditionalFormatting>
  <conditionalFormatting sqref="AI29">
    <cfRule type="expression" dxfId="67" priority="787">
      <formula>IF(RIGHT(TEXT(AI29,"0.#"),1)=".",FALSE,TRUE)</formula>
    </cfRule>
    <cfRule type="expression" dxfId="66" priority="788">
      <formula>IF(RIGHT(TEXT(AI29,"0.#"),1)=".",TRUE,FALSE)</formula>
    </cfRule>
  </conditionalFormatting>
  <conditionalFormatting sqref="AM29">
    <cfRule type="expression" dxfId="65" priority="785">
      <formula>IF(RIGHT(TEXT(AM29,"0.#"),1)=".",FALSE,TRUE)</formula>
    </cfRule>
    <cfRule type="expression" dxfId="64" priority="786">
      <formula>IF(RIGHT(TEXT(AM29,"0.#"),1)=".",TRUE,FALSE)</formula>
    </cfRule>
  </conditionalFormatting>
  <conditionalFormatting sqref="AQ29">
    <cfRule type="expression" dxfId="63" priority="783">
      <formula>IF(RIGHT(TEXT(AQ29,"0.#"),1)=".",FALSE,TRUE)</formula>
    </cfRule>
    <cfRule type="expression" dxfId="62" priority="784">
      <formula>IF(RIGHT(TEXT(AQ29,"0.#"),1)=".",TRUE,FALSE)</formula>
    </cfRule>
  </conditionalFormatting>
  <conditionalFormatting sqref="P24">
    <cfRule type="expression" dxfId="61" priority="735">
      <formula>IF(RIGHT(TEXT(P24,"0.#"),1)=".",FALSE,TRUE)</formula>
    </cfRule>
    <cfRule type="expression" dxfId="60" priority="736">
      <formula>IF(RIGHT(TEXT(P24,"0.#"),1)=".",TRUE,FALSE)</formula>
    </cfRule>
  </conditionalFormatting>
  <conditionalFormatting sqref="AU29">
    <cfRule type="expression" dxfId="59" priority="599">
      <formula>IF(RIGHT(TEXT(AU29,"0.#"),1)=".",FALSE,TRUE)</formula>
    </cfRule>
    <cfRule type="expression" dxfId="58" priority="600">
      <formula>IF(RIGHT(TEXT(AU29,"0.#"),1)=".",TRUE,FALSE)</formula>
    </cfRule>
  </conditionalFormatting>
  <conditionalFormatting sqref="AU28">
    <cfRule type="expression" dxfId="57" priority="601">
      <formula>IF(RIGHT(TEXT(AU28,"0.#"),1)=".",FALSE,TRUE)</formula>
    </cfRule>
    <cfRule type="expression" dxfId="56" priority="602">
      <formula>IF(RIGHT(TEXT(AU28,"0.#"),1)=".",TRUE,FALSE)</formula>
    </cfRule>
  </conditionalFormatting>
  <conditionalFormatting sqref="AM37">
    <cfRule type="expression" dxfId="55" priority="579">
      <formula>IF(RIGHT(TEXT(AM37,"0.#"),1)=".",FALSE,TRUE)</formula>
    </cfRule>
    <cfRule type="expression" dxfId="54" priority="580">
      <formula>IF(RIGHT(TEXT(AM37,"0.#"),1)=".",TRUE,FALSE)</formula>
    </cfRule>
  </conditionalFormatting>
  <conditionalFormatting sqref="AM36">
    <cfRule type="expression" dxfId="53" priority="581">
      <formula>IF(RIGHT(TEXT(AM36,"0.#"),1)=".",FALSE,TRUE)</formula>
    </cfRule>
    <cfRule type="expression" dxfId="52" priority="582">
      <formula>IF(RIGHT(TEXT(AM36,"0.#"),1)=".",TRUE,FALSE)</formula>
    </cfRule>
  </conditionalFormatting>
  <conditionalFormatting sqref="AE35">
    <cfRule type="expression" dxfId="51" priority="595">
      <formula>IF(RIGHT(TEXT(AE35,"0.#"),1)=".",FALSE,TRUE)</formula>
    </cfRule>
    <cfRule type="expression" dxfId="50" priority="596">
      <formula>IF(RIGHT(TEXT(AE35,"0.#"),1)=".",TRUE,FALSE)</formula>
    </cfRule>
  </conditionalFormatting>
  <conditionalFormatting sqref="AQ35:AQ37">
    <cfRule type="expression" dxfId="49" priority="577">
      <formula>IF(RIGHT(TEXT(AQ35,"0.#"),1)=".",FALSE,TRUE)</formula>
    </cfRule>
    <cfRule type="expression" dxfId="48" priority="578">
      <formula>IF(RIGHT(TEXT(AQ35,"0.#"),1)=".",TRUE,FALSE)</formula>
    </cfRule>
  </conditionalFormatting>
  <conditionalFormatting sqref="AU35:AU37">
    <cfRule type="expression" dxfId="47" priority="575">
      <formula>IF(RIGHT(TEXT(AU35,"0.#"),1)=".",FALSE,TRUE)</formula>
    </cfRule>
    <cfRule type="expression" dxfId="46" priority="576">
      <formula>IF(RIGHT(TEXT(AU35,"0.#"),1)=".",TRUE,FALSE)</formula>
    </cfRule>
  </conditionalFormatting>
  <conditionalFormatting sqref="AI37">
    <cfRule type="expression" dxfId="45" priority="589">
      <formula>IF(RIGHT(TEXT(AI37,"0.#"),1)=".",FALSE,TRUE)</formula>
    </cfRule>
    <cfRule type="expression" dxfId="44" priority="590">
      <formula>IF(RIGHT(TEXT(AI37,"0.#"),1)=".",TRUE,FALSE)</formula>
    </cfRule>
  </conditionalFormatting>
  <conditionalFormatting sqref="AE36">
    <cfRule type="expression" dxfId="43" priority="593">
      <formula>IF(RIGHT(TEXT(AE36,"0.#"),1)=".",FALSE,TRUE)</formula>
    </cfRule>
    <cfRule type="expression" dxfId="42" priority="594">
      <formula>IF(RIGHT(TEXT(AE36,"0.#"),1)=".",TRUE,FALSE)</formula>
    </cfRule>
  </conditionalFormatting>
  <conditionalFormatting sqref="AE37">
    <cfRule type="expression" dxfId="41" priority="591">
      <formula>IF(RIGHT(TEXT(AE37,"0.#"),1)=".",FALSE,TRUE)</formula>
    </cfRule>
    <cfRule type="expression" dxfId="40" priority="592">
      <formula>IF(RIGHT(TEXT(AE37,"0.#"),1)=".",TRUE,FALSE)</formula>
    </cfRule>
  </conditionalFormatting>
  <conditionalFormatting sqref="AM35">
    <cfRule type="expression" dxfId="39" priority="583">
      <formula>IF(RIGHT(TEXT(AM35,"0.#"),1)=".",FALSE,TRUE)</formula>
    </cfRule>
    <cfRule type="expression" dxfId="38" priority="584">
      <formula>IF(RIGHT(TEXT(AM35,"0.#"),1)=".",TRUE,FALSE)</formula>
    </cfRule>
  </conditionalFormatting>
  <conditionalFormatting sqref="AI35">
    <cfRule type="expression" dxfId="37" priority="585">
      <formula>IF(RIGHT(TEXT(AI35,"0.#"),1)=".",FALSE,TRUE)</formula>
    </cfRule>
    <cfRule type="expression" dxfId="36" priority="586">
      <formula>IF(RIGHT(TEXT(AI35,"0.#"),1)=".",TRUE,FALSE)</formula>
    </cfRule>
  </conditionalFormatting>
  <conditionalFormatting sqref="AI36">
    <cfRule type="expression" dxfId="35" priority="587">
      <formula>IF(RIGHT(TEXT(AI36,"0.#"),1)=".",FALSE,TRUE)</formula>
    </cfRule>
    <cfRule type="expression" dxfId="34" priority="588">
      <formula>IF(RIGHT(TEXT(AI36,"0.#"),1)=".",TRUE,FALSE)</formula>
    </cfRule>
  </conditionalFormatting>
  <conditionalFormatting sqref="AM31">
    <cfRule type="expression" dxfId="33" priority="521">
      <formula>IF(RIGHT(TEXT(AM31,"0.#"),1)=".",FALSE,TRUE)</formula>
    </cfRule>
    <cfRule type="expression" dxfId="32" priority="522">
      <formula>IF(RIGHT(TEXT(AM31,"0.#"),1)=".",TRUE,FALSE)</formula>
    </cfRule>
  </conditionalFormatting>
  <conditionalFormatting sqref="AE32 AM32">
    <cfRule type="expression" dxfId="31" priority="519">
      <formula>IF(RIGHT(TEXT(AE32,"0.#"),1)=".",FALSE,TRUE)</formula>
    </cfRule>
    <cfRule type="expression" dxfId="30" priority="520">
      <formula>IF(RIGHT(TEXT(AE32,"0.#"),1)=".",TRUE,FALSE)</formula>
    </cfRule>
  </conditionalFormatting>
  <conditionalFormatting sqref="AI32">
    <cfRule type="expression" dxfId="29" priority="517">
      <formula>IF(RIGHT(TEXT(AI32,"0.#"),1)=".",FALSE,TRUE)</formula>
    </cfRule>
    <cfRule type="expression" dxfId="28" priority="518">
      <formula>IF(RIGHT(TEXT(AI32,"0.#"),1)=".",TRUE,FALSE)</formula>
    </cfRule>
  </conditionalFormatting>
  <conditionalFormatting sqref="AQ32">
    <cfRule type="expression" dxfId="27" priority="515">
      <formula>IF(RIGHT(TEXT(AQ32,"0.#"),1)=".",FALSE,TRUE)</formula>
    </cfRule>
    <cfRule type="expression" dxfId="26" priority="516">
      <formula>IF(RIGHT(TEXT(AQ32,"0.#"),1)=".",TRUE,FALSE)</formula>
    </cfRule>
  </conditionalFormatting>
  <conditionalFormatting sqref="AE31 AQ31">
    <cfRule type="expression" dxfId="25" priority="525">
      <formula>IF(RIGHT(TEXT(AE31,"0.#"),1)=".",FALSE,TRUE)</formula>
    </cfRule>
    <cfRule type="expression" dxfId="24" priority="526">
      <formula>IF(RIGHT(TEXT(AE31,"0.#"),1)=".",TRUE,FALSE)</formula>
    </cfRule>
  </conditionalFormatting>
  <conditionalFormatting sqref="AI31">
    <cfRule type="expression" dxfId="23" priority="523">
      <formula>IF(RIGHT(TEXT(AI31,"0.#"),1)=".",FALSE,TRUE)</formula>
    </cfRule>
    <cfRule type="expression" dxfId="22" priority="524">
      <formula>IF(RIGHT(TEXT(AI31,"0.#"),1)=".",TRUE,FALSE)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M47">
    <cfRule type="expression" dxfId="17" priority="9">
      <formula>IF(RIGHT(TEXT(AM47,"0.#"),1)=".",FALSE,TRUE)</formula>
    </cfRule>
    <cfRule type="expression" dxfId="16" priority="10">
      <formula>IF(RIGHT(TEXT(AM47,"0.#"),1)=".",TRUE,FALSE)</formula>
    </cfRule>
  </conditionalFormatting>
  <conditionalFormatting sqref="AE49">
    <cfRule type="expression" dxfId="15" priority="17">
      <formula>IF(RIGHT(TEXT(AE49,"0.#"),1)=".",FALSE,TRUE)</formula>
    </cfRule>
    <cfRule type="expression" dxfId="14" priority="18">
      <formula>IF(RIGHT(TEXT(AE49,"0.#"),1)=".",TRUE,FALSE)</formula>
    </cfRule>
  </conditionalFormatting>
  <conditionalFormatting sqref="AI49">
    <cfRule type="expression" dxfId="13" priority="15">
      <formula>IF(RIGHT(TEXT(AI49,"0.#"),1)=".",FALSE,TRUE)</formula>
    </cfRule>
    <cfRule type="expression" dxfId="12" priority="16">
      <formula>IF(RIGHT(TEXT(AI49,"0.#"),1)=".",TRUE,FALSE)</formula>
    </cfRule>
  </conditionalFormatting>
  <conditionalFormatting sqref="AI48">
    <cfRule type="expression" dxfId="11" priority="13">
      <formula>IF(RIGHT(TEXT(AI48,"0.#"),1)=".",FALSE,TRUE)</formula>
    </cfRule>
    <cfRule type="expression" dxfId="10" priority="14">
      <formula>IF(RIGHT(TEXT(AI48,"0.#"),1)=".",TRUE,FALSE)</formula>
    </cfRule>
  </conditionalFormatting>
  <conditionalFormatting sqref="AI47">
    <cfRule type="expression" dxfId="9" priority="11">
      <formula>IF(RIGHT(TEXT(AI47,"0.#"),1)=".",FALSE,TRUE)</formula>
    </cfRule>
    <cfRule type="expression" dxfId="8" priority="12">
      <formula>IF(RIGHT(TEXT(AI47,"0.#"),1)=".",TRUE,FALSE)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M49">
    <cfRule type="expression" dxfId="5" priority="5">
      <formula>IF(RIGHT(TEXT(AM49,"0.#"),1)=".",FALSE,TRUE)</formula>
    </cfRule>
    <cfRule type="expression" dxfId="4" priority="6">
      <formula>IF(RIGHT(TEXT(AM49,"0.#"),1)=".",TRUE,FALSE)</formula>
    </cfRule>
  </conditionalFormatting>
  <conditionalFormatting sqref="AQ47:AQ49">
    <cfRule type="expression" dxfId="3" priority="3">
      <formula>IF(RIGHT(TEXT(AQ47,"0.#"),1)=".",FALSE,TRUE)</formula>
    </cfRule>
    <cfRule type="expression" dxfId="2" priority="4">
      <formula>IF(RIGHT(TEXT(AQ47,"0.#"),1)=".",TRUE,FALSE)</formula>
    </cfRule>
  </conditionalFormatting>
  <conditionalFormatting sqref="AU47:AU49">
    <cfRule type="expression" dxfId="1" priority="1">
      <formula>IF(RIGHT(TEXT(AU47,"0.#"),1)=".",FALSE,TRUE)</formula>
    </cfRule>
    <cfRule type="expression" dxfId="0" priority="2">
      <formula>IF(RIGHT(TEXT(AU47,"0.#"),1)=".",TRUE,FALSE)</formula>
    </cfRule>
  </conditionalFormatting>
  <dataValidations count="12">
    <dataValidation type="list" allowBlank="1" showInputMessage="1" showErrorMessage="1" sqref="Q95:R95 AO95:AP95 AC95:AD95">
      <formula1>$U$43</formula1>
    </dataValidation>
    <dataValidation type="custom" imeMode="disabled" allowBlank="1" showInputMessage="1" showErrorMessage="1" sqref="AY24 AQ46:AR46 AE47:AX49 AU46:AX46 P13:AQ19 P20:AJ20 AQ34:AR34 AU34:AX34 AE35:AX37 AE28:AX29 AE31:AX31 W24 P24:V25">
      <formula1>OR(ISNUMBER(P13), P13="-")</formula1>
    </dataValidation>
    <dataValidation type="list" allowBlank="1" showInputMessage="1" showErrorMessage="1" sqref="H77:I8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3:AK94 X93:Y94 AJ95 L93:L95 M93:M94 X95 AU93:AV94 J77:J81">
      <formula1>0</formula1>
      <formula2>9999</formula2>
    </dataValidation>
    <dataValidation type="whole" allowBlank="1" showInputMessage="1" showErrorMessage="1" sqref="O93:P94 AX93:AX95 AA93:AB94 AM93:AN9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9" max="16383" man="1"/>
    <brk id="7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S95:U95 AJ2:AM2 E77:G81 AE95:AG95 G95:I95 AQ95:AS95</xm:sqref>
        </x14:dataValidation>
        <x14:dataValidation type="list" allowBlank="1" showInputMessage="1" showErrorMessage="1">
          <x14:formula1>
            <xm:f>入力規則等!$U$49</xm:f>
          </x14:formula1>
          <xm:sqref>C77:D81</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入力規則等!$U$7:$U$9</xm:f>
          </x14:formula1>
          <xm:sqref>U94:V94 I94:J94 AG94:AH94 AR94:AS94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67</v>
      </c>
      <c r="B1" s="17" t="s">
        <v>68</v>
      </c>
      <c r="F1" s="18" t="s">
        <v>4</v>
      </c>
      <c r="G1" s="18" t="s">
        <v>57</v>
      </c>
      <c r="K1" s="19" t="s">
        <v>85</v>
      </c>
      <c r="L1" s="17" t="s">
        <v>68</v>
      </c>
      <c r="O1" s="7"/>
      <c r="P1" s="18" t="s">
        <v>5</v>
      </c>
      <c r="Q1" s="18" t="s">
        <v>57</v>
      </c>
      <c r="T1" s="7"/>
      <c r="U1" s="21" t="s">
        <v>149</v>
      </c>
      <c r="W1" s="21" t="s">
        <v>148</v>
      </c>
      <c r="Y1" s="21" t="s">
        <v>65</v>
      </c>
      <c r="Z1" s="21" t="s">
        <v>368</v>
      </c>
      <c r="AA1" s="21" t="s">
        <v>66</v>
      </c>
      <c r="AB1" s="21" t="s">
        <v>369</v>
      </c>
      <c r="AC1" s="21" t="s">
        <v>23</v>
      </c>
      <c r="AD1" s="20"/>
      <c r="AE1" s="21" t="s">
        <v>35</v>
      </c>
      <c r="AF1" s="22"/>
      <c r="AG1" s="33" t="s">
        <v>160</v>
      </c>
      <c r="AI1" s="33" t="s">
        <v>163</v>
      </c>
      <c r="AK1" s="33" t="s">
        <v>167</v>
      </c>
      <c r="AM1" s="38"/>
      <c r="AN1" s="38"/>
      <c r="AP1" s="20" t="s">
        <v>199</v>
      </c>
    </row>
    <row r="2" spans="1:42" ht="13.5" customHeight="1" x14ac:dyDescent="0.15">
      <c r="A2" s="8" t="s">
        <v>69</v>
      </c>
      <c r="B2" s="9"/>
      <c r="C2" s="7" t="str">
        <f>IF(B2="","",A2)</f>
        <v/>
      </c>
      <c r="D2" s="7" t="str">
        <f>IF(C2="","",IF(D1&lt;&gt;"",CONCATENATE(D1,"、",C2),C2))</f>
        <v/>
      </c>
      <c r="F2" s="6" t="s">
        <v>56</v>
      </c>
      <c r="G2" s="11" t="s">
        <v>555</v>
      </c>
      <c r="H2" s="7" t="str">
        <f>IF(G2="","",F2)</f>
        <v>一般会計</v>
      </c>
      <c r="I2" s="7" t="str">
        <f>IF(H2="","",IF(I1&lt;&gt;"",CONCATENATE(I1,"、",H2),H2))</f>
        <v>一般会計</v>
      </c>
      <c r="K2" s="8" t="s">
        <v>86</v>
      </c>
      <c r="L2" s="9"/>
      <c r="M2" s="7" t="str">
        <f>IF(L2="","",K2)</f>
        <v/>
      </c>
      <c r="N2" s="7" t="str">
        <f>IF(M2="","",IF(N1&lt;&gt;"",CONCATENATE(N1,"、",M2),M2))</f>
        <v/>
      </c>
      <c r="O2" s="7"/>
      <c r="P2" s="6" t="s">
        <v>58</v>
      </c>
      <c r="Q2" s="11"/>
      <c r="R2" s="7" t="str">
        <f>IF(Q2="","",P2)</f>
        <v/>
      </c>
      <c r="S2" s="7" t="str">
        <f>IF(R2="","",IF(S1&lt;&gt;"",CONCATENATE(S1,"、",R2),R2))</f>
        <v/>
      </c>
      <c r="T2" s="7"/>
      <c r="U2" s="53">
        <v>21</v>
      </c>
      <c r="W2" s="24" t="s">
        <v>154</v>
      </c>
      <c r="Y2" s="24" t="s">
        <v>52</v>
      </c>
      <c r="Z2" s="24" t="s">
        <v>52</v>
      </c>
      <c r="AA2" s="46" t="s">
        <v>238</v>
      </c>
      <c r="AB2" s="46" t="s">
        <v>463</v>
      </c>
      <c r="AC2" s="47" t="s">
        <v>118</v>
      </c>
      <c r="AD2" s="20"/>
      <c r="AE2" s="26" t="s">
        <v>150</v>
      </c>
      <c r="AF2" s="22"/>
      <c r="AG2" s="34" t="s">
        <v>205</v>
      </c>
      <c r="AI2" s="33" t="s">
        <v>235</v>
      </c>
      <c r="AK2" s="33" t="s">
        <v>168</v>
      </c>
      <c r="AM2" s="38"/>
      <c r="AN2" s="38"/>
      <c r="AP2" s="34" t="s">
        <v>205</v>
      </c>
    </row>
    <row r="3" spans="1:42" ht="13.5" customHeight="1" x14ac:dyDescent="0.15">
      <c r="A3" s="8" t="s">
        <v>70</v>
      </c>
      <c r="B3" s="9"/>
      <c r="C3" s="7" t="str">
        <f t="shared" ref="C3:C11" si="0">IF(B3="","",A3)</f>
        <v/>
      </c>
      <c r="D3" s="7" t="str">
        <f>IF(C3="",D2,IF(D2&lt;&gt;"",CONCATENATE(D2,"、",C3),C3))</f>
        <v/>
      </c>
      <c r="F3" s="12" t="s">
        <v>95</v>
      </c>
      <c r="G3" s="11"/>
      <c r="H3" s="7" t="str">
        <f t="shared" ref="H3:H37" si="1">IF(G3="","",F3)</f>
        <v/>
      </c>
      <c r="I3" s="7" t="str">
        <f>IF(H3="",I2,IF(I2&lt;&gt;"",CONCATENATE(I2,"、",H3),H3))</f>
        <v>一般会計</v>
      </c>
      <c r="K3" s="8" t="s">
        <v>87</v>
      </c>
      <c r="L3" s="9"/>
      <c r="M3" s="7" t="str">
        <f t="shared" ref="M3:M11" si="2">IF(L3="","",K3)</f>
        <v/>
      </c>
      <c r="N3" s="7" t="str">
        <f>IF(M3="",N2,IF(N2&lt;&gt;"",CONCATENATE(N2,"、",M3),M3))</f>
        <v/>
      </c>
      <c r="O3" s="7"/>
      <c r="P3" s="6" t="s">
        <v>59</v>
      </c>
      <c r="Q3" s="11" t="s">
        <v>555</v>
      </c>
      <c r="R3" s="7" t="str">
        <f t="shared" ref="R3:R8" si="3">IF(Q3="","",P3)</f>
        <v>委託・請負</v>
      </c>
      <c r="S3" s="7" t="str">
        <f t="shared" ref="S3:S8" si="4">IF(R3="",S2,IF(S2&lt;&gt;"",CONCATENATE(S2,"、",R3),R3))</f>
        <v>委託・請負</v>
      </c>
      <c r="T3" s="7"/>
      <c r="U3" s="24" t="s">
        <v>494</v>
      </c>
      <c r="W3" s="24" t="s">
        <v>129</v>
      </c>
      <c r="Y3" s="24" t="s">
        <v>53</v>
      </c>
      <c r="Z3" s="24" t="s">
        <v>370</v>
      </c>
      <c r="AA3" s="46" t="s">
        <v>336</v>
      </c>
      <c r="AB3" s="46" t="s">
        <v>464</v>
      </c>
      <c r="AC3" s="47" t="s">
        <v>119</v>
      </c>
      <c r="AD3" s="20"/>
      <c r="AE3" s="26" t="s">
        <v>151</v>
      </c>
      <c r="AF3" s="22"/>
      <c r="AG3" s="34" t="s">
        <v>206</v>
      </c>
      <c r="AI3" s="33" t="s">
        <v>162</v>
      </c>
      <c r="AK3" s="33" t="str">
        <f>CHAR(CODE(AK2)+1)</f>
        <v>B</v>
      </c>
      <c r="AM3" s="38"/>
      <c r="AN3" s="38"/>
      <c r="AP3" s="34" t="s">
        <v>206</v>
      </c>
    </row>
    <row r="4" spans="1:42" ht="13.5" customHeight="1" x14ac:dyDescent="0.15">
      <c r="A4" s="8" t="s">
        <v>71</v>
      </c>
      <c r="B4" s="9"/>
      <c r="C4" s="7" t="str">
        <f t="shared" si="0"/>
        <v/>
      </c>
      <c r="D4" s="7" t="str">
        <f>IF(C4="",D3,IF(D3&lt;&gt;"",CONCATENATE(D3,"、",C4),C4))</f>
        <v/>
      </c>
      <c r="F4" s="12" t="s">
        <v>96</v>
      </c>
      <c r="G4" s="11"/>
      <c r="H4" s="7" t="str">
        <f t="shared" si="1"/>
        <v/>
      </c>
      <c r="I4" s="7" t="str">
        <f t="shared" ref="I4:I37" si="5">IF(H4="",I3,IF(I3&lt;&gt;"",CONCATENATE(I3,"、",H4),H4))</f>
        <v>一般会計</v>
      </c>
      <c r="K4" s="8" t="s">
        <v>88</v>
      </c>
      <c r="L4" s="9"/>
      <c r="M4" s="7" t="str">
        <f t="shared" si="2"/>
        <v/>
      </c>
      <c r="N4" s="7" t="str">
        <f t="shared" ref="N4:N11" si="6">IF(M4="",N3,IF(N3&lt;&gt;"",CONCATENATE(N3,"、",M4),M4))</f>
        <v/>
      </c>
      <c r="O4" s="7"/>
      <c r="P4" s="6" t="s">
        <v>60</v>
      </c>
      <c r="Q4" s="11"/>
      <c r="R4" s="7" t="str">
        <f t="shared" si="3"/>
        <v/>
      </c>
      <c r="S4" s="7" t="str">
        <f t="shared" si="4"/>
        <v>委託・請負</v>
      </c>
      <c r="T4" s="7"/>
      <c r="U4" s="24" t="s">
        <v>545</v>
      </c>
      <c r="W4" s="24" t="s">
        <v>130</v>
      </c>
      <c r="Y4" s="24" t="s">
        <v>243</v>
      </c>
      <c r="Z4" s="24" t="s">
        <v>371</v>
      </c>
      <c r="AA4" s="46" t="s">
        <v>337</v>
      </c>
      <c r="AB4" s="46" t="s">
        <v>465</v>
      </c>
      <c r="AC4" s="46" t="s">
        <v>120</v>
      </c>
      <c r="AD4" s="20"/>
      <c r="AE4" s="26" t="s">
        <v>152</v>
      </c>
      <c r="AF4" s="22"/>
      <c r="AG4" s="34" t="s">
        <v>207</v>
      </c>
      <c r="AI4" s="33" t="s">
        <v>164</v>
      </c>
      <c r="AK4" s="33" t="str">
        <f t="shared" ref="AK4:AK49" si="7">CHAR(CODE(AK3)+1)</f>
        <v>C</v>
      </c>
      <c r="AM4" s="38"/>
      <c r="AN4" s="38"/>
      <c r="AP4" s="34" t="s">
        <v>207</v>
      </c>
    </row>
    <row r="5" spans="1:42" ht="13.5" customHeight="1" x14ac:dyDescent="0.15">
      <c r="A5" s="8" t="s">
        <v>72</v>
      </c>
      <c r="B5" s="9"/>
      <c r="C5" s="7" t="str">
        <f t="shared" si="0"/>
        <v/>
      </c>
      <c r="D5" s="7" t="str">
        <f>IF(C5="",D4,IF(D4&lt;&gt;"",CONCATENATE(D4,"、",C5),C5))</f>
        <v/>
      </c>
      <c r="F5" s="12" t="s">
        <v>97</v>
      </c>
      <c r="G5" s="11"/>
      <c r="H5" s="7" t="str">
        <f t="shared" si="1"/>
        <v/>
      </c>
      <c r="I5" s="7" t="str">
        <f t="shared" si="5"/>
        <v>一般会計</v>
      </c>
      <c r="K5" s="8" t="s">
        <v>89</v>
      </c>
      <c r="L5" s="9"/>
      <c r="M5" s="7" t="str">
        <f t="shared" si="2"/>
        <v/>
      </c>
      <c r="N5" s="7" t="str">
        <f t="shared" si="6"/>
        <v/>
      </c>
      <c r="O5" s="7"/>
      <c r="P5" s="6" t="s">
        <v>61</v>
      </c>
      <c r="Q5" s="11"/>
      <c r="R5" s="7" t="str">
        <f t="shared" si="3"/>
        <v/>
      </c>
      <c r="S5" s="7" t="str">
        <f t="shared" si="4"/>
        <v>委託・請負</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73</v>
      </c>
      <c r="B6" s="9"/>
      <c r="C6" s="7" t="str">
        <f t="shared" si="0"/>
        <v/>
      </c>
      <c r="D6" s="7" t="str">
        <f t="shared" ref="D6:D21" si="8">IF(C6="",D5,IF(D5&lt;&gt;"",CONCATENATE(D5,"、",C6),C6))</f>
        <v/>
      </c>
      <c r="F6" s="12" t="s">
        <v>98</v>
      </c>
      <c r="G6" s="11"/>
      <c r="H6" s="7" t="str">
        <f t="shared" si="1"/>
        <v/>
      </c>
      <c r="I6" s="7" t="str">
        <f t="shared" si="5"/>
        <v>一般会計</v>
      </c>
      <c r="K6" s="8" t="s">
        <v>90</v>
      </c>
      <c r="L6" s="9"/>
      <c r="M6" s="7" t="str">
        <f t="shared" si="2"/>
        <v/>
      </c>
      <c r="N6" s="7" t="str">
        <f t="shared" si="6"/>
        <v/>
      </c>
      <c r="O6" s="7"/>
      <c r="P6" s="6" t="s">
        <v>62</v>
      </c>
      <c r="Q6" s="11"/>
      <c r="R6" s="7" t="str">
        <f t="shared" si="3"/>
        <v/>
      </c>
      <c r="S6" s="7" t="str">
        <f t="shared" si="4"/>
        <v>委託・請負</v>
      </c>
      <c r="T6" s="7"/>
      <c r="U6" s="24" t="s">
        <v>218</v>
      </c>
      <c r="W6" s="24" t="s">
        <v>520</v>
      </c>
      <c r="Y6" s="24" t="s">
        <v>245</v>
      </c>
      <c r="Z6" s="24" t="s">
        <v>373</v>
      </c>
      <c r="AA6" s="46" t="s">
        <v>339</v>
      </c>
      <c r="AB6" s="46" t="s">
        <v>467</v>
      </c>
      <c r="AC6" s="46" t="s">
        <v>121</v>
      </c>
      <c r="AD6" s="23"/>
      <c r="AE6" s="26" t="s">
        <v>215</v>
      </c>
      <c r="AF6" s="22"/>
      <c r="AG6" s="34" t="s">
        <v>209</v>
      </c>
      <c r="AI6" s="33" t="s">
        <v>242</v>
      </c>
      <c r="AK6" s="33" t="str">
        <f>CHAR(CODE(AK5)+1)</f>
        <v>E</v>
      </c>
      <c r="AP6" s="34" t="s">
        <v>209</v>
      </c>
    </row>
    <row r="7" spans="1:42" ht="13.5" customHeight="1" x14ac:dyDescent="0.15">
      <c r="A7" s="8" t="s">
        <v>74</v>
      </c>
      <c r="B7" s="9"/>
      <c r="C7" s="7" t="str">
        <f t="shared" si="0"/>
        <v/>
      </c>
      <c r="D7" s="7" t="str">
        <f t="shared" si="8"/>
        <v/>
      </c>
      <c r="F7" s="12" t="s">
        <v>172</v>
      </c>
      <c r="G7" s="11"/>
      <c r="H7" s="7" t="str">
        <f t="shared" si="1"/>
        <v/>
      </c>
      <c r="I7" s="7" t="str">
        <f t="shared" si="5"/>
        <v>一般会計</v>
      </c>
      <c r="K7" s="8" t="s">
        <v>91</v>
      </c>
      <c r="L7" s="9"/>
      <c r="M7" s="7" t="str">
        <f t="shared" si="2"/>
        <v/>
      </c>
      <c r="N7" s="7" t="str">
        <f t="shared" si="6"/>
        <v/>
      </c>
      <c r="O7" s="7"/>
      <c r="P7" s="6" t="s">
        <v>63</v>
      </c>
      <c r="Q7" s="11"/>
      <c r="R7" s="7" t="str">
        <f t="shared" si="3"/>
        <v/>
      </c>
      <c r="S7" s="7" t="str">
        <f t="shared" si="4"/>
        <v>委託・請負</v>
      </c>
      <c r="T7" s="7"/>
      <c r="U7" s="24"/>
      <c r="W7" s="24" t="s">
        <v>131</v>
      </c>
      <c r="Y7" s="24" t="s">
        <v>246</v>
      </c>
      <c r="Z7" s="24" t="s">
        <v>374</v>
      </c>
      <c r="AA7" s="46" t="s">
        <v>340</v>
      </c>
      <c r="AB7" s="46" t="s">
        <v>468</v>
      </c>
      <c r="AC7" s="23"/>
      <c r="AD7" s="23"/>
      <c r="AE7" s="24" t="s">
        <v>121</v>
      </c>
      <c r="AF7" s="22"/>
      <c r="AG7" s="34" t="s">
        <v>210</v>
      </c>
      <c r="AH7" s="41"/>
      <c r="AI7" s="34" t="s">
        <v>231</v>
      </c>
      <c r="AK7" s="33" t="str">
        <f>CHAR(CODE(AK6)+1)</f>
        <v>F</v>
      </c>
      <c r="AP7" s="34" t="s">
        <v>210</v>
      </c>
    </row>
    <row r="8" spans="1:42" ht="13.5" customHeight="1" x14ac:dyDescent="0.15">
      <c r="A8" s="8" t="s">
        <v>75</v>
      </c>
      <c r="B8" s="9"/>
      <c r="C8" s="7" t="str">
        <f t="shared" si="0"/>
        <v/>
      </c>
      <c r="D8" s="7" t="str">
        <f t="shared" si="8"/>
        <v/>
      </c>
      <c r="F8" s="12" t="s">
        <v>99</v>
      </c>
      <c r="G8" s="11"/>
      <c r="H8" s="7" t="str">
        <f t="shared" si="1"/>
        <v/>
      </c>
      <c r="I8" s="7" t="str">
        <f t="shared" si="5"/>
        <v>一般会計</v>
      </c>
      <c r="K8" s="8" t="s">
        <v>92</v>
      </c>
      <c r="L8" s="9"/>
      <c r="M8" s="7" t="str">
        <f t="shared" si="2"/>
        <v/>
      </c>
      <c r="N8" s="7" t="str">
        <f t="shared" si="6"/>
        <v/>
      </c>
      <c r="O8" s="7"/>
      <c r="P8" s="6" t="s">
        <v>64</v>
      </c>
      <c r="Q8" s="11"/>
      <c r="R8" s="7" t="str">
        <f t="shared" si="3"/>
        <v/>
      </c>
      <c r="S8" s="7" t="str">
        <f t="shared" si="4"/>
        <v>委託・請負</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76</v>
      </c>
      <c r="B9" s="9"/>
      <c r="C9" s="7" t="str">
        <f t="shared" si="0"/>
        <v/>
      </c>
      <c r="D9" s="7" t="str">
        <f t="shared" si="8"/>
        <v/>
      </c>
      <c r="F9" s="12" t="s">
        <v>173</v>
      </c>
      <c r="G9" s="11"/>
      <c r="H9" s="7" t="str">
        <f t="shared" si="1"/>
        <v/>
      </c>
      <c r="I9" s="7" t="str">
        <f t="shared" si="5"/>
        <v>一般会計</v>
      </c>
      <c r="K9" s="8" t="s">
        <v>93</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100</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77</v>
      </c>
      <c r="B11" s="9"/>
      <c r="C11" s="7" t="str">
        <f t="shared" si="0"/>
        <v/>
      </c>
      <c r="D11" s="7" t="str">
        <f t="shared" si="8"/>
        <v/>
      </c>
      <c r="F11" s="12" t="s">
        <v>101</v>
      </c>
      <c r="G11" s="11"/>
      <c r="H11" s="7" t="str">
        <f t="shared" si="1"/>
        <v/>
      </c>
      <c r="I11" s="7" t="str">
        <f t="shared" si="5"/>
        <v>一般会計</v>
      </c>
      <c r="K11" s="8" t="s">
        <v>94</v>
      </c>
      <c r="L11" s="9" t="s">
        <v>555</v>
      </c>
      <c r="M11" s="7" t="str">
        <f t="shared" si="2"/>
        <v>その他の事項経費</v>
      </c>
      <c r="N11" s="7" t="str">
        <f t="shared" si="6"/>
        <v>その他の事項経費</v>
      </c>
      <c r="O11" s="7"/>
      <c r="P11" s="7"/>
      <c r="Q11" s="13"/>
      <c r="T11" s="7"/>
      <c r="W11" s="24" t="s">
        <v>542</v>
      </c>
      <c r="Y11" s="24" t="s">
        <v>250</v>
      </c>
      <c r="Z11" s="24" t="s">
        <v>378</v>
      </c>
      <c r="AA11" s="46" t="s">
        <v>344</v>
      </c>
      <c r="AB11" s="46" t="s">
        <v>472</v>
      </c>
      <c r="AC11" s="23"/>
      <c r="AD11" s="23"/>
      <c r="AE11" s="23"/>
      <c r="AF11" s="22"/>
      <c r="AG11" s="33" t="s">
        <v>204</v>
      </c>
      <c r="AK11" s="33" t="str">
        <f t="shared" si="7"/>
        <v>J</v>
      </c>
    </row>
    <row r="12" spans="1:42" ht="13.5" customHeight="1" x14ac:dyDescent="0.15">
      <c r="A12" s="8" t="s">
        <v>78</v>
      </c>
      <c r="B12" s="9"/>
      <c r="C12" s="7" t="str">
        <f t="shared" ref="C12:C23" si="9">IF(B12="","",A12)</f>
        <v/>
      </c>
      <c r="D12" s="7" t="str">
        <f t="shared" si="8"/>
        <v/>
      </c>
      <c r="F12" s="12" t="s">
        <v>102</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79</v>
      </c>
      <c r="B13" s="9"/>
      <c r="C13" s="7" t="str">
        <f t="shared" si="9"/>
        <v/>
      </c>
      <c r="D13" s="7" t="str">
        <f t="shared" si="8"/>
        <v/>
      </c>
      <c r="F13" s="12" t="s">
        <v>103</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80</v>
      </c>
      <c r="B14" s="9"/>
      <c r="C14" s="7" t="str">
        <f t="shared" si="9"/>
        <v/>
      </c>
      <c r="D14" s="7" t="str">
        <f t="shared" si="8"/>
        <v/>
      </c>
      <c r="F14" s="12" t="s">
        <v>104</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81</v>
      </c>
      <c r="B15" s="9"/>
      <c r="C15" s="7" t="str">
        <f t="shared" si="9"/>
        <v/>
      </c>
      <c r="D15" s="7" t="str">
        <f t="shared" si="8"/>
        <v/>
      </c>
      <c r="F15" s="12" t="s">
        <v>105</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82</v>
      </c>
      <c r="B16" s="9"/>
      <c r="C16" s="7" t="str">
        <f t="shared" si="9"/>
        <v/>
      </c>
      <c r="D16" s="7" t="str">
        <f t="shared" si="8"/>
        <v/>
      </c>
      <c r="F16" s="12" t="s">
        <v>106</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83</v>
      </c>
      <c r="B17" s="9"/>
      <c r="C17" s="7" t="str">
        <f t="shared" si="9"/>
        <v/>
      </c>
      <c r="D17" s="7" t="str">
        <f t="shared" si="8"/>
        <v/>
      </c>
      <c r="F17" s="12" t="s">
        <v>107</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84</v>
      </c>
      <c r="B18" s="9"/>
      <c r="C18" s="7" t="str">
        <f t="shared" si="9"/>
        <v/>
      </c>
      <c r="D18" s="7" t="str">
        <f t="shared" si="8"/>
        <v/>
      </c>
      <c r="F18" s="12" t="s">
        <v>108</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
      </c>
      <c r="F19" s="12" t="s">
        <v>109</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555</v>
      </c>
      <c r="C20" s="7" t="str">
        <f t="shared" si="9"/>
        <v>地方創生</v>
      </c>
      <c r="D20" s="7" t="str">
        <f t="shared" si="8"/>
        <v>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地方創生</v>
      </c>
      <c r="F21" s="12" t="s">
        <v>110</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地方創生</v>
      </c>
      <c r="F22" s="12" t="s">
        <v>111</v>
      </c>
      <c r="G22" s="11"/>
      <c r="H22" s="7" t="str">
        <f t="shared" si="1"/>
        <v/>
      </c>
      <c r="I22" s="7" t="str">
        <f t="shared" si="5"/>
        <v>一般会計</v>
      </c>
      <c r="K22" s="7"/>
      <c r="L22" s="7"/>
      <c r="O22" s="7"/>
      <c r="P22" s="7"/>
      <c r="Q22" s="13"/>
      <c r="T22" s="7"/>
      <c r="U22" s="24" t="s">
        <v>544</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地方創生</v>
      </c>
      <c r="F23" s="12" t="s">
        <v>112</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113</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114</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地方創生</v>
      </c>
      <c r="B27" s="7"/>
      <c r="F27" s="12" t="s">
        <v>115</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116</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54</v>
      </c>
      <c r="AB32" s="46" t="s">
        <v>54</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543</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55</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546</v>
      </c>
      <c r="Z100" s="24" t="s">
        <v>467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2022-12-04T15:33:47Z</dcterms:created>
  <dcterms:modified xsi:type="dcterms:W3CDTF">2022-12-15T12:59:09Z</dcterms:modified>
</cp:coreProperties>
</file>