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W85" i="13" l="1"/>
  <c r="AT85" i="13"/>
  <c r="AQ85" i="13"/>
  <c r="AL85" i="13"/>
  <c r="AI85" i="13"/>
  <c r="AF85" i="13"/>
  <c r="Z85" i="13"/>
  <c r="W85" i="13"/>
  <c r="T85" i="13"/>
  <c r="N85" i="13"/>
  <c r="AW84" i="13"/>
  <c r="AT84" i="13"/>
  <c r="AQ84" i="13"/>
  <c r="AL84" i="13"/>
  <c r="AI84" i="13"/>
  <c r="AF84" i="13"/>
  <c r="Z84" i="13"/>
  <c r="W84" i="13"/>
  <c r="T84" i="13"/>
  <c r="N84" i="13"/>
  <c r="K84" i="13"/>
  <c r="H84"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<sst xmlns="http://schemas.openxmlformats.org/spreadsheetml/2006/main" count="716" uniqueCount="575">
  <si>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</si>
  <si>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</si>
  <si>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</si>
  <si>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</si>
  <si>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</si>
  <si>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</si>
  <si>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</si>
  <si>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</si>
  <si>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</si>
  <si>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</si>
  <si>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</si>
  <si>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</si>
  <si>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</si>
  <si>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</si>
  <si>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</si>
  <si>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</si>
  <si>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</si>
  <si>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</si>
  <si>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</si>
  <si>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</si>
  <si>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</si>
  <si>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</si>
  <si>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</si>
  <si>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</si>
  <si>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</si>
  <si>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</si>
  <si>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</si>
  <si>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</si>
  <si>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</si>
  <si>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</si>
  <si>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</si>
  <si>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</si>
  <si>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</si>
  <si>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</si>
  <si>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</si>
  <si>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</si>
  <si>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</si>
  <si>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</si>
  <si>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</si>
  <si>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</si>
  <si>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</si>
  <si>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</si>
  <si>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</si>
  <si>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</si>
  <si>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</si>
  <si>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</si>
  <si>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</si>
  <si>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</si>
  <si>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</si>
  <si>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</si>
  <si>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</si>
  <si>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</si>
  <si>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</si>
  <si>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</si>
  <si>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</si>
  <si>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</si>
  <si>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</si>
  <si>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</si>
  <si>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</si>
  <si>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</si>
  <si>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</si>
  <si>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</si>
  <si>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</si>
  <si>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</si>
  <si>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</si>
  <si>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</si>
  <si>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</si>
  <si>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</si>
  <si>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</si>
  <si>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</si>
  <si>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</si>
  <si>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</si>
  <si>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</si>
  <si>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</si>
  <si>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</si>
  <si>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</si>
  <si>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</si>
  <si>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</si>
  <si>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</si>
  <si>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</si>
  <si>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</si>
  <si>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</si>
  <si>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</si>
  <si>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</si>
  <si>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</si>
  <si>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</si>
  <si>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</si>
  <si>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</si>
  <si>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</si>
  <si>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</si>
  <si>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</si>
  <si>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</si>
  <si>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</si>
  <si>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</si>
  <si>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</si>
  <si>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</si>
  <si>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</si>
  <si>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</si>
  <si>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</si>
  <si>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</si>
  <si>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</si>
  <si>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</si>
  <si>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</si>
  <si>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</si>
  <si>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</si>
  <si>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</si>
  <si>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</si>
  <si>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</si>
  <si>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</si>
  <si>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</si>
  <si>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</si>
  <si>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</si>
  <si>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</si>
  <si>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</si>
  <si>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</si>
  <si>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</si>
  <si>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</si>
  <si>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</si>
  <si>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</si>
  <si>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</si>
  <si>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</si>
  <si>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</si>
  <si>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</si>
  <si>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</si>
  <si>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</si>
  <si>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</si>
  <si>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</si>
  <si>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</si>
  <si>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</si>
  <si>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</si>
  <si>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</si>
  <si>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</si>
  <si>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</si>
  <si>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</si>
  <si>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</si>
  <si>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</si>
  <si>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</si>
  <si>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</si>
  <si>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</si>
  <si>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</si>
  <si>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</si>
  <si>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</si>
  <si>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</si>
  <si>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</si>
  <si>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</si>
  <si>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</si>
  <si>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</si>
  <si>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</si>
  <si>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</si>
  <si>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</si>
  <si>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</si>
  <si>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</si>
  <si>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</si>
  <si>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</si>
  <si>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</si>
  <si>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</si>
  <si>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</si>
  <si>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</si>
  <si>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</si>
  <si>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</si>
  <si>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</si>
  <si>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</si>
  <si>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</si>
  <si>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</si>
  <si>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</si>
  <si>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</si>
  <si>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</si>
  <si>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</si>
  <si>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</si>
  <si>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</si>
  <si>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</si>
  <si>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</si>
  <si>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</si>
  <si>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</si>
  <si>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</si>
  <si>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</si>
  <si>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</si>
  <si>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</si>
  <si>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</si>
  <si>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</si>
  <si>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</si>
  <si>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</si>
  <si>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</si>
  <si>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</si>
  <si>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</si>
  <si>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</si>
  <si>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</si>
  <si>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</si>
  <si>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</si>
  <si>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</si>
  <si>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</si>
  <si>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</si>
  <si>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</si>
  <si>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</si>
  <si>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</si>
  <si>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</si>
  <si>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</si>
  <si>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</si>
  <si>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</si>
  <si>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</si>
  <si>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</si>
  <si>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</si>
  <si>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</si>
  <si>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</si>
  <si>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</si>
  <si>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</si>
  <si>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</si>
  <si>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</si>
  <si>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</si>
  <si>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</si>
  <si>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</si>
  <si>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</si>
  <si>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</si>
  <si>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</si>
  <si>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</si>
  <si>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</si>
  <si>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</si>
  <si>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</si>
  <si>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</si>
  <si>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</si>
  <si>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</si>
  <si>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</si>
  <si>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</si>
  <si>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</si>
  <si>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</si>
  <si>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</si>
  <si>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</si>
  <si>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</si>
  <si>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</si>
  <si>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</si>
  <si>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</si>
  <si>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</si>
  <si>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</si>
  <si>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</si>
  <si>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</si>
  <si>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</si>
  <si>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</si>
  <si>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</si>
  <si>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</si>
  <si>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</si>
  <si>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</si>
  <si>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</si>
  <si>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</si>
  <si>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</si>
  <si>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</si>
  <si>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</si>
  <si>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</si>
  <si>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</si>
  <si>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</si>
  <si>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</si>
  <si>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</si>
  <si>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</si>
  <si>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</si>
  <si>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</si>
  <si>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</si>
  <si>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</si>
  <si>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</si>
  <si>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</si>
  <si>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</si>
  <si>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</si>
  <si>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</si>
  <si>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</si>
  <si>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</si>
  <si>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</si>
  <si>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</si>
  <si>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</si>
  <si>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</si>
  <si>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</si>
  <si>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</si>
  <si>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</si>
  <si>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</si>
  <si>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</si>
  <si>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</si>
  <si>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</si>
  <si>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</si>
  <si>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</si>
  <si>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</si>
  <si>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</si>
  <si>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</si>
  <si>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</si>
  <si>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</si>
  <si>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</si>
  <si>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</si>
  <si>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</si>
  <si>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</si>
  <si>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</si>
  <si>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</si>
  <si>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</si>
  <si>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</si>
  <si>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</si>
  <si>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</si>
  <si>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</si>
  <si>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</si>
  <si>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</si>
  <si>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</si>
  <si>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</si>
  <si>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</si>
  <si>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</si>
  <si>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</si>
  <si>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</si>
  <si>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</si>
  <si>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</si>
  <si>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</si>
  <si>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</si>
  <si>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</si>
  <si>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</si>
  <si>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</si>
  <si>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</si>
  <si>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</si>
  <si>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</si>
  <si>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</si>
  <si>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</si>
  <si>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</si>
  <si>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</si>
  <si>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</si>
  <si>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</si>
  <si>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</si>
  <si>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</si>
  <si>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</si>
  <si>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</si>
  <si>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</si>
  <si>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</si>
  <si>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</si>
  <si>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</si>
  <si>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</si>
  <si>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</si>
  <si>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</si>
  <si>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</si>
  <si>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</si>
  <si>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</si>
  <si>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</si>
  <si>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</si>
  <si>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</si>
  <si>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</si>
  <si>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</si>
  <si>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</si>
  <si>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</si>
  <si>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</si>
  <si>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</si>
  <si>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</si>
  <si>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</si>
  <si>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</si>
  <si>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</si>
  <si>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</si>
  <si>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</si>
  <si>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</si>
  <si>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</si>
  <si>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</si>
  <si>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</si>
  <si>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</si>
  <si>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</si>
  <si>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</si>
  <si>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</si>
  <si>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</si>
  <si>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</si>
  <si>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</si>
  <si>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</si>
  <si>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</si>
  <si>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</si>
  <si>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</si>
  <si>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</si>
  <si>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</si>
  <si>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</si>
  <si>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</si>
  <si>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</si>
  <si>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</si>
  <si>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</si>
  <si>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</si>
  <si>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</si>
  <si>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</si>
  <si>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</si>
  <si>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</si>
  <si>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</si>
  <si>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</si>
  <si>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</si>
  <si>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</si>
  <si>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</si>
  <si>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</si>
  <si>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</si>
  <si>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</si>
  <si>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</si>
  <si>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</si>
  <si>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</si>
  <si>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</si>
  <si>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</si>
  <si>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</si>
  <si>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</si>
  <si>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</si>
  <si>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</si>
  <si>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</si>
  <si>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</si>
  <si>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</si>
  <si>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</si>
  <si>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</si>
  <si>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</si>
  <si>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</si>
  <si>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</si>
  <si>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</si>
  <si>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</si>
  <si>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</si>
  <si>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</si>
  <si>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</si>
  <si>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</si>
  <si>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</si>
  <si>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</si>
  <si>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</si>
  <si>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</si>
  <si>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</si>
  <si>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</si>
  <si>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</si>
  <si>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</si>
  <si>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</si>
  <si>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</si>
  <si>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</si>
  <si>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</si>
  <si>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</si>
  <si>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</si>
  <si>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</si>
  <si>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</si>
  <si>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</si>
  <si>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</si>
  <si>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</si>
  <si>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</si>
  <si>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</si>
  <si>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</si>
  <si>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</si>
  <si>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</si>
  <si>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</si>
  <si>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</si>
  <si>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</si>
  <si>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</si>
  <si>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</si>
  <si>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</si>
  <si>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</si>
  <si>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</si>
  <si>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</si>
  <si>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</si>
  <si>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</si>
  <si>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</si>
  <si>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</si>
  <si>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</si>
  <si>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</si>
  <si>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</si>
  <si>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</si>
  <si>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</si>
  <si>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</si>
  <si>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</si>
  <si>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</si>
  <si>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</si>
  <si>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</si>
  <si>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</si>
  <si>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</si>
  <si>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</si>
  <si>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</si>
  <si>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</si>
  <si>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</si>
  <si>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</si>
  <si>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</si>
  <si>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</si>
  <si>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</si>
  <si>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</si>
  <si>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</si>
  <si>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</si>
  <si>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</si>
  <si>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</si>
  <si>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</si>
  <si>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</si>
  <si>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</si>
  <si>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</si>
  <si>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</si>
  <si>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</si>
  <si>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</si>
  <si>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</si>
  <si>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</si>
  <si>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</si>
  <si>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</si>
  <si>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</si>
  <si>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</si>
  <si>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</si>
  <si>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</si>
  <si>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</si>
  <si>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</si>
  <si>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</si>
  <si>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</si>
  <si>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</si>
  <si>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</si>
  <si>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</si>
  <si>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</si>
  <si>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</si>
  <si>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</si>
  <si>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</si>
  <si>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</si>
  <si>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</si>
  <si>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</si>
  <si>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</si>
  <si>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</si>
  <si>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</si>
  <si>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</si>
  <si>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</si>
  <si>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</si>
  <si>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</si>
  <si>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</si>
  <si>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</si>
  <si>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</si>
  <si>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</si>
  <si>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</si>
  <si>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</si>
  <si>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</si>
  <si>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</si>
  <si>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</si>
  <si>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</si>
  <si>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</si>
  <si>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</si>
  <si>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</si>
  <si>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</si>
  <si>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</si>
  <si>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</si>
  <si>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</si>
  <si>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</si>
  <si>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</si>
  <si>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</si>
  <si>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</si>
  <si>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</si>
  <si>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</si>
  <si>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</si>
  <si>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</si>
  <si>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</si>
  <si>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</si>
  <si>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</si>
  <si>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</si>
  <si>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</si>
  <si>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</si>
  <si>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</si>
  <si>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</si>
  <si>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</si>
  <si>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</si>
  <si>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</si>
  <si>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</si>
  <si>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</si>
  <si>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</si>
  <si>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</si>
  <si>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</si>
  <si>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内閣府</t>
    <rPh sb="0" eb="2">
      <t>ナイカク</t>
    </rPh>
    <rPh sb="2" eb="3">
      <t>フ</t>
    </rPh>
    <phoneticPr fontId="6"/>
  </si>
  <si>
    <t>デジタル田園都市国家構想交付金効果検証調査事業</t>
    <phoneticPr fontId="6"/>
  </si>
  <si>
    <t>政策統括官（経済財政分析担当）</t>
    <phoneticPr fontId="6"/>
  </si>
  <si>
    <t>地方創生推進室</t>
    <phoneticPr fontId="6"/>
  </si>
  <si>
    <t>参事官　飯嶋 威夫</t>
    <phoneticPr fontId="6"/>
  </si>
  <si>
    <t>デジタル田園都市国家構想基本方針
物価高克服・経済再生実現のための総合経済対策</t>
    <rPh sb="4" eb="6">
      <t>デンエン</t>
    </rPh>
    <rPh sb="6" eb="8">
      <t>トシ</t>
    </rPh>
    <rPh sb="8" eb="10">
      <t>コッカ</t>
    </rPh>
    <rPh sb="10" eb="12">
      <t>コウソウ</t>
    </rPh>
    <rPh sb="12" eb="14">
      <t>キホン</t>
    </rPh>
    <rPh sb="14" eb="16">
      <t>ホウシン</t>
    </rPh>
    <phoneticPr fontId="6"/>
  </si>
  <si>
    <t>-</t>
  </si>
  <si>
    <t>-</t>
    <phoneticPr fontId="6"/>
  </si>
  <si>
    <t>○</t>
  </si>
  <si>
    <t>令和３年度補正予算にて措置されたデジタル田園都市国家構想推進交付金は、計531の地方公共団体に対し、交付対象事業費：計379億円、国費ベース：計200億円の措置を行っており、採択事業が適切かつ効果的に実施されているか、事業実施報告書の分析・個別のヒアリング等を基に個々の事業を評価し、成果を検証する。また、その過程を通し見えてきた成功要因や課題なども踏まえ、地方公共団体へフィードバックを行ったり、今後に向けた優良事例共有などの情報支援を行う。</t>
    <phoneticPr fontId="6"/>
  </si>
  <si>
    <t>①本交付金対象事業の事業実施報告書に対する悉皆調査を行い、記載内容の振り返り・分析（例：KPI達成度や地域への波及効果等）を通し、事業に対する評価を行う。その過程を通じ、優良事例や推進にあたる課題等を抽出し、事業類型別の個別事例の深堀調査を行う。調査結果は報告書として取りまとめる。
②一部類型は有識者による審査を実施したため、報告・フィードバックの場を設け今後の事業推進に活用する。
③効果検証を通じて得た示唆等は地方公共団体や関連する民間事業者向けにセミナー等を通じて幅広に提供する</t>
    <phoneticPr fontId="6"/>
  </si>
  <si>
    <t>地方創生支援委託費</t>
    <phoneticPr fontId="6"/>
  </si>
  <si>
    <t>①実施報告書の内容分析、②個別事例の深堀調査（ヒアリング等）、③地方公共団体への情報支援の企画検討</t>
    <phoneticPr fontId="6"/>
  </si>
  <si>
    <t>実施報告書の内容分析</t>
    <rPh sb="0" eb="2">
      <t>ジッシ</t>
    </rPh>
    <rPh sb="2" eb="5">
      <t>ホウコクショ</t>
    </rPh>
    <rPh sb="6" eb="8">
      <t>ナイヨウ</t>
    </rPh>
    <rPh sb="8" eb="10">
      <t>ブンセキ</t>
    </rPh>
    <phoneticPr fontId="6"/>
  </si>
  <si>
    <t>分析した実施報告書数</t>
    <rPh sb="0" eb="2">
      <t>ブンセキ</t>
    </rPh>
    <rPh sb="4" eb="6">
      <t>ジッシ</t>
    </rPh>
    <rPh sb="6" eb="9">
      <t>ホウコクショ</t>
    </rPh>
    <rPh sb="9" eb="10">
      <t>スウ</t>
    </rPh>
    <phoneticPr fontId="6"/>
  </si>
  <si>
    <t>報告書数</t>
    <rPh sb="0" eb="3">
      <t>ホウコクショ</t>
    </rPh>
    <rPh sb="3" eb="4">
      <t>スウ</t>
    </rPh>
    <phoneticPr fontId="6"/>
  </si>
  <si>
    <t>執行額／分析した実施報告書数　　　　　　　　　　　　</t>
    <phoneticPr fontId="6"/>
  </si>
  <si>
    <t>百万円</t>
    <rPh sb="0" eb="3">
      <t>ヒャクマンエン</t>
    </rPh>
    <phoneticPr fontId="6"/>
  </si>
  <si>
    <t>執行額/報告書数</t>
    <rPh sb="0" eb="2">
      <t>シッコウ</t>
    </rPh>
    <rPh sb="2" eb="3">
      <t>ガク</t>
    </rPh>
    <rPh sb="4" eb="7">
      <t>ホウコクショ</t>
    </rPh>
    <rPh sb="7" eb="8">
      <t>スウ</t>
    </rPh>
    <phoneticPr fontId="6"/>
  </si>
  <si>
    <t>デジタルの実装に取り組む地方公共団体数</t>
  </si>
  <si>
    <t>2024年度末までに、デジタル実装に取り組む団体の数を1000とする</t>
    <rPh sb="4" eb="7">
      <t>ネンドマツ</t>
    </rPh>
    <rPh sb="15" eb="17">
      <t>ジッソウ</t>
    </rPh>
    <rPh sb="18" eb="19">
      <t>ト</t>
    </rPh>
    <rPh sb="20" eb="21">
      <t>ク</t>
    </rPh>
    <rPh sb="22" eb="24">
      <t>ダンタイ</t>
    </rPh>
    <rPh sb="25" eb="26">
      <t>カズ</t>
    </rPh>
    <phoneticPr fontId="6"/>
  </si>
  <si>
    <t>団体</t>
    <rPh sb="0" eb="2">
      <t>ダンタイ</t>
    </rPh>
    <phoneticPr fontId="6"/>
  </si>
  <si>
    <t>５．地方創生</t>
    <phoneticPr fontId="6"/>
  </si>
  <si>
    <t>５．地方創生に関する施策の推進</t>
    <phoneticPr fontId="6"/>
  </si>
  <si>
    <t>人口減少・少子高齢化・産業空洞化など特に地方における社会課題を解決する手段として、デジタル技術を使ったサービス実装は住民および地域社会にとって必要不可欠であり、地方公共団体によるそのような取り組みを後押しする当該交付金は重要な役割を果たしている。従って当該交付金の対象事業の質の向上に繋がる本効果検証事業は受益者である国民・社会にとってニーズのあるものと考える。</t>
    <rPh sb="0" eb="2">
      <t>ジンコウ</t>
    </rPh>
    <rPh sb="2" eb="4">
      <t>ゲンショウ</t>
    </rPh>
    <rPh sb="5" eb="7">
      <t>ショウシ</t>
    </rPh>
    <rPh sb="7" eb="10">
      <t>コウレイカ</t>
    </rPh>
    <rPh sb="11" eb="13">
      <t>サンギョウ</t>
    </rPh>
    <rPh sb="13" eb="16">
      <t>クウドウカ</t>
    </rPh>
    <rPh sb="18" eb="19">
      <t>トク</t>
    </rPh>
    <rPh sb="20" eb="22">
      <t>チホウ</t>
    </rPh>
    <rPh sb="26" eb="28">
      <t>シャカイ</t>
    </rPh>
    <rPh sb="28" eb="30">
      <t>カダイ</t>
    </rPh>
    <rPh sb="31" eb="33">
      <t>カイケツ</t>
    </rPh>
    <rPh sb="35" eb="37">
      <t>シュダン</t>
    </rPh>
    <rPh sb="45" eb="47">
      <t>ギジュツ</t>
    </rPh>
    <rPh sb="48" eb="49">
      <t>ツカ</t>
    </rPh>
    <rPh sb="55" eb="57">
      <t>ジッソウ</t>
    </rPh>
    <rPh sb="58" eb="60">
      <t>ジュウミン</t>
    </rPh>
    <rPh sb="63" eb="65">
      <t>チイキ</t>
    </rPh>
    <rPh sb="65" eb="67">
      <t>シャカイ</t>
    </rPh>
    <rPh sb="71" eb="73">
      <t>ヒツヨウ</t>
    </rPh>
    <rPh sb="73" eb="76">
      <t>フカケツ</t>
    </rPh>
    <rPh sb="80" eb="82">
      <t>チホウ</t>
    </rPh>
    <rPh sb="82" eb="84">
      <t>コウキョウ</t>
    </rPh>
    <rPh sb="84" eb="86">
      <t>ダンタイ</t>
    </rPh>
    <rPh sb="94" eb="95">
      <t>ト</t>
    </rPh>
    <rPh sb="96" eb="97">
      <t>ク</t>
    </rPh>
    <rPh sb="99" eb="101">
      <t>アトオ</t>
    </rPh>
    <rPh sb="104" eb="106">
      <t>トウガイ</t>
    </rPh>
    <rPh sb="106" eb="109">
      <t>コウフキン</t>
    </rPh>
    <rPh sb="110" eb="112">
      <t>ジュウヨウ</t>
    </rPh>
    <rPh sb="113" eb="115">
      <t>ヤクワリ</t>
    </rPh>
    <rPh sb="116" eb="117">
      <t>ハ</t>
    </rPh>
    <rPh sb="123" eb="124">
      <t>シタガ</t>
    </rPh>
    <rPh sb="126" eb="128">
      <t>トウガイ</t>
    </rPh>
    <rPh sb="128" eb="131">
      <t>コウフキン</t>
    </rPh>
    <rPh sb="132" eb="134">
      <t>タイショウ</t>
    </rPh>
    <rPh sb="134" eb="136">
      <t>ジギョウ</t>
    </rPh>
    <rPh sb="137" eb="138">
      <t>シツ</t>
    </rPh>
    <rPh sb="139" eb="141">
      <t>コウジョウ</t>
    </rPh>
    <rPh sb="142" eb="143">
      <t>ツナ</t>
    </rPh>
    <rPh sb="145" eb="146">
      <t>ホン</t>
    </rPh>
    <rPh sb="146" eb="148">
      <t>コウカ</t>
    </rPh>
    <rPh sb="148" eb="150">
      <t>ケンショウ</t>
    </rPh>
    <rPh sb="150" eb="152">
      <t>ジギョウ</t>
    </rPh>
    <rPh sb="153" eb="156">
      <t>ジュエキシャ</t>
    </rPh>
    <rPh sb="159" eb="161">
      <t>コクミン</t>
    </rPh>
    <rPh sb="162" eb="164">
      <t>シャカイ</t>
    </rPh>
    <rPh sb="177" eb="178">
      <t>カンガ</t>
    </rPh>
    <phoneticPr fontId="6"/>
  </si>
  <si>
    <t>デジタル田園都市国家構想の推進は政府全体で取り組んでおり、その推進のための交付金の効果検証は制度設計・推進主体である国側で実施の上、その知見を地方公共団体・民間に提供することで、地方も含めた国全体でのデジタルの実装の底上げの動きを図っていく必要がある。</t>
    <rPh sb="31" eb="33">
      <t>スイシン</t>
    </rPh>
    <rPh sb="37" eb="40">
      <t>コウフキン</t>
    </rPh>
    <rPh sb="41" eb="43">
      <t>コウカ</t>
    </rPh>
    <rPh sb="43" eb="45">
      <t>ケンショウ</t>
    </rPh>
    <rPh sb="46" eb="48">
      <t>セイド</t>
    </rPh>
    <rPh sb="48" eb="50">
      <t>セッケイ</t>
    </rPh>
    <rPh sb="51" eb="53">
      <t>スイシン</t>
    </rPh>
    <rPh sb="53" eb="55">
      <t>シュタイ</t>
    </rPh>
    <rPh sb="58" eb="59">
      <t>クニ</t>
    </rPh>
    <rPh sb="59" eb="60">
      <t>ガワ</t>
    </rPh>
    <rPh sb="61" eb="63">
      <t>ジッシ</t>
    </rPh>
    <rPh sb="64" eb="65">
      <t>ウエ</t>
    </rPh>
    <rPh sb="68" eb="70">
      <t>チケン</t>
    </rPh>
    <rPh sb="71" eb="73">
      <t>チホウ</t>
    </rPh>
    <rPh sb="73" eb="75">
      <t>コウキョウ</t>
    </rPh>
    <rPh sb="75" eb="77">
      <t>ダンタイ</t>
    </rPh>
    <rPh sb="78" eb="80">
      <t>ミンカン</t>
    </rPh>
    <rPh sb="81" eb="83">
      <t>テイキョウ</t>
    </rPh>
    <rPh sb="89" eb="91">
      <t>チホウ</t>
    </rPh>
    <rPh sb="92" eb="93">
      <t>フク</t>
    </rPh>
    <rPh sb="95" eb="98">
      <t>クニゼンタイ</t>
    </rPh>
    <rPh sb="105" eb="107">
      <t>ジッソウ</t>
    </rPh>
    <rPh sb="108" eb="110">
      <t>ソコア</t>
    </rPh>
    <rPh sb="112" eb="113">
      <t>ウゴ</t>
    </rPh>
    <rPh sb="115" eb="116">
      <t>ハカ</t>
    </rPh>
    <rPh sb="120" eb="122">
      <t>ヒツヨウ</t>
    </rPh>
    <phoneticPr fontId="6"/>
  </si>
  <si>
    <t>‐</t>
  </si>
  <si>
    <t>-</t>
    <phoneticPr fontId="6"/>
  </si>
  <si>
    <t>当該交付金は、国の重要施策であるデジタル田園都市国家構想の推進に資するものであり、かつ、「「物価高克服・経済再生実現のための総合経済対策」にとりあげられており、従って当該交付金の対象事業の質の向上に繋がる本効果検証事業は優先度の高いものである。</t>
    <rPh sb="0" eb="2">
      <t>トウガイ</t>
    </rPh>
    <rPh sb="2" eb="5">
      <t>コウフキン</t>
    </rPh>
    <rPh sb="20" eb="22">
      <t>デンエン</t>
    </rPh>
    <rPh sb="22" eb="24">
      <t>トシ</t>
    </rPh>
    <rPh sb="24" eb="26">
      <t>コッカ</t>
    </rPh>
    <rPh sb="26" eb="28">
      <t>コウソウ</t>
    </rPh>
    <rPh sb="110" eb="113">
      <t>ユウセンド</t>
    </rPh>
    <rPh sb="114" eb="115">
      <t>タカ</t>
    </rPh>
    <phoneticPr fontId="6"/>
  </si>
  <si>
    <t>府</t>
  </si>
  <si>
    <t>-</t>
    <phoneticPr fontId="6"/>
  </si>
  <si>
    <t>-</t>
    <phoneticPr fontId="6"/>
  </si>
  <si>
    <t>「未来技術を活用した地域課題の解決・改善の取組に対する調査」（内閣官房）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</si>
</sst>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1">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4"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1" xfId="0" applyFont="1" applyFill="1" applyBorder="1" applyAlignment="1">
      <alignment horizontal="center" vertical="center" wrapText="1"/>
    </xf>
    <xf numFmtId="0" fontId="21" fillId="5" borderId="122" xfId="0" applyFont="1" applyFill="1" applyBorder="1" applyAlignment="1">
      <alignment horizontal="center" vertical="center" wrapText="1"/>
    </xf>
    <xf numFmtId="0" fontId="21" fillId="5" borderId="123"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20" xfId="0" applyFont="1" applyFill="1" applyBorder="1" applyAlignment="1" applyProtection="1">
      <alignment horizontal="center" vertical="center" wrapText="1"/>
      <protection locked="0"/>
    </xf>
    <xf numFmtId="49" fontId="21" fillId="0" borderId="120" xfId="0" applyNumberFormat="1" applyFont="1" applyFill="1" applyBorder="1" applyAlignment="1" applyProtection="1">
      <alignment horizontal="center" vertical="center" wrapText="1"/>
      <protection locked="0"/>
    </xf>
    <xf numFmtId="178" fontId="23" fillId="0" borderId="118" xfId="0" applyNumberFormat="1" applyFont="1" applyFill="1" applyBorder="1" applyAlignment="1" applyProtection="1">
      <alignment horizontal="center" vertical="center" wrapText="1"/>
      <protection locked="0"/>
    </xf>
    <xf numFmtId="49" fontId="21" fillId="0" borderId="118"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17" xfId="0" applyFont="1" applyFill="1" applyBorder="1" applyAlignment="1" applyProtection="1">
      <alignment horizontal="center" vertical="center" wrapText="1"/>
      <protection locked="0"/>
    </xf>
    <xf numFmtId="0" fontId="21" fillId="5" borderId="118" xfId="0" applyFont="1" applyFill="1" applyBorder="1" applyAlignment="1" applyProtection="1">
      <alignment horizontal="center" vertical="center" wrapText="1"/>
      <protection locked="0"/>
    </xf>
    <xf numFmtId="0" fontId="21" fillId="5" borderId="119"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1" xfId="0" applyFont="1" applyFill="1" applyBorder="1" applyAlignment="1">
      <alignment vertical="center" wrapText="1"/>
    </xf>
    <xf numFmtId="0" fontId="0" fillId="5" borderId="91" xfId="0" applyFont="1" applyFill="1" applyBorder="1" applyAlignment="1">
      <alignment vertical="center" wrapText="1"/>
    </xf>
    <xf numFmtId="0" fontId="0" fillId="5" borderId="103"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2" xfId="0" applyFont="1" applyBorder="1" applyAlignment="1">
      <alignment horizontal="center" vertical="center"/>
    </xf>
    <xf numFmtId="0" fontId="0" fillId="0" borderId="8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79"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1" xfId="0" applyFont="1" applyFill="1" applyBorder="1" applyAlignment="1">
      <alignment horizontal="center" vertical="center" textRotation="255" wrapText="1"/>
    </xf>
    <xf numFmtId="0" fontId="14" fillId="6" borderId="76" xfId="0" applyFont="1" applyFill="1" applyBorder="1" applyAlignment="1">
      <alignment horizontal="center" vertical="center" wrapText="1"/>
    </xf>
    <xf numFmtId="0" fontId="14" fillId="6" borderId="11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4"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8" xfId="0" applyFont="1" applyFill="1" applyBorder="1" applyAlignment="1">
      <alignment horizontal="center" vertical="center" wrapText="1"/>
    </xf>
    <xf numFmtId="0" fontId="14" fillId="2" borderId="9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33" xfId="0" applyNumberFormat="1" applyFont="1" applyFill="1" applyBorder="1" applyAlignment="1" applyProtection="1">
      <alignment horizontal="center" vertical="center" shrinkToFit="1"/>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2"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2" borderId="99"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6" fontId="0" fillId="0" borderId="6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82" xfId="0" applyNumberFormat="1" applyFont="1" applyFill="1" applyBorder="1" applyAlignment="1" applyProtection="1">
      <alignment horizontal="center" vertical="center"/>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28" fillId="2" borderId="80"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78"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0" fontId="13" fillId="2" borderId="80"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39" xfId="0" applyNumberFormat="1" applyFont="1" applyFill="1" applyBorder="1" applyAlignment="1" applyProtection="1">
      <alignment horizontal="center" vertical="center"/>
      <protection locked="0"/>
    </xf>
    <xf numFmtId="176" fontId="0" fillId="5" borderId="40" xfId="0" applyNumberFormat="1" applyFont="1" applyFill="1" applyBorder="1" applyAlignment="1" applyProtection="1">
      <alignment horizontal="center" vertical="center"/>
      <protection locked="0"/>
    </xf>
    <xf numFmtId="176" fontId="0" fillId="5" borderId="57" xfId="0" applyNumberFormat="1" applyFont="1" applyFill="1" applyBorder="1" applyAlignment="1" applyProtection="1">
      <alignment horizontal="center" vertical="center"/>
      <protection locked="0"/>
    </xf>
    <xf numFmtId="176" fontId="0" fillId="5" borderId="58"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09" xfId="0" applyNumberFormat="1"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6" fontId="0" fillId="0" borderId="124"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center" vertical="center"/>
      <protection locked="0"/>
    </xf>
    <xf numFmtId="176" fontId="0" fillId="0" borderId="126"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6" fontId="0" fillId="5" borderId="113" xfId="0" applyNumberFormat="1" applyFont="1" applyFill="1" applyBorder="1" applyAlignment="1">
      <alignment horizontal="center" vertical="center"/>
    </xf>
    <xf numFmtId="176" fontId="0" fillId="5" borderId="114" xfId="0" applyNumberFormat="1" applyFont="1" applyFill="1" applyBorder="1" applyAlignment="1">
      <alignment horizontal="center" vertical="center"/>
    </xf>
    <xf numFmtId="176" fontId="0" fillId="5" borderId="128" xfId="0" applyNumberFormat="1" applyFont="1" applyFill="1" applyBorder="1" applyAlignment="1">
      <alignment horizontal="center" vertical="center"/>
    </xf>
    <xf numFmtId="176" fontId="0" fillId="5" borderId="115" xfId="0" applyNumberFormat="1" applyFont="1" applyFill="1" applyBorder="1" applyAlignment="1">
      <alignment horizontal="center" vertical="center"/>
    </xf>
    <xf numFmtId="176" fontId="0" fillId="5" borderId="127" xfId="0" applyNumberFormat="1" applyFont="1" applyFill="1" applyBorder="1" applyAlignment="1">
      <alignment horizontal="center" vertical="center"/>
    </xf>
    <xf numFmtId="176" fontId="0" fillId="5" borderId="129" xfId="0" applyNumberFormat="1" applyFont="1" applyFill="1" applyBorder="1" applyAlignment="1">
      <alignment horizontal="center" vertical="center"/>
    </xf>
    <xf numFmtId="176" fontId="0" fillId="5" borderId="95" xfId="0" applyNumberFormat="1" applyFont="1" applyFill="1" applyBorder="1" applyAlignment="1">
      <alignment horizontal="center" vertical="center"/>
    </xf>
    <xf numFmtId="176" fontId="0" fillId="5" borderId="96" xfId="0" applyNumberFormat="1" applyFont="1" applyFill="1" applyBorder="1" applyAlignment="1">
      <alignment horizontal="center" vertical="center"/>
    </xf>
    <xf numFmtId="176" fontId="0" fillId="5" borderId="130"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177" fontId="20" fillId="0" borderId="6" xfId="0" applyNumberFormat="1" applyFont="1" applyFill="1" applyBorder="1" applyAlignment="1" applyProtection="1">
      <alignment horizontal="center" vertical="center"/>
      <protection locked="0"/>
    </xf>
    <xf numFmtId="0" fontId="9" fillId="2" borderId="92"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12326</xdr:colOff>
      <xdr:row>87</xdr:row>
      <xdr:rowOff>125506</xdr:rowOff>
    </xdr:from>
    <xdr:to>
      <xdr:col>31</xdr:col>
      <xdr:colOff>169327</xdr:colOff>
      <xdr:row>90</xdr:row>
      <xdr:rowOff>6506</xdr:rowOff>
    </xdr:to>
    <xdr:sp macro="" textlink="">
      <xdr:nvSpPr>
        <xdr:cNvPr id="2" name="テキスト ボックス 1"/>
        <xdr:cNvSpPr txBox="1"/>
      </xdr:nvSpPr>
      <xdr:spPr>
        <a:xfrm>
          <a:off x="3956797" y="35571953"/>
          <a:ext cx="1770648" cy="956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６０百万円</a:t>
          </a:r>
        </a:p>
      </xdr:txBody>
    </xdr:sp>
    <xdr:clientData/>
  </xdr:twoCellAnchor>
  <xdr:twoCellAnchor>
    <xdr:from>
      <xdr:col>26</xdr:col>
      <xdr:colOff>152960</xdr:colOff>
      <xdr:row>90</xdr:row>
      <xdr:rowOff>11766</xdr:rowOff>
    </xdr:from>
    <xdr:to>
      <xdr:col>26</xdr:col>
      <xdr:colOff>155201</xdr:colOff>
      <xdr:row>91</xdr:row>
      <xdr:rowOff>296957</xdr:rowOff>
    </xdr:to>
    <xdr:cxnSp macro="">
      <xdr:nvCxnSpPr>
        <xdr:cNvPr id="3" name="直線矢印コネクタ 2"/>
        <xdr:cNvCxnSpPr/>
      </xdr:nvCxnSpPr>
      <xdr:spPr>
        <a:xfrm flipH="1">
          <a:off x="4814607" y="36533978"/>
          <a:ext cx="2241" cy="6348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152208</xdr:colOff>
      <xdr:row>92</xdr:row>
      <xdr:rowOff>227433</xdr:rowOff>
    </xdr:from>
    <xdr:to>
      <xdr:col>32</xdr:col>
      <xdr:colOff>54399</xdr:colOff>
      <xdr:row>95</xdr:row>
      <xdr:rowOff>132935</xdr:rowOff>
    </xdr:to>
    <xdr:sp macro="" textlink="">
      <xdr:nvSpPr>
        <xdr:cNvPr id="4" name="テキスト ボックス 3"/>
        <xdr:cNvSpPr txBox="1"/>
      </xdr:nvSpPr>
      <xdr:spPr>
        <a:xfrm>
          <a:off x="3917384" y="37457857"/>
          <a:ext cx="1874427" cy="972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６０百万円</a:t>
          </a:r>
        </a:p>
      </xdr:txBody>
    </xdr:sp>
    <xdr:clientData/>
  </xdr:twoCellAnchor>
  <xdr:twoCellAnchor>
    <xdr:from>
      <xdr:col>25</xdr:col>
      <xdr:colOff>34326</xdr:colOff>
      <xdr:row>91</xdr:row>
      <xdr:rowOff>303657</xdr:rowOff>
    </xdr:from>
    <xdr:to>
      <xdr:col>28</xdr:col>
      <xdr:colOff>119904</xdr:colOff>
      <xdr:row>92</xdr:row>
      <xdr:rowOff>239753</xdr:rowOff>
    </xdr:to>
    <xdr:sp macro="" textlink="">
      <xdr:nvSpPr>
        <xdr:cNvPr id="5" name="テキスト ボックス 4"/>
        <xdr:cNvSpPr txBox="1"/>
      </xdr:nvSpPr>
      <xdr:spPr>
        <a:xfrm>
          <a:off x="4516679" y="37175492"/>
          <a:ext cx="623460" cy="294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18</xdr:col>
      <xdr:colOff>17929</xdr:colOff>
      <xdr:row>95</xdr:row>
      <xdr:rowOff>209827</xdr:rowOff>
    </xdr:from>
    <xdr:to>
      <xdr:col>35</xdr:col>
      <xdr:colOff>151278</xdr:colOff>
      <xdr:row>97</xdr:row>
      <xdr:rowOff>291353</xdr:rowOff>
    </xdr:to>
    <xdr:sp macro="" textlink="">
      <xdr:nvSpPr>
        <xdr:cNvPr id="6" name="大かっこ 5"/>
        <xdr:cNvSpPr/>
      </xdr:nvSpPr>
      <xdr:spPr>
        <a:xfrm>
          <a:off x="3245223" y="38507051"/>
          <a:ext cx="3181349" cy="79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実施報告書の結果分析、個別事例研究調査</a:t>
          </a:r>
          <a:endParaRPr kumimoji="1" lang="en-US" altLang="ja-JP" sz="1100"/>
        </a:p>
        <a:p>
          <a:pPr algn="l"/>
          <a:r>
            <a:rPr kumimoji="1" lang="ja-JP" altLang="en-US" sz="1100"/>
            <a:t>地方公共団体への情報提供（セミナー等の実施）</a:t>
          </a:r>
          <a:endParaRPr kumimoji="1" lang="en-US" altLang="ja-JP" sz="1100"/>
        </a:p>
        <a:p>
          <a:pPr algn="l"/>
          <a:r>
            <a:rPr kumimoji="1" lang="ja-JP" altLang="en-US" sz="1100"/>
            <a:t>有識者への事業報告会の実施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98"/>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565">
        <v>2022</v>
      </c>
      <c r="AE2" s="565"/>
      <c r="AF2" s="565"/>
      <c r="AG2" s="565"/>
      <c r="AH2" s="565"/>
      <c r="AI2" s="47" t="s">
        <v>231</v>
      </c>
      <c r="AJ2" s="565" t="s">
        <v>571</v>
      </c>
      <c r="AK2" s="565"/>
      <c r="AL2" s="565"/>
      <c r="AM2" s="565"/>
      <c r="AN2" s="47" t="s">
        <v>231</v>
      </c>
      <c r="AO2" s="565" t="s">
        <v>490</v>
      </c>
      <c r="AP2" s="565"/>
      <c r="AQ2" s="565"/>
      <c r="AR2" s="48" t="s">
        <v>231</v>
      </c>
      <c r="AS2" s="566">
        <v>9</v>
      </c>
      <c r="AT2" s="566"/>
      <c r="AU2" s="566"/>
      <c r="AV2" s="47" t="str">
        <f>IF(AW2="","","-")</f>
        <v/>
      </c>
      <c r="AW2" s="567"/>
      <c r="AX2" s="567"/>
    </row>
    <row r="3" spans="1:50" ht="21" customHeight="1" thickBot="1" x14ac:dyDescent="0.2">
      <c r="A3" s="568" t="s">
        <v>540</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15" t="s">
        <v>45</v>
      </c>
      <c r="AJ3" s="570" t="s">
        <v>542</v>
      </c>
      <c r="AK3" s="570"/>
      <c r="AL3" s="570"/>
      <c r="AM3" s="570"/>
      <c r="AN3" s="570"/>
      <c r="AO3" s="570"/>
      <c r="AP3" s="570"/>
      <c r="AQ3" s="570"/>
      <c r="AR3" s="570"/>
      <c r="AS3" s="570"/>
      <c r="AT3" s="570"/>
      <c r="AU3" s="570"/>
      <c r="AV3" s="570"/>
      <c r="AW3" s="570"/>
      <c r="AX3" s="16" t="s">
        <v>46</v>
      </c>
    </row>
    <row r="4" spans="1:50" ht="24.75" customHeight="1" x14ac:dyDescent="0.15">
      <c r="A4" s="540" t="s">
        <v>19</v>
      </c>
      <c r="B4" s="541"/>
      <c r="C4" s="541"/>
      <c r="D4" s="541"/>
      <c r="E4" s="541"/>
      <c r="F4" s="541"/>
      <c r="G4" s="542" t="s">
        <v>543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544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48</v>
      </c>
      <c r="B5" s="553"/>
      <c r="C5" s="553"/>
      <c r="D5" s="553"/>
      <c r="E5" s="553"/>
      <c r="F5" s="554"/>
      <c r="G5" s="555" t="s">
        <v>361</v>
      </c>
      <c r="H5" s="556"/>
      <c r="I5" s="556"/>
      <c r="J5" s="556"/>
      <c r="K5" s="556"/>
      <c r="L5" s="556"/>
      <c r="M5" s="557" t="s">
        <v>47</v>
      </c>
      <c r="N5" s="558"/>
      <c r="O5" s="558"/>
      <c r="P5" s="558"/>
      <c r="Q5" s="558"/>
      <c r="R5" s="559"/>
      <c r="S5" s="560" t="s">
        <v>51</v>
      </c>
      <c r="T5" s="556"/>
      <c r="U5" s="556"/>
      <c r="V5" s="556"/>
      <c r="W5" s="556"/>
      <c r="X5" s="561"/>
      <c r="Y5" s="562" t="s">
        <v>3</v>
      </c>
      <c r="Z5" s="563"/>
      <c r="AA5" s="563"/>
      <c r="AB5" s="563"/>
      <c r="AC5" s="563"/>
      <c r="AD5" s="564"/>
      <c r="AE5" s="522" t="s">
        <v>545</v>
      </c>
      <c r="AF5" s="522"/>
      <c r="AG5" s="522"/>
      <c r="AH5" s="522"/>
      <c r="AI5" s="522"/>
      <c r="AJ5" s="522"/>
      <c r="AK5" s="522"/>
      <c r="AL5" s="522"/>
      <c r="AM5" s="522"/>
      <c r="AN5" s="522"/>
      <c r="AO5" s="522"/>
      <c r="AP5" s="523"/>
      <c r="AQ5" s="524" t="s">
        <v>546</v>
      </c>
      <c r="AR5" s="525"/>
      <c r="AS5" s="525"/>
      <c r="AT5" s="525"/>
      <c r="AU5" s="525"/>
      <c r="AV5" s="525"/>
      <c r="AW5" s="525"/>
      <c r="AX5" s="526"/>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1"/>
    </row>
    <row r="7" spans="1:50" ht="49.5" customHeight="1" x14ac:dyDescent="0.15">
      <c r="A7" s="508" t="s">
        <v>16</v>
      </c>
      <c r="B7" s="509"/>
      <c r="C7" s="509"/>
      <c r="D7" s="509"/>
      <c r="E7" s="509"/>
      <c r="F7" s="510"/>
      <c r="G7" s="532" t="s">
        <v>549</v>
      </c>
      <c r="H7" s="533"/>
      <c r="I7" s="533"/>
      <c r="J7" s="533"/>
      <c r="K7" s="533"/>
      <c r="L7" s="533"/>
      <c r="M7" s="533"/>
      <c r="N7" s="533"/>
      <c r="O7" s="533"/>
      <c r="P7" s="533"/>
      <c r="Q7" s="533"/>
      <c r="R7" s="533"/>
      <c r="S7" s="533"/>
      <c r="T7" s="533"/>
      <c r="U7" s="533"/>
      <c r="V7" s="533"/>
      <c r="W7" s="533"/>
      <c r="X7" s="534"/>
      <c r="Y7" s="535" t="s">
        <v>216</v>
      </c>
      <c r="Z7" s="278"/>
      <c r="AA7" s="278"/>
      <c r="AB7" s="278"/>
      <c r="AC7" s="278"/>
      <c r="AD7" s="536"/>
      <c r="AE7" s="537" t="s">
        <v>547</v>
      </c>
      <c r="AF7" s="538"/>
      <c r="AG7" s="538"/>
      <c r="AH7" s="538"/>
      <c r="AI7" s="538"/>
      <c r="AJ7" s="538"/>
      <c r="AK7" s="538"/>
      <c r="AL7" s="538"/>
      <c r="AM7" s="538"/>
      <c r="AN7" s="538"/>
      <c r="AO7" s="538"/>
      <c r="AP7" s="538"/>
      <c r="AQ7" s="538"/>
      <c r="AR7" s="538"/>
      <c r="AS7" s="538"/>
      <c r="AT7" s="538"/>
      <c r="AU7" s="538"/>
      <c r="AV7" s="538"/>
      <c r="AW7" s="538"/>
      <c r="AX7" s="539"/>
    </row>
    <row r="8" spans="1:50" ht="53.25" customHeight="1" x14ac:dyDescent="0.15">
      <c r="A8" s="508" t="s">
        <v>161</v>
      </c>
      <c r="B8" s="509"/>
      <c r="C8" s="509"/>
      <c r="D8" s="509"/>
      <c r="E8" s="509"/>
      <c r="F8" s="510"/>
      <c r="G8" s="511" t="str">
        <f>入力規則等!A27</f>
        <v>地方創生</v>
      </c>
      <c r="H8" s="512"/>
      <c r="I8" s="512"/>
      <c r="J8" s="512"/>
      <c r="K8" s="512"/>
      <c r="L8" s="512"/>
      <c r="M8" s="512"/>
      <c r="N8" s="512"/>
      <c r="O8" s="512"/>
      <c r="P8" s="512"/>
      <c r="Q8" s="512"/>
      <c r="R8" s="512"/>
      <c r="S8" s="512"/>
      <c r="T8" s="512"/>
      <c r="U8" s="512"/>
      <c r="V8" s="512"/>
      <c r="W8" s="512"/>
      <c r="X8" s="513"/>
      <c r="Y8" s="514" t="s">
        <v>162</v>
      </c>
      <c r="Z8" s="515"/>
      <c r="AA8" s="515"/>
      <c r="AB8" s="515"/>
      <c r="AC8" s="515"/>
      <c r="AD8" s="516"/>
      <c r="AE8" s="517"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8"/>
    </row>
    <row r="9" spans="1:50" ht="58.5" customHeight="1" x14ac:dyDescent="0.15">
      <c r="A9" s="503" t="s">
        <v>17</v>
      </c>
      <c r="B9" s="504"/>
      <c r="C9" s="504"/>
      <c r="D9" s="504"/>
      <c r="E9" s="504"/>
      <c r="F9" s="504"/>
      <c r="G9" s="519" t="s">
        <v>551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0.25" customHeight="1" x14ac:dyDescent="0.15">
      <c r="A10" s="491" t="s">
        <v>20</v>
      </c>
      <c r="B10" s="492"/>
      <c r="C10" s="492"/>
      <c r="D10" s="492"/>
      <c r="E10" s="492"/>
      <c r="F10" s="492"/>
      <c r="G10" s="493" t="s">
        <v>552</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50" ht="42" customHeight="1" x14ac:dyDescent="0.15">
      <c r="A11" s="491" t="s">
        <v>5</v>
      </c>
      <c r="B11" s="492"/>
      <c r="C11" s="492"/>
      <c r="D11" s="492"/>
      <c r="E11" s="492"/>
      <c r="F11" s="496"/>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500" t="s">
        <v>18</v>
      </c>
      <c r="B12" s="501"/>
      <c r="C12" s="501"/>
      <c r="D12" s="501"/>
      <c r="E12" s="501"/>
      <c r="F12" s="502"/>
      <c r="G12" s="506"/>
      <c r="H12" s="507"/>
      <c r="I12" s="507"/>
      <c r="J12" s="507"/>
      <c r="K12" s="507"/>
      <c r="L12" s="507"/>
      <c r="M12" s="507"/>
      <c r="N12" s="507"/>
      <c r="O12" s="507"/>
      <c r="P12" s="267" t="s">
        <v>363</v>
      </c>
      <c r="Q12" s="268"/>
      <c r="R12" s="268"/>
      <c r="S12" s="268"/>
      <c r="T12" s="268"/>
      <c r="U12" s="268"/>
      <c r="V12" s="269"/>
      <c r="W12" s="267" t="s">
        <v>515</v>
      </c>
      <c r="X12" s="268"/>
      <c r="Y12" s="268"/>
      <c r="Z12" s="268"/>
      <c r="AA12" s="268"/>
      <c r="AB12" s="268"/>
      <c r="AC12" s="269"/>
      <c r="AD12" s="267" t="s">
        <v>517</v>
      </c>
      <c r="AE12" s="268"/>
      <c r="AF12" s="268"/>
      <c r="AG12" s="268"/>
      <c r="AH12" s="268"/>
      <c r="AI12" s="268"/>
      <c r="AJ12" s="269"/>
      <c r="AK12" s="267" t="s">
        <v>527</v>
      </c>
      <c r="AL12" s="268"/>
      <c r="AM12" s="268"/>
      <c r="AN12" s="268"/>
      <c r="AO12" s="268"/>
      <c r="AP12" s="268"/>
      <c r="AQ12" s="269"/>
      <c r="AR12" s="452"/>
      <c r="AS12" s="453"/>
      <c r="AT12" s="453"/>
      <c r="AU12" s="453"/>
      <c r="AV12" s="453"/>
      <c r="AW12" s="453"/>
      <c r="AX12" s="454"/>
    </row>
    <row r="13" spans="1:50" ht="21" customHeight="1" x14ac:dyDescent="0.15">
      <c r="A13" s="59"/>
      <c r="B13" s="60"/>
      <c r="C13" s="60"/>
      <c r="D13" s="60"/>
      <c r="E13" s="60"/>
      <c r="F13" s="61"/>
      <c r="G13" s="455" t="s">
        <v>6</v>
      </c>
      <c r="H13" s="456"/>
      <c r="I13" s="462" t="s">
        <v>7</v>
      </c>
      <c r="J13" s="463"/>
      <c r="K13" s="463"/>
      <c r="L13" s="463"/>
      <c r="M13" s="463"/>
      <c r="N13" s="463"/>
      <c r="O13" s="464"/>
      <c r="P13" s="53" t="s">
        <v>549</v>
      </c>
      <c r="Q13" s="54"/>
      <c r="R13" s="54"/>
      <c r="S13" s="54"/>
      <c r="T13" s="54"/>
      <c r="U13" s="54"/>
      <c r="V13" s="55"/>
      <c r="W13" s="53" t="s">
        <v>549</v>
      </c>
      <c r="X13" s="54"/>
      <c r="Y13" s="54"/>
      <c r="Z13" s="54"/>
      <c r="AA13" s="54"/>
      <c r="AB13" s="54"/>
      <c r="AC13" s="55"/>
      <c r="AD13" s="53" t="s">
        <v>549</v>
      </c>
      <c r="AE13" s="54"/>
      <c r="AF13" s="54"/>
      <c r="AG13" s="54"/>
      <c r="AH13" s="54"/>
      <c r="AI13" s="54"/>
      <c r="AJ13" s="55"/>
      <c r="AK13" s="53" t="s">
        <v>549</v>
      </c>
      <c r="AL13" s="54"/>
      <c r="AM13" s="54"/>
      <c r="AN13" s="54"/>
      <c r="AO13" s="54"/>
      <c r="AP13" s="54"/>
      <c r="AQ13" s="55"/>
      <c r="AR13" s="482"/>
      <c r="AS13" s="483"/>
      <c r="AT13" s="483"/>
      <c r="AU13" s="483"/>
      <c r="AV13" s="483"/>
      <c r="AW13" s="483"/>
      <c r="AX13" s="484"/>
    </row>
    <row r="14" spans="1:50" ht="21" customHeight="1" x14ac:dyDescent="0.15">
      <c r="A14" s="59"/>
      <c r="B14" s="60"/>
      <c r="C14" s="60"/>
      <c r="D14" s="60"/>
      <c r="E14" s="60"/>
      <c r="F14" s="61"/>
      <c r="G14" s="457"/>
      <c r="H14" s="458"/>
      <c r="I14" s="477" t="s">
        <v>8</v>
      </c>
      <c r="J14" s="478"/>
      <c r="K14" s="478"/>
      <c r="L14" s="478"/>
      <c r="M14" s="478"/>
      <c r="N14" s="478"/>
      <c r="O14" s="479"/>
      <c r="P14" s="53" t="s">
        <v>549</v>
      </c>
      <c r="Q14" s="54"/>
      <c r="R14" s="54"/>
      <c r="S14" s="54"/>
      <c r="T14" s="54"/>
      <c r="U14" s="54"/>
      <c r="V14" s="55"/>
      <c r="W14" s="53" t="s">
        <v>549</v>
      </c>
      <c r="X14" s="54"/>
      <c r="Y14" s="54"/>
      <c r="Z14" s="54"/>
      <c r="AA14" s="54"/>
      <c r="AB14" s="54"/>
      <c r="AC14" s="55"/>
      <c r="AD14" s="53" t="s">
        <v>549</v>
      </c>
      <c r="AE14" s="54"/>
      <c r="AF14" s="54"/>
      <c r="AG14" s="54"/>
      <c r="AH14" s="54"/>
      <c r="AI14" s="54"/>
      <c r="AJ14" s="55"/>
      <c r="AK14" s="53">
        <v>60</v>
      </c>
      <c r="AL14" s="54"/>
      <c r="AM14" s="54"/>
      <c r="AN14" s="54"/>
      <c r="AO14" s="54"/>
      <c r="AP14" s="54"/>
      <c r="AQ14" s="55"/>
      <c r="AR14" s="485"/>
      <c r="AS14" s="486"/>
      <c r="AT14" s="486"/>
      <c r="AU14" s="486"/>
      <c r="AV14" s="486"/>
      <c r="AW14" s="486"/>
      <c r="AX14" s="487"/>
    </row>
    <row r="15" spans="1:50" ht="21" customHeight="1" x14ac:dyDescent="0.15">
      <c r="A15" s="59"/>
      <c r="B15" s="60"/>
      <c r="C15" s="60"/>
      <c r="D15" s="60"/>
      <c r="E15" s="60"/>
      <c r="F15" s="61"/>
      <c r="G15" s="459"/>
      <c r="H15" s="458"/>
      <c r="I15" s="465" t="s">
        <v>539</v>
      </c>
      <c r="J15" s="466"/>
      <c r="K15" s="466"/>
      <c r="L15" s="466"/>
      <c r="M15" s="466"/>
      <c r="N15" s="466"/>
      <c r="O15" s="467"/>
      <c r="P15" s="468"/>
      <c r="Q15" s="469"/>
      <c r="R15" s="469"/>
      <c r="S15" s="469"/>
      <c r="T15" s="469"/>
      <c r="U15" s="469"/>
      <c r="V15" s="470"/>
      <c r="W15" s="468"/>
      <c r="X15" s="469"/>
      <c r="Y15" s="469"/>
      <c r="Z15" s="469"/>
      <c r="AA15" s="469"/>
      <c r="AB15" s="469"/>
      <c r="AC15" s="470"/>
      <c r="AD15" s="468"/>
      <c r="AE15" s="469"/>
      <c r="AF15" s="469"/>
      <c r="AG15" s="469"/>
      <c r="AH15" s="469"/>
      <c r="AI15" s="469"/>
      <c r="AJ15" s="470"/>
      <c r="AK15" s="53">
        <v>60</v>
      </c>
      <c r="AL15" s="54"/>
      <c r="AM15" s="54"/>
      <c r="AN15" s="54"/>
      <c r="AO15" s="54"/>
      <c r="AP15" s="54"/>
      <c r="AQ15" s="55"/>
      <c r="AR15" s="485"/>
      <c r="AS15" s="486"/>
      <c r="AT15" s="486"/>
      <c r="AU15" s="486"/>
      <c r="AV15" s="486"/>
      <c r="AW15" s="486"/>
      <c r="AX15" s="487"/>
    </row>
    <row r="16" spans="1:50" ht="21" customHeight="1" x14ac:dyDescent="0.15">
      <c r="A16" s="59"/>
      <c r="B16" s="60"/>
      <c r="C16" s="60"/>
      <c r="D16" s="60"/>
      <c r="E16" s="60"/>
      <c r="F16" s="61"/>
      <c r="G16" s="459"/>
      <c r="H16" s="458"/>
      <c r="I16" s="477" t="s">
        <v>38</v>
      </c>
      <c r="J16" s="480"/>
      <c r="K16" s="480"/>
      <c r="L16" s="480"/>
      <c r="M16" s="480"/>
      <c r="N16" s="480"/>
      <c r="O16" s="481"/>
      <c r="P16" s="53" t="s">
        <v>549</v>
      </c>
      <c r="Q16" s="54"/>
      <c r="R16" s="54"/>
      <c r="S16" s="54"/>
      <c r="T16" s="54"/>
      <c r="U16" s="54"/>
      <c r="V16" s="55"/>
      <c r="W16" s="53" t="s">
        <v>549</v>
      </c>
      <c r="X16" s="54"/>
      <c r="Y16" s="54"/>
      <c r="Z16" s="54"/>
      <c r="AA16" s="54"/>
      <c r="AB16" s="54"/>
      <c r="AC16" s="55"/>
      <c r="AD16" s="53" t="s">
        <v>549</v>
      </c>
      <c r="AE16" s="54"/>
      <c r="AF16" s="54"/>
      <c r="AG16" s="54"/>
      <c r="AH16" s="54"/>
      <c r="AI16" s="54"/>
      <c r="AJ16" s="55"/>
      <c r="AK16" s="53" t="s">
        <v>549</v>
      </c>
      <c r="AL16" s="54"/>
      <c r="AM16" s="54"/>
      <c r="AN16" s="54"/>
      <c r="AO16" s="54"/>
      <c r="AP16" s="54"/>
      <c r="AQ16" s="55"/>
      <c r="AR16" s="485"/>
      <c r="AS16" s="486"/>
      <c r="AT16" s="486"/>
      <c r="AU16" s="486"/>
      <c r="AV16" s="486"/>
      <c r="AW16" s="486"/>
      <c r="AX16" s="487"/>
    </row>
    <row r="17" spans="1:50" ht="21" customHeight="1" x14ac:dyDescent="0.15">
      <c r="A17" s="59"/>
      <c r="B17" s="60"/>
      <c r="C17" s="60"/>
      <c r="D17" s="60"/>
      <c r="E17" s="60"/>
      <c r="F17" s="61"/>
      <c r="G17" s="459"/>
      <c r="H17" s="458"/>
      <c r="I17" s="477" t="s">
        <v>39</v>
      </c>
      <c r="J17" s="480"/>
      <c r="K17" s="480"/>
      <c r="L17" s="480"/>
      <c r="M17" s="480"/>
      <c r="N17" s="480"/>
      <c r="O17" s="481"/>
      <c r="P17" s="53" t="s">
        <v>549</v>
      </c>
      <c r="Q17" s="54"/>
      <c r="R17" s="54"/>
      <c r="S17" s="54"/>
      <c r="T17" s="54"/>
      <c r="U17" s="54"/>
      <c r="V17" s="55"/>
      <c r="W17" s="53" t="s">
        <v>549</v>
      </c>
      <c r="X17" s="54"/>
      <c r="Y17" s="54"/>
      <c r="Z17" s="54"/>
      <c r="AA17" s="54"/>
      <c r="AB17" s="54"/>
      <c r="AC17" s="55"/>
      <c r="AD17" s="53" t="s">
        <v>549</v>
      </c>
      <c r="AE17" s="54"/>
      <c r="AF17" s="54"/>
      <c r="AG17" s="54"/>
      <c r="AH17" s="54"/>
      <c r="AI17" s="54"/>
      <c r="AJ17" s="55"/>
      <c r="AK17" s="53" t="s">
        <v>549</v>
      </c>
      <c r="AL17" s="54"/>
      <c r="AM17" s="54"/>
      <c r="AN17" s="54"/>
      <c r="AO17" s="54"/>
      <c r="AP17" s="54"/>
      <c r="AQ17" s="55"/>
      <c r="AR17" s="485"/>
      <c r="AS17" s="486"/>
      <c r="AT17" s="486"/>
      <c r="AU17" s="486"/>
      <c r="AV17" s="486"/>
      <c r="AW17" s="486"/>
      <c r="AX17" s="487"/>
    </row>
    <row r="18" spans="1:50" ht="24.75" customHeight="1" x14ac:dyDescent="0.15">
      <c r="A18" s="59"/>
      <c r="B18" s="60"/>
      <c r="C18" s="60"/>
      <c r="D18" s="60"/>
      <c r="E18" s="60"/>
      <c r="F18" s="61"/>
      <c r="G18" s="459"/>
      <c r="H18" s="458"/>
      <c r="I18" s="477" t="s">
        <v>37</v>
      </c>
      <c r="J18" s="478"/>
      <c r="K18" s="478"/>
      <c r="L18" s="478"/>
      <c r="M18" s="478"/>
      <c r="N18" s="478"/>
      <c r="O18" s="479"/>
      <c r="P18" s="53" t="s">
        <v>549</v>
      </c>
      <c r="Q18" s="54"/>
      <c r="R18" s="54"/>
      <c r="S18" s="54"/>
      <c r="T18" s="54"/>
      <c r="U18" s="54"/>
      <c r="V18" s="55"/>
      <c r="W18" s="53" t="s">
        <v>549</v>
      </c>
      <c r="X18" s="54"/>
      <c r="Y18" s="54"/>
      <c r="Z18" s="54"/>
      <c r="AA18" s="54"/>
      <c r="AB18" s="54"/>
      <c r="AC18" s="55"/>
      <c r="AD18" s="53" t="s">
        <v>549</v>
      </c>
      <c r="AE18" s="54"/>
      <c r="AF18" s="54"/>
      <c r="AG18" s="54"/>
      <c r="AH18" s="54"/>
      <c r="AI18" s="54"/>
      <c r="AJ18" s="55"/>
      <c r="AK18" s="53" t="s">
        <v>549</v>
      </c>
      <c r="AL18" s="54"/>
      <c r="AM18" s="54"/>
      <c r="AN18" s="54"/>
      <c r="AO18" s="54"/>
      <c r="AP18" s="54"/>
      <c r="AQ18" s="55"/>
      <c r="AR18" s="485"/>
      <c r="AS18" s="486"/>
      <c r="AT18" s="486"/>
      <c r="AU18" s="486"/>
      <c r="AV18" s="486"/>
      <c r="AW18" s="486"/>
      <c r="AX18" s="487"/>
    </row>
    <row r="19" spans="1:50" ht="24.75" customHeight="1" x14ac:dyDescent="0.15">
      <c r="A19" s="59"/>
      <c r="B19" s="60"/>
      <c r="C19" s="60"/>
      <c r="D19" s="60"/>
      <c r="E19" s="60"/>
      <c r="F19" s="61"/>
      <c r="G19" s="460"/>
      <c r="H19" s="461"/>
      <c r="I19" s="471" t="s">
        <v>15</v>
      </c>
      <c r="J19" s="472"/>
      <c r="K19" s="472"/>
      <c r="L19" s="472"/>
      <c r="M19" s="472"/>
      <c r="N19" s="472"/>
      <c r="O19" s="473"/>
      <c r="P19" s="474">
        <f>SUM(P13:V18)</f>
        <v>0</v>
      </c>
      <c r="Q19" s="475"/>
      <c r="R19" s="475"/>
      <c r="S19" s="475"/>
      <c r="T19" s="475"/>
      <c r="U19" s="475"/>
      <c r="V19" s="476"/>
      <c r="W19" s="474">
        <f>SUM(W13:AC18)</f>
        <v>0</v>
      </c>
      <c r="X19" s="475"/>
      <c r="Y19" s="475"/>
      <c r="Z19" s="475"/>
      <c r="AA19" s="475"/>
      <c r="AB19" s="475"/>
      <c r="AC19" s="476"/>
      <c r="AD19" s="474">
        <f>SUM(AD13:AJ18)</f>
        <v>0</v>
      </c>
      <c r="AE19" s="475"/>
      <c r="AF19" s="475"/>
      <c r="AG19" s="475"/>
      <c r="AH19" s="475"/>
      <c r="AI19" s="475"/>
      <c r="AJ19" s="476"/>
      <c r="AK19" s="474">
        <f>SUM(AK13:AQ18)-AK15</f>
        <v>60</v>
      </c>
      <c r="AL19" s="475"/>
      <c r="AM19" s="475"/>
      <c r="AN19" s="475"/>
      <c r="AO19" s="475"/>
      <c r="AP19" s="475"/>
      <c r="AQ19" s="476"/>
      <c r="AR19" s="485"/>
      <c r="AS19" s="486"/>
      <c r="AT19" s="486"/>
      <c r="AU19" s="486"/>
      <c r="AV19" s="486"/>
      <c r="AW19" s="486"/>
      <c r="AX19" s="487"/>
    </row>
    <row r="20" spans="1:50" ht="24.75" customHeight="1" x14ac:dyDescent="0.15">
      <c r="A20" s="59"/>
      <c r="B20" s="60"/>
      <c r="C20" s="60"/>
      <c r="D20" s="60"/>
      <c r="E20" s="60"/>
      <c r="F20" s="61"/>
      <c r="G20" s="433" t="s">
        <v>9</v>
      </c>
      <c r="H20" s="434"/>
      <c r="I20" s="434"/>
      <c r="J20" s="434"/>
      <c r="K20" s="434"/>
      <c r="L20" s="434"/>
      <c r="M20" s="434"/>
      <c r="N20" s="434"/>
      <c r="O20" s="434"/>
      <c r="P20" s="53">
        <v>0</v>
      </c>
      <c r="Q20" s="54"/>
      <c r="R20" s="54"/>
      <c r="S20" s="54"/>
      <c r="T20" s="54"/>
      <c r="U20" s="54"/>
      <c r="V20" s="55"/>
      <c r="W20" s="53">
        <v>0</v>
      </c>
      <c r="X20" s="54"/>
      <c r="Y20" s="54"/>
      <c r="Z20" s="54"/>
      <c r="AA20" s="54"/>
      <c r="AB20" s="54"/>
      <c r="AC20" s="55"/>
      <c r="AD20" s="53">
        <v>0</v>
      </c>
      <c r="AE20" s="54"/>
      <c r="AF20" s="54"/>
      <c r="AG20" s="54"/>
      <c r="AH20" s="54"/>
      <c r="AI20" s="54"/>
      <c r="AJ20" s="55"/>
      <c r="AK20" s="431"/>
      <c r="AL20" s="431"/>
      <c r="AM20" s="431"/>
      <c r="AN20" s="431"/>
      <c r="AO20" s="431"/>
      <c r="AP20" s="431"/>
      <c r="AQ20" s="431"/>
      <c r="AR20" s="485"/>
      <c r="AS20" s="486"/>
      <c r="AT20" s="486"/>
      <c r="AU20" s="486"/>
      <c r="AV20" s="486"/>
      <c r="AW20" s="486"/>
      <c r="AX20" s="487"/>
    </row>
    <row r="21" spans="1:50" ht="24.75" customHeight="1" x14ac:dyDescent="0.15">
      <c r="A21" s="59"/>
      <c r="B21" s="60"/>
      <c r="C21" s="60"/>
      <c r="D21" s="60"/>
      <c r="E21" s="60"/>
      <c r="F21" s="61"/>
      <c r="G21" s="433" t="s">
        <v>10</v>
      </c>
      <c r="H21" s="434"/>
      <c r="I21" s="434"/>
      <c r="J21" s="434"/>
      <c r="K21" s="434"/>
      <c r="L21" s="434"/>
      <c r="M21" s="434"/>
      <c r="N21" s="434"/>
      <c r="O21" s="434"/>
      <c r="P21" s="430" t="str">
        <f>IF(P19=0, "-", SUM(P20)/P19)</f>
        <v>-</v>
      </c>
      <c r="Q21" s="430"/>
      <c r="R21" s="430"/>
      <c r="S21" s="430"/>
      <c r="T21" s="430"/>
      <c r="U21" s="430"/>
      <c r="V21" s="430"/>
      <c r="W21" s="430" t="str">
        <f>IF(W19=0, "-", SUM(W20)/W19)</f>
        <v>-</v>
      </c>
      <c r="X21" s="430"/>
      <c r="Y21" s="430"/>
      <c r="Z21" s="430"/>
      <c r="AA21" s="430"/>
      <c r="AB21" s="430"/>
      <c r="AC21" s="430"/>
      <c r="AD21" s="430" t="str">
        <f>IF(AD19=0, "-", SUM(AD20)/AD19)</f>
        <v>-</v>
      </c>
      <c r="AE21" s="430"/>
      <c r="AF21" s="430"/>
      <c r="AG21" s="430"/>
      <c r="AH21" s="430"/>
      <c r="AI21" s="430"/>
      <c r="AJ21" s="430"/>
      <c r="AK21" s="431"/>
      <c r="AL21" s="431"/>
      <c r="AM21" s="431"/>
      <c r="AN21" s="431"/>
      <c r="AO21" s="431"/>
      <c r="AP21" s="431"/>
      <c r="AQ21" s="432"/>
      <c r="AR21" s="485"/>
      <c r="AS21" s="486"/>
      <c r="AT21" s="486"/>
      <c r="AU21" s="486"/>
      <c r="AV21" s="486"/>
      <c r="AW21" s="486"/>
      <c r="AX21" s="487"/>
    </row>
    <row r="22" spans="1:50" ht="25.5" customHeight="1" x14ac:dyDescent="0.15">
      <c r="A22" s="503"/>
      <c r="B22" s="504"/>
      <c r="C22" s="504"/>
      <c r="D22" s="504"/>
      <c r="E22" s="504"/>
      <c r="F22" s="505"/>
      <c r="G22" s="428" t="s">
        <v>194</v>
      </c>
      <c r="H22" s="429"/>
      <c r="I22" s="429"/>
      <c r="J22" s="429"/>
      <c r="K22" s="429"/>
      <c r="L22" s="429"/>
      <c r="M22" s="429"/>
      <c r="N22" s="429"/>
      <c r="O22" s="429"/>
      <c r="P22" s="430" t="str">
        <f>IF(P20=0, "-", SUM(P20)/SUM(P13,P14))</f>
        <v>-</v>
      </c>
      <c r="Q22" s="430"/>
      <c r="R22" s="430"/>
      <c r="S22" s="430"/>
      <c r="T22" s="430"/>
      <c r="U22" s="430"/>
      <c r="V22" s="430"/>
      <c r="W22" s="430" t="str">
        <f>IF(W20=0, "-", SUM(W20)/SUM(W13,W14))</f>
        <v>-</v>
      </c>
      <c r="X22" s="430"/>
      <c r="Y22" s="430"/>
      <c r="Z22" s="430"/>
      <c r="AA22" s="430"/>
      <c r="AB22" s="430"/>
      <c r="AC22" s="430"/>
      <c r="AD22" s="430" t="str">
        <f>IF(AD20=0, "-", SUM(AD20)/SUM(AD13,AD14))</f>
        <v>-</v>
      </c>
      <c r="AE22" s="430"/>
      <c r="AF22" s="430"/>
      <c r="AG22" s="430"/>
      <c r="AH22" s="430"/>
      <c r="AI22" s="430"/>
      <c r="AJ22" s="430"/>
      <c r="AK22" s="431"/>
      <c r="AL22" s="431"/>
      <c r="AM22" s="431"/>
      <c r="AN22" s="431"/>
      <c r="AO22" s="431"/>
      <c r="AP22" s="431"/>
      <c r="AQ22" s="432"/>
      <c r="AR22" s="488"/>
      <c r="AS22" s="489"/>
      <c r="AT22" s="489"/>
      <c r="AU22" s="489"/>
      <c r="AV22" s="489"/>
      <c r="AW22" s="489"/>
      <c r="AX22" s="490"/>
    </row>
    <row r="23" spans="1:50" ht="40.15" customHeight="1" x14ac:dyDescent="0.15">
      <c r="A23" s="409" t="s">
        <v>541</v>
      </c>
      <c r="B23" s="410"/>
      <c r="C23" s="410"/>
      <c r="D23" s="410"/>
      <c r="E23" s="410"/>
      <c r="F23" s="411"/>
      <c r="G23" s="415" t="s">
        <v>189</v>
      </c>
      <c r="H23" s="416"/>
      <c r="I23" s="416"/>
      <c r="J23" s="416"/>
      <c r="K23" s="416"/>
      <c r="L23" s="416"/>
      <c r="M23" s="416"/>
      <c r="N23" s="416"/>
      <c r="O23" s="417"/>
      <c r="P23" s="418" t="s">
        <v>539</v>
      </c>
      <c r="Q23" s="416"/>
      <c r="R23" s="416"/>
      <c r="S23" s="416"/>
      <c r="T23" s="416"/>
      <c r="U23" s="416"/>
      <c r="V23" s="417"/>
      <c r="W23" s="441" t="s">
        <v>188</v>
      </c>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42"/>
    </row>
    <row r="24" spans="1:50" ht="25.5" customHeight="1" x14ac:dyDescent="0.15">
      <c r="A24" s="412"/>
      <c r="B24" s="413"/>
      <c r="C24" s="413"/>
      <c r="D24" s="413"/>
      <c r="E24" s="413"/>
      <c r="F24" s="414"/>
      <c r="G24" s="419" t="s">
        <v>553</v>
      </c>
      <c r="H24" s="420"/>
      <c r="I24" s="420"/>
      <c r="J24" s="420"/>
      <c r="K24" s="420"/>
      <c r="L24" s="420"/>
      <c r="M24" s="420"/>
      <c r="N24" s="420"/>
      <c r="O24" s="421"/>
      <c r="P24" s="422">
        <v>60</v>
      </c>
      <c r="Q24" s="423"/>
      <c r="R24" s="423"/>
      <c r="S24" s="423"/>
      <c r="T24" s="423"/>
      <c r="U24" s="423"/>
      <c r="V24" s="424"/>
      <c r="W24" s="443"/>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5"/>
    </row>
    <row r="25" spans="1:50" ht="25.5" customHeight="1" x14ac:dyDescent="0.15">
      <c r="A25" s="412"/>
      <c r="B25" s="413"/>
      <c r="C25" s="413"/>
      <c r="D25" s="413"/>
      <c r="E25" s="413"/>
      <c r="F25" s="414"/>
      <c r="G25" s="400"/>
      <c r="H25" s="401"/>
      <c r="I25" s="401"/>
      <c r="J25" s="401"/>
      <c r="K25" s="401"/>
      <c r="L25" s="401"/>
      <c r="M25" s="401"/>
      <c r="N25" s="401"/>
      <c r="O25" s="402"/>
      <c r="P25" s="53"/>
      <c r="Q25" s="54"/>
      <c r="R25" s="54"/>
      <c r="S25" s="54"/>
      <c r="T25" s="54"/>
      <c r="U25" s="54"/>
      <c r="V25" s="55"/>
      <c r="W25" s="446"/>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8"/>
    </row>
    <row r="26" spans="1:50" ht="25.5" customHeight="1" x14ac:dyDescent="0.15">
      <c r="A26" s="412"/>
      <c r="B26" s="413"/>
      <c r="C26" s="413"/>
      <c r="D26" s="413"/>
      <c r="E26" s="413"/>
      <c r="F26" s="414"/>
      <c r="G26" s="400"/>
      <c r="H26" s="401"/>
      <c r="I26" s="401"/>
      <c r="J26" s="401"/>
      <c r="K26" s="401"/>
      <c r="L26" s="401"/>
      <c r="M26" s="401"/>
      <c r="N26" s="401"/>
      <c r="O26" s="402"/>
      <c r="P26" s="53"/>
      <c r="Q26" s="54"/>
      <c r="R26" s="54"/>
      <c r="S26" s="54"/>
      <c r="T26" s="54"/>
      <c r="U26" s="54"/>
      <c r="V26" s="55"/>
      <c r="W26" s="446"/>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8"/>
    </row>
    <row r="27" spans="1:50" ht="25.5" customHeight="1" x14ac:dyDescent="0.15">
      <c r="A27" s="412"/>
      <c r="B27" s="413"/>
      <c r="C27" s="413"/>
      <c r="D27" s="413"/>
      <c r="E27" s="413"/>
      <c r="F27" s="414"/>
      <c r="G27" s="400"/>
      <c r="H27" s="401"/>
      <c r="I27" s="401"/>
      <c r="J27" s="401"/>
      <c r="K27" s="401"/>
      <c r="L27" s="401"/>
      <c r="M27" s="401"/>
      <c r="N27" s="401"/>
      <c r="O27" s="402"/>
      <c r="P27" s="53"/>
      <c r="Q27" s="54"/>
      <c r="R27" s="54"/>
      <c r="S27" s="54"/>
      <c r="T27" s="54"/>
      <c r="U27" s="54"/>
      <c r="V27" s="55"/>
      <c r="W27" s="446"/>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8"/>
    </row>
    <row r="28" spans="1:50" ht="25.5" customHeight="1" x14ac:dyDescent="0.15">
      <c r="A28" s="412"/>
      <c r="B28" s="413"/>
      <c r="C28" s="413"/>
      <c r="D28" s="413"/>
      <c r="E28" s="413"/>
      <c r="F28" s="414"/>
      <c r="G28" s="400"/>
      <c r="H28" s="401"/>
      <c r="I28" s="401"/>
      <c r="J28" s="401"/>
      <c r="K28" s="401"/>
      <c r="L28" s="401"/>
      <c r="M28" s="401"/>
      <c r="N28" s="401"/>
      <c r="O28" s="402"/>
      <c r="P28" s="53"/>
      <c r="Q28" s="54"/>
      <c r="R28" s="54"/>
      <c r="S28" s="54"/>
      <c r="T28" s="54"/>
      <c r="U28" s="54"/>
      <c r="V28" s="55"/>
      <c r="W28" s="446"/>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5.5" customHeight="1" x14ac:dyDescent="0.15">
      <c r="A29" s="412"/>
      <c r="B29" s="413"/>
      <c r="C29" s="413"/>
      <c r="D29" s="413"/>
      <c r="E29" s="413"/>
      <c r="F29" s="414"/>
      <c r="G29" s="403"/>
      <c r="H29" s="404"/>
      <c r="I29" s="404"/>
      <c r="J29" s="404"/>
      <c r="K29" s="404"/>
      <c r="L29" s="404"/>
      <c r="M29" s="404"/>
      <c r="N29" s="404"/>
      <c r="O29" s="405"/>
      <c r="P29" s="406"/>
      <c r="Q29" s="407"/>
      <c r="R29" s="407"/>
      <c r="S29" s="407"/>
      <c r="T29" s="407"/>
      <c r="U29" s="407"/>
      <c r="V29" s="408"/>
      <c r="W29" s="446"/>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row>
    <row r="30" spans="1:50" ht="25.5" customHeight="1" thickBot="1" x14ac:dyDescent="0.2">
      <c r="A30" s="412"/>
      <c r="B30" s="413"/>
      <c r="C30" s="413"/>
      <c r="D30" s="413"/>
      <c r="E30" s="413"/>
      <c r="F30" s="414"/>
      <c r="G30" s="435" t="s">
        <v>15</v>
      </c>
      <c r="H30" s="436"/>
      <c r="I30" s="436"/>
      <c r="J30" s="436"/>
      <c r="K30" s="436"/>
      <c r="L30" s="436"/>
      <c r="M30" s="436"/>
      <c r="N30" s="436"/>
      <c r="O30" s="437"/>
      <c r="P30" s="438">
        <f>AK15</f>
        <v>60</v>
      </c>
      <c r="Q30" s="439"/>
      <c r="R30" s="439"/>
      <c r="S30" s="439"/>
      <c r="T30" s="439"/>
      <c r="U30" s="439"/>
      <c r="V30" s="440"/>
      <c r="W30" s="449"/>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1"/>
    </row>
    <row r="31" spans="1:50" ht="47.25" customHeight="1" x14ac:dyDescent="0.15">
      <c r="A31" s="384" t="s">
        <v>520</v>
      </c>
      <c r="B31" s="385"/>
      <c r="C31" s="385"/>
      <c r="D31" s="385"/>
      <c r="E31" s="385"/>
      <c r="F31" s="386"/>
      <c r="G31" s="387" t="s">
        <v>554</v>
      </c>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9"/>
    </row>
    <row r="32" spans="1:50" ht="31.5" customHeight="1" x14ac:dyDescent="0.15">
      <c r="A32" s="390" t="s">
        <v>521</v>
      </c>
      <c r="B32" s="391"/>
      <c r="C32" s="391"/>
      <c r="D32" s="391"/>
      <c r="E32" s="391"/>
      <c r="F32" s="217"/>
      <c r="G32" s="392" t="s">
        <v>519</v>
      </c>
      <c r="H32" s="393"/>
      <c r="I32" s="393"/>
      <c r="J32" s="393"/>
      <c r="K32" s="393"/>
      <c r="L32" s="393"/>
      <c r="M32" s="393"/>
      <c r="N32" s="393"/>
      <c r="O32" s="393"/>
      <c r="P32" s="394" t="s">
        <v>518</v>
      </c>
      <c r="Q32" s="393"/>
      <c r="R32" s="393"/>
      <c r="S32" s="393"/>
      <c r="T32" s="393"/>
      <c r="U32" s="393"/>
      <c r="V32" s="393"/>
      <c r="W32" s="393"/>
      <c r="X32" s="395"/>
      <c r="Y32" s="396"/>
      <c r="Z32" s="397"/>
      <c r="AA32" s="398"/>
      <c r="AB32" s="399" t="s">
        <v>11</v>
      </c>
      <c r="AC32" s="399"/>
      <c r="AD32" s="399"/>
      <c r="AE32" s="293" t="s">
        <v>363</v>
      </c>
      <c r="AF32" s="347"/>
      <c r="AG32" s="347"/>
      <c r="AH32" s="348"/>
      <c r="AI32" s="293" t="s">
        <v>515</v>
      </c>
      <c r="AJ32" s="347"/>
      <c r="AK32" s="347"/>
      <c r="AL32" s="348"/>
      <c r="AM32" s="293" t="s">
        <v>331</v>
      </c>
      <c r="AN32" s="347"/>
      <c r="AO32" s="347"/>
      <c r="AP32" s="348"/>
      <c r="AQ32" s="349" t="s">
        <v>362</v>
      </c>
      <c r="AR32" s="350"/>
      <c r="AS32" s="350"/>
      <c r="AT32" s="351"/>
      <c r="AU32" s="349" t="s">
        <v>528</v>
      </c>
      <c r="AV32" s="350"/>
      <c r="AW32" s="350"/>
      <c r="AX32" s="352"/>
    </row>
    <row r="33" spans="1:51" ht="23.25" customHeight="1" x14ac:dyDescent="0.15">
      <c r="A33" s="390"/>
      <c r="B33" s="391"/>
      <c r="C33" s="391"/>
      <c r="D33" s="391"/>
      <c r="E33" s="391"/>
      <c r="F33" s="217"/>
      <c r="G33" s="353" t="s">
        <v>555</v>
      </c>
      <c r="H33" s="354"/>
      <c r="I33" s="354"/>
      <c r="J33" s="354"/>
      <c r="K33" s="354"/>
      <c r="L33" s="354"/>
      <c r="M33" s="354"/>
      <c r="N33" s="354"/>
      <c r="O33" s="354"/>
      <c r="P33" s="357" t="s">
        <v>556</v>
      </c>
      <c r="Q33" s="358"/>
      <c r="R33" s="358"/>
      <c r="S33" s="358"/>
      <c r="T33" s="358"/>
      <c r="U33" s="358"/>
      <c r="V33" s="358"/>
      <c r="W33" s="358"/>
      <c r="X33" s="359"/>
      <c r="Y33" s="363" t="s">
        <v>41</v>
      </c>
      <c r="Z33" s="364"/>
      <c r="AA33" s="365"/>
      <c r="AB33" s="366" t="s">
        <v>557</v>
      </c>
      <c r="AC33" s="366"/>
      <c r="AD33" s="366"/>
      <c r="AE33" s="367" t="s">
        <v>549</v>
      </c>
      <c r="AF33" s="368"/>
      <c r="AG33" s="368"/>
      <c r="AH33" s="368"/>
      <c r="AI33" s="367" t="s">
        <v>549</v>
      </c>
      <c r="AJ33" s="368"/>
      <c r="AK33" s="368"/>
      <c r="AL33" s="368"/>
      <c r="AM33" s="367" t="s">
        <v>549</v>
      </c>
      <c r="AN33" s="368"/>
      <c r="AO33" s="368"/>
      <c r="AP33" s="368"/>
      <c r="AQ33" s="367" t="s">
        <v>549</v>
      </c>
      <c r="AR33" s="368"/>
      <c r="AS33" s="368"/>
      <c r="AT33" s="368"/>
      <c r="AU33" s="261" t="s">
        <v>549</v>
      </c>
      <c r="AV33" s="382"/>
      <c r="AW33" s="382"/>
      <c r="AX33" s="383"/>
    </row>
    <row r="34" spans="1:51" ht="23.25" customHeight="1" x14ac:dyDescent="0.15">
      <c r="A34" s="253"/>
      <c r="B34" s="254"/>
      <c r="C34" s="254"/>
      <c r="D34" s="254"/>
      <c r="E34" s="254"/>
      <c r="F34" s="219"/>
      <c r="G34" s="355"/>
      <c r="H34" s="356"/>
      <c r="I34" s="356"/>
      <c r="J34" s="356"/>
      <c r="K34" s="356"/>
      <c r="L34" s="356"/>
      <c r="M34" s="356"/>
      <c r="N34" s="356"/>
      <c r="O34" s="356"/>
      <c r="P34" s="360"/>
      <c r="Q34" s="361"/>
      <c r="R34" s="361"/>
      <c r="S34" s="361"/>
      <c r="T34" s="361"/>
      <c r="U34" s="361"/>
      <c r="V34" s="361"/>
      <c r="W34" s="361"/>
      <c r="X34" s="362"/>
      <c r="Y34" s="425" t="s">
        <v>42</v>
      </c>
      <c r="Z34" s="426"/>
      <c r="AA34" s="427"/>
      <c r="AB34" s="366" t="s">
        <v>557</v>
      </c>
      <c r="AC34" s="366"/>
      <c r="AD34" s="366"/>
      <c r="AE34" s="367" t="s">
        <v>549</v>
      </c>
      <c r="AF34" s="368"/>
      <c r="AG34" s="368"/>
      <c r="AH34" s="368"/>
      <c r="AI34" s="367" t="s">
        <v>549</v>
      </c>
      <c r="AJ34" s="368"/>
      <c r="AK34" s="368"/>
      <c r="AL34" s="368"/>
      <c r="AM34" s="367" t="s">
        <v>549</v>
      </c>
      <c r="AN34" s="368"/>
      <c r="AO34" s="368"/>
      <c r="AP34" s="368"/>
      <c r="AQ34" s="367">
        <v>843</v>
      </c>
      <c r="AR34" s="368"/>
      <c r="AS34" s="368"/>
      <c r="AT34" s="368"/>
      <c r="AU34" s="261" t="s">
        <v>569</v>
      </c>
      <c r="AV34" s="382"/>
      <c r="AW34" s="382"/>
      <c r="AX34" s="383"/>
    </row>
    <row r="35" spans="1:51" ht="23.25" customHeight="1" x14ac:dyDescent="0.15">
      <c r="A35" s="271" t="s">
        <v>522</v>
      </c>
      <c r="B35" s="272"/>
      <c r="C35" s="272"/>
      <c r="D35" s="272"/>
      <c r="E35" s="272"/>
      <c r="F35" s="273"/>
      <c r="G35" s="268" t="s">
        <v>523</v>
      </c>
      <c r="H35" s="268"/>
      <c r="I35" s="268"/>
      <c r="J35" s="268"/>
      <c r="K35" s="268"/>
      <c r="L35" s="268"/>
      <c r="M35" s="268"/>
      <c r="N35" s="268"/>
      <c r="O35" s="268"/>
      <c r="P35" s="268"/>
      <c r="Q35" s="268"/>
      <c r="R35" s="268"/>
      <c r="S35" s="268"/>
      <c r="T35" s="268"/>
      <c r="U35" s="268"/>
      <c r="V35" s="268"/>
      <c r="W35" s="268"/>
      <c r="X35" s="269"/>
      <c r="Y35" s="280"/>
      <c r="Z35" s="281"/>
      <c r="AA35" s="282"/>
      <c r="AB35" s="267" t="s">
        <v>11</v>
      </c>
      <c r="AC35" s="268"/>
      <c r="AD35" s="269"/>
      <c r="AE35" s="267" t="s">
        <v>363</v>
      </c>
      <c r="AF35" s="268"/>
      <c r="AG35" s="268"/>
      <c r="AH35" s="269"/>
      <c r="AI35" s="267" t="s">
        <v>515</v>
      </c>
      <c r="AJ35" s="268"/>
      <c r="AK35" s="268"/>
      <c r="AL35" s="269"/>
      <c r="AM35" s="267" t="s">
        <v>331</v>
      </c>
      <c r="AN35" s="268"/>
      <c r="AO35" s="268"/>
      <c r="AP35" s="269"/>
      <c r="AQ35" s="283" t="s">
        <v>529</v>
      </c>
      <c r="AR35" s="284"/>
      <c r="AS35" s="284"/>
      <c r="AT35" s="284"/>
      <c r="AU35" s="284"/>
      <c r="AV35" s="284"/>
      <c r="AW35" s="284"/>
      <c r="AX35" s="285"/>
    </row>
    <row r="36" spans="1:51" ht="23.25" customHeight="1" x14ac:dyDescent="0.15">
      <c r="A36" s="274"/>
      <c r="B36" s="275"/>
      <c r="C36" s="275"/>
      <c r="D36" s="275"/>
      <c r="E36" s="275"/>
      <c r="F36" s="276"/>
      <c r="G36" s="286" t="s">
        <v>558</v>
      </c>
      <c r="H36" s="287"/>
      <c r="I36" s="287"/>
      <c r="J36" s="287"/>
      <c r="K36" s="287"/>
      <c r="L36" s="287"/>
      <c r="M36" s="287"/>
      <c r="N36" s="287"/>
      <c r="O36" s="287"/>
      <c r="P36" s="287"/>
      <c r="Q36" s="287"/>
      <c r="R36" s="287"/>
      <c r="S36" s="287"/>
      <c r="T36" s="287"/>
      <c r="U36" s="287"/>
      <c r="V36" s="287"/>
      <c r="W36" s="287"/>
      <c r="X36" s="287"/>
      <c r="Y36" s="376" t="s">
        <v>522</v>
      </c>
      <c r="Z36" s="377"/>
      <c r="AA36" s="378"/>
      <c r="AB36" s="379" t="s">
        <v>559</v>
      </c>
      <c r="AC36" s="380"/>
      <c r="AD36" s="381"/>
      <c r="AE36" s="367" t="s">
        <v>549</v>
      </c>
      <c r="AF36" s="367"/>
      <c r="AG36" s="367"/>
      <c r="AH36" s="367"/>
      <c r="AI36" s="367" t="s">
        <v>549</v>
      </c>
      <c r="AJ36" s="367"/>
      <c r="AK36" s="367"/>
      <c r="AL36" s="367"/>
      <c r="AM36" s="367" t="s">
        <v>549</v>
      </c>
      <c r="AN36" s="367"/>
      <c r="AO36" s="367"/>
      <c r="AP36" s="367"/>
      <c r="AQ36" s="261" t="s">
        <v>549</v>
      </c>
      <c r="AR36" s="262"/>
      <c r="AS36" s="262"/>
      <c r="AT36" s="262"/>
      <c r="AU36" s="262"/>
      <c r="AV36" s="262"/>
      <c r="AW36" s="262"/>
      <c r="AX36" s="266"/>
    </row>
    <row r="37" spans="1:51" ht="46.5" customHeight="1" x14ac:dyDescent="0.15">
      <c r="A37" s="277"/>
      <c r="B37" s="278"/>
      <c r="C37" s="278"/>
      <c r="D37" s="278"/>
      <c r="E37" s="278"/>
      <c r="F37" s="279"/>
      <c r="G37" s="288"/>
      <c r="H37" s="289"/>
      <c r="I37" s="289"/>
      <c r="J37" s="289"/>
      <c r="K37" s="289"/>
      <c r="L37" s="289"/>
      <c r="M37" s="289"/>
      <c r="N37" s="289"/>
      <c r="O37" s="289"/>
      <c r="P37" s="289"/>
      <c r="Q37" s="289"/>
      <c r="R37" s="289"/>
      <c r="S37" s="289"/>
      <c r="T37" s="289"/>
      <c r="U37" s="289"/>
      <c r="V37" s="289"/>
      <c r="W37" s="289"/>
      <c r="X37" s="289"/>
      <c r="Y37" s="342" t="s">
        <v>524</v>
      </c>
      <c r="Z37" s="369"/>
      <c r="AA37" s="370"/>
      <c r="AB37" s="371" t="s">
        <v>560</v>
      </c>
      <c r="AC37" s="372"/>
      <c r="AD37" s="373"/>
      <c r="AE37" s="374" t="s">
        <v>549</v>
      </c>
      <c r="AF37" s="374"/>
      <c r="AG37" s="374"/>
      <c r="AH37" s="374"/>
      <c r="AI37" s="374" t="s">
        <v>549</v>
      </c>
      <c r="AJ37" s="374"/>
      <c r="AK37" s="374"/>
      <c r="AL37" s="374"/>
      <c r="AM37" s="374" t="s">
        <v>549</v>
      </c>
      <c r="AN37" s="374"/>
      <c r="AO37" s="374"/>
      <c r="AP37" s="374"/>
      <c r="AQ37" s="374" t="s">
        <v>549</v>
      </c>
      <c r="AR37" s="374"/>
      <c r="AS37" s="374"/>
      <c r="AT37" s="374"/>
      <c r="AU37" s="374"/>
      <c r="AV37" s="374"/>
      <c r="AW37" s="374"/>
      <c r="AX37" s="375"/>
    </row>
    <row r="38" spans="1:51" ht="18.75" customHeight="1" x14ac:dyDescent="0.15">
      <c r="A38" s="306" t="s">
        <v>192</v>
      </c>
      <c r="B38" s="307"/>
      <c r="C38" s="307"/>
      <c r="D38" s="307"/>
      <c r="E38" s="307"/>
      <c r="F38" s="308"/>
      <c r="G38" s="316" t="s">
        <v>124</v>
      </c>
      <c r="H38" s="297"/>
      <c r="I38" s="297"/>
      <c r="J38" s="297"/>
      <c r="K38" s="297"/>
      <c r="L38" s="297"/>
      <c r="M38" s="297"/>
      <c r="N38" s="297"/>
      <c r="O38" s="317"/>
      <c r="P38" s="320" t="s">
        <v>44</v>
      </c>
      <c r="Q38" s="297"/>
      <c r="R38" s="297"/>
      <c r="S38" s="297"/>
      <c r="T38" s="297"/>
      <c r="U38" s="297"/>
      <c r="V38" s="297"/>
      <c r="W38" s="297"/>
      <c r="X38" s="317"/>
      <c r="Y38" s="322"/>
      <c r="Z38" s="323"/>
      <c r="AA38" s="324"/>
      <c r="AB38" s="291" t="s">
        <v>11</v>
      </c>
      <c r="AC38" s="328"/>
      <c r="AD38" s="329"/>
      <c r="AE38" s="291" t="s">
        <v>363</v>
      </c>
      <c r="AF38" s="328"/>
      <c r="AG38" s="328"/>
      <c r="AH38" s="329"/>
      <c r="AI38" s="290" t="s">
        <v>515</v>
      </c>
      <c r="AJ38" s="290"/>
      <c r="AK38" s="290"/>
      <c r="AL38" s="291"/>
      <c r="AM38" s="290" t="s">
        <v>331</v>
      </c>
      <c r="AN38" s="290"/>
      <c r="AO38" s="290"/>
      <c r="AP38" s="291"/>
      <c r="AQ38" s="294" t="s">
        <v>152</v>
      </c>
      <c r="AR38" s="295"/>
      <c r="AS38" s="295"/>
      <c r="AT38" s="296"/>
      <c r="AU38" s="297" t="s">
        <v>114</v>
      </c>
      <c r="AV38" s="297"/>
      <c r="AW38" s="297"/>
      <c r="AX38" s="298"/>
    </row>
    <row r="39" spans="1:51" ht="18.75" customHeight="1" x14ac:dyDescent="0.15">
      <c r="A39" s="309"/>
      <c r="B39" s="310"/>
      <c r="C39" s="310"/>
      <c r="D39" s="310"/>
      <c r="E39" s="310"/>
      <c r="F39" s="311"/>
      <c r="G39" s="318"/>
      <c r="H39" s="304"/>
      <c r="I39" s="304"/>
      <c r="J39" s="304"/>
      <c r="K39" s="304"/>
      <c r="L39" s="304"/>
      <c r="M39" s="304"/>
      <c r="N39" s="304"/>
      <c r="O39" s="319"/>
      <c r="P39" s="321"/>
      <c r="Q39" s="304"/>
      <c r="R39" s="304"/>
      <c r="S39" s="304"/>
      <c r="T39" s="304"/>
      <c r="U39" s="304"/>
      <c r="V39" s="304"/>
      <c r="W39" s="304"/>
      <c r="X39" s="319"/>
      <c r="Y39" s="325"/>
      <c r="Z39" s="326"/>
      <c r="AA39" s="327"/>
      <c r="AB39" s="293"/>
      <c r="AC39" s="330"/>
      <c r="AD39" s="331"/>
      <c r="AE39" s="293"/>
      <c r="AF39" s="330"/>
      <c r="AG39" s="330"/>
      <c r="AH39" s="331"/>
      <c r="AI39" s="292"/>
      <c r="AJ39" s="292"/>
      <c r="AK39" s="292"/>
      <c r="AL39" s="293"/>
      <c r="AM39" s="292"/>
      <c r="AN39" s="292"/>
      <c r="AO39" s="292"/>
      <c r="AP39" s="293"/>
      <c r="AQ39" s="299">
        <v>4</v>
      </c>
      <c r="AR39" s="300"/>
      <c r="AS39" s="301" t="s">
        <v>153</v>
      </c>
      <c r="AT39" s="302"/>
      <c r="AU39" s="303">
        <v>6</v>
      </c>
      <c r="AV39" s="303"/>
      <c r="AW39" s="304" t="s">
        <v>151</v>
      </c>
      <c r="AX39" s="305"/>
    </row>
    <row r="40" spans="1:51" ht="23.25" customHeight="1" x14ac:dyDescent="0.15">
      <c r="A40" s="312"/>
      <c r="B40" s="310"/>
      <c r="C40" s="310"/>
      <c r="D40" s="310"/>
      <c r="E40" s="310"/>
      <c r="F40" s="311"/>
      <c r="G40" s="332" t="s">
        <v>561</v>
      </c>
      <c r="H40" s="333"/>
      <c r="I40" s="333"/>
      <c r="J40" s="333"/>
      <c r="K40" s="333"/>
      <c r="L40" s="333"/>
      <c r="M40" s="333"/>
      <c r="N40" s="333"/>
      <c r="O40" s="334"/>
      <c r="P40" s="105" t="s">
        <v>562</v>
      </c>
      <c r="Q40" s="105"/>
      <c r="R40" s="105"/>
      <c r="S40" s="105"/>
      <c r="T40" s="105"/>
      <c r="U40" s="105"/>
      <c r="V40" s="105"/>
      <c r="W40" s="105"/>
      <c r="X40" s="239"/>
      <c r="Y40" s="342" t="s">
        <v>12</v>
      </c>
      <c r="Z40" s="343"/>
      <c r="AA40" s="344"/>
      <c r="AB40" s="345" t="s">
        <v>563</v>
      </c>
      <c r="AC40" s="345"/>
      <c r="AD40" s="345"/>
      <c r="AE40" s="261" t="s">
        <v>548</v>
      </c>
      <c r="AF40" s="262"/>
      <c r="AG40" s="262"/>
      <c r="AH40" s="262"/>
      <c r="AI40" s="261" t="s">
        <v>548</v>
      </c>
      <c r="AJ40" s="262"/>
      <c r="AK40" s="262"/>
      <c r="AL40" s="262"/>
      <c r="AM40" s="261">
        <v>387</v>
      </c>
      <c r="AN40" s="262"/>
      <c r="AO40" s="262"/>
      <c r="AP40" s="262"/>
      <c r="AQ40" s="263" t="s">
        <v>573</v>
      </c>
      <c r="AR40" s="264"/>
      <c r="AS40" s="264"/>
      <c r="AT40" s="265"/>
      <c r="AU40" s="262" t="s">
        <v>548</v>
      </c>
      <c r="AV40" s="262"/>
      <c r="AW40" s="262"/>
      <c r="AX40" s="266"/>
    </row>
    <row r="41" spans="1:51" ht="23.25" customHeight="1" x14ac:dyDescent="0.15">
      <c r="A41" s="313"/>
      <c r="B41" s="314"/>
      <c r="C41" s="314"/>
      <c r="D41" s="314"/>
      <c r="E41" s="314"/>
      <c r="F41" s="315"/>
      <c r="G41" s="335"/>
      <c r="H41" s="336"/>
      <c r="I41" s="336"/>
      <c r="J41" s="336"/>
      <c r="K41" s="336"/>
      <c r="L41" s="336"/>
      <c r="M41" s="336"/>
      <c r="N41" s="336"/>
      <c r="O41" s="337"/>
      <c r="P41" s="108"/>
      <c r="Q41" s="108"/>
      <c r="R41" s="108"/>
      <c r="S41" s="108"/>
      <c r="T41" s="108"/>
      <c r="U41" s="108"/>
      <c r="V41" s="108"/>
      <c r="W41" s="108"/>
      <c r="X41" s="341"/>
      <c r="Y41" s="267" t="s">
        <v>40</v>
      </c>
      <c r="Z41" s="268"/>
      <c r="AA41" s="269"/>
      <c r="AB41" s="270" t="s">
        <v>563</v>
      </c>
      <c r="AC41" s="270"/>
      <c r="AD41" s="270"/>
      <c r="AE41" s="261" t="s">
        <v>548</v>
      </c>
      <c r="AF41" s="262"/>
      <c r="AG41" s="262"/>
      <c r="AH41" s="262"/>
      <c r="AI41" s="261" t="s">
        <v>548</v>
      </c>
      <c r="AJ41" s="262"/>
      <c r="AK41" s="262"/>
      <c r="AL41" s="262"/>
      <c r="AM41" s="261" t="s">
        <v>548</v>
      </c>
      <c r="AN41" s="262"/>
      <c r="AO41" s="262"/>
      <c r="AP41" s="262"/>
      <c r="AQ41" s="263">
        <v>700</v>
      </c>
      <c r="AR41" s="264"/>
      <c r="AS41" s="264"/>
      <c r="AT41" s="265"/>
      <c r="AU41" s="262">
        <v>1000</v>
      </c>
      <c r="AV41" s="262"/>
      <c r="AW41" s="262"/>
      <c r="AX41" s="266"/>
    </row>
    <row r="42" spans="1:51" ht="23.25" customHeight="1" x14ac:dyDescent="0.15">
      <c r="A42" s="312"/>
      <c r="B42" s="310"/>
      <c r="C42" s="310"/>
      <c r="D42" s="310"/>
      <c r="E42" s="310"/>
      <c r="F42" s="311"/>
      <c r="G42" s="338"/>
      <c r="H42" s="339"/>
      <c r="I42" s="339"/>
      <c r="J42" s="339"/>
      <c r="K42" s="339"/>
      <c r="L42" s="339"/>
      <c r="M42" s="339"/>
      <c r="N42" s="339"/>
      <c r="O42" s="340"/>
      <c r="P42" s="90"/>
      <c r="Q42" s="90"/>
      <c r="R42" s="90"/>
      <c r="S42" s="90"/>
      <c r="T42" s="90"/>
      <c r="U42" s="90"/>
      <c r="V42" s="90"/>
      <c r="W42" s="90"/>
      <c r="X42" s="241"/>
      <c r="Y42" s="267" t="s">
        <v>13</v>
      </c>
      <c r="Z42" s="268"/>
      <c r="AA42" s="269"/>
      <c r="AB42" s="346" t="s">
        <v>14</v>
      </c>
      <c r="AC42" s="346"/>
      <c r="AD42" s="346"/>
      <c r="AE42" s="261" t="s">
        <v>548</v>
      </c>
      <c r="AF42" s="262"/>
      <c r="AG42" s="262"/>
      <c r="AH42" s="262"/>
      <c r="AI42" s="261" t="s">
        <v>548</v>
      </c>
      <c r="AJ42" s="262"/>
      <c r="AK42" s="262"/>
      <c r="AL42" s="262"/>
      <c r="AM42" s="261" t="s">
        <v>548</v>
      </c>
      <c r="AN42" s="262"/>
      <c r="AO42" s="262"/>
      <c r="AP42" s="262"/>
      <c r="AQ42" s="263" t="s">
        <v>573</v>
      </c>
      <c r="AR42" s="264"/>
      <c r="AS42" s="264"/>
      <c r="AT42" s="265"/>
      <c r="AU42" s="262" t="s">
        <v>548</v>
      </c>
      <c r="AV42" s="262"/>
      <c r="AW42" s="262"/>
      <c r="AX42" s="266"/>
    </row>
    <row r="43" spans="1:51" ht="23.25" customHeight="1" x14ac:dyDescent="0.15">
      <c r="A43" s="251" t="s">
        <v>209</v>
      </c>
      <c r="B43" s="252"/>
      <c r="C43" s="252"/>
      <c r="D43" s="252"/>
      <c r="E43" s="252"/>
      <c r="F43" s="215"/>
      <c r="G43" s="255" t="s">
        <v>574</v>
      </c>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1" ht="23.25" customHeight="1" thickBot="1" x14ac:dyDescent="0.2">
      <c r="A44" s="253"/>
      <c r="B44" s="254"/>
      <c r="C44" s="254"/>
      <c r="D44" s="254"/>
      <c r="E44" s="254"/>
      <c r="F44" s="219"/>
      <c r="G44" s="258"/>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60"/>
    </row>
    <row r="45" spans="1:51" ht="45" customHeight="1" x14ac:dyDescent="0.15">
      <c r="A45" s="229" t="s">
        <v>230</v>
      </c>
      <c r="B45" s="230"/>
      <c r="C45" s="232" t="s">
        <v>154</v>
      </c>
      <c r="D45" s="230"/>
      <c r="E45" s="233" t="s">
        <v>167</v>
      </c>
      <c r="F45" s="234"/>
      <c r="G45" s="235" t="s">
        <v>564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row>
    <row r="46" spans="1:51" ht="32.25" customHeight="1" x14ac:dyDescent="0.15">
      <c r="A46" s="231"/>
      <c r="B46" s="213"/>
      <c r="C46" s="212"/>
      <c r="D46" s="213"/>
      <c r="E46" s="214" t="s">
        <v>166</v>
      </c>
      <c r="F46" s="215"/>
      <c r="G46" s="238" t="s">
        <v>565</v>
      </c>
      <c r="H46" s="105"/>
      <c r="I46" s="105"/>
      <c r="J46" s="105"/>
      <c r="K46" s="105"/>
      <c r="L46" s="105"/>
      <c r="M46" s="105"/>
      <c r="N46" s="105"/>
      <c r="O46" s="105"/>
      <c r="P46" s="105"/>
      <c r="Q46" s="105"/>
      <c r="R46" s="105"/>
      <c r="S46" s="105"/>
      <c r="T46" s="105"/>
      <c r="U46" s="105"/>
      <c r="V46" s="239"/>
      <c r="W46" s="242" t="s">
        <v>525</v>
      </c>
      <c r="X46" s="243"/>
      <c r="Y46" s="243"/>
      <c r="Z46" s="243"/>
      <c r="AA46" s="244"/>
      <c r="AB46" s="245" t="s">
        <v>549</v>
      </c>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row>
    <row r="47" spans="1:51" ht="21" customHeight="1" x14ac:dyDescent="0.15">
      <c r="A47" s="231"/>
      <c r="B47" s="213"/>
      <c r="C47" s="212"/>
      <c r="D47" s="213"/>
      <c r="E47" s="218"/>
      <c r="F47" s="219"/>
      <c r="G47" s="240"/>
      <c r="H47" s="90"/>
      <c r="I47" s="90"/>
      <c r="J47" s="90"/>
      <c r="K47" s="90"/>
      <c r="L47" s="90"/>
      <c r="M47" s="90"/>
      <c r="N47" s="90"/>
      <c r="O47" s="90"/>
      <c r="P47" s="90"/>
      <c r="Q47" s="90"/>
      <c r="R47" s="90"/>
      <c r="S47" s="90"/>
      <c r="T47" s="90"/>
      <c r="U47" s="90"/>
      <c r="V47" s="241"/>
      <c r="W47" s="248" t="s">
        <v>526</v>
      </c>
      <c r="X47" s="249"/>
      <c r="Y47" s="249"/>
      <c r="Z47" s="249"/>
      <c r="AA47" s="250"/>
      <c r="AB47" s="245" t="s">
        <v>549</v>
      </c>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row>
    <row r="48" spans="1:51" ht="34.5" customHeight="1" x14ac:dyDescent="0.15">
      <c r="A48" s="231"/>
      <c r="B48" s="213"/>
      <c r="C48" s="210" t="s">
        <v>532</v>
      </c>
      <c r="D48" s="211"/>
      <c r="E48" s="214" t="s">
        <v>226</v>
      </c>
      <c r="F48" s="215"/>
      <c r="G48" s="220" t="s">
        <v>157</v>
      </c>
      <c r="H48" s="221"/>
      <c r="I48" s="221"/>
      <c r="J48" s="222" t="s">
        <v>549</v>
      </c>
      <c r="K48" s="223"/>
      <c r="L48" s="223"/>
      <c r="M48" s="223"/>
      <c r="N48" s="223"/>
      <c r="O48" s="223"/>
      <c r="P48" s="223"/>
      <c r="Q48" s="223"/>
      <c r="R48" s="223"/>
      <c r="S48" s="223"/>
      <c r="T48" s="224"/>
      <c r="U48" s="225" t="s">
        <v>549</v>
      </c>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6"/>
      <c r="AY48" s="42"/>
    </row>
    <row r="49" spans="1:51" ht="34.5" customHeight="1" x14ac:dyDescent="0.15">
      <c r="A49" s="231"/>
      <c r="B49" s="213"/>
      <c r="C49" s="212"/>
      <c r="D49" s="213"/>
      <c r="E49" s="216"/>
      <c r="F49" s="217"/>
      <c r="G49" s="220" t="s">
        <v>533</v>
      </c>
      <c r="H49" s="221"/>
      <c r="I49" s="221"/>
      <c r="J49" s="221"/>
      <c r="K49" s="221"/>
      <c r="L49" s="221"/>
      <c r="M49" s="221"/>
      <c r="N49" s="221"/>
      <c r="O49" s="221"/>
      <c r="P49" s="221"/>
      <c r="Q49" s="221"/>
      <c r="R49" s="221"/>
      <c r="S49" s="221"/>
      <c r="T49" s="221"/>
      <c r="U49" s="227" t="s">
        <v>549</v>
      </c>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42"/>
    </row>
    <row r="50" spans="1:51" ht="34.5" customHeight="1" thickBot="1" x14ac:dyDescent="0.2">
      <c r="A50" s="231"/>
      <c r="B50" s="213"/>
      <c r="C50" s="212"/>
      <c r="D50" s="213"/>
      <c r="E50" s="218"/>
      <c r="F50" s="219"/>
      <c r="G50" s="220" t="s">
        <v>526</v>
      </c>
      <c r="H50" s="221"/>
      <c r="I50" s="221"/>
      <c r="J50" s="221"/>
      <c r="K50" s="221"/>
      <c r="L50" s="221"/>
      <c r="M50" s="221"/>
      <c r="N50" s="221"/>
      <c r="O50" s="221"/>
      <c r="P50" s="221"/>
      <c r="Q50" s="221"/>
      <c r="R50" s="221"/>
      <c r="S50" s="221"/>
      <c r="T50" s="221"/>
      <c r="U50" s="228" t="s">
        <v>549</v>
      </c>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7"/>
      <c r="AY50" s="42"/>
    </row>
    <row r="51" spans="1:51" ht="27" customHeight="1" x14ac:dyDescent="0.15">
      <c r="A51" s="177" t="s">
        <v>36</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row>
    <row r="52" spans="1:51" ht="27" customHeight="1" x14ac:dyDescent="0.15">
      <c r="A52" s="2"/>
      <c r="B52" s="3"/>
      <c r="C52" s="180" t="s">
        <v>22</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2"/>
      <c r="AD52" s="181" t="s">
        <v>25</v>
      </c>
      <c r="AE52" s="181"/>
      <c r="AF52" s="181"/>
      <c r="AG52" s="183" t="s">
        <v>21</v>
      </c>
      <c r="AH52" s="181"/>
      <c r="AI52" s="181"/>
      <c r="AJ52" s="181"/>
      <c r="AK52" s="181"/>
      <c r="AL52" s="181"/>
      <c r="AM52" s="181"/>
      <c r="AN52" s="181"/>
      <c r="AO52" s="181"/>
      <c r="AP52" s="181"/>
      <c r="AQ52" s="181"/>
      <c r="AR52" s="181"/>
      <c r="AS52" s="181"/>
      <c r="AT52" s="181"/>
      <c r="AU52" s="181"/>
      <c r="AV52" s="181"/>
      <c r="AW52" s="181"/>
      <c r="AX52" s="184"/>
    </row>
    <row r="53" spans="1:51" ht="111" customHeight="1" x14ac:dyDescent="0.15">
      <c r="A53" s="185" t="s">
        <v>119</v>
      </c>
      <c r="B53" s="186"/>
      <c r="C53" s="191" t="s">
        <v>120</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3"/>
      <c r="AD53" s="194" t="s">
        <v>550</v>
      </c>
      <c r="AE53" s="195"/>
      <c r="AF53" s="195"/>
      <c r="AG53" s="196" t="s">
        <v>566</v>
      </c>
      <c r="AH53" s="197"/>
      <c r="AI53" s="197"/>
      <c r="AJ53" s="197"/>
      <c r="AK53" s="197"/>
      <c r="AL53" s="197"/>
      <c r="AM53" s="197"/>
      <c r="AN53" s="197"/>
      <c r="AO53" s="197"/>
      <c r="AP53" s="197"/>
      <c r="AQ53" s="197"/>
      <c r="AR53" s="197"/>
      <c r="AS53" s="197"/>
      <c r="AT53" s="197"/>
      <c r="AU53" s="197"/>
      <c r="AV53" s="197"/>
      <c r="AW53" s="197"/>
      <c r="AX53" s="198"/>
    </row>
    <row r="54" spans="1:51" ht="78.599999999999994" customHeight="1" x14ac:dyDescent="0.15">
      <c r="A54" s="187"/>
      <c r="B54" s="188"/>
      <c r="C54" s="199" t="s">
        <v>26</v>
      </c>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85"/>
      <c r="AD54" s="133" t="s">
        <v>550</v>
      </c>
      <c r="AE54" s="134"/>
      <c r="AF54" s="134"/>
      <c r="AG54" s="136" t="s">
        <v>567</v>
      </c>
      <c r="AH54" s="137"/>
      <c r="AI54" s="137"/>
      <c r="AJ54" s="137"/>
      <c r="AK54" s="137"/>
      <c r="AL54" s="137"/>
      <c r="AM54" s="137"/>
      <c r="AN54" s="137"/>
      <c r="AO54" s="137"/>
      <c r="AP54" s="137"/>
      <c r="AQ54" s="137"/>
      <c r="AR54" s="137"/>
      <c r="AS54" s="137"/>
      <c r="AT54" s="137"/>
      <c r="AU54" s="137"/>
      <c r="AV54" s="137"/>
      <c r="AW54" s="137"/>
      <c r="AX54" s="138"/>
    </row>
    <row r="55" spans="1:51" ht="69.599999999999994" customHeight="1" x14ac:dyDescent="0.15">
      <c r="A55" s="189"/>
      <c r="B55" s="190"/>
      <c r="C55" s="160" t="s">
        <v>121</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2"/>
      <c r="AD55" s="163" t="s">
        <v>550</v>
      </c>
      <c r="AE55" s="164"/>
      <c r="AF55" s="164"/>
      <c r="AG55" s="107" t="s">
        <v>570</v>
      </c>
      <c r="AH55" s="108"/>
      <c r="AI55" s="108"/>
      <c r="AJ55" s="108"/>
      <c r="AK55" s="108"/>
      <c r="AL55" s="108"/>
      <c r="AM55" s="108"/>
      <c r="AN55" s="108"/>
      <c r="AO55" s="108"/>
      <c r="AP55" s="108"/>
      <c r="AQ55" s="108"/>
      <c r="AR55" s="108"/>
      <c r="AS55" s="108"/>
      <c r="AT55" s="108"/>
      <c r="AU55" s="108"/>
      <c r="AV55" s="108"/>
      <c r="AW55" s="108"/>
      <c r="AX55" s="109"/>
    </row>
    <row r="56" spans="1:51" ht="27" customHeight="1" x14ac:dyDescent="0.15">
      <c r="A56" s="115" t="s">
        <v>28</v>
      </c>
      <c r="B56" s="165"/>
      <c r="C56" s="167" t="s">
        <v>30</v>
      </c>
      <c r="D56" s="100"/>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9"/>
      <c r="AD56" s="101" t="s">
        <v>568</v>
      </c>
      <c r="AE56" s="102"/>
      <c r="AF56" s="102"/>
      <c r="AG56" s="104" t="s">
        <v>549</v>
      </c>
      <c r="AH56" s="105"/>
      <c r="AI56" s="105"/>
      <c r="AJ56" s="105"/>
      <c r="AK56" s="105"/>
      <c r="AL56" s="105"/>
      <c r="AM56" s="105"/>
      <c r="AN56" s="105"/>
      <c r="AO56" s="105"/>
      <c r="AP56" s="105"/>
      <c r="AQ56" s="105"/>
      <c r="AR56" s="105"/>
      <c r="AS56" s="105"/>
      <c r="AT56" s="105"/>
      <c r="AU56" s="105"/>
      <c r="AV56" s="105"/>
      <c r="AW56" s="105"/>
      <c r="AX56" s="106"/>
    </row>
    <row r="57" spans="1:51" ht="35.25" customHeight="1" x14ac:dyDescent="0.15">
      <c r="A57" s="117"/>
      <c r="B57" s="166"/>
      <c r="C57" s="170"/>
      <c r="D57" s="171"/>
      <c r="E57" s="174" t="s">
        <v>210</v>
      </c>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6"/>
      <c r="AD57" s="133"/>
      <c r="AE57" s="134"/>
      <c r="AF57" s="135"/>
      <c r="AG57" s="107"/>
      <c r="AH57" s="108"/>
      <c r="AI57" s="108"/>
      <c r="AJ57" s="108"/>
      <c r="AK57" s="108"/>
      <c r="AL57" s="108"/>
      <c r="AM57" s="108"/>
      <c r="AN57" s="108"/>
      <c r="AO57" s="108"/>
      <c r="AP57" s="108"/>
      <c r="AQ57" s="108"/>
      <c r="AR57" s="108"/>
      <c r="AS57" s="108"/>
      <c r="AT57" s="108"/>
      <c r="AU57" s="108"/>
      <c r="AV57" s="108"/>
      <c r="AW57" s="108"/>
      <c r="AX57" s="109"/>
    </row>
    <row r="58" spans="1:51" ht="26.25" customHeight="1" x14ac:dyDescent="0.15">
      <c r="A58" s="117"/>
      <c r="B58" s="166"/>
      <c r="C58" s="172"/>
      <c r="D58" s="173"/>
      <c r="E58" s="153" t="s">
        <v>183</v>
      </c>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5"/>
      <c r="AD58" s="156"/>
      <c r="AE58" s="157"/>
      <c r="AF58" s="157"/>
      <c r="AG58" s="107"/>
      <c r="AH58" s="108"/>
      <c r="AI58" s="108"/>
      <c r="AJ58" s="108"/>
      <c r="AK58" s="108"/>
      <c r="AL58" s="108"/>
      <c r="AM58" s="108"/>
      <c r="AN58" s="108"/>
      <c r="AO58" s="108"/>
      <c r="AP58" s="108"/>
      <c r="AQ58" s="108"/>
      <c r="AR58" s="108"/>
      <c r="AS58" s="108"/>
      <c r="AT58" s="108"/>
      <c r="AU58" s="108"/>
      <c r="AV58" s="108"/>
      <c r="AW58" s="108"/>
      <c r="AX58" s="109"/>
    </row>
    <row r="59" spans="1:51" ht="26.25" customHeight="1" x14ac:dyDescent="0.15">
      <c r="A59" s="117"/>
      <c r="B59" s="118"/>
      <c r="C59" s="158" t="s">
        <v>31</v>
      </c>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01" t="s">
        <v>568</v>
      </c>
      <c r="AE59" s="102"/>
      <c r="AF59" s="102"/>
      <c r="AG59" s="127" t="s">
        <v>549</v>
      </c>
      <c r="AH59" s="128"/>
      <c r="AI59" s="128"/>
      <c r="AJ59" s="128"/>
      <c r="AK59" s="128"/>
      <c r="AL59" s="128"/>
      <c r="AM59" s="128"/>
      <c r="AN59" s="128"/>
      <c r="AO59" s="128"/>
      <c r="AP59" s="128"/>
      <c r="AQ59" s="128"/>
      <c r="AR59" s="128"/>
      <c r="AS59" s="128"/>
      <c r="AT59" s="128"/>
      <c r="AU59" s="128"/>
      <c r="AV59" s="128"/>
      <c r="AW59" s="128"/>
      <c r="AX59" s="129"/>
    </row>
    <row r="60" spans="1:51" ht="26.25" customHeight="1" x14ac:dyDescent="0.15">
      <c r="A60" s="117"/>
      <c r="B60" s="118"/>
      <c r="C60" s="84" t="s">
        <v>122</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133" t="s">
        <v>568</v>
      </c>
      <c r="AE60" s="134"/>
      <c r="AF60" s="135"/>
      <c r="AG60" s="136" t="s">
        <v>549</v>
      </c>
      <c r="AH60" s="137"/>
      <c r="AI60" s="137"/>
      <c r="AJ60" s="137"/>
      <c r="AK60" s="137"/>
      <c r="AL60" s="137"/>
      <c r="AM60" s="137"/>
      <c r="AN60" s="137"/>
      <c r="AO60" s="137"/>
      <c r="AP60" s="137"/>
      <c r="AQ60" s="137"/>
      <c r="AR60" s="137"/>
      <c r="AS60" s="137"/>
      <c r="AT60" s="137"/>
      <c r="AU60" s="137"/>
      <c r="AV60" s="137"/>
      <c r="AW60" s="137"/>
      <c r="AX60" s="138"/>
    </row>
    <row r="61" spans="1:51" ht="26.25" customHeight="1" x14ac:dyDescent="0.15">
      <c r="A61" s="117"/>
      <c r="B61" s="118"/>
      <c r="C61" s="84" t="s">
        <v>27</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133" t="s">
        <v>568</v>
      </c>
      <c r="AE61" s="134"/>
      <c r="AF61" s="135"/>
      <c r="AG61" s="136" t="s">
        <v>549</v>
      </c>
      <c r="AH61" s="137"/>
      <c r="AI61" s="137"/>
      <c r="AJ61" s="137"/>
      <c r="AK61" s="137"/>
      <c r="AL61" s="137"/>
      <c r="AM61" s="137"/>
      <c r="AN61" s="137"/>
      <c r="AO61" s="137"/>
      <c r="AP61" s="137"/>
      <c r="AQ61" s="137"/>
      <c r="AR61" s="137"/>
      <c r="AS61" s="137"/>
      <c r="AT61" s="137"/>
      <c r="AU61" s="137"/>
      <c r="AV61" s="137"/>
      <c r="AW61" s="137"/>
      <c r="AX61" s="138"/>
    </row>
    <row r="62" spans="1:51" ht="26.25" customHeight="1" x14ac:dyDescent="0.15">
      <c r="A62" s="117"/>
      <c r="B62" s="118"/>
      <c r="C62" s="84" t="s">
        <v>32</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149"/>
      <c r="AD62" s="133" t="s">
        <v>568</v>
      </c>
      <c r="AE62" s="134"/>
      <c r="AF62" s="135"/>
      <c r="AG62" s="136" t="s">
        <v>549</v>
      </c>
      <c r="AH62" s="137"/>
      <c r="AI62" s="137"/>
      <c r="AJ62" s="137"/>
      <c r="AK62" s="137"/>
      <c r="AL62" s="137"/>
      <c r="AM62" s="137"/>
      <c r="AN62" s="137"/>
      <c r="AO62" s="137"/>
      <c r="AP62" s="137"/>
      <c r="AQ62" s="137"/>
      <c r="AR62" s="137"/>
      <c r="AS62" s="137"/>
      <c r="AT62" s="137"/>
      <c r="AU62" s="137"/>
      <c r="AV62" s="137"/>
      <c r="AW62" s="137"/>
      <c r="AX62" s="138"/>
    </row>
    <row r="63" spans="1:51" ht="26.25" customHeight="1" x14ac:dyDescent="0.15">
      <c r="A63" s="117"/>
      <c r="B63" s="118"/>
      <c r="C63" s="84" t="s">
        <v>190</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149"/>
      <c r="AD63" s="133" t="s">
        <v>568</v>
      </c>
      <c r="AE63" s="134"/>
      <c r="AF63" s="135"/>
      <c r="AG63" s="150" t="s">
        <v>549</v>
      </c>
      <c r="AH63" s="151"/>
      <c r="AI63" s="151"/>
      <c r="AJ63" s="151"/>
      <c r="AK63" s="151"/>
      <c r="AL63" s="151"/>
      <c r="AM63" s="151"/>
      <c r="AN63" s="151"/>
      <c r="AO63" s="151"/>
      <c r="AP63" s="151"/>
      <c r="AQ63" s="151"/>
      <c r="AR63" s="151"/>
      <c r="AS63" s="151"/>
      <c r="AT63" s="151"/>
      <c r="AU63" s="151"/>
      <c r="AV63" s="151"/>
      <c r="AW63" s="151"/>
      <c r="AX63" s="152"/>
    </row>
    <row r="64" spans="1:51" ht="26.25" customHeight="1" x14ac:dyDescent="0.15">
      <c r="A64" s="117"/>
      <c r="B64" s="118"/>
      <c r="C64" s="201" t="s">
        <v>191</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3"/>
      <c r="AD64" s="133" t="s">
        <v>568</v>
      </c>
      <c r="AE64" s="134"/>
      <c r="AF64" s="135"/>
      <c r="AG64" s="136" t="s">
        <v>549</v>
      </c>
      <c r="AH64" s="137"/>
      <c r="AI64" s="137"/>
      <c r="AJ64" s="137"/>
      <c r="AK64" s="137"/>
      <c r="AL64" s="137"/>
      <c r="AM64" s="137"/>
      <c r="AN64" s="137"/>
      <c r="AO64" s="137"/>
      <c r="AP64" s="137"/>
      <c r="AQ64" s="137"/>
      <c r="AR64" s="137"/>
      <c r="AS64" s="137"/>
      <c r="AT64" s="137"/>
      <c r="AU64" s="137"/>
      <c r="AV64" s="137"/>
      <c r="AW64" s="137"/>
      <c r="AX64" s="138"/>
    </row>
    <row r="65" spans="1:52" ht="26.25" customHeight="1" x14ac:dyDescent="0.15">
      <c r="A65" s="119"/>
      <c r="B65" s="120"/>
      <c r="C65" s="204" t="s">
        <v>184</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6"/>
      <c r="AD65" s="86" t="s">
        <v>568</v>
      </c>
      <c r="AE65" s="87"/>
      <c r="AF65" s="88"/>
      <c r="AG65" s="207" t="s">
        <v>549</v>
      </c>
      <c r="AH65" s="208"/>
      <c r="AI65" s="208"/>
      <c r="AJ65" s="208"/>
      <c r="AK65" s="208"/>
      <c r="AL65" s="208"/>
      <c r="AM65" s="208"/>
      <c r="AN65" s="208"/>
      <c r="AO65" s="208"/>
      <c r="AP65" s="208"/>
      <c r="AQ65" s="208"/>
      <c r="AR65" s="208"/>
      <c r="AS65" s="208"/>
      <c r="AT65" s="208"/>
      <c r="AU65" s="208"/>
      <c r="AV65" s="208"/>
      <c r="AW65" s="208"/>
      <c r="AX65" s="209"/>
    </row>
    <row r="66" spans="1:52" ht="27" customHeight="1" x14ac:dyDescent="0.15">
      <c r="A66" s="115" t="s">
        <v>29</v>
      </c>
      <c r="B66" s="116"/>
      <c r="C66" s="121" t="s">
        <v>185</v>
      </c>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3"/>
      <c r="AD66" s="124" t="s">
        <v>568</v>
      </c>
      <c r="AE66" s="125"/>
      <c r="AF66" s="126"/>
      <c r="AG66" s="127" t="s">
        <v>549</v>
      </c>
      <c r="AH66" s="128"/>
      <c r="AI66" s="128"/>
      <c r="AJ66" s="128"/>
      <c r="AK66" s="128"/>
      <c r="AL66" s="128"/>
      <c r="AM66" s="128"/>
      <c r="AN66" s="128"/>
      <c r="AO66" s="128"/>
      <c r="AP66" s="128"/>
      <c r="AQ66" s="128"/>
      <c r="AR66" s="128"/>
      <c r="AS66" s="128"/>
      <c r="AT66" s="128"/>
      <c r="AU66" s="128"/>
      <c r="AV66" s="128"/>
      <c r="AW66" s="128"/>
      <c r="AX66" s="129"/>
    </row>
    <row r="67" spans="1:52" ht="35.25" customHeight="1" x14ac:dyDescent="0.15">
      <c r="A67" s="117"/>
      <c r="B67" s="118"/>
      <c r="C67" s="130" t="s">
        <v>34</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2"/>
      <c r="AD67" s="133" t="s">
        <v>568</v>
      </c>
      <c r="AE67" s="134"/>
      <c r="AF67" s="135"/>
      <c r="AG67" s="136" t="s">
        <v>549</v>
      </c>
      <c r="AH67" s="137"/>
      <c r="AI67" s="137"/>
      <c r="AJ67" s="137"/>
      <c r="AK67" s="137"/>
      <c r="AL67" s="137"/>
      <c r="AM67" s="137"/>
      <c r="AN67" s="137"/>
      <c r="AO67" s="137"/>
      <c r="AP67" s="137"/>
      <c r="AQ67" s="137"/>
      <c r="AR67" s="137"/>
      <c r="AS67" s="137"/>
      <c r="AT67" s="137"/>
      <c r="AU67" s="137"/>
      <c r="AV67" s="137"/>
      <c r="AW67" s="137"/>
      <c r="AX67" s="138"/>
    </row>
    <row r="68" spans="1:52" ht="27" customHeight="1" x14ac:dyDescent="0.15">
      <c r="A68" s="117"/>
      <c r="B68" s="118"/>
      <c r="C68" s="84" t="s">
        <v>155</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133" t="s">
        <v>568</v>
      </c>
      <c r="AE68" s="134"/>
      <c r="AF68" s="135"/>
      <c r="AG68" s="136" t="s">
        <v>549</v>
      </c>
      <c r="AH68" s="137"/>
      <c r="AI68" s="137"/>
      <c r="AJ68" s="137"/>
      <c r="AK68" s="137"/>
      <c r="AL68" s="137"/>
      <c r="AM68" s="137"/>
      <c r="AN68" s="137"/>
      <c r="AO68" s="137"/>
      <c r="AP68" s="137"/>
      <c r="AQ68" s="137"/>
      <c r="AR68" s="137"/>
      <c r="AS68" s="137"/>
      <c r="AT68" s="137"/>
      <c r="AU68" s="137"/>
      <c r="AV68" s="137"/>
      <c r="AW68" s="137"/>
      <c r="AX68" s="138"/>
    </row>
    <row r="69" spans="1:52" ht="27" customHeight="1" x14ac:dyDescent="0.15">
      <c r="A69" s="119"/>
      <c r="B69" s="120"/>
      <c r="C69" s="84" t="s">
        <v>33</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6" t="s">
        <v>568</v>
      </c>
      <c r="AE69" s="87"/>
      <c r="AF69" s="88"/>
      <c r="AG69" s="89" t="s">
        <v>549</v>
      </c>
      <c r="AH69" s="90"/>
      <c r="AI69" s="90"/>
      <c r="AJ69" s="90"/>
      <c r="AK69" s="90"/>
      <c r="AL69" s="90"/>
      <c r="AM69" s="90"/>
      <c r="AN69" s="90"/>
      <c r="AO69" s="90"/>
      <c r="AP69" s="90"/>
      <c r="AQ69" s="90"/>
      <c r="AR69" s="90"/>
      <c r="AS69" s="90"/>
      <c r="AT69" s="90"/>
      <c r="AU69" s="90"/>
      <c r="AV69" s="90"/>
      <c r="AW69" s="90"/>
      <c r="AX69" s="91"/>
    </row>
    <row r="70" spans="1:52" ht="41.25" customHeight="1" x14ac:dyDescent="0.15">
      <c r="A70" s="92" t="s">
        <v>43</v>
      </c>
      <c r="B70" s="93"/>
      <c r="C70" s="98" t="s">
        <v>123</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100"/>
      <c r="AD70" s="101" t="s">
        <v>568</v>
      </c>
      <c r="AE70" s="102"/>
      <c r="AF70" s="103"/>
      <c r="AG70" s="104" t="s">
        <v>572</v>
      </c>
      <c r="AH70" s="105"/>
      <c r="AI70" s="105"/>
      <c r="AJ70" s="105"/>
      <c r="AK70" s="105"/>
      <c r="AL70" s="105"/>
      <c r="AM70" s="105"/>
      <c r="AN70" s="105"/>
      <c r="AO70" s="105"/>
      <c r="AP70" s="105"/>
      <c r="AQ70" s="105"/>
      <c r="AR70" s="105"/>
      <c r="AS70" s="105"/>
      <c r="AT70" s="105"/>
      <c r="AU70" s="105"/>
      <c r="AV70" s="105"/>
      <c r="AW70" s="105"/>
      <c r="AX70" s="106"/>
    </row>
    <row r="71" spans="1:52" ht="19.7" customHeight="1" x14ac:dyDescent="0.15">
      <c r="A71" s="94"/>
      <c r="B71" s="95"/>
      <c r="C71" s="110" t="s">
        <v>0</v>
      </c>
      <c r="D71" s="111"/>
      <c r="E71" s="111"/>
      <c r="F71" s="111"/>
      <c r="G71" s="111"/>
      <c r="H71" s="111"/>
      <c r="I71" s="111"/>
      <c r="J71" s="111"/>
      <c r="K71" s="111"/>
      <c r="L71" s="111"/>
      <c r="M71" s="111"/>
      <c r="N71" s="111"/>
      <c r="O71" s="112" t="s">
        <v>19</v>
      </c>
      <c r="P71" s="113"/>
      <c r="Q71" s="113"/>
      <c r="R71" s="113"/>
      <c r="S71" s="113"/>
      <c r="T71" s="113"/>
      <c r="U71" s="113"/>
      <c r="V71" s="113"/>
      <c r="W71" s="113"/>
      <c r="X71" s="113"/>
      <c r="Y71" s="113"/>
      <c r="Z71" s="113"/>
      <c r="AA71" s="113"/>
      <c r="AB71" s="113"/>
      <c r="AC71" s="113"/>
      <c r="AD71" s="113"/>
      <c r="AE71" s="113"/>
      <c r="AF71" s="114"/>
      <c r="AG71" s="107"/>
      <c r="AH71" s="108"/>
      <c r="AI71" s="108"/>
      <c r="AJ71" s="108"/>
      <c r="AK71" s="108"/>
      <c r="AL71" s="108"/>
      <c r="AM71" s="108"/>
      <c r="AN71" s="108"/>
      <c r="AO71" s="108"/>
      <c r="AP71" s="108"/>
      <c r="AQ71" s="108"/>
      <c r="AR71" s="108"/>
      <c r="AS71" s="108"/>
      <c r="AT71" s="108"/>
      <c r="AU71" s="108"/>
      <c r="AV71" s="108"/>
      <c r="AW71" s="108"/>
      <c r="AX71" s="109"/>
    </row>
    <row r="72" spans="1:52" ht="24.75" customHeight="1" thickBot="1" x14ac:dyDescent="0.2">
      <c r="A72" s="96"/>
      <c r="B72" s="97"/>
      <c r="C72" s="139"/>
      <c r="D72" s="140"/>
      <c r="E72" s="141"/>
      <c r="F72" s="141"/>
      <c r="G72" s="141"/>
      <c r="H72" s="142"/>
      <c r="I72" s="142"/>
      <c r="J72" s="143"/>
      <c r="K72" s="143"/>
      <c r="L72" s="143"/>
      <c r="M72" s="144"/>
      <c r="N72" s="145"/>
      <c r="O72" s="146" t="s">
        <v>572</v>
      </c>
      <c r="P72" s="147"/>
      <c r="Q72" s="147"/>
      <c r="R72" s="147"/>
      <c r="S72" s="147"/>
      <c r="T72" s="147"/>
      <c r="U72" s="147"/>
      <c r="V72" s="147"/>
      <c r="W72" s="147"/>
      <c r="X72" s="147"/>
      <c r="Y72" s="147"/>
      <c r="Z72" s="147"/>
      <c r="AA72" s="147"/>
      <c r="AB72" s="147"/>
      <c r="AC72" s="147"/>
      <c r="AD72" s="147"/>
      <c r="AE72" s="147"/>
      <c r="AF72" s="148"/>
      <c r="AG72" s="89"/>
      <c r="AH72" s="90"/>
      <c r="AI72" s="90"/>
      <c r="AJ72" s="90"/>
      <c r="AK72" s="90"/>
      <c r="AL72" s="90"/>
      <c r="AM72" s="90"/>
      <c r="AN72" s="90"/>
      <c r="AO72" s="90"/>
      <c r="AP72" s="90"/>
      <c r="AQ72" s="90"/>
      <c r="AR72" s="90"/>
      <c r="AS72" s="90"/>
      <c r="AT72" s="90"/>
      <c r="AU72" s="90"/>
      <c r="AV72" s="90"/>
      <c r="AW72" s="90"/>
      <c r="AX72" s="91"/>
    </row>
    <row r="73" spans="1:52" ht="24.75" customHeight="1" x14ac:dyDescent="0.15">
      <c r="A73" s="72" t="s">
        <v>24</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4"/>
    </row>
    <row r="74" spans="1:52" ht="67.5" customHeight="1" thickBot="1" x14ac:dyDescent="0.2">
      <c r="A74" s="75" t="s">
        <v>572</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7"/>
    </row>
    <row r="75" spans="1:52" ht="24.75" customHeight="1" x14ac:dyDescent="0.15">
      <c r="A75" s="78" t="s">
        <v>193</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80"/>
      <c r="AZ75" s="4"/>
    </row>
    <row r="76" spans="1:52" ht="24.75" customHeight="1" x14ac:dyDescent="0.15">
      <c r="A76" s="81" t="s">
        <v>224</v>
      </c>
      <c r="B76" s="82"/>
      <c r="C76" s="82"/>
      <c r="D76" s="83"/>
      <c r="E76" s="68" t="s">
        <v>572</v>
      </c>
      <c r="F76" s="69"/>
      <c r="G76" s="69"/>
      <c r="H76" s="69"/>
      <c r="I76" s="69"/>
      <c r="J76" s="69"/>
      <c r="K76" s="69"/>
      <c r="L76" s="69"/>
      <c r="M76" s="69"/>
      <c r="N76" s="69"/>
      <c r="O76" s="69"/>
      <c r="P76" s="70"/>
      <c r="Q76" s="68"/>
      <c r="R76" s="69"/>
      <c r="S76" s="69"/>
      <c r="T76" s="69"/>
      <c r="U76" s="69"/>
      <c r="V76" s="69"/>
      <c r="W76" s="69"/>
      <c r="X76" s="69"/>
      <c r="Y76" s="69"/>
      <c r="Z76" s="69"/>
      <c r="AA76" s="69"/>
      <c r="AB76" s="70"/>
      <c r="AC76" s="68"/>
      <c r="AD76" s="69"/>
      <c r="AE76" s="69"/>
      <c r="AF76" s="69"/>
      <c r="AG76" s="69"/>
      <c r="AH76" s="69"/>
      <c r="AI76" s="69"/>
      <c r="AJ76" s="69"/>
      <c r="AK76" s="69"/>
      <c r="AL76" s="69"/>
      <c r="AM76" s="69"/>
      <c r="AN76" s="70"/>
      <c r="AO76" s="68"/>
      <c r="AP76" s="69"/>
      <c r="AQ76" s="69"/>
      <c r="AR76" s="69"/>
      <c r="AS76" s="69"/>
      <c r="AT76" s="69"/>
      <c r="AU76" s="69"/>
      <c r="AV76" s="69"/>
      <c r="AW76" s="69"/>
      <c r="AX76" s="71"/>
      <c r="AY76" s="46"/>
    </row>
    <row r="77" spans="1:52" ht="24.75" customHeight="1" x14ac:dyDescent="0.15">
      <c r="A77" s="67" t="s">
        <v>223</v>
      </c>
      <c r="B77" s="67"/>
      <c r="C77" s="67"/>
      <c r="D77" s="67"/>
      <c r="E77" s="68" t="s">
        <v>572</v>
      </c>
      <c r="F77" s="69"/>
      <c r="G77" s="69"/>
      <c r="H77" s="69"/>
      <c r="I77" s="69"/>
      <c r="J77" s="69"/>
      <c r="K77" s="69"/>
      <c r="L77" s="69"/>
      <c r="M77" s="69"/>
      <c r="N77" s="69"/>
      <c r="O77" s="69"/>
      <c r="P77" s="70"/>
      <c r="Q77" s="68"/>
      <c r="R77" s="69"/>
      <c r="S77" s="69"/>
      <c r="T77" s="69"/>
      <c r="U77" s="69"/>
      <c r="V77" s="69"/>
      <c r="W77" s="69"/>
      <c r="X77" s="69"/>
      <c r="Y77" s="69"/>
      <c r="Z77" s="69"/>
      <c r="AA77" s="69"/>
      <c r="AB77" s="70"/>
      <c r="AC77" s="68"/>
      <c r="AD77" s="69"/>
      <c r="AE77" s="69"/>
      <c r="AF77" s="69"/>
      <c r="AG77" s="69"/>
      <c r="AH77" s="69"/>
      <c r="AI77" s="69"/>
      <c r="AJ77" s="69"/>
      <c r="AK77" s="69"/>
      <c r="AL77" s="69"/>
      <c r="AM77" s="69"/>
      <c r="AN77" s="70"/>
      <c r="AO77" s="68"/>
      <c r="AP77" s="69"/>
      <c r="AQ77" s="69"/>
      <c r="AR77" s="69"/>
      <c r="AS77" s="69"/>
      <c r="AT77" s="69"/>
      <c r="AU77" s="69"/>
      <c r="AV77" s="69"/>
      <c r="AW77" s="69"/>
      <c r="AX77" s="71"/>
    </row>
    <row r="78" spans="1:52" ht="24.75" customHeight="1" x14ac:dyDescent="0.15">
      <c r="A78" s="67" t="s">
        <v>222</v>
      </c>
      <c r="B78" s="67"/>
      <c r="C78" s="67"/>
      <c r="D78" s="67"/>
      <c r="E78" s="68" t="s">
        <v>572</v>
      </c>
      <c r="F78" s="69"/>
      <c r="G78" s="69"/>
      <c r="H78" s="69"/>
      <c r="I78" s="69"/>
      <c r="J78" s="69"/>
      <c r="K78" s="69"/>
      <c r="L78" s="69"/>
      <c r="M78" s="69"/>
      <c r="N78" s="69"/>
      <c r="O78" s="69"/>
      <c r="P78" s="70"/>
      <c r="Q78" s="68"/>
      <c r="R78" s="69"/>
      <c r="S78" s="69"/>
      <c r="T78" s="69"/>
      <c r="U78" s="69"/>
      <c r="V78" s="69"/>
      <c r="W78" s="69"/>
      <c r="X78" s="69"/>
      <c r="Y78" s="69"/>
      <c r="Z78" s="69"/>
      <c r="AA78" s="69"/>
      <c r="AB78" s="70"/>
      <c r="AC78" s="68"/>
      <c r="AD78" s="69"/>
      <c r="AE78" s="69"/>
      <c r="AF78" s="69"/>
      <c r="AG78" s="69"/>
      <c r="AH78" s="69"/>
      <c r="AI78" s="69"/>
      <c r="AJ78" s="69"/>
      <c r="AK78" s="69"/>
      <c r="AL78" s="69"/>
      <c r="AM78" s="69"/>
      <c r="AN78" s="70"/>
      <c r="AO78" s="68"/>
      <c r="AP78" s="69"/>
      <c r="AQ78" s="69"/>
      <c r="AR78" s="69"/>
      <c r="AS78" s="69"/>
      <c r="AT78" s="69"/>
      <c r="AU78" s="69"/>
      <c r="AV78" s="69"/>
      <c r="AW78" s="69"/>
      <c r="AX78" s="71"/>
    </row>
    <row r="79" spans="1:52" ht="24.75" customHeight="1" x14ac:dyDescent="0.15">
      <c r="A79" s="67" t="s">
        <v>221</v>
      </c>
      <c r="B79" s="67"/>
      <c r="C79" s="67"/>
      <c r="D79" s="67"/>
      <c r="E79" s="68" t="s">
        <v>572</v>
      </c>
      <c r="F79" s="69"/>
      <c r="G79" s="69"/>
      <c r="H79" s="69"/>
      <c r="I79" s="69"/>
      <c r="J79" s="69"/>
      <c r="K79" s="69"/>
      <c r="L79" s="69"/>
      <c r="M79" s="69"/>
      <c r="N79" s="69"/>
      <c r="O79" s="69"/>
      <c r="P79" s="70"/>
      <c r="Q79" s="68"/>
      <c r="R79" s="69"/>
      <c r="S79" s="69"/>
      <c r="T79" s="69"/>
      <c r="U79" s="69"/>
      <c r="V79" s="69"/>
      <c r="W79" s="69"/>
      <c r="X79" s="69"/>
      <c r="Y79" s="69"/>
      <c r="Z79" s="69"/>
      <c r="AA79" s="69"/>
      <c r="AB79" s="70"/>
      <c r="AC79" s="68"/>
      <c r="AD79" s="69"/>
      <c r="AE79" s="69"/>
      <c r="AF79" s="69"/>
      <c r="AG79" s="69"/>
      <c r="AH79" s="69"/>
      <c r="AI79" s="69"/>
      <c r="AJ79" s="69"/>
      <c r="AK79" s="69"/>
      <c r="AL79" s="69"/>
      <c r="AM79" s="69"/>
      <c r="AN79" s="70"/>
      <c r="AO79" s="68"/>
      <c r="AP79" s="69"/>
      <c r="AQ79" s="69"/>
      <c r="AR79" s="69"/>
      <c r="AS79" s="69"/>
      <c r="AT79" s="69"/>
      <c r="AU79" s="69"/>
      <c r="AV79" s="69"/>
      <c r="AW79" s="69"/>
      <c r="AX79" s="71"/>
    </row>
    <row r="80" spans="1:52" ht="24.75" customHeight="1" x14ac:dyDescent="0.15">
      <c r="A80" s="67" t="s">
        <v>220</v>
      </c>
      <c r="B80" s="67"/>
      <c r="C80" s="67"/>
      <c r="D80" s="67"/>
      <c r="E80" s="68" t="s">
        <v>572</v>
      </c>
      <c r="F80" s="69"/>
      <c r="G80" s="69"/>
      <c r="H80" s="69"/>
      <c r="I80" s="69"/>
      <c r="J80" s="69"/>
      <c r="K80" s="69"/>
      <c r="L80" s="69"/>
      <c r="M80" s="69"/>
      <c r="N80" s="69"/>
      <c r="O80" s="69"/>
      <c r="P80" s="70"/>
      <c r="Q80" s="68"/>
      <c r="R80" s="69"/>
      <c r="S80" s="69"/>
      <c r="T80" s="69"/>
      <c r="U80" s="69"/>
      <c r="V80" s="69"/>
      <c r="W80" s="69"/>
      <c r="X80" s="69"/>
      <c r="Y80" s="69"/>
      <c r="Z80" s="69"/>
      <c r="AA80" s="69"/>
      <c r="AB80" s="70"/>
      <c r="AC80" s="68"/>
      <c r="AD80" s="69"/>
      <c r="AE80" s="69"/>
      <c r="AF80" s="69"/>
      <c r="AG80" s="69"/>
      <c r="AH80" s="69"/>
      <c r="AI80" s="69"/>
      <c r="AJ80" s="69"/>
      <c r="AK80" s="69"/>
      <c r="AL80" s="69"/>
      <c r="AM80" s="69"/>
      <c r="AN80" s="70"/>
      <c r="AO80" s="68"/>
      <c r="AP80" s="69"/>
      <c r="AQ80" s="69"/>
      <c r="AR80" s="69"/>
      <c r="AS80" s="69"/>
      <c r="AT80" s="69"/>
      <c r="AU80" s="69"/>
      <c r="AV80" s="69"/>
      <c r="AW80" s="69"/>
      <c r="AX80" s="71"/>
    </row>
    <row r="81" spans="1:50" ht="24.75" customHeight="1" x14ac:dyDescent="0.15">
      <c r="A81" s="67" t="s">
        <v>219</v>
      </c>
      <c r="B81" s="67"/>
      <c r="C81" s="67"/>
      <c r="D81" s="67"/>
      <c r="E81" s="68" t="s">
        <v>572</v>
      </c>
      <c r="F81" s="69"/>
      <c r="G81" s="69"/>
      <c r="H81" s="69"/>
      <c r="I81" s="69"/>
      <c r="J81" s="69"/>
      <c r="K81" s="69"/>
      <c r="L81" s="69"/>
      <c r="M81" s="69"/>
      <c r="N81" s="69"/>
      <c r="O81" s="69"/>
      <c r="P81" s="70"/>
      <c r="Q81" s="68"/>
      <c r="R81" s="69"/>
      <c r="S81" s="69"/>
      <c r="T81" s="69"/>
      <c r="U81" s="69"/>
      <c r="V81" s="69"/>
      <c r="W81" s="69"/>
      <c r="X81" s="69"/>
      <c r="Y81" s="69"/>
      <c r="Z81" s="69"/>
      <c r="AA81" s="69"/>
      <c r="AB81" s="70"/>
      <c r="AC81" s="68"/>
      <c r="AD81" s="69"/>
      <c r="AE81" s="69"/>
      <c r="AF81" s="69"/>
      <c r="AG81" s="69"/>
      <c r="AH81" s="69"/>
      <c r="AI81" s="69"/>
      <c r="AJ81" s="69"/>
      <c r="AK81" s="69"/>
      <c r="AL81" s="69"/>
      <c r="AM81" s="69"/>
      <c r="AN81" s="70"/>
      <c r="AO81" s="68"/>
      <c r="AP81" s="69"/>
      <c r="AQ81" s="69"/>
      <c r="AR81" s="69"/>
      <c r="AS81" s="69"/>
      <c r="AT81" s="69"/>
      <c r="AU81" s="69"/>
      <c r="AV81" s="69"/>
      <c r="AW81" s="69"/>
      <c r="AX81" s="71"/>
    </row>
    <row r="82" spans="1:50" ht="24.75" customHeight="1" x14ac:dyDescent="0.15">
      <c r="A82" s="67" t="s">
        <v>218</v>
      </c>
      <c r="B82" s="67"/>
      <c r="C82" s="67"/>
      <c r="D82" s="67"/>
      <c r="E82" s="68" t="s">
        <v>572</v>
      </c>
      <c r="F82" s="69"/>
      <c r="G82" s="69"/>
      <c r="H82" s="69"/>
      <c r="I82" s="69"/>
      <c r="J82" s="69"/>
      <c r="K82" s="69"/>
      <c r="L82" s="69"/>
      <c r="M82" s="69"/>
      <c r="N82" s="69"/>
      <c r="O82" s="69"/>
      <c r="P82" s="70"/>
      <c r="Q82" s="68"/>
      <c r="R82" s="69"/>
      <c r="S82" s="69"/>
      <c r="T82" s="69"/>
      <c r="U82" s="69"/>
      <c r="V82" s="69"/>
      <c r="W82" s="69"/>
      <c r="X82" s="69"/>
      <c r="Y82" s="69"/>
      <c r="Z82" s="69"/>
      <c r="AA82" s="69"/>
      <c r="AB82" s="70"/>
      <c r="AC82" s="68"/>
      <c r="AD82" s="69"/>
      <c r="AE82" s="69"/>
      <c r="AF82" s="69"/>
      <c r="AG82" s="69"/>
      <c r="AH82" s="69"/>
      <c r="AI82" s="69"/>
      <c r="AJ82" s="69"/>
      <c r="AK82" s="69"/>
      <c r="AL82" s="69"/>
      <c r="AM82" s="69"/>
      <c r="AN82" s="70"/>
      <c r="AO82" s="68"/>
      <c r="AP82" s="69"/>
      <c r="AQ82" s="69"/>
      <c r="AR82" s="69"/>
      <c r="AS82" s="69"/>
      <c r="AT82" s="69"/>
      <c r="AU82" s="69"/>
      <c r="AV82" s="69"/>
      <c r="AW82" s="69"/>
      <c r="AX82" s="71"/>
    </row>
    <row r="83" spans="1:50" ht="24.75" customHeight="1" x14ac:dyDescent="0.15">
      <c r="A83" s="67" t="s">
        <v>217</v>
      </c>
      <c r="B83" s="67"/>
      <c r="C83" s="67"/>
      <c r="D83" s="67"/>
      <c r="E83" s="68" t="s">
        <v>572</v>
      </c>
      <c r="F83" s="69"/>
      <c r="G83" s="69"/>
      <c r="H83" s="69"/>
      <c r="I83" s="69"/>
      <c r="J83" s="69"/>
      <c r="K83" s="69"/>
      <c r="L83" s="69"/>
      <c r="M83" s="69"/>
      <c r="N83" s="69"/>
      <c r="O83" s="69"/>
      <c r="P83" s="70"/>
      <c r="Q83" s="68"/>
      <c r="R83" s="69"/>
      <c r="S83" s="69"/>
      <c r="T83" s="69"/>
      <c r="U83" s="69"/>
      <c r="V83" s="69"/>
      <c r="W83" s="69"/>
      <c r="X83" s="69"/>
      <c r="Y83" s="69"/>
      <c r="Z83" s="69"/>
      <c r="AA83" s="69"/>
      <c r="AB83" s="70"/>
      <c r="AC83" s="68"/>
      <c r="AD83" s="69"/>
      <c r="AE83" s="69"/>
      <c r="AF83" s="69"/>
      <c r="AG83" s="69"/>
      <c r="AH83" s="69"/>
      <c r="AI83" s="69"/>
      <c r="AJ83" s="69"/>
      <c r="AK83" s="69"/>
      <c r="AL83" s="69"/>
      <c r="AM83" s="69"/>
      <c r="AN83" s="70"/>
      <c r="AO83" s="68"/>
      <c r="AP83" s="69"/>
      <c r="AQ83" s="69"/>
      <c r="AR83" s="69"/>
      <c r="AS83" s="69"/>
      <c r="AT83" s="69"/>
      <c r="AU83" s="69"/>
      <c r="AV83" s="69"/>
      <c r="AW83" s="69"/>
      <c r="AX83" s="71"/>
    </row>
    <row r="84" spans="1:50" ht="24.75" customHeight="1" x14ac:dyDescent="0.15">
      <c r="A84" s="67" t="s">
        <v>363</v>
      </c>
      <c r="B84" s="67"/>
      <c r="C84" s="67"/>
      <c r="D84" s="67"/>
      <c r="E84" s="66"/>
      <c r="F84" s="56"/>
      <c r="G84" s="56"/>
      <c r="H84" s="49" t="str">
        <f>IF(E84="","","-")</f>
        <v/>
      </c>
      <c r="I84" s="56"/>
      <c r="J84" s="56"/>
      <c r="K84" s="49" t="str">
        <f>IF(I84="","","-")</f>
        <v/>
      </c>
      <c r="L84" s="58"/>
      <c r="M84" s="58"/>
      <c r="N84" s="49" t="str">
        <f>IF(O84="","","-")</f>
        <v/>
      </c>
      <c r="O84" s="64"/>
      <c r="P84" s="65"/>
      <c r="Q84" s="66"/>
      <c r="R84" s="56"/>
      <c r="S84" s="56"/>
      <c r="T84" s="49" t="str">
        <f>IF(Q84="","","-")</f>
        <v/>
      </c>
      <c r="U84" s="56"/>
      <c r="V84" s="56"/>
      <c r="W84" s="49" t="str">
        <f>IF(U84="","","-")</f>
        <v/>
      </c>
      <c r="X84" s="58"/>
      <c r="Y84" s="58"/>
      <c r="Z84" s="49" t="str">
        <f>IF(AA84="","","-")</f>
        <v/>
      </c>
      <c r="AA84" s="64"/>
      <c r="AB84" s="65"/>
      <c r="AC84" s="66"/>
      <c r="AD84" s="56"/>
      <c r="AE84" s="56"/>
      <c r="AF84" s="49" t="str">
        <f>IF(AC84="","","-")</f>
        <v/>
      </c>
      <c r="AG84" s="56"/>
      <c r="AH84" s="56"/>
      <c r="AI84" s="49" t="str">
        <f>IF(AG84="","","-")</f>
        <v/>
      </c>
      <c r="AJ84" s="58"/>
      <c r="AK84" s="58"/>
      <c r="AL84" s="49" t="str">
        <f>IF(AM84="","","-")</f>
        <v/>
      </c>
      <c r="AM84" s="64"/>
      <c r="AN84" s="65"/>
      <c r="AO84" s="66"/>
      <c r="AP84" s="56"/>
      <c r="AQ84" s="49" t="str">
        <f>IF(AO84="","","-")</f>
        <v/>
      </c>
      <c r="AR84" s="56"/>
      <c r="AS84" s="56"/>
      <c r="AT84" s="49" t="str">
        <f>IF(AR84="","","-")</f>
        <v/>
      </c>
      <c r="AU84" s="58"/>
      <c r="AV84" s="58"/>
      <c r="AW84" s="49" t="str">
        <f>IF(AX84="","","-")</f>
        <v/>
      </c>
      <c r="AX84" s="51"/>
    </row>
    <row r="85" spans="1:50" ht="24.75" customHeight="1" x14ac:dyDescent="0.15">
      <c r="A85" s="67" t="s">
        <v>530</v>
      </c>
      <c r="B85" s="67"/>
      <c r="C85" s="67"/>
      <c r="D85" s="67"/>
      <c r="E85" s="66"/>
      <c r="F85" s="56"/>
      <c r="G85" s="56"/>
      <c r="H85" s="49"/>
      <c r="I85" s="56"/>
      <c r="J85" s="56"/>
      <c r="K85" s="49"/>
      <c r="L85" s="58"/>
      <c r="M85" s="58"/>
      <c r="N85" s="49" t="str">
        <f>IF(O85="","","-")</f>
        <v/>
      </c>
      <c r="O85" s="64"/>
      <c r="P85" s="65"/>
      <c r="Q85" s="66"/>
      <c r="R85" s="56"/>
      <c r="S85" s="56"/>
      <c r="T85" s="49" t="str">
        <f>IF(Q85="","","-")</f>
        <v/>
      </c>
      <c r="U85" s="56"/>
      <c r="V85" s="56"/>
      <c r="W85" s="49" t="str">
        <f>IF(U85="","","-")</f>
        <v/>
      </c>
      <c r="X85" s="58"/>
      <c r="Y85" s="58"/>
      <c r="Z85" s="49" t="str">
        <f>IF(AA85="","","-")</f>
        <v/>
      </c>
      <c r="AA85" s="64"/>
      <c r="AB85" s="65"/>
      <c r="AC85" s="66"/>
      <c r="AD85" s="56"/>
      <c r="AE85" s="56"/>
      <c r="AF85" s="49" t="str">
        <f>IF(AC85="","","-")</f>
        <v/>
      </c>
      <c r="AG85" s="56"/>
      <c r="AH85" s="56"/>
      <c r="AI85" s="49" t="str">
        <f>IF(AG85="","","-")</f>
        <v/>
      </c>
      <c r="AJ85" s="58"/>
      <c r="AK85" s="58"/>
      <c r="AL85" s="49" t="str">
        <f>IF(AM85="","","-")</f>
        <v/>
      </c>
      <c r="AM85" s="64"/>
      <c r="AN85" s="65"/>
      <c r="AO85" s="66"/>
      <c r="AP85" s="56"/>
      <c r="AQ85" s="49" t="str">
        <f>IF(AO85="","","-")</f>
        <v/>
      </c>
      <c r="AR85" s="56"/>
      <c r="AS85" s="56"/>
      <c r="AT85" s="49" t="str">
        <f>IF(AR85="","","-")</f>
        <v/>
      </c>
      <c r="AU85" s="58"/>
      <c r="AV85" s="58"/>
      <c r="AW85" s="49" t="str">
        <f>IF(AX85="","","-")</f>
        <v/>
      </c>
      <c r="AX85" s="51"/>
    </row>
    <row r="86" spans="1:50" ht="24.75" customHeight="1" x14ac:dyDescent="0.15">
      <c r="A86" s="67" t="s">
        <v>331</v>
      </c>
      <c r="B86" s="67"/>
      <c r="C86" s="67"/>
      <c r="D86" s="67"/>
      <c r="E86" s="62"/>
      <c r="F86" s="57"/>
      <c r="G86" s="56"/>
      <c r="H86" s="56"/>
      <c r="I86" s="56"/>
      <c r="J86" s="57"/>
      <c r="K86" s="57"/>
      <c r="L86" s="58"/>
      <c r="M86" s="58"/>
      <c r="N86" s="58"/>
      <c r="O86" s="57"/>
      <c r="P86" s="57"/>
      <c r="Q86" s="62"/>
      <c r="R86" s="57"/>
      <c r="S86" s="56"/>
      <c r="T86" s="56"/>
      <c r="U86" s="56"/>
      <c r="V86" s="57"/>
      <c r="W86" s="57"/>
      <c r="X86" s="58"/>
      <c r="Y86" s="58"/>
      <c r="Z86" s="58"/>
      <c r="AA86" s="57"/>
      <c r="AB86" s="63"/>
      <c r="AC86" s="62"/>
      <c r="AD86" s="57"/>
      <c r="AE86" s="56"/>
      <c r="AF86" s="56"/>
      <c r="AG86" s="56"/>
      <c r="AH86" s="57"/>
      <c r="AI86" s="57"/>
      <c r="AJ86" s="58"/>
      <c r="AK86" s="58"/>
      <c r="AL86" s="58"/>
      <c r="AM86" s="57"/>
      <c r="AN86" s="63"/>
      <c r="AO86" s="62"/>
      <c r="AP86" s="57"/>
      <c r="AQ86" s="56"/>
      <c r="AR86" s="56"/>
      <c r="AS86" s="56"/>
      <c r="AT86" s="57"/>
      <c r="AU86" s="57"/>
      <c r="AV86" s="58"/>
      <c r="AW86" s="58"/>
      <c r="AX86" s="51"/>
    </row>
    <row r="87" spans="1:50" ht="28.35" customHeight="1" x14ac:dyDescent="0.15">
      <c r="A87" s="59" t="s">
        <v>212</v>
      </c>
      <c r="B87" s="60"/>
      <c r="C87" s="60"/>
      <c r="D87" s="60"/>
      <c r="E87" s="60"/>
      <c r="F87" s="61"/>
      <c r="G87" s="36" t="s">
        <v>531</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59"/>
      <c r="B88" s="60"/>
      <c r="C88" s="60"/>
      <c r="D88" s="60"/>
      <c r="E88" s="60"/>
      <c r="F88" s="6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59"/>
      <c r="B89" s="60"/>
      <c r="C89" s="60"/>
      <c r="D89" s="60"/>
      <c r="E89" s="60"/>
      <c r="F89" s="6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59"/>
      <c r="B90" s="60"/>
      <c r="C90" s="60"/>
      <c r="D90" s="60"/>
      <c r="E90" s="60"/>
      <c r="F90" s="6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7.75" customHeight="1" x14ac:dyDescent="0.15">
      <c r="A91" s="59"/>
      <c r="B91" s="60"/>
      <c r="C91" s="60"/>
      <c r="D91" s="60"/>
      <c r="E91" s="60"/>
      <c r="F91" s="6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59"/>
      <c r="B92" s="60"/>
      <c r="C92" s="60"/>
      <c r="D92" s="60"/>
      <c r="E92" s="60"/>
      <c r="F92" s="6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59"/>
      <c r="B93" s="60"/>
      <c r="C93" s="60"/>
      <c r="D93" s="60"/>
      <c r="E93" s="60"/>
      <c r="F93" s="6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59"/>
      <c r="B94" s="60"/>
      <c r="C94" s="60"/>
      <c r="D94" s="60"/>
      <c r="E94" s="60"/>
      <c r="F94" s="6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59"/>
      <c r="B95" s="60"/>
      <c r="C95" s="60"/>
      <c r="D95" s="60"/>
      <c r="E95" s="60"/>
      <c r="F95" s="6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59"/>
      <c r="B96" s="60"/>
      <c r="C96" s="60"/>
      <c r="D96" s="60"/>
      <c r="E96" s="60"/>
      <c r="F96" s="6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59"/>
      <c r="B97" s="60"/>
      <c r="C97" s="60"/>
      <c r="D97" s="60"/>
      <c r="E97" s="60"/>
      <c r="F97" s="6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59"/>
      <c r="B98" s="60"/>
      <c r="C98" s="60"/>
      <c r="D98" s="60"/>
      <c r="E98" s="60"/>
      <c r="F98" s="6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sheetData>
  <sheetProtection formatRows="0"/>
  <dataConsolidate link="1"/>
  <mergeCells count="385">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5:B50"/>
    <mergeCell ref="C45:D47"/>
    <mergeCell ref="E45:F45"/>
    <mergeCell ref="G45:AX45"/>
    <mergeCell ref="E46:F47"/>
    <mergeCell ref="G46:V47"/>
    <mergeCell ref="W46:AA46"/>
    <mergeCell ref="AB46:AX46"/>
    <mergeCell ref="W47:AA47"/>
    <mergeCell ref="AB47:AX47"/>
    <mergeCell ref="C48:D50"/>
    <mergeCell ref="E48:F50"/>
    <mergeCell ref="G48:I48"/>
    <mergeCell ref="J48:T48"/>
    <mergeCell ref="U48:AX48"/>
    <mergeCell ref="G49:T49"/>
    <mergeCell ref="U49:AX49"/>
    <mergeCell ref="G50:T50"/>
    <mergeCell ref="U50:AX50"/>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AD57:AF57"/>
    <mergeCell ref="E58:AC58"/>
    <mergeCell ref="AD58:AF58"/>
    <mergeCell ref="C59:AC59"/>
    <mergeCell ref="AD59:AF59"/>
    <mergeCell ref="AG59:AX59"/>
    <mergeCell ref="AG54:AX54"/>
    <mergeCell ref="C55:AC55"/>
    <mergeCell ref="AD55:AF55"/>
    <mergeCell ref="AG55:AX55"/>
    <mergeCell ref="C62:AC62"/>
    <mergeCell ref="AD62:AF62"/>
    <mergeCell ref="AG62:AX62"/>
    <mergeCell ref="C63:AC63"/>
    <mergeCell ref="AD63:AF63"/>
    <mergeCell ref="AG63:AX63"/>
    <mergeCell ref="C60:AC60"/>
    <mergeCell ref="AD60:AF60"/>
    <mergeCell ref="AG60:AX60"/>
    <mergeCell ref="C61:AC61"/>
    <mergeCell ref="AD61:AF61"/>
    <mergeCell ref="AG61:AX61"/>
    <mergeCell ref="C68:AC68"/>
    <mergeCell ref="AD68:AF68"/>
    <mergeCell ref="AG68:AX68"/>
    <mergeCell ref="C72:D72"/>
    <mergeCell ref="E72:G72"/>
    <mergeCell ref="H72:I72"/>
    <mergeCell ref="J72:L72"/>
    <mergeCell ref="M72:N72"/>
    <mergeCell ref="O72:AF72"/>
    <mergeCell ref="A73:AX73"/>
    <mergeCell ref="A74:AX74"/>
    <mergeCell ref="A75:AX75"/>
    <mergeCell ref="A76:D76"/>
    <mergeCell ref="E76:P76"/>
    <mergeCell ref="Q76:AB76"/>
    <mergeCell ref="AC76:AN76"/>
    <mergeCell ref="AO76:AX76"/>
    <mergeCell ref="C69:AC69"/>
    <mergeCell ref="AD69:AF69"/>
    <mergeCell ref="AG69:AX69"/>
    <mergeCell ref="A70:B72"/>
    <mergeCell ref="C70:AC70"/>
    <mergeCell ref="AD70:AF70"/>
    <mergeCell ref="AG70:AX72"/>
    <mergeCell ref="C71:N71"/>
    <mergeCell ref="O71:AF71"/>
    <mergeCell ref="A66:B69"/>
    <mergeCell ref="C66:AC66"/>
    <mergeCell ref="AD66:AF66"/>
    <mergeCell ref="AG66:AX66"/>
    <mergeCell ref="C67:AC67"/>
    <mergeCell ref="AD67:AF67"/>
    <mergeCell ref="AG67:AX67"/>
    <mergeCell ref="A77:D77"/>
    <mergeCell ref="E77:P77"/>
    <mergeCell ref="Q77:AB77"/>
    <mergeCell ref="AC77:AN77"/>
    <mergeCell ref="AO77:AX77"/>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AJ84:AK84"/>
    <mergeCell ref="AM84:AN84"/>
    <mergeCell ref="AO84:AP84"/>
    <mergeCell ref="AR84:AS84"/>
    <mergeCell ref="AU84:AV84"/>
    <mergeCell ref="A85:D85"/>
    <mergeCell ref="E85:G85"/>
    <mergeCell ref="I85:J85"/>
    <mergeCell ref="L85:M85"/>
    <mergeCell ref="O85:P85"/>
    <mergeCell ref="Q84:S84"/>
    <mergeCell ref="U84:V84"/>
    <mergeCell ref="X84:Y84"/>
    <mergeCell ref="AA84:AB84"/>
    <mergeCell ref="AC84:AE84"/>
    <mergeCell ref="AG84:AH84"/>
    <mergeCell ref="AU85:AV85"/>
    <mergeCell ref="A86:D86"/>
    <mergeCell ref="E86:F86"/>
    <mergeCell ref="G86:I86"/>
    <mergeCell ref="J86:K86"/>
    <mergeCell ref="L86:N86"/>
    <mergeCell ref="Q85:S85"/>
    <mergeCell ref="U85:V85"/>
    <mergeCell ref="X85:Y85"/>
    <mergeCell ref="AA85:AB85"/>
    <mergeCell ref="AC85:AE85"/>
    <mergeCell ref="AG85:AH85"/>
    <mergeCell ref="P14:V14"/>
    <mergeCell ref="W14:AC14"/>
    <mergeCell ref="AD14:AJ14"/>
    <mergeCell ref="AK14:AQ14"/>
    <mergeCell ref="AQ86:AS86"/>
    <mergeCell ref="AT86:AU86"/>
    <mergeCell ref="AV86:AW86"/>
    <mergeCell ref="A87:F98"/>
    <mergeCell ref="AC86:AD86"/>
    <mergeCell ref="AE86:AG86"/>
    <mergeCell ref="AH86:AI86"/>
    <mergeCell ref="AJ86:AL86"/>
    <mergeCell ref="AM86:AN86"/>
    <mergeCell ref="AO86:AP86"/>
    <mergeCell ref="O86:P86"/>
    <mergeCell ref="Q86:R86"/>
    <mergeCell ref="S86:U86"/>
    <mergeCell ref="V86:W86"/>
    <mergeCell ref="X86:Z86"/>
    <mergeCell ref="AA86:AB86"/>
    <mergeCell ref="AJ85:AK85"/>
    <mergeCell ref="AM85:AN85"/>
    <mergeCell ref="AO85:AP85"/>
    <mergeCell ref="AR85:AS85"/>
  </mergeCells>
  <phoneticPr fontId="6"/>
  <conditionalFormatting sqref="P15:AQ15 P30:V30 W24">
    <cfRule type="expression" dxfId="65" priority="809">
      <formula>IF(RIGHT(TEXT(P15,"0.#"),1)=".",FALSE,TRUE)</formula>
    </cfRule>
    <cfRule type="expression" dxfId="64" priority="810">
      <formula>IF(RIGHT(TEXT(P15,"0.#"),1)=".",TRUE,FALSE)</formula>
    </cfRule>
  </conditionalFormatting>
  <conditionalFormatting sqref="P19:AQ19">
    <cfRule type="expression" dxfId="63" priority="807">
      <formula>IF(RIGHT(TEXT(P19,"0.#"),1)=".",FALSE,TRUE)</formula>
    </cfRule>
    <cfRule type="expression" dxfId="62" priority="808">
      <formula>IF(RIGHT(TEXT(P19,"0.#"),1)=".",TRUE,FALSE)</formula>
    </cfRule>
  </conditionalFormatting>
  <conditionalFormatting sqref="P16:AQ18 P13:AQ14">
    <cfRule type="expression" dxfId="61" priority="801">
      <formula>IF(RIGHT(TEXT(P13,"0.#"),1)=".",FALSE,TRUE)</formula>
    </cfRule>
    <cfRule type="expression" dxfId="60" priority="802">
      <formula>IF(RIGHT(TEXT(P13,"0.#"),1)=".",TRUE,FALSE)</formula>
    </cfRule>
  </conditionalFormatting>
  <conditionalFormatting sqref="P20:AJ20">
    <cfRule type="expression" dxfId="59" priority="799">
      <formula>IF(RIGHT(TEXT(P20,"0.#"),1)=".",FALSE,TRUE)</formula>
    </cfRule>
    <cfRule type="expression" dxfId="58" priority="800">
      <formula>IF(RIGHT(TEXT(P20,"0.#"),1)=".",TRUE,FALSE)</formula>
    </cfRule>
  </conditionalFormatting>
  <conditionalFormatting sqref="AE33 AQ33">
    <cfRule type="expression" dxfId="57" priority="797">
      <formula>IF(RIGHT(TEXT(AE33,"0.#"),1)=".",FALSE,TRUE)</formula>
    </cfRule>
    <cfRule type="expression" dxfId="56" priority="798">
      <formula>IF(RIGHT(TEXT(AE33,"0.#"),1)=".",TRUE,FALSE)</formula>
    </cfRule>
  </conditionalFormatting>
  <conditionalFormatting sqref="AI33">
    <cfRule type="expression" dxfId="55" priority="775">
      <formula>IF(RIGHT(TEXT(AI33,"0.#"),1)=".",FALSE,TRUE)</formula>
    </cfRule>
    <cfRule type="expression" dxfId="54" priority="776">
      <formula>IF(RIGHT(TEXT(AI33,"0.#"),1)=".",TRUE,FALSE)</formula>
    </cfRule>
  </conditionalFormatting>
  <conditionalFormatting sqref="AM33">
    <cfRule type="expression" dxfId="53" priority="773">
      <formula>IF(RIGHT(TEXT(AM33,"0.#"),1)=".",FALSE,TRUE)</formula>
    </cfRule>
    <cfRule type="expression" dxfId="52" priority="774">
      <formula>IF(RIGHT(TEXT(AM33,"0.#"),1)=".",TRUE,FALSE)</formula>
    </cfRule>
  </conditionalFormatting>
  <conditionalFormatting sqref="AE34">
    <cfRule type="expression" dxfId="51" priority="771">
      <formula>IF(RIGHT(TEXT(AE34,"0.#"),1)=".",FALSE,TRUE)</formula>
    </cfRule>
    <cfRule type="expression" dxfId="50" priority="772">
      <formula>IF(RIGHT(TEXT(AE34,"0.#"),1)=".",TRUE,FALSE)</formula>
    </cfRule>
  </conditionalFormatting>
  <conditionalFormatting sqref="AI34">
    <cfRule type="expression" dxfId="49" priority="769">
      <formula>IF(RIGHT(TEXT(AI34,"0.#"),1)=".",FALSE,TRUE)</formula>
    </cfRule>
    <cfRule type="expression" dxfId="48" priority="770">
      <formula>IF(RIGHT(TEXT(AI34,"0.#"),1)=".",TRUE,FALSE)</formula>
    </cfRule>
  </conditionalFormatting>
  <conditionalFormatting sqref="AM34">
    <cfRule type="expression" dxfId="47" priority="767">
      <formula>IF(RIGHT(TEXT(AM34,"0.#"),1)=".",FALSE,TRUE)</formula>
    </cfRule>
    <cfRule type="expression" dxfId="46" priority="768">
      <formula>IF(RIGHT(TEXT(AM34,"0.#"),1)=".",TRUE,FALSE)</formula>
    </cfRule>
  </conditionalFormatting>
  <conditionalFormatting sqref="P24">
    <cfRule type="expression" dxfId="45" priority="717">
      <formula>IF(RIGHT(TEXT(P24,"0.#"),1)=".",FALSE,TRUE)</formula>
    </cfRule>
    <cfRule type="expression" dxfId="44" priority="718">
      <formula>IF(RIGHT(TEXT(P24,"0.#"),1)=".",TRUE,FALSE)</formula>
    </cfRule>
  </conditionalFormatting>
  <conditionalFormatting sqref="P25:P28">
    <cfRule type="expression" dxfId="43" priority="715">
      <formula>IF(RIGHT(TEXT(P25,"0.#"),1)=".",FALSE,TRUE)</formula>
    </cfRule>
    <cfRule type="expression" dxfId="42" priority="716">
      <formula>IF(RIGHT(TEXT(P25,"0.#"),1)=".",TRUE,FALSE)</formula>
    </cfRule>
  </conditionalFormatting>
  <conditionalFormatting sqref="P29">
    <cfRule type="expression" dxfId="41" priority="713">
      <formula>IF(RIGHT(TEXT(P29,"0.#"),1)=".",FALSE,TRUE)</formula>
    </cfRule>
    <cfRule type="expression" dxfId="40" priority="714">
      <formula>IF(RIGHT(TEXT(P29,"0.#"),1)=".",TRUE,FALSE)</formula>
    </cfRule>
  </conditionalFormatting>
  <conditionalFormatting sqref="AU34">
    <cfRule type="expression" dxfId="39" priority="581">
      <formula>IF(RIGHT(TEXT(AU34,"0.#"),1)=".",FALSE,TRUE)</formula>
    </cfRule>
    <cfRule type="expression" dxfId="38" priority="582">
      <formula>IF(RIGHT(TEXT(AU34,"0.#"),1)=".",TRUE,FALSE)</formula>
    </cfRule>
  </conditionalFormatting>
  <conditionalFormatting sqref="AU33">
    <cfRule type="expression" dxfId="37" priority="583">
      <formula>IF(RIGHT(TEXT(AU33,"0.#"),1)=".",FALSE,TRUE)</formula>
    </cfRule>
    <cfRule type="expression" dxfId="36" priority="584">
      <formula>IF(RIGHT(TEXT(AU33,"0.#"),1)=".",TRUE,FALSE)</formula>
    </cfRule>
  </conditionalFormatting>
  <conditionalFormatting sqref="AM42">
    <cfRule type="expression" dxfId="35" priority="561">
      <formula>IF(RIGHT(TEXT(AM42,"0.#"),1)=".",FALSE,TRUE)</formula>
    </cfRule>
    <cfRule type="expression" dxfId="34" priority="562">
      <formula>IF(RIGHT(TEXT(AM42,"0.#"),1)=".",TRUE,FALSE)</formula>
    </cfRule>
  </conditionalFormatting>
  <conditionalFormatting sqref="AM41">
    <cfRule type="expression" dxfId="33" priority="563">
      <formula>IF(RIGHT(TEXT(AM41,"0.#"),1)=".",FALSE,TRUE)</formula>
    </cfRule>
    <cfRule type="expression" dxfId="32" priority="564">
      <formula>IF(RIGHT(TEXT(AM41,"0.#"),1)=".",TRUE,FALSE)</formula>
    </cfRule>
  </conditionalFormatting>
  <conditionalFormatting sqref="AE40">
    <cfRule type="expression" dxfId="31" priority="577">
      <formula>IF(RIGHT(TEXT(AE40,"0.#"),1)=".",FALSE,TRUE)</formula>
    </cfRule>
    <cfRule type="expression" dxfId="30" priority="578">
      <formula>IF(RIGHT(TEXT(AE40,"0.#"),1)=".",TRUE,FALSE)</formula>
    </cfRule>
  </conditionalFormatting>
  <conditionalFormatting sqref="AQ40:AQ42">
    <cfRule type="expression" dxfId="29" priority="559">
      <formula>IF(RIGHT(TEXT(AQ40,"0.#"),1)=".",FALSE,TRUE)</formula>
    </cfRule>
    <cfRule type="expression" dxfId="28" priority="560">
      <formula>IF(RIGHT(TEXT(AQ40,"0.#"),1)=".",TRUE,FALSE)</formula>
    </cfRule>
  </conditionalFormatting>
  <conditionalFormatting sqref="AU40:AU42">
    <cfRule type="expression" dxfId="27" priority="557">
      <formula>IF(RIGHT(TEXT(AU40,"0.#"),1)=".",FALSE,TRUE)</formula>
    </cfRule>
    <cfRule type="expression" dxfId="26" priority="558">
      <formula>IF(RIGHT(TEXT(AU40,"0.#"),1)=".",TRUE,FALSE)</formula>
    </cfRule>
  </conditionalFormatting>
  <conditionalFormatting sqref="AI42">
    <cfRule type="expression" dxfId="25" priority="571">
      <formula>IF(RIGHT(TEXT(AI42,"0.#"),1)=".",FALSE,TRUE)</formula>
    </cfRule>
    <cfRule type="expression" dxfId="24" priority="572">
      <formula>IF(RIGHT(TEXT(AI42,"0.#"),1)=".",TRUE,FALSE)</formula>
    </cfRule>
  </conditionalFormatting>
  <conditionalFormatting sqref="AE41">
    <cfRule type="expression" dxfId="23" priority="575">
      <formula>IF(RIGHT(TEXT(AE41,"0.#"),1)=".",FALSE,TRUE)</formula>
    </cfRule>
    <cfRule type="expression" dxfId="22" priority="576">
      <formula>IF(RIGHT(TEXT(AE41,"0.#"),1)=".",TRUE,FALSE)</formula>
    </cfRule>
  </conditionalFormatting>
  <conditionalFormatting sqref="AE42">
    <cfRule type="expression" dxfId="21" priority="573">
      <formula>IF(RIGHT(TEXT(AE42,"0.#"),1)=".",FALSE,TRUE)</formula>
    </cfRule>
    <cfRule type="expression" dxfId="20" priority="574">
      <formula>IF(RIGHT(TEXT(AE42,"0.#"),1)=".",TRUE,FALSE)</formula>
    </cfRule>
  </conditionalFormatting>
  <conditionalFormatting sqref="AM40">
    <cfRule type="expression" dxfId="19" priority="565">
      <formula>IF(RIGHT(TEXT(AM40,"0.#"),1)=".",FALSE,TRUE)</formula>
    </cfRule>
    <cfRule type="expression" dxfId="18" priority="566">
      <formula>IF(RIGHT(TEXT(AM40,"0.#"),1)=".",TRUE,FALSE)</formula>
    </cfRule>
  </conditionalFormatting>
  <conditionalFormatting sqref="AI40">
    <cfRule type="expression" dxfId="17" priority="567">
      <formula>IF(RIGHT(TEXT(AI40,"0.#"),1)=".",FALSE,TRUE)</formula>
    </cfRule>
    <cfRule type="expression" dxfId="16" priority="568">
      <formula>IF(RIGHT(TEXT(AI40,"0.#"),1)=".",TRUE,FALSE)</formula>
    </cfRule>
  </conditionalFormatting>
  <conditionalFormatting sqref="AI41">
    <cfRule type="expression" dxfId="15" priority="569">
      <formula>IF(RIGHT(TEXT(AI41,"0.#"),1)=".",FALSE,TRUE)</formula>
    </cfRule>
    <cfRule type="expression" dxfId="14" priority="570">
      <formula>IF(RIGHT(TEXT(AI41,"0.#"),1)=".",TRUE,FALSE)</formula>
    </cfRule>
  </conditionalFormatting>
  <conditionalFormatting sqref="AM36">
    <cfRule type="expression" dxfId="13" priority="503">
      <formula>IF(RIGHT(TEXT(AM36,"0.#"),1)=".",FALSE,TRUE)</formula>
    </cfRule>
    <cfRule type="expression" dxfId="12" priority="504">
      <formula>IF(RIGHT(TEXT(AM36,"0.#"),1)=".",TRUE,FALSE)</formula>
    </cfRule>
  </conditionalFormatting>
  <conditionalFormatting sqref="AE37 AM37">
    <cfRule type="expression" dxfId="11" priority="501">
      <formula>IF(RIGHT(TEXT(AE37,"0.#"),1)=".",FALSE,TRUE)</formula>
    </cfRule>
    <cfRule type="expression" dxfId="10" priority="502">
      <formula>IF(RIGHT(TEXT(AE37,"0.#"),1)=".",TRUE,FALSE)</formula>
    </cfRule>
  </conditionalFormatting>
  <conditionalFormatting sqref="AI37">
    <cfRule type="expression" dxfId="9" priority="499">
      <formula>IF(RIGHT(TEXT(AI37,"0.#"),1)=".",FALSE,TRUE)</formula>
    </cfRule>
    <cfRule type="expression" dxfId="8" priority="500">
      <formula>IF(RIGHT(TEXT(AI37,"0.#"),1)=".",TRUE,FALSE)</formula>
    </cfRule>
  </conditionalFormatting>
  <conditionalFormatting sqref="AQ37">
    <cfRule type="expression" dxfId="7" priority="497">
      <formula>IF(RIGHT(TEXT(AQ37,"0.#"),1)=".",FALSE,TRUE)</formula>
    </cfRule>
    <cfRule type="expression" dxfId="6" priority="498">
      <formula>IF(RIGHT(TEXT(AQ37,"0.#"),1)=".",TRUE,FALSE)</formula>
    </cfRule>
  </conditionalFormatting>
  <conditionalFormatting sqref="AE36 AQ36">
    <cfRule type="expression" dxfId="5" priority="507">
      <formula>IF(RIGHT(TEXT(AE36,"0.#"),1)=".",FALSE,TRUE)</formula>
    </cfRule>
    <cfRule type="expression" dxfId="4" priority="508">
      <formula>IF(RIGHT(TEXT(AE36,"0.#"),1)=".",TRUE,FALSE)</formula>
    </cfRule>
  </conditionalFormatting>
  <conditionalFormatting sqref="AI36">
    <cfRule type="expression" dxfId="3" priority="505">
      <formula>IF(RIGHT(TEXT(AI36,"0.#"),1)=".",FALSE,TRUE)</formula>
    </cfRule>
    <cfRule type="expression" dxfId="2" priority="506">
      <formula>IF(RIGHT(TEXT(AI36,"0.#"),1)=".",TRUE,FALSE)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2">
    <dataValidation type="list" allowBlank="1" showInputMessage="1" showErrorMessage="1" sqref="Q86:R86 AO86:AP86 AC86:AD86">
      <formula1>#REF!</formula1>
    </dataValidation>
    <dataValidation type="custom" imeMode="disabled" allowBlank="1" showInputMessage="1" showErrorMessage="1" sqref="AY24 P13:AQ19 P20:AJ20 AQ39:AR39 AU39:AX39 AE40:AX42 AE33:AX34 AE36:AX36 P24:V30 W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4:AK85 X84:Y85 AJ86 L84:L86 M84:M85 X86 AU84:AV85 J72">
      <formula1>0</formula1>
      <formula2>9999</formula2>
    </dataValidation>
    <dataValidation type="whole" allowBlank="1" showInputMessage="1" showErrorMessage="1" sqref="O84:P85 AX84:AX86 AA84:AB85 AM84:AN85">
      <formula1>0</formula1>
      <formula2>99</formula2>
    </dataValidation>
    <dataValidation type="list" allowBlank="1" showInputMessage="1" showErrorMessage="1" sqref="H72:I72">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7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S86:U86 AJ2:AM2 AE86:AG86 G86:I86 AQ86:AS86 E72:G72</xm:sqref>
        </x14:dataValidation>
        <x14:dataValidation type="list" allowBlank="1" showInputMessage="1" showErrorMessage="1">
          <x14:formula1>
            <xm:f>入力規則等!$U$56:$U$58</xm:f>
          </x14:formula1>
          <xm:sqref>J86:K86 AT86:AU86 AH86:AI86 V86:W86</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入力規則等!$U$7:$U$9</xm:f>
          </x14:formula1>
          <xm:sqref>U85:V85 I85:J85 AG85:AH85 AR85:AS85</xm:sqref>
        </x14:dataValidation>
        <x14:dataValidation type="list" allowBlank="1" showInputMessage="1" showErrorMessage="1">
          <x14:formula1>
            <xm:f>入力規則等!$U$49</xm:f>
          </x14:formula1>
          <xm:sqref>C72:D72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64</v>
      </c>
      <c r="B1" s="17" t="s">
        <v>65</v>
      </c>
      <c r="F1" s="18" t="s">
        <v>4</v>
      </c>
      <c r="G1" s="18" t="s">
        <v>54</v>
      </c>
      <c r="K1" s="19" t="s">
        <v>82</v>
      </c>
      <c r="L1" s="17" t="s">
        <v>65</v>
      </c>
      <c r="O1" s="7"/>
      <c r="P1" s="18" t="s">
        <v>5</v>
      </c>
      <c r="Q1" s="18" t="s">
        <v>54</v>
      </c>
      <c r="T1" s="7"/>
      <c r="U1" s="21" t="s">
        <v>145</v>
      </c>
      <c r="W1" s="21" t="s">
        <v>144</v>
      </c>
      <c r="Y1" s="21" t="s">
        <v>62</v>
      </c>
      <c r="Z1" s="21" t="s">
        <v>364</v>
      </c>
      <c r="AA1" s="21" t="s">
        <v>63</v>
      </c>
      <c r="AB1" s="21" t="s">
        <v>365</v>
      </c>
      <c r="AC1" s="21" t="s">
        <v>23</v>
      </c>
      <c r="AD1" s="20"/>
      <c r="AE1" s="21" t="s">
        <v>35</v>
      </c>
      <c r="AF1" s="22"/>
      <c r="AG1" s="30" t="s">
        <v>156</v>
      </c>
      <c r="AI1" s="30" t="s">
        <v>159</v>
      </c>
      <c r="AK1" s="30" t="s">
        <v>163</v>
      </c>
      <c r="AM1" s="35"/>
      <c r="AN1" s="35"/>
      <c r="AP1" s="20" t="s">
        <v>195</v>
      </c>
    </row>
    <row r="2" spans="1:42" ht="13.5" customHeight="1" x14ac:dyDescent="0.15">
      <c r="A2" s="8" t="s">
        <v>66</v>
      </c>
      <c r="B2" s="9"/>
      <c r="C2" s="7" t="str">
        <f>IF(B2="","",A2)</f>
        <v/>
      </c>
      <c r="D2" s="7" t="str">
        <f>IF(C2="","",IF(D1&lt;&gt;"",CONCATENATE(D1,"、",C2),C2))</f>
        <v/>
      </c>
      <c r="F2" s="6" t="s">
        <v>53</v>
      </c>
      <c r="G2" s="11" t="s">
        <v>550</v>
      </c>
      <c r="H2" s="7" t="str">
        <f>IF(G2="","",F2)</f>
        <v>一般会計</v>
      </c>
      <c r="I2" s="7" t="str">
        <f>IF(H2="","",IF(I1&lt;&gt;"",CONCATENATE(I1,"、",H2),H2))</f>
        <v>一般会計</v>
      </c>
      <c r="K2" s="8" t="s">
        <v>83</v>
      </c>
      <c r="L2" s="9"/>
      <c r="M2" s="7" t="str">
        <f>IF(L2="","",K2)</f>
        <v/>
      </c>
      <c r="N2" s="7" t="str">
        <f>IF(M2="","",IF(N1&lt;&gt;"",CONCATENATE(N1,"、",M2),M2))</f>
        <v/>
      </c>
      <c r="O2" s="7"/>
      <c r="P2" s="6" t="s">
        <v>55</v>
      </c>
      <c r="Q2" s="11"/>
      <c r="R2" s="7" t="str">
        <f>IF(Q2="","",P2)</f>
        <v/>
      </c>
      <c r="S2" s="7" t="str">
        <f>IF(R2="","",IF(S1&lt;&gt;"",CONCATENATE(S1,"、",R2),R2))</f>
        <v/>
      </c>
      <c r="T2" s="7"/>
      <c r="U2" s="50">
        <v>21</v>
      </c>
      <c r="W2" s="24" t="s">
        <v>150</v>
      </c>
      <c r="Y2" s="24" t="s">
        <v>49</v>
      </c>
      <c r="Z2" s="24" t="s">
        <v>49</v>
      </c>
      <c r="AA2" s="43" t="s">
        <v>234</v>
      </c>
      <c r="AB2" s="43" t="s">
        <v>459</v>
      </c>
      <c r="AC2" s="44" t="s">
        <v>115</v>
      </c>
      <c r="AD2" s="20"/>
      <c r="AE2" s="26" t="s">
        <v>146</v>
      </c>
      <c r="AF2" s="22"/>
      <c r="AG2" s="31" t="s">
        <v>201</v>
      </c>
      <c r="AI2" s="30" t="s">
        <v>231</v>
      </c>
      <c r="AK2" s="30" t="s">
        <v>164</v>
      </c>
      <c r="AM2" s="35"/>
      <c r="AN2" s="35"/>
      <c r="AP2" s="31" t="s">
        <v>201</v>
      </c>
    </row>
    <row r="3" spans="1:42" ht="13.5" customHeight="1" x14ac:dyDescent="0.15">
      <c r="A3" s="8" t="s">
        <v>67</v>
      </c>
      <c r="B3" s="9"/>
      <c r="C3" s="7" t="str">
        <f t="shared" ref="C3:C11" si="0">IF(B3="","",A3)</f>
        <v/>
      </c>
      <c r="D3" s="7" t="str">
        <f>IF(C3="",D2,IF(D2&lt;&gt;"",CONCATENATE(D2,"、",C3),C3))</f>
        <v/>
      </c>
      <c r="F3" s="12" t="s">
        <v>92</v>
      </c>
      <c r="G3" s="11"/>
      <c r="H3" s="7" t="str">
        <f t="shared" ref="H3:H37" si="1">IF(G3="","",F3)</f>
        <v/>
      </c>
      <c r="I3" s="7" t="str">
        <f>IF(H3="",I2,IF(I2&lt;&gt;"",CONCATENATE(I2,"、",H3),H3))</f>
        <v>一般会計</v>
      </c>
      <c r="K3" s="8" t="s">
        <v>84</v>
      </c>
      <c r="L3" s="9"/>
      <c r="M3" s="7" t="str">
        <f t="shared" ref="M3:M11" si="2">IF(L3="","",K3)</f>
        <v/>
      </c>
      <c r="N3" s="7" t="str">
        <f>IF(M3="",N2,IF(N2&lt;&gt;"",CONCATENATE(N2,"、",M3),M3))</f>
        <v/>
      </c>
      <c r="O3" s="7"/>
      <c r="P3" s="6" t="s">
        <v>56</v>
      </c>
      <c r="Q3" s="11" t="s">
        <v>550</v>
      </c>
      <c r="R3" s="7" t="str">
        <f t="shared" ref="R3:R8" si="3">IF(Q3="","",P3)</f>
        <v>委託・請負</v>
      </c>
      <c r="S3" s="7" t="str">
        <f t="shared" ref="S3:S8" si="4">IF(R3="",S2,IF(S2&lt;&gt;"",CONCATENATE(S2,"、",R3),R3))</f>
        <v>委託・請負</v>
      </c>
      <c r="T3" s="7"/>
      <c r="U3" s="24" t="s">
        <v>490</v>
      </c>
      <c r="W3" s="24" t="s">
        <v>125</v>
      </c>
      <c r="Y3" s="24" t="s">
        <v>50</v>
      </c>
      <c r="Z3" s="24" t="s">
        <v>366</v>
      </c>
      <c r="AA3" s="43" t="s">
        <v>332</v>
      </c>
      <c r="AB3" s="43" t="s">
        <v>460</v>
      </c>
      <c r="AC3" s="44" t="s">
        <v>116</v>
      </c>
      <c r="AD3" s="20"/>
      <c r="AE3" s="26" t="s">
        <v>147</v>
      </c>
      <c r="AF3" s="22"/>
      <c r="AG3" s="31" t="s">
        <v>202</v>
      </c>
      <c r="AI3" s="30" t="s">
        <v>158</v>
      </c>
      <c r="AK3" s="30" t="str">
        <f>CHAR(CODE(AK2)+1)</f>
        <v>B</v>
      </c>
      <c r="AM3" s="35"/>
      <c r="AN3" s="35"/>
      <c r="AP3" s="31" t="s">
        <v>202</v>
      </c>
    </row>
    <row r="4" spans="1:42" ht="13.5" customHeight="1" x14ac:dyDescent="0.15">
      <c r="A4" s="8" t="s">
        <v>68</v>
      </c>
      <c r="B4" s="9"/>
      <c r="C4" s="7" t="str">
        <f t="shared" si="0"/>
        <v/>
      </c>
      <c r="D4" s="7" t="str">
        <f>IF(C4="",D3,IF(D3&lt;&gt;"",CONCATENATE(D3,"、",C4),C4))</f>
        <v/>
      </c>
      <c r="F4" s="12" t="s">
        <v>93</v>
      </c>
      <c r="G4" s="11"/>
      <c r="H4" s="7" t="str">
        <f t="shared" si="1"/>
        <v/>
      </c>
      <c r="I4" s="7" t="str">
        <f t="shared" ref="I4:I37" si="5">IF(H4="",I3,IF(I3&lt;&gt;"",CONCATENATE(I3,"、",H4),H4))</f>
        <v>一般会計</v>
      </c>
      <c r="K4" s="8" t="s">
        <v>85</v>
      </c>
      <c r="L4" s="9"/>
      <c r="M4" s="7" t="str">
        <f t="shared" si="2"/>
        <v/>
      </c>
      <c r="N4" s="7" t="str">
        <f t="shared" ref="N4:N11" si="6">IF(M4="",N3,IF(N3&lt;&gt;"",CONCATENATE(N3,"、",M4),M4))</f>
        <v/>
      </c>
      <c r="O4" s="7"/>
      <c r="P4" s="6" t="s">
        <v>57</v>
      </c>
      <c r="Q4" s="11"/>
      <c r="R4" s="7" t="str">
        <f t="shared" si="3"/>
        <v/>
      </c>
      <c r="S4" s="7" t="str">
        <f t="shared" si="4"/>
        <v>委託・請負</v>
      </c>
      <c r="T4" s="7"/>
      <c r="U4" s="24" t="s">
        <v>537</v>
      </c>
      <c r="W4" s="24" t="s">
        <v>126</v>
      </c>
      <c r="Y4" s="24" t="s">
        <v>239</v>
      </c>
      <c r="Z4" s="24" t="s">
        <v>367</v>
      </c>
      <c r="AA4" s="43" t="s">
        <v>333</v>
      </c>
      <c r="AB4" s="43" t="s">
        <v>461</v>
      </c>
      <c r="AC4" s="43" t="s">
        <v>117</v>
      </c>
      <c r="AD4" s="20"/>
      <c r="AE4" s="26" t="s">
        <v>148</v>
      </c>
      <c r="AF4" s="22"/>
      <c r="AG4" s="31" t="s">
        <v>203</v>
      </c>
      <c r="AI4" s="30" t="s">
        <v>160</v>
      </c>
      <c r="AK4" s="30" t="str">
        <f t="shared" ref="AK4:AK49" si="7">CHAR(CODE(AK3)+1)</f>
        <v>C</v>
      </c>
      <c r="AM4" s="35"/>
      <c r="AN4" s="35"/>
      <c r="AP4" s="31" t="s">
        <v>203</v>
      </c>
    </row>
    <row r="5" spans="1:42" ht="13.5" customHeight="1" x14ac:dyDescent="0.15">
      <c r="A5" s="8" t="s">
        <v>69</v>
      </c>
      <c r="B5" s="9"/>
      <c r="C5" s="7" t="str">
        <f t="shared" si="0"/>
        <v/>
      </c>
      <c r="D5" s="7" t="str">
        <f>IF(C5="",D4,IF(D4&lt;&gt;"",CONCATENATE(D4,"、",C5),C5))</f>
        <v/>
      </c>
      <c r="F5" s="12" t="s">
        <v>94</v>
      </c>
      <c r="G5" s="11"/>
      <c r="H5" s="7" t="str">
        <f t="shared" si="1"/>
        <v/>
      </c>
      <c r="I5" s="7" t="str">
        <f t="shared" si="5"/>
        <v>一般会計</v>
      </c>
      <c r="K5" s="8" t="s">
        <v>86</v>
      </c>
      <c r="L5" s="9"/>
      <c r="M5" s="7" t="str">
        <f t="shared" si="2"/>
        <v/>
      </c>
      <c r="N5" s="7" t="str">
        <f t="shared" si="6"/>
        <v/>
      </c>
      <c r="O5" s="7"/>
      <c r="P5" s="6" t="s">
        <v>58</v>
      </c>
      <c r="Q5" s="11"/>
      <c r="R5" s="7" t="str">
        <f t="shared" si="3"/>
        <v/>
      </c>
      <c r="S5" s="7" t="str">
        <f t="shared" si="4"/>
        <v>委託・請負</v>
      </c>
      <c r="T5" s="7"/>
      <c r="W5" s="24" t="s">
        <v>514</v>
      </c>
      <c r="Y5" s="24" t="s">
        <v>240</v>
      </c>
      <c r="Z5" s="24" t="s">
        <v>368</v>
      </c>
      <c r="AA5" s="43" t="s">
        <v>334</v>
      </c>
      <c r="AB5" s="43" t="s">
        <v>462</v>
      </c>
      <c r="AC5" s="43" t="s">
        <v>149</v>
      </c>
      <c r="AD5" s="23"/>
      <c r="AE5" s="26" t="s">
        <v>213</v>
      </c>
      <c r="AF5" s="22"/>
      <c r="AG5" s="31" t="s">
        <v>204</v>
      </c>
      <c r="AI5" s="30" t="s">
        <v>237</v>
      </c>
      <c r="AK5" s="30" t="str">
        <f t="shared" si="7"/>
        <v>D</v>
      </c>
      <c r="AP5" s="31" t="s">
        <v>204</v>
      </c>
    </row>
    <row r="6" spans="1:42" ht="13.5" customHeight="1" x14ac:dyDescent="0.15">
      <c r="A6" s="8" t="s">
        <v>70</v>
      </c>
      <c r="B6" s="9"/>
      <c r="C6" s="7" t="str">
        <f t="shared" si="0"/>
        <v/>
      </c>
      <c r="D6" s="7" t="str">
        <f t="shared" ref="D6:D21" si="8">IF(C6="",D5,IF(D5&lt;&gt;"",CONCATENATE(D5,"、",C6),C6))</f>
        <v/>
      </c>
      <c r="F6" s="12" t="s">
        <v>95</v>
      </c>
      <c r="G6" s="11"/>
      <c r="H6" s="7" t="str">
        <f t="shared" si="1"/>
        <v/>
      </c>
      <c r="I6" s="7" t="str">
        <f t="shared" si="5"/>
        <v>一般会計</v>
      </c>
      <c r="K6" s="8" t="s">
        <v>87</v>
      </c>
      <c r="L6" s="9"/>
      <c r="M6" s="7" t="str">
        <f t="shared" si="2"/>
        <v/>
      </c>
      <c r="N6" s="7" t="str">
        <f t="shared" si="6"/>
        <v/>
      </c>
      <c r="O6" s="7"/>
      <c r="P6" s="6" t="s">
        <v>59</v>
      </c>
      <c r="Q6" s="11"/>
      <c r="R6" s="7" t="str">
        <f t="shared" si="3"/>
        <v/>
      </c>
      <c r="S6" s="7" t="str">
        <f t="shared" si="4"/>
        <v>委託・請負</v>
      </c>
      <c r="T6" s="7"/>
      <c r="U6" s="24" t="s">
        <v>214</v>
      </c>
      <c r="W6" s="24" t="s">
        <v>516</v>
      </c>
      <c r="Y6" s="24" t="s">
        <v>241</v>
      </c>
      <c r="Z6" s="24" t="s">
        <v>369</v>
      </c>
      <c r="AA6" s="43" t="s">
        <v>335</v>
      </c>
      <c r="AB6" s="43" t="s">
        <v>463</v>
      </c>
      <c r="AC6" s="43" t="s">
        <v>118</v>
      </c>
      <c r="AD6" s="23"/>
      <c r="AE6" s="26" t="s">
        <v>211</v>
      </c>
      <c r="AF6" s="22"/>
      <c r="AG6" s="31" t="s">
        <v>205</v>
      </c>
      <c r="AI6" s="30" t="s">
        <v>238</v>
      </c>
      <c r="AK6" s="30" t="str">
        <f>CHAR(CODE(AK5)+1)</f>
        <v>E</v>
      </c>
      <c r="AP6" s="31" t="s">
        <v>205</v>
      </c>
    </row>
    <row r="7" spans="1:42" ht="13.5" customHeight="1" x14ac:dyDescent="0.15">
      <c r="A7" s="8" t="s">
        <v>71</v>
      </c>
      <c r="B7" s="9"/>
      <c r="C7" s="7" t="str">
        <f t="shared" si="0"/>
        <v/>
      </c>
      <c r="D7" s="7" t="str">
        <f t="shared" si="8"/>
        <v/>
      </c>
      <c r="F7" s="12" t="s">
        <v>168</v>
      </c>
      <c r="G7" s="11"/>
      <c r="H7" s="7" t="str">
        <f t="shared" si="1"/>
        <v/>
      </c>
      <c r="I7" s="7" t="str">
        <f t="shared" si="5"/>
        <v>一般会計</v>
      </c>
      <c r="K7" s="8" t="s">
        <v>88</v>
      </c>
      <c r="L7" s="9"/>
      <c r="M7" s="7" t="str">
        <f t="shared" si="2"/>
        <v/>
      </c>
      <c r="N7" s="7" t="str">
        <f t="shared" si="6"/>
        <v/>
      </c>
      <c r="O7" s="7"/>
      <c r="P7" s="6" t="s">
        <v>60</v>
      </c>
      <c r="Q7" s="11"/>
      <c r="R7" s="7" t="str">
        <f t="shared" si="3"/>
        <v/>
      </c>
      <c r="S7" s="7" t="str">
        <f t="shared" si="4"/>
        <v>委託・請負</v>
      </c>
      <c r="T7" s="7"/>
      <c r="U7" s="24"/>
      <c r="W7" s="24" t="s">
        <v>127</v>
      </c>
      <c r="Y7" s="24" t="s">
        <v>242</v>
      </c>
      <c r="Z7" s="24" t="s">
        <v>370</v>
      </c>
      <c r="AA7" s="43" t="s">
        <v>336</v>
      </c>
      <c r="AB7" s="43" t="s">
        <v>464</v>
      </c>
      <c r="AC7" s="23"/>
      <c r="AD7" s="23"/>
      <c r="AE7" s="24" t="s">
        <v>118</v>
      </c>
      <c r="AF7" s="22"/>
      <c r="AG7" s="31" t="s">
        <v>206</v>
      </c>
      <c r="AH7" s="38"/>
      <c r="AI7" s="31" t="s">
        <v>227</v>
      </c>
      <c r="AK7" s="30" t="str">
        <f>CHAR(CODE(AK6)+1)</f>
        <v>F</v>
      </c>
      <c r="AP7" s="31" t="s">
        <v>206</v>
      </c>
    </row>
    <row r="8" spans="1:42" ht="13.5" customHeight="1" x14ac:dyDescent="0.15">
      <c r="A8" s="8" t="s">
        <v>72</v>
      </c>
      <c r="B8" s="9"/>
      <c r="C8" s="7" t="str">
        <f t="shared" si="0"/>
        <v/>
      </c>
      <c r="D8" s="7" t="str">
        <f t="shared" si="8"/>
        <v/>
      </c>
      <c r="F8" s="12" t="s">
        <v>96</v>
      </c>
      <c r="G8" s="11"/>
      <c r="H8" s="7" t="str">
        <f t="shared" si="1"/>
        <v/>
      </c>
      <c r="I8" s="7" t="str">
        <f t="shared" si="5"/>
        <v>一般会計</v>
      </c>
      <c r="K8" s="8" t="s">
        <v>89</v>
      </c>
      <c r="L8" s="9"/>
      <c r="M8" s="7" t="str">
        <f t="shared" si="2"/>
        <v/>
      </c>
      <c r="N8" s="7" t="str">
        <f t="shared" si="6"/>
        <v/>
      </c>
      <c r="O8" s="7"/>
      <c r="P8" s="6" t="s">
        <v>61</v>
      </c>
      <c r="Q8" s="11"/>
      <c r="R8" s="7" t="str">
        <f t="shared" si="3"/>
        <v/>
      </c>
      <c r="S8" s="7" t="str">
        <f t="shared" si="4"/>
        <v>委託・請負</v>
      </c>
      <c r="T8" s="7"/>
      <c r="U8" s="24" t="s">
        <v>235</v>
      </c>
      <c r="W8" s="24" t="s">
        <v>128</v>
      </c>
      <c r="Y8" s="24" t="s">
        <v>243</v>
      </c>
      <c r="Z8" s="24" t="s">
        <v>371</v>
      </c>
      <c r="AA8" s="43" t="s">
        <v>337</v>
      </c>
      <c r="AB8" s="43" t="s">
        <v>465</v>
      </c>
      <c r="AC8" s="23"/>
      <c r="AD8" s="23"/>
      <c r="AE8" s="23"/>
      <c r="AF8" s="22"/>
      <c r="AG8" s="31" t="s">
        <v>207</v>
      </c>
      <c r="AI8" s="30" t="s">
        <v>228</v>
      </c>
      <c r="AK8" s="30" t="str">
        <f t="shared" si="7"/>
        <v>G</v>
      </c>
      <c r="AP8" s="31" t="s">
        <v>207</v>
      </c>
    </row>
    <row r="9" spans="1:42" ht="13.5" customHeight="1" x14ac:dyDescent="0.15">
      <c r="A9" s="8" t="s">
        <v>73</v>
      </c>
      <c r="B9" s="9"/>
      <c r="C9" s="7" t="str">
        <f t="shared" si="0"/>
        <v/>
      </c>
      <c r="D9" s="7" t="str">
        <f t="shared" si="8"/>
        <v/>
      </c>
      <c r="F9" s="12" t="s">
        <v>169</v>
      </c>
      <c r="G9" s="11"/>
      <c r="H9" s="7" t="str">
        <f t="shared" si="1"/>
        <v/>
      </c>
      <c r="I9" s="7" t="str">
        <f t="shared" si="5"/>
        <v>一般会計</v>
      </c>
      <c r="K9" s="8" t="s">
        <v>90</v>
      </c>
      <c r="L9" s="9"/>
      <c r="M9" s="7" t="str">
        <f t="shared" si="2"/>
        <v/>
      </c>
      <c r="N9" s="7" t="str">
        <f t="shared" si="6"/>
        <v/>
      </c>
      <c r="O9" s="7"/>
      <c r="P9" s="7"/>
      <c r="Q9" s="13"/>
      <c r="T9" s="7"/>
      <c r="U9" s="24" t="s">
        <v>236</v>
      </c>
      <c r="W9" s="24" t="s">
        <v>129</v>
      </c>
      <c r="Y9" s="24" t="s">
        <v>244</v>
      </c>
      <c r="Z9" s="24" t="s">
        <v>372</v>
      </c>
      <c r="AA9" s="43" t="s">
        <v>338</v>
      </c>
      <c r="AB9" s="43" t="s">
        <v>466</v>
      </c>
      <c r="AC9" s="23"/>
      <c r="AD9" s="23"/>
      <c r="AE9" s="23"/>
      <c r="AF9" s="22"/>
      <c r="AG9" s="31" t="s">
        <v>208</v>
      </c>
      <c r="AI9" s="34"/>
      <c r="AK9" s="30" t="str">
        <f t="shared" si="7"/>
        <v>H</v>
      </c>
      <c r="AP9" s="31" t="s">
        <v>208</v>
      </c>
    </row>
    <row r="10" spans="1:42" ht="13.5" customHeight="1" x14ac:dyDescent="0.15">
      <c r="A10" s="8" t="s">
        <v>186</v>
      </c>
      <c r="B10" s="9"/>
      <c r="C10" s="7" t="str">
        <f t="shared" si="0"/>
        <v/>
      </c>
      <c r="D10" s="7" t="str">
        <f t="shared" si="8"/>
        <v/>
      </c>
      <c r="F10" s="12" t="s">
        <v>97</v>
      </c>
      <c r="G10" s="11"/>
      <c r="H10" s="7" t="str">
        <f t="shared" si="1"/>
        <v/>
      </c>
      <c r="I10" s="7" t="str">
        <f t="shared" si="5"/>
        <v>一般会計</v>
      </c>
      <c r="K10" s="8" t="s">
        <v>187</v>
      </c>
      <c r="L10" s="9"/>
      <c r="M10" s="7" t="str">
        <f t="shared" si="2"/>
        <v/>
      </c>
      <c r="N10" s="7" t="str">
        <f t="shared" si="6"/>
        <v/>
      </c>
      <c r="O10" s="7"/>
      <c r="P10" s="7" t="str">
        <f>S8</f>
        <v>委託・請負</v>
      </c>
      <c r="Q10" s="13"/>
      <c r="T10" s="7"/>
      <c r="W10" s="24" t="s">
        <v>130</v>
      </c>
      <c r="Y10" s="24" t="s">
        <v>245</v>
      </c>
      <c r="Z10" s="24" t="s">
        <v>373</v>
      </c>
      <c r="AA10" s="43" t="s">
        <v>339</v>
      </c>
      <c r="AB10" s="43" t="s">
        <v>467</v>
      </c>
      <c r="AC10" s="23"/>
      <c r="AD10" s="23"/>
      <c r="AE10" s="23"/>
      <c r="AF10" s="22"/>
      <c r="AG10" s="31" t="s">
        <v>197</v>
      </c>
      <c r="AK10" s="30" t="str">
        <f t="shared" si="7"/>
        <v>I</v>
      </c>
      <c r="AP10" s="30" t="s">
        <v>196</v>
      </c>
    </row>
    <row r="11" spans="1:42" ht="13.5" customHeight="1" x14ac:dyDescent="0.15">
      <c r="A11" s="8" t="s">
        <v>74</v>
      </c>
      <c r="B11" s="9"/>
      <c r="C11" s="7" t="str">
        <f t="shared" si="0"/>
        <v/>
      </c>
      <c r="D11" s="7" t="str">
        <f t="shared" si="8"/>
        <v/>
      </c>
      <c r="F11" s="12" t="s">
        <v>98</v>
      </c>
      <c r="G11" s="11"/>
      <c r="H11" s="7" t="str">
        <f t="shared" si="1"/>
        <v/>
      </c>
      <c r="I11" s="7" t="str">
        <f t="shared" si="5"/>
        <v>一般会計</v>
      </c>
      <c r="K11" s="8" t="s">
        <v>91</v>
      </c>
      <c r="L11" s="9" t="s">
        <v>550</v>
      </c>
      <c r="M11" s="7" t="str">
        <f t="shared" si="2"/>
        <v>その他の事項経費</v>
      </c>
      <c r="N11" s="7" t="str">
        <f t="shared" si="6"/>
        <v>その他の事項経費</v>
      </c>
      <c r="O11" s="7"/>
      <c r="P11" s="7"/>
      <c r="Q11" s="13"/>
      <c r="T11" s="7"/>
      <c r="W11" s="24" t="s">
        <v>534</v>
      </c>
      <c r="Y11" s="24" t="s">
        <v>246</v>
      </c>
      <c r="Z11" s="24" t="s">
        <v>374</v>
      </c>
      <c r="AA11" s="43" t="s">
        <v>340</v>
      </c>
      <c r="AB11" s="43" t="s">
        <v>468</v>
      </c>
      <c r="AC11" s="23"/>
      <c r="AD11" s="23"/>
      <c r="AE11" s="23"/>
      <c r="AF11" s="22"/>
      <c r="AG11" s="30" t="s">
        <v>200</v>
      </c>
      <c r="AK11" s="30" t="str">
        <f t="shared" si="7"/>
        <v>J</v>
      </c>
    </row>
    <row r="12" spans="1:42" ht="13.5" customHeight="1" x14ac:dyDescent="0.15">
      <c r="A12" s="8" t="s">
        <v>75</v>
      </c>
      <c r="B12" s="9"/>
      <c r="C12" s="7" t="str">
        <f t="shared" ref="C12:C23" si="9">IF(B12="","",A12)</f>
        <v/>
      </c>
      <c r="D12" s="7" t="str">
        <f t="shared" si="8"/>
        <v/>
      </c>
      <c r="F12" s="12" t="s">
        <v>99</v>
      </c>
      <c r="G12" s="11"/>
      <c r="H12" s="7" t="str">
        <f t="shared" si="1"/>
        <v/>
      </c>
      <c r="I12" s="7" t="str">
        <f t="shared" si="5"/>
        <v>一般会計</v>
      </c>
      <c r="K12" s="7"/>
      <c r="L12" s="7"/>
      <c r="O12" s="7"/>
      <c r="P12" s="7"/>
      <c r="Q12" s="13"/>
      <c r="T12" s="7"/>
      <c r="U12" s="21" t="s">
        <v>491</v>
      </c>
      <c r="W12" s="24" t="s">
        <v>131</v>
      </c>
      <c r="Y12" s="24" t="s">
        <v>247</v>
      </c>
      <c r="Z12" s="24" t="s">
        <v>375</v>
      </c>
      <c r="AA12" s="43" t="s">
        <v>341</v>
      </c>
      <c r="AB12" s="43" t="s">
        <v>469</v>
      </c>
      <c r="AC12" s="23"/>
      <c r="AD12" s="23"/>
      <c r="AE12" s="23"/>
      <c r="AF12" s="22"/>
      <c r="AG12" s="30" t="s">
        <v>198</v>
      </c>
      <c r="AK12" s="30" t="str">
        <f t="shared" si="7"/>
        <v>K</v>
      </c>
    </row>
    <row r="13" spans="1:42" ht="13.5" customHeight="1" x14ac:dyDescent="0.15">
      <c r="A13" s="8" t="s">
        <v>76</v>
      </c>
      <c r="B13" s="9"/>
      <c r="C13" s="7" t="str">
        <f t="shared" si="9"/>
        <v/>
      </c>
      <c r="D13" s="7" t="str">
        <f t="shared" si="8"/>
        <v/>
      </c>
      <c r="F13" s="12" t="s">
        <v>100</v>
      </c>
      <c r="G13" s="11"/>
      <c r="H13" s="7" t="str">
        <f t="shared" si="1"/>
        <v/>
      </c>
      <c r="I13" s="7" t="str">
        <f t="shared" si="5"/>
        <v>一般会計</v>
      </c>
      <c r="K13" s="7" t="str">
        <f>N11</f>
        <v>その他の事項経費</v>
      </c>
      <c r="L13" s="7"/>
      <c r="O13" s="7"/>
      <c r="P13" s="7"/>
      <c r="Q13" s="13"/>
      <c r="T13" s="7"/>
      <c r="U13" s="24" t="s">
        <v>150</v>
      </c>
      <c r="W13" s="24" t="s">
        <v>132</v>
      </c>
      <c r="Y13" s="24" t="s">
        <v>248</v>
      </c>
      <c r="Z13" s="24" t="s">
        <v>376</v>
      </c>
      <c r="AA13" s="43" t="s">
        <v>342</v>
      </c>
      <c r="AB13" s="43" t="s">
        <v>470</v>
      </c>
      <c r="AC13" s="23"/>
      <c r="AD13" s="23"/>
      <c r="AE13" s="23"/>
      <c r="AF13" s="22"/>
      <c r="AG13" s="30" t="s">
        <v>199</v>
      </c>
      <c r="AK13" s="30" t="str">
        <f t="shared" si="7"/>
        <v>L</v>
      </c>
    </row>
    <row r="14" spans="1:42" ht="13.5" customHeight="1" x14ac:dyDescent="0.15">
      <c r="A14" s="8" t="s">
        <v>77</v>
      </c>
      <c r="B14" s="9"/>
      <c r="C14" s="7" t="str">
        <f t="shared" si="9"/>
        <v/>
      </c>
      <c r="D14" s="7" t="str">
        <f t="shared" si="8"/>
        <v/>
      </c>
      <c r="F14" s="12" t="s">
        <v>101</v>
      </c>
      <c r="G14" s="11"/>
      <c r="H14" s="7" t="str">
        <f t="shared" si="1"/>
        <v/>
      </c>
      <c r="I14" s="7" t="str">
        <f t="shared" si="5"/>
        <v>一般会計</v>
      </c>
      <c r="K14" s="7"/>
      <c r="L14" s="7"/>
      <c r="O14" s="7"/>
      <c r="P14" s="7"/>
      <c r="Q14" s="13"/>
      <c r="T14" s="7"/>
      <c r="U14" s="24" t="s">
        <v>492</v>
      </c>
      <c r="W14" s="24" t="s">
        <v>133</v>
      </c>
      <c r="Y14" s="24" t="s">
        <v>249</v>
      </c>
      <c r="Z14" s="24" t="s">
        <v>377</v>
      </c>
      <c r="AA14" s="43" t="s">
        <v>343</v>
      </c>
      <c r="AB14" s="43" t="s">
        <v>471</v>
      </c>
      <c r="AC14" s="23"/>
      <c r="AD14" s="23"/>
      <c r="AE14" s="23"/>
      <c r="AF14" s="22"/>
      <c r="AG14" s="34"/>
      <c r="AK14" s="30" t="str">
        <f t="shared" si="7"/>
        <v>M</v>
      </c>
    </row>
    <row r="15" spans="1:42" ht="13.5" customHeight="1" x14ac:dyDescent="0.15">
      <c r="A15" s="8" t="s">
        <v>78</v>
      </c>
      <c r="B15" s="9"/>
      <c r="C15" s="7" t="str">
        <f t="shared" si="9"/>
        <v/>
      </c>
      <c r="D15" s="7" t="str">
        <f t="shared" si="8"/>
        <v/>
      </c>
      <c r="F15" s="12" t="s">
        <v>102</v>
      </c>
      <c r="G15" s="11"/>
      <c r="H15" s="7" t="str">
        <f t="shared" si="1"/>
        <v/>
      </c>
      <c r="I15" s="7" t="str">
        <f t="shared" si="5"/>
        <v>一般会計</v>
      </c>
      <c r="K15" s="7"/>
      <c r="L15" s="7"/>
      <c r="O15" s="7"/>
      <c r="P15" s="7"/>
      <c r="Q15" s="13"/>
      <c r="T15" s="7"/>
      <c r="U15" s="24" t="s">
        <v>493</v>
      </c>
      <c r="W15" s="24" t="s">
        <v>134</v>
      </c>
      <c r="Y15" s="24" t="s">
        <v>250</v>
      </c>
      <c r="Z15" s="24" t="s">
        <v>378</v>
      </c>
      <c r="AA15" s="43" t="s">
        <v>344</v>
      </c>
      <c r="AB15" s="43" t="s">
        <v>472</v>
      </c>
      <c r="AC15" s="23"/>
      <c r="AD15" s="23"/>
      <c r="AE15" s="23"/>
      <c r="AF15" s="22"/>
      <c r="AG15" s="35"/>
      <c r="AK15" s="30" t="str">
        <f t="shared" si="7"/>
        <v>N</v>
      </c>
    </row>
    <row r="16" spans="1:42" ht="13.5" customHeight="1" x14ac:dyDescent="0.15">
      <c r="A16" s="8" t="s">
        <v>79</v>
      </c>
      <c r="B16" s="9"/>
      <c r="C16" s="7" t="str">
        <f t="shared" si="9"/>
        <v/>
      </c>
      <c r="D16" s="7" t="str">
        <f t="shared" si="8"/>
        <v/>
      </c>
      <c r="F16" s="12" t="s">
        <v>103</v>
      </c>
      <c r="G16" s="11"/>
      <c r="H16" s="7" t="str">
        <f t="shared" si="1"/>
        <v/>
      </c>
      <c r="I16" s="7" t="str">
        <f t="shared" si="5"/>
        <v>一般会計</v>
      </c>
      <c r="K16" s="7"/>
      <c r="L16" s="7"/>
      <c r="O16" s="7"/>
      <c r="P16" s="7"/>
      <c r="Q16" s="13"/>
      <c r="T16" s="7"/>
      <c r="U16" s="24" t="s">
        <v>494</v>
      </c>
      <c r="W16" s="24" t="s">
        <v>135</v>
      </c>
      <c r="Y16" s="24" t="s">
        <v>251</v>
      </c>
      <c r="Z16" s="24" t="s">
        <v>379</v>
      </c>
      <c r="AA16" s="43" t="s">
        <v>345</v>
      </c>
      <c r="AB16" s="43" t="s">
        <v>473</v>
      </c>
      <c r="AC16" s="23"/>
      <c r="AD16" s="23"/>
      <c r="AE16" s="23"/>
      <c r="AF16" s="22"/>
      <c r="AG16" s="35"/>
      <c r="AK16" s="30" t="str">
        <f t="shared" si="7"/>
        <v>O</v>
      </c>
    </row>
    <row r="17" spans="1:37" ht="13.5" customHeight="1" x14ac:dyDescent="0.15">
      <c r="A17" s="8" t="s">
        <v>80</v>
      </c>
      <c r="B17" s="9"/>
      <c r="C17" s="7" t="str">
        <f t="shared" si="9"/>
        <v/>
      </c>
      <c r="D17" s="7" t="str">
        <f t="shared" si="8"/>
        <v/>
      </c>
      <c r="F17" s="12" t="s">
        <v>104</v>
      </c>
      <c r="G17" s="11"/>
      <c r="H17" s="7" t="str">
        <f t="shared" si="1"/>
        <v/>
      </c>
      <c r="I17" s="7" t="str">
        <f t="shared" si="5"/>
        <v>一般会計</v>
      </c>
      <c r="K17" s="7"/>
      <c r="L17" s="7"/>
      <c r="O17" s="7"/>
      <c r="P17" s="7"/>
      <c r="Q17" s="13"/>
      <c r="T17" s="7"/>
      <c r="U17" s="24" t="s">
        <v>512</v>
      </c>
      <c r="W17" s="24" t="s">
        <v>136</v>
      </c>
      <c r="Y17" s="24" t="s">
        <v>252</v>
      </c>
      <c r="Z17" s="24" t="s">
        <v>380</v>
      </c>
      <c r="AA17" s="43" t="s">
        <v>346</v>
      </c>
      <c r="AB17" s="43" t="s">
        <v>474</v>
      </c>
      <c r="AC17" s="23"/>
      <c r="AD17" s="23"/>
      <c r="AE17" s="23"/>
      <c r="AF17" s="22"/>
      <c r="AG17" s="35"/>
      <c r="AK17" s="30" t="str">
        <f t="shared" si="7"/>
        <v>P</v>
      </c>
    </row>
    <row r="18" spans="1:37" ht="13.5" customHeight="1" x14ac:dyDescent="0.15">
      <c r="A18" s="8" t="s">
        <v>81</v>
      </c>
      <c r="B18" s="9"/>
      <c r="C18" s="7" t="str">
        <f t="shared" si="9"/>
        <v/>
      </c>
      <c r="D18" s="7" t="str">
        <f t="shared" si="8"/>
        <v/>
      </c>
      <c r="F18" s="12" t="s">
        <v>105</v>
      </c>
      <c r="G18" s="11"/>
      <c r="H18" s="7" t="str">
        <f t="shared" si="1"/>
        <v/>
      </c>
      <c r="I18" s="7" t="str">
        <f t="shared" si="5"/>
        <v>一般会計</v>
      </c>
      <c r="K18" s="7"/>
      <c r="L18" s="7"/>
      <c r="O18" s="7"/>
      <c r="P18" s="7"/>
      <c r="Q18" s="13"/>
      <c r="T18" s="7"/>
      <c r="U18" s="24" t="s">
        <v>495</v>
      </c>
      <c r="W18" s="24" t="s">
        <v>137</v>
      </c>
      <c r="Y18" s="24" t="s">
        <v>253</v>
      </c>
      <c r="Z18" s="24" t="s">
        <v>381</v>
      </c>
      <c r="AA18" s="43" t="s">
        <v>347</v>
      </c>
      <c r="AB18" s="43" t="s">
        <v>475</v>
      </c>
      <c r="AC18" s="23"/>
      <c r="AD18" s="23"/>
      <c r="AE18" s="23"/>
      <c r="AF18" s="22"/>
      <c r="AK18" s="30" t="str">
        <f t="shared" si="7"/>
        <v>Q</v>
      </c>
    </row>
    <row r="19" spans="1:37" ht="13.5" customHeight="1" x14ac:dyDescent="0.15">
      <c r="A19" s="8" t="s">
        <v>179</v>
      </c>
      <c r="B19" s="9"/>
      <c r="C19" s="7" t="str">
        <f t="shared" si="9"/>
        <v/>
      </c>
      <c r="D19" s="7" t="str">
        <f t="shared" si="8"/>
        <v/>
      </c>
      <c r="F19" s="12" t="s">
        <v>106</v>
      </c>
      <c r="G19" s="11"/>
      <c r="H19" s="7" t="str">
        <f t="shared" si="1"/>
        <v/>
      </c>
      <c r="I19" s="7" t="str">
        <f t="shared" si="5"/>
        <v>一般会計</v>
      </c>
      <c r="K19" s="7"/>
      <c r="L19" s="7"/>
      <c r="O19" s="7"/>
      <c r="P19" s="7"/>
      <c r="Q19" s="13"/>
      <c r="T19" s="7"/>
      <c r="U19" s="24" t="s">
        <v>496</v>
      </c>
      <c r="W19" s="24" t="s">
        <v>138</v>
      </c>
      <c r="Y19" s="24" t="s">
        <v>254</v>
      </c>
      <c r="Z19" s="24" t="s">
        <v>382</v>
      </c>
      <c r="AA19" s="43" t="s">
        <v>348</v>
      </c>
      <c r="AB19" s="43" t="s">
        <v>476</v>
      </c>
      <c r="AC19" s="23"/>
      <c r="AD19" s="23"/>
      <c r="AE19" s="23"/>
      <c r="AF19" s="22"/>
      <c r="AK19" s="30" t="str">
        <f t="shared" si="7"/>
        <v>R</v>
      </c>
    </row>
    <row r="20" spans="1:37" ht="13.5" customHeight="1" x14ac:dyDescent="0.15">
      <c r="A20" s="8" t="s">
        <v>180</v>
      </c>
      <c r="B20" s="9" t="s">
        <v>550</v>
      </c>
      <c r="C20" s="7" t="str">
        <f t="shared" si="9"/>
        <v>地方創生</v>
      </c>
      <c r="D20" s="7" t="str">
        <f t="shared" si="8"/>
        <v>地方創生</v>
      </c>
      <c r="F20" s="12" t="s">
        <v>178</v>
      </c>
      <c r="G20" s="11"/>
      <c r="H20" s="7" t="str">
        <f t="shared" si="1"/>
        <v/>
      </c>
      <c r="I20" s="7" t="str">
        <f t="shared" si="5"/>
        <v>一般会計</v>
      </c>
      <c r="K20" s="7"/>
      <c r="L20" s="7"/>
      <c r="O20" s="7"/>
      <c r="P20" s="7"/>
      <c r="Q20" s="13"/>
      <c r="T20" s="7"/>
      <c r="U20" s="24" t="s">
        <v>497</v>
      </c>
      <c r="W20" s="24" t="s">
        <v>139</v>
      </c>
      <c r="Y20" s="24" t="s">
        <v>255</v>
      </c>
      <c r="Z20" s="24" t="s">
        <v>383</v>
      </c>
      <c r="AA20" s="43" t="s">
        <v>349</v>
      </c>
      <c r="AB20" s="43" t="s">
        <v>477</v>
      </c>
      <c r="AC20" s="23"/>
      <c r="AD20" s="23"/>
      <c r="AE20" s="23"/>
      <c r="AF20" s="22"/>
      <c r="AK20" s="30" t="str">
        <f t="shared" si="7"/>
        <v>S</v>
      </c>
    </row>
    <row r="21" spans="1:37" ht="13.5" customHeight="1" x14ac:dyDescent="0.15">
      <c r="A21" s="8" t="s">
        <v>181</v>
      </c>
      <c r="B21" s="9"/>
      <c r="C21" s="7" t="str">
        <f t="shared" si="9"/>
        <v/>
      </c>
      <c r="D21" s="7" t="str">
        <f t="shared" si="8"/>
        <v>地方創生</v>
      </c>
      <c r="F21" s="12" t="s">
        <v>107</v>
      </c>
      <c r="G21" s="11"/>
      <c r="H21" s="7" t="str">
        <f t="shared" si="1"/>
        <v/>
      </c>
      <c r="I21" s="7" t="str">
        <f t="shared" si="5"/>
        <v>一般会計</v>
      </c>
      <c r="K21" s="7"/>
      <c r="L21" s="7"/>
      <c r="O21" s="7"/>
      <c r="P21" s="7"/>
      <c r="Q21" s="13"/>
      <c r="T21" s="7"/>
      <c r="U21" s="24" t="s">
        <v>498</v>
      </c>
      <c r="W21" s="24" t="s">
        <v>140</v>
      </c>
      <c r="Y21" s="24" t="s">
        <v>256</v>
      </c>
      <c r="Z21" s="24" t="s">
        <v>384</v>
      </c>
      <c r="AA21" s="43" t="s">
        <v>350</v>
      </c>
      <c r="AB21" s="43" t="s">
        <v>478</v>
      </c>
      <c r="AC21" s="23"/>
      <c r="AD21" s="23"/>
      <c r="AE21" s="23"/>
      <c r="AF21" s="22"/>
      <c r="AK21" s="30" t="str">
        <f t="shared" si="7"/>
        <v>T</v>
      </c>
    </row>
    <row r="22" spans="1:37" ht="13.5" customHeight="1" x14ac:dyDescent="0.15">
      <c r="A22" s="8" t="s">
        <v>182</v>
      </c>
      <c r="B22" s="9"/>
      <c r="C22" s="7" t="str">
        <f t="shared" si="9"/>
        <v/>
      </c>
      <c r="D22" s="7" t="str">
        <f>IF(C22="",D21,IF(D21&lt;&gt;"",CONCATENATE(D21,"、",C22),C22))</f>
        <v>地方創生</v>
      </c>
      <c r="F22" s="12" t="s">
        <v>108</v>
      </c>
      <c r="G22" s="11"/>
      <c r="H22" s="7" t="str">
        <f t="shared" si="1"/>
        <v/>
      </c>
      <c r="I22" s="7" t="str">
        <f t="shared" si="5"/>
        <v>一般会計</v>
      </c>
      <c r="K22" s="7"/>
      <c r="L22" s="7"/>
      <c r="O22" s="7"/>
      <c r="P22" s="7"/>
      <c r="Q22" s="13"/>
      <c r="T22" s="7"/>
      <c r="U22" s="24" t="s">
        <v>536</v>
      </c>
      <c r="W22" s="24" t="s">
        <v>141</v>
      </c>
      <c r="Y22" s="24" t="s">
        <v>257</v>
      </c>
      <c r="Z22" s="24" t="s">
        <v>385</v>
      </c>
      <c r="AA22" s="43" t="s">
        <v>351</v>
      </c>
      <c r="AB22" s="43" t="s">
        <v>479</v>
      </c>
      <c r="AC22" s="23"/>
      <c r="AD22" s="23"/>
      <c r="AE22" s="23"/>
      <c r="AF22" s="22"/>
      <c r="AK22" s="30" t="str">
        <f t="shared" si="7"/>
        <v>U</v>
      </c>
    </row>
    <row r="23" spans="1:37" ht="13.5" customHeight="1" x14ac:dyDescent="0.15">
      <c r="A23" s="41" t="s">
        <v>229</v>
      </c>
      <c r="B23" s="9"/>
      <c r="C23" s="7" t="str">
        <f t="shared" si="9"/>
        <v/>
      </c>
      <c r="D23" s="7" t="str">
        <f>IF(C23="",D22,IF(D22&lt;&gt;"",CONCATENATE(D22,"、",C23),C23))</f>
        <v>地方創生</v>
      </c>
      <c r="F23" s="12" t="s">
        <v>109</v>
      </c>
      <c r="G23" s="11"/>
      <c r="H23" s="7" t="str">
        <f t="shared" si="1"/>
        <v/>
      </c>
      <c r="I23" s="7" t="str">
        <f t="shared" si="5"/>
        <v>一般会計</v>
      </c>
      <c r="K23" s="7"/>
      <c r="L23" s="7"/>
      <c r="O23" s="7"/>
      <c r="P23" s="7"/>
      <c r="Q23" s="13"/>
      <c r="T23" s="7"/>
      <c r="U23" s="24" t="s">
        <v>499</v>
      </c>
      <c r="W23" s="24" t="s">
        <v>142</v>
      </c>
      <c r="Y23" s="24" t="s">
        <v>258</v>
      </c>
      <c r="Z23" s="24" t="s">
        <v>386</v>
      </c>
      <c r="AA23" s="43" t="s">
        <v>352</v>
      </c>
      <c r="AB23" s="43" t="s">
        <v>480</v>
      </c>
      <c r="AC23" s="23"/>
      <c r="AD23" s="23"/>
      <c r="AE23" s="23"/>
      <c r="AF23" s="22"/>
      <c r="AK23" s="30" t="str">
        <f t="shared" si="7"/>
        <v>V</v>
      </c>
    </row>
    <row r="24" spans="1:37" ht="13.5" customHeight="1" x14ac:dyDescent="0.15">
      <c r="A24" s="52"/>
      <c r="B24" s="39"/>
      <c r="F24" s="12" t="s">
        <v>232</v>
      </c>
      <c r="G24" s="11"/>
      <c r="H24" s="7" t="str">
        <f t="shared" si="1"/>
        <v/>
      </c>
      <c r="I24" s="7" t="str">
        <f t="shared" si="5"/>
        <v>一般会計</v>
      </c>
      <c r="K24" s="7"/>
      <c r="L24" s="7"/>
      <c r="O24" s="7"/>
      <c r="P24" s="7"/>
      <c r="Q24" s="13"/>
      <c r="T24" s="7"/>
      <c r="U24" s="24" t="s">
        <v>500</v>
      </c>
      <c r="W24" s="24" t="s">
        <v>143</v>
      </c>
      <c r="Y24" s="24" t="s">
        <v>259</v>
      </c>
      <c r="Z24" s="24" t="s">
        <v>387</v>
      </c>
      <c r="AA24" s="43" t="s">
        <v>353</v>
      </c>
      <c r="AB24" s="43" t="s">
        <v>481</v>
      </c>
      <c r="AC24" s="23"/>
      <c r="AD24" s="23"/>
      <c r="AE24" s="23"/>
      <c r="AF24" s="22"/>
      <c r="AK24" s="30" t="str">
        <f>CHAR(CODE(AK23)+1)</f>
        <v>W</v>
      </c>
    </row>
    <row r="25" spans="1:37" ht="13.5" customHeight="1" x14ac:dyDescent="0.15">
      <c r="A25" s="40"/>
      <c r="B25" s="39"/>
      <c r="F25" s="12" t="s">
        <v>110</v>
      </c>
      <c r="G25" s="11"/>
      <c r="H25" s="7" t="str">
        <f t="shared" si="1"/>
        <v/>
      </c>
      <c r="I25" s="7" t="str">
        <f t="shared" si="5"/>
        <v>一般会計</v>
      </c>
      <c r="K25" s="7"/>
      <c r="L25" s="7"/>
      <c r="O25" s="7"/>
      <c r="P25" s="7"/>
      <c r="Q25" s="13"/>
      <c r="T25" s="7"/>
      <c r="U25" s="24" t="s">
        <v>501</v>
      </c>
      <c r="W25" s="33"/>
      <c r="Y25" s="24" t="s">
        <v>260</v>
      </c>
      <c r="Z25" s="24" t="s">
        <v>388</v>
      </c>
      <c r="AA25" s="43" t="s">
        <v>354</v>
      </c>
      <c r="AB25" s="43" t="s">
        <v>482</v>
      </c>
      <c r="AC25" s="23"/>
      <c r="AD25" s="23"/>
      <c r="AE25" s="23"/>
      <c r="AF25" s="22"/>
      <c r="AK25" s="30" t="str">
        <f t="shared" si="7"/>
        <v>X</v>
      </c>
    </row>
    <row r="26" spans="1:37" ht="13.5" customHeight="1" x14ac:dyDescent="0.15">
      <c r="A26" s="40"/>
      <c r="B26" s="39"/>
      <c r="F26" s="12" t="s">
        <v>111</v>
      </c>
      <c r="G26" s="11"/>
      <c r="H26" s="7" t="str">
        <f t="shared" si="1"/>
        <v/>
      </c>
      <c r="I26" s="7" t="str">
        <f t="shared" si="5"/>
        <v>一般会計</v>
      </c>
      <c r="K26" s="7"/>
      <c r="L26" s="7"/>
      <c r="O26" s="7"/>
      <c r="P26" s="7"/>
      <c r="Q26" s="13"/>
      <c r="T26" s="7"/>
      <c r="U26" s="24" t="s">
        <v>502</v>
      </c>
      <c r="Y26" s="24" t="s">
        <v>261</v>
      </c>
      <c r="Z26" s="24" t="s">
        <v>389</v>
      </c>
      <c r="AA26" s="43" t="s">
        <v>355</v>
      </c>
      <c r="AB26" s="43" t="s">
        <v>483</v>
      </c>
      <c r="AC26" s="23"/>
      <c r="AD26" s="23"/>
      <c r="AE26" s="23"/>
      <c r="AF26" s="22"/>
      <c r="AK26" s="30" t="str">
        <f t="shared" si="7"/>
        <v>Y</v>
      </c>
    </row>
    <row r="27" spans="1:37" ht="13.5" customHeight="1" x14ac:dyDescent="0.15">
      <c r="A27" s="7" t="str">
        <f>IF(D23="", "-", D23)</f>
        <v>地方創生</v>
      </c>
      <c r="B27" s="7"/>
      <c r="F27" s="12" t="s">
        <v>112</v>
      </c>
      <c r="G27" s="11"/>
      <c r="H27" s="7" t="str">
        <f t="shared" si="1"/>
        <v/>
      </c>
      <c r="I27" s="7" t="str">
        <f t="shared" si="5"/>
        <v>一般会計</v>
      </c>
      <c r="K27" s="7"/>
      <c r="L27" s="7"/>
      <c r="O27" s="7"/>
      <c r="P27" s="7"/>
      <c r="Q27" s="13"/>
      <c r="T27" s="7"/>
      <c r="U27" s="24" t="s">
        <v>503</v>
      </c>
      <c r="Y27" s="24" t="s">
        <v>262</v>
      </c>
      <c r="Z27" s="24" t="s">
        <v>390</v>
      </c>
      <c r="AA27" s="43" t="s">
        <v>356</v>
      </c>
      <c r="AB27" s="43" t="s">
        <v>484</v>
      </c>
      <c r="AC27" s="23"/>
      <c r="AD27" s="23"/>
      <c r="AE27" s="23"/>
      <c r="AF27" s="22"/>
      <c r="AK27" s="30" t="str">
        <f>CHAR(CODE(AK26)+1)</f>
        <v>Z</v>
      </c>
    </row>
    <row r="28" spans="1:37" ht="13.5" customHeight="1" x14ac:dyDescent="0.15">
      <c r="B28" s="7"/>
      <c r="F28" s="12" t="s">
        <v>113</v>
      </c>
      <c r="G28" s="11"/>
      <c r="H28" s="7" t="str">
        <f t="shared" si="1"/>
        <v/>
      </c>
      <c r="I28" s="7" t="str">
        <f t="shared" si="5"/>
        <v>一般会計</v>
      </c>
      <c r="K28" s="7"/>
      <c r="L28" s="7"/>
      <c r="O28" s="7"/>
      <c r="P28" s="7"/>
      <c r="Q28" s="13"/>
      <c r="T28" s="7"/>
      <c r="U28" s="24" t="s">
        <v>504</v>
      </c>
      <c r="Y28" s="24" t="s">
        <v>263</v>
      </c>
      <c r="Z28" s="24" t="s">
        <v>391</v>
      </c>
      <c r="AA28" s="43" t="s">
        <v>357</v>
      </c>
      <c r="AB28" s="43" t="s">
        <v>485</v>
      </c>
      <c r="AC28" s="23"/>
      <c r="AD28" s="23"/>
      <c r="AE28" s="23"/>
      <c r="AF28" s="22"/>
      <c r="AK28" s="30" t="s">
        <v>165</v>
      </c>
    </row>
    <row r="29" spans="1:37" ht="13.5" customHeight="1" x14ac:dyDescent="0.15">
      <c r="A29" s="7"/>
      <c r="B29" s="7"/>
      <c r="F29" s="12" t="s">
        <v>170</v>
      </c>
      <c r="G29" s="11"/>
      <c r="H29" s="7" t="str">
        <f t="shared" si="1"/>
        <v/>
      </c>
      <c r="I29" s="7" t="str">
        <f t="shared" si="5"/>
        <v>一般会計</v>
      </c>
      <c r="K29" s="7"/>
      <c r="L29" s="7"/>
      <c r="O29" s="7"/>
      <c r="P29" s="7"/>
      <c r="Q29" s="13"/>
      <c r="T29" s="7"/>
      <c r="U29" s="24" t="s">
        <v>505</v>
      </c>
      <c r="Y29" s="24" t="s">
        <v>264</v>
      </c>
      <c r="Z29" s="24" t="s">
        <v>392</v>
      </c>
      <c r="AA29" s="43" t="s">
        <v>358</v>
      </c>
      <c r="AB29" s="43" t="s">
        <v>486</v>
      </c>
      <c r="AC29" s="23"/>
      <c r="AD29" s="23"/>
      <c r="AE29" s="23"/>
      <c r="AF29" s="22"/>
      <c r="AK29" s="30" t="str">
        <f t="shared" si="7"/>
        <v>b</v>
      </c>
    </row>
    <row r="30" spans="1:37" ht="13.5" customHeight="1" x14ac:dyDescent="0.15">
      <c r="A30" s="7"/>
      <c r="B30" s="7"/>
      <c r="F30" s="12" t="s">
        <v>171</v>
      </c>
      <c r="G30" s="11"/>
      <c r="H30" s="7" t="str">
        <f t="shared" si="1"/>
        <v/>
      </c>
      <c r="I30" s="7" t="str">
        <f t="shared" si="5"/>
        <v>一般会計</v>
      </c>
      <c r="K30" s="7"/>
      <c r="L30" s="7"/>
      <c r="O30" s="7"/>
      <c r="P30" s="7"/>
      <c r="Q30" s="13"/>
      <c r="T30" s="7"/>
      <c r="U30" s="24" t="s">
        <v>506</v>
      </c>
      <c r="Y30" s="24" t="s">
        <v>265</v>
      </c>
      <c r="Z30" s="24" t="s">
        <v>393</v>
      </c>
      <c r="AA30" s="43" t="s">
        <v>359</v>
      </c>
      <c r="AB30" s="43" t="s">
        <v>487</v>
      </c>
      <c r="AC30" s="23"/>
      <c r="AD30" s="23"/>
      <c r="AE30" s="23"/>
      <c r="AF30" s="22"/>
      <c r="AK30" s="30" t="str">
        <f t="shared" si="7"/>
        <v>c</v>
      </c>
    </row>
    <row r="31" spans="1:37" ht="13.5" customHeight="1" x14ac:dyDescent="0.15">
      <c r="A31" s="7"/>
      <c r="B31" s="7"/>
      <c r="F31" s="12" t="s">
        <v>172</v>
      </c>
      <c r="G31" s="11"/>
      <c r="H31" s="7" t="str">
        <f t="shared" si="1"/>
        <v/>
      </c>
      <c r="I31" s="7" t="str">
        <f t="shared" si="5"/>
        <v>一般会計</v>
      </c>
      <c r="K31" s="7"/>
      <c r="L31" s="7"/>
      <c r="O31" s="7"/>
      <c r="P31" s="7"/>
      <c r="Q31" s="13"/>
      <c r="T31" s="7"/>
      <c r="U31" s="24" t="s">
        <v>507</v>
      </c>
      <c r="Y31" s="24" t="s">
        <v>266</v>
      </c>
      <c r="Z31" s="24" t="s">
        <v>394</v>
      </c>
      <c r="AA31" s="43" t="s">
        <v>360</v>
      </c>
      <c r="AB31" s="43" t="s">
        <v>488</v>
      </c>
      <c r="AC31" s="23"/>
      <c r="AD31" s="23"/>
      <c r="AE31" s="23"/>
      <c r="AF31" s="22"/>
      <c r="AK31" s="30" t="str">
        <f t="shared" si="7"/>
        <v>d</v>
      </c>
    </row>
    <row r="32" spans="1:37" ht="13.5" customHeight="1" x14ac:dyDescent="0.15">
      <c r="A32" s="7"/>
      <c r="B32" s="7"/>
      <c r="F32" s="12" t="s">
        <v>173</v>
      </c>
      <c r="G32" s="11"/>
      <c r="H32" s="7" t="str">
        <f t="shared" si="1"/>
        <v/>
      </c>
      <c r="I32" s="7" t="str">
        <f t="shared" si="5"/>
        <v>一般会計</v>
      </c>
      <c r="K32" s="7"/>
      <c r="L32" s="7"/>
      <c r="O32" s="7"/>
      <c r="P32" s="7"/>
      <c r="Q32" s="13"/>
      <c r="T32" s="7"/>
      <c r="U32" s="24" t="s">
        <v>508</v>
      </c>
      <c r="Y32" s="24" t="s">
        <v>267</v>
      </c>
      <c r="Z32" s="24" t="s">
        <v>395</v>
      </c>
      <c r="AA32" s="43" t="s">
        <v>51</v>
      </c>
      <c r="AB32" s="43" t="s">
        <v>51</v>
      </c>
      <c r="AC32" s="23"/>
      <c r="AD32" s="23"/>
      <c r="AE32" s="23"/>
      <c r="AF32" s="22"/>
      <c r="AK32" s="30" t="str">
        <f t="shared" si="7"/>
        <v>e</v>
      </c>
    </row>
    <row r="33" spans="1:37" ht="13.5" customHeight="1" x14ac:dyDescent="0.15">
      <c r="A33" s="7"/>
      <c r="B33" s="7"/>
      <c r="F33" s="12" t="s">
        <v>174</v>
      </c>
      <c r="G33" s="11"/>
      <c r="H33" s="7" t="str">
        <f t="shared" si="1"/>
        <v/>
      </c>
      <c r="I33" s="7" t="str">
        <f t="shared" si="5"/>
        <v>一般会計</v>
      </c>
      <c r="K33" s="7"/>
      <c r="L33" s="7"/>
      <c r="O33" s="7"/>
      <c r="P33" s="7"/>
      <c r="Q33" s="13"/>
      <c r="T33" s="7"/>
      <c r="U33" s="24" t="s">
        <v>509</v>
      </c>
      <c r="Y33" s="24" t="s">
        <v>268</v>
      </c>
      <c r="Z33" s="24" t="s">
        <v>396</v>
      </c>
      <c r="AA33" s="33"/>
      <c r="AB33" s="23"/>
      <c r="AC33" s="23"/>
      <c r="AD33" s="23"/>
      <c r="AE33" s="23"/>
      <c r="AF33" s="22"/>
      <c r="AK33" s="30" t="str">
        <f t="shared" si="7"/>
        <v>f</v>
      </c>
    </row>
    <row r="34" spans="1:37" ht="13.5" customHeight="1" x14ac:dyDescent="0.15">
      <c r="A34" s="7"/>
      <c r="B34" s="7"/>
      <c r="F34" s="12" t="s">
        <v>175</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0" t="str">
        <f t="shared" si="7"/>
        <v>g</v>
      </c>
    </row>
    <row r="35" spans="1:37" ht="13.5" customHeight="1" x14ac:dyDescent="0.15">
      <c r="A35" s="7"/>
      <c r="B35" s="7"/>
      <c r="F35" s="12" t="s">
        <v>176</v>
      </c>
      <c r="G35" s="11"/>
      <c r="H35" s="7" t="str">
        <f t="shared" si="1"/>
        <v/>
      </c>
      <c r="I35" s="7" t="str">
        <f t="shared" si="5"/>
        <v>一般会計</v>
      </c>
      <c r="K35" s="7"/>
      <c r="L35" s="7"/>
      <c r="O35" s="7"/>
      <c r="P35" s="7"/>
      <c r="Q35" s="13"/>
      <c r="T35" s="7"/>
      <c r="U35" s="24" t="s">
        <v>511</v>
      </c>
      <c r="Y35" s="24" t="s">
        <v>270</v>
      </c>
      <c r="Z35" s="24" t="s">
        <v>398</v>
      </c>
      <c r="AC35" s="23"/>
      <c r="AF35" s="22"/>
      <c r="AK35" s="30" t="str">
        <f t="shared" si="7"/>
        <v>h</v>
      </c>
    </row>
    <row r="36" spans="1:37" ht="13.5" customHeight="1" x14ac:dyDescent="0.15">
      <c r="A36" s="7"/>
      <c r="B36" s="7"/>
      <c r="F36" s="12" t="s">
        <v>177</v>
      </c>
      <c r="G36" s="11"/>
      <c r="H36" s="7" t="str">
        <f t="shared" si="1"/>
        <v/>
      </c>
      <c r="I36" s="7" t="str">
        <f t="shared" si="5"/>
        <v>一般会計</v>
      </c>
      <c r="K36" s="7"/>
      <c r="L36" s="7"/>
      <c r="O36" s="7"/>
      <c r="P36" s="7"/>
      <c r="Q36" s="13"/>
      <c r="T36" s="7"/>
      <c r="Y36" s="24" t="s">
        <v>271</v>
      </c>
      <c r="Z36" s="24" t="s">
        <v>399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0" t="str">
        <f t="shared" si="7"/>
        <v>j</v>
      </c>
    </row>
    <row r="38" spans="1:37" x14ac:dyDescent="0.15">
      <c r="A38" s="7"/>
      <c r="B38" s="7"/>
      <c r="F38" s="7"/>
      <c r="G38" s="13"/>
      <c r="K38" s="7"/>
      <c r="L38" s="7"/>
      <c r="O38" s="7"/>
      <c r="P38" s="7"/>
      <c r="Q38" s="13"/>
      <c r="T38" s="7"/>
      <c r="Y38" s="24" t="s">
        <v>273</v>
      </c>
      <c r="Z38" s="24" t="s">
        <v>401</v>
      </c>
      <c r="AF38" s="22"/>
      <c r="AK38" s="30"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0" t="str">
        <f t="shared" si="7"/>
        <v>l</v>
      </c>
    </row>
    <row r="40" spans="1:37" x14ac:dyDescent="0.15">
      <c r="A40" s="7"/>
      <c r="B40" s="7"/>
      <c r="F40" s="7"/>
      <c r="G40" s="13"/>
      <c r="K40" s="7"/>
      <c r="L40" s="7"/>
      <c r="O40" s="7"/>
      <c r="P40" s="7"/>
      <c r="Q40" s="13"/>
      <c r="T40" s="7"/>
      <c r="U40" s="24"/>
      <c r="Y40" s="24" t="s">
        <v>275</v>
      </c>
      <c r="Z40" s="24" t="s">
        <v>403</v>
      </c>
      <c r="AF40" s="22"/>
      <c r="AK40" s="30" t="str">
        <f t="shared" si="7"/>
        <v>m</v>
      </c>
    </row>
    <row r="41" spans="1:37" x14ac:dyDescent="0.15">
      <c r="A41" s="7"/>
      <c r="B41" s="7"/>
      <c r="F41" s="7"/>
      <c r="G41" s="13"/>
      <c r="K41" s="7"/>
      <c r="L41" s="7"/>
      <c r="O41" s="7"/>
      <c r="P41" s="7"/>
      <c r="Q41" s="13"/>
      <c r="T41" s="7"/>
      <c r="U41" s="24" t="s">
        <v>215</v>
      </c>
      <c r="Y41" s="24" t="s">
        <v>276</v>
      </c>
      <c r="Z41" s="24" t="s">
        <v>404</v>
      </c>
      <c r="AF41" s="22"/>
      <c r="AK41" s="30" t="str">
        <f t="shared" si="7"/>
        <v>n</v>
      </c>
    </row>
    <row r="42" spans="1:37" x14ac:dyDescent="0.15">
      <c r="A42" s="7"/>
      <c r="B42" s="7"/>
      <c r="F42" s="7"/>
      <c r="G42" s="13"/>
      <c r="K42" s="7"/>
      <c r="L42" s="7"/>
      <c r="O42" s="7"/>
      <c r="P42" s="7"/>
      <c r="Q42" s="13"/>
      <c r="T42" s="7"/>
      <c r="U42" s="24" t="s">
        <v>225</v>
      </c>
      <c r="Y42" s="24" t="s">
        <v>277</v>
      </c>
      <c r="Z42" s="24" t="s">
        <v>405</v>
      </c>
      <c r="AF42" s="22"/>
      <c r="AK42" s="30" t="str">
        <f t="shared" si="7"/>
        <v>o</v>
      </c>
    </row>
    <row r="43" spans="1:37" x14ac:dyDescent="0.15">
      <c r="A43" s="7"/>
      <c r="B43" s="7"/>
      <c r="F43" s="7"/>
      <c r="G43" s="13"/>
      <c r="K43" s="7"/>
      <c r="L43" s="7"/>
      <c r="O43" s="7"/>
      <c r="P43" s="7"/>
      <c r="Q43" s="13"/>
      <c r="T43" s="7"/>
      <c r="Y43" s="24" t="s">
        <v>278</v>
      </c>
      <c r="Z43" s="24" t="s">
        <v>406</v>
      </c>
      <c r="AF43" s="22"/>
      <c r="AK43" s="30" t="str">
        <f t="shared" si="7"/>
        <v>p</v>
      </c>
    </row>
    <row r="44" spans="1:37" x14ac:dyDescent="0.15">
      <c r="A44" s="7"/>
      <c r="B44" s="7"/>
      <c r="F44" s="7"/>
      <c r="G44" s="13"/>
      <c r="K44" s="7"/>
      <c r="L44" s="7"/>
      <c r="O44" s="7"/>
      <c r="P44" s="7"/>
      <c r="Q44" s="13"/>
      <c r="T44" s="7"/>
      <c r="Y44" s="24" t="s">
        <v>279</v>
      </c>
      <c r="Z44" s="24" t="s">
        <v>407</v>
      </c>
      <c r="AF44" s="22"/>
      <c r="AK44" s="30" t="str">
        <f t="shared" si="7"/>
        <v>q</v>
      </c>
    </row>
    <row r="45" spans="1:37" x14ac:dyDescent="0.15">
      <c r="A45" s="7"/>
      <c r="B45" s="7"/>
      <c r="F45" s="7"/>
      <c r="G45" s="13"/>
      <c r="K45" s="7"/>
      <c r="L45" s="7"/>
      <c r="O45" s="7"/>
      <c r="P45" s="7"/>
      <c r="Q45" s="13"/>
      <c r="T45" s="7"/>
      <c r="U45" s="21" t="s">
        <v>145</v>
      </c>
      <c r="Y45" s="24" t="s">
        <v>280</v>
      </c>
      <c r="Z45" s="24" t="s">
        <v>408</v>
      </c>
      <c r="AF45" s="22"/>
      <c r="AK45" s="30" t="str">
        <f t="shared" si="7"/>
        <v>r</v>
      </c>
    </row>
    <row r="46" spans="1:37" x14ac:dyDescent="0.15">
      <c r="A46" s="7"/>
      <c r="B46" s="7"/>
      <c r="F46" s="7"/>
      <c r="G46" s="13"/>
      <c r="K46" s="7"/>
      <c r="L46" s="7"/>
      <c r="O46" s="7"/>
      <c r="P46" s="7"/>
      <c r="Q46" s="13"/>
      <c r="T46" s="7"/>
      <c r="U46" s="50" t="s">
        <v>535</v>
      </c>
      <c r="Y46" s="24" t="s">
        <v>281</v>
      </c>
      <c r="Z46" s="24" t="s">
        <v>409</v>
      </c>
      <c r="AF46" s="22"/>
      <c r="AK46" s="30" t="str">
        <f t="shared" si="7"/>
        <v>s</v>
      </c>
    </row>
    <row r="47" spans="1:37" x14ac:dyDescent="0.15">
      <c r="A47" s="7"/>
      <c r="B47" s="7"/>
      <c r="F47" s="7"/>
      <c r="G47" s="13"/>
      <c r="K47" s="7"/>
      <c r="L47" s="7"/>
      <c r="O47" s="7"/>
      <c r="P47" s="7"/>
      <c r="Q47" s="13"/>
      <c r="T47" s="7"/>
      <c r="Y47" s="24" t="s">
        <v>282</v>
      </c>
      <c r="Z47" s="24" t="s">
        <v>410</v>
      </c>
      <c r="AF47" s="22"/>
      <c r="AK47" s="30" t="str">
        <f t="shared" si="7"/>
        <v>t</v>
      </c>
    </row>
    <row r="48" spans="1:37" x14ac:dyDescent="0.15">
      <c r="A48" s="7"/>
      <c r="B48" s="7"/>
      <c r="F48" s="7"/>
      <c r="G48" s="13"/>
      <c r="K48" s="7"/>
      <c r="L48" s="7"/>
      <c r="O48" s="7"/>
      <c r="P48" s="7"/>
      <c r="Q48" s="13"/>
      <c r="T48" s="7"/>
      <c r="U48" s="50">
        <v>2021</v>
      </c>
      <c r="Y48" s="24" t="s">
        <v>283</v>
      </c>
      <c r="Z48" s="24" t="s">
        <v>411</v>
      </c>
      <c r="AF48" s="22"/>
      <c r="AK48" s="30" t="str">
        <f t="shared" si="7"/>
        <v>u</v>
      </c>
    </row>
    <row r="49" spans="1:37" x14ac:dyDescent="0.15">
      <c r="A49" s="7"/>
      <c r="B49" s="7"/>
      <c r="F49" s="7"/>
      <c r="G49" s="13"/>
      <c r="K49" s="7"/>
      <c r="L49" s="7"/>
      <c r="O49" s="7"/>
      <c r="P49" s="7"/>
      <c r="Q49" s="13"/>
      <c r="T49" s="7"/>
      <c r="U49" s="50">
        <v>2022</v>
      </c>
      <c r="Y49" s="24" t="s">
        <v>284</v>
      </c>
      <c r="Z49" s="24" t="s">
        <v>412</v>
      </c>
      <c r="AF49" s="22"/>
      <c r="AK49" s="30" t="str">
        <f t="shared" si="7"/>
        <v>v</v>
      </c>
    </row>
    <row r="50" spans="1:37" x14ac:dyDescent="0.15">
      <c r="A50" s="7"/>
      <c r="B50" s="7"/>
      <c r="F50" s="7"/>
      <c r="G50" s="13"/>
      <c r="K50" s="7"/>
      <c r="L50" s="7"/>
      <c r="O50" s="7"/>
      <c r="P50" s="7"/>
      <c r="Q50" s="13"/>
      <c r="T50" s="7"/>
      <c r="U50" s="50">
        <v>2023</v>
      </c>
      <c r="Y50" s="24" t="s">
        <v>285</v>
      </c>
      <c r="Z50" s="24" t="s">
        <v>413</v>
      </c>
      <c r="AF50" s="22"/>
    </row>
    <row r="51" spans="1:37" x14ac:dyDescent="0.15">
      <c r="A51" s="7"/>
      <c r="B51" s="7"/>
      <c r="F51" s="7"/>
      <c r="G51" s="13"/>
      <c r="K51" s="7"/>
      <c r="L51" s="7"/>
      <c r="O51" s="7"/>
      <c r="P51" s="7"/>
      <c r="Q51" s="13"/>
      <c r="T51" s="7"/>
      <c r="U51" s="50">
        <v>2024</v>
      </c>
      <c r="Y51" s="24" t="s">
        <v>286</v>
      </c>
      <c r="Z51" s="24" t="s">
        <v>414</v>
      </c>
      <c r="AF51" s="22"/>
    </row>
    <row r="52" spans="1:37" x14ac:dyDescent="0.15">
      <c r="A52" s="7"/>
      <c r="B52" s="7"/>
      <c r="F52" s="7"/>
      <c r="G52" s="13"/>
      <c r="K52" s="7"/>
      <c r="L52" s="7"/>
      <c r="O52" s="7"/>
      <c r="P52" s="7"/>
      <c r="Q52" s="13"/>
      <c r="T52" s="7"/>
      <c r="U52" s="50">
        <v>2025</v>
      </c>
      <c r="Y52" s="24" t="s">
        <v>287</v>
      </c>
      <c r="Z52" s="24" t="s">
        <v>415</v>
      </c>
      <c r="AF52" s="22"/>
    </row>
    <row r="53" spans="1:37" x14ac:dyDescent="0.15">
      <c r="A53" s="7"/>
      <c r="B53" s="7"/>
      <c r="F53" s="7"/>
      <c r="G53" s="13"/>
      <c r="K53" s="7"/>
      <c r="L53" s="7"/>
      <c r="O53" s="7"/>
      <c r="P53" s="7"/>
      <c r="Q53" s="13"/>
      <c r="T53" s="7"/>
      <c r="U53" s="50">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50">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52</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538</v>
      </c>
      <c r="Z100" s="24" t="s">
        <v>463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2022-12-04T15:14:38Z</dcterms:created>
  <dcterms:modified xsi:type="dcterms:W3CDTF">2022-12-15T12:57:40Z</dcterms:modified>
</cp:coreProperties>
</file>