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105" yWindow="-105" windowWidth="23250" windowHeight="12570"/>
  </bookViews>
  <sheets>
    <sheet name="セグメントシート" sheetId="4" r:id="rId1"/>
    <sheet name="入力規則等" sheetId="5" r:id="rId2"/>
  </sheets>
  <definedNames>
    <definedName name="_xlnm._FilterDatabase" localSheetId="0" hidden="1">セグメントシート!$A$2:$BJ$233</definedName>
    <definedName name="_xlnm.Print_Area" localSheetId="0">セグメントシート!$A$1:$AX$233</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5" i="4" l="1"/>
  <c r="AY58" i="4" s="1"/>
  <c r="AY49" i="4"/>
  <c r="AY50" i="4" s="1"/>
  <c r="AY48" i="4"/>
  <c r="AY45" i="4"/>
  <c r="AY46" i="4" s="1"/>
  <c r="AY44" i="4"/>
  <c r="AY41" i="4"/>
  <c r="AY42" i="4" s="1"/>
  <c r="AY40" i="4"/>
  <c r="AY52" i="4"/>
  <c r="AY54" i="4" s="1"/>
  <c r="AY37" i="4"/>
  <c r="AY39" i="4" s="1"/>
  <c r="AY36" i="4"/>
  <c r="AY43" i="4" l="1"/>
  <c r="AY59" i="4"/>
  <c r="AY56" i="4"/>
  <c r="AY60" i="4"/>
  <c r="AY57" i="4"/>
  <c r="AY61" i="4"/>
  <c r="AY53" i="4"/>
  <c r="AY51" i="4"/>
  <c r="AY47" i="4"/>
  <c r="AY38" i="4"/>
  <c r="AV2" i="4" l="1"/>
  <c r="AY233" i="4" l="1"/>
  <c r="AY232" i="4"/>
  <c r="AY231" i="4"/>
  <c r="AY230" i="4"/>
  <c r="AY229" i="4"/>
  <c r="AY228" i="4"/>
  <c r="AY227" i="4"/>
  <c r="AY226" i="4"/>
  <c r="AY225" i="4"/>
  <c r="AY208" i="4"/>
  <c r="AY220" i="4"/>
  <c r="AY219" i="4"/>
  <c r="AY218" i="4"/>
  <c r="AY217" i="4"/>
  <c r="AY216" i="4"/>
  <c r="AY215" i="4"/>
  <c r="AY214" i="4"/>
  <c r="AY213" i="4"/>
  <c r="AY212" i="4"/>
  <c r="AY207" i="4"/>
  <c r="AY206" i="4"/>
  <c r="AY205" i="4"/>
  <c r="AY204" i="4"/>
  <c r="AY203" i="4"/>
  <c r="AY202" i="4"/>
  <c r="AY201" i="4"/>
  <c r="AY200" i="4"/>
  <c r="AY199" i="4"/>
  <c r="AY194" i="4"/>
  <c r="AY193" i="4"/>
  <c r="AY192" i="4"/>
  <c r="AY191" i="4"/>
  <c r="AY190" i="4"/>
  <c r="AY189" i="4"/>
  <c r="AY188" i="4"/>
  <c r="AY187" i="4"/>
  <c r="AY186" i="4"/>
  <c r="AY177" i="4"/>
  <c r="AY176" i="4"/>
  <c r="AY175" i="4"/>
  <c r="AY174" i="4"/>
  <c r="AY173" i="4"/>
  <c r="AY172" i="4"/>
  <c r="AY168" i="4"/>
  <c r="AY169" i="4" s="1"/>
  <c r="AY167" i="4"/>
  <c r="AY166" i="4"/>
  <c r="AY165" i="4"/>
  <c r="AY164" i="4"/>
  <c r="AY163" i="4"/>
  <c r="AY162" i="4"/>
  <c r="AY161" i="4"/>
  <c r="AY160" i="4"/>
  <c r="AY159" i="4"/>
  <c r="AY170" i="4" l="1"/>
  <c r="AY221" i="4" l="1"/>
  <c r="AY223" i="4" s="1"/>
  <c r="AY210" i="4"/>
  <c r="AY211" i="4"/>
  <c r="AY209" i="4"/>
  <c r="AY195" i="4"/>
  <c r="AY196" i="4" s="1"/>
  <c r="AY182" i="4"/>
  <c r="AY183" i="4" s="1"/>
  <c r="AY178" i="4"/>
  <c r="AY179" i="4" s="1"/>
  <c r="AY171" i="4"/>
  <c r="AY181" i="4" l="1"/>
  <c r="AY180" i="4"/>
  <c r="AY185" i="4"/>
  <c r="AY184" i="4"/>
  <c r="AY197" i="4"/>
  <c r="AY222" i="4"/>
  <c r="AY224" i="4"/>
  <c r="AY198" i="4"/>
  <c r="AY155" i="4"/>
  <c r="AY156" i="4" s="1"/>
  <c r="AY145" i="4"/>
  <c r="AY141" i="4"/>
  <c r="AY143" i="4" s="1"/>
  <c r="AY134" i="4"/>
  <c r="AY149" i="4"/>
  <c r="AY128" i="4"/>
  <c r="AY158" i="4" l="1"/>
  <c r="AY157" i="4"/>
  <c r="AY147" i="4"/>
  <c r="AY146" i="4"/>
  <c r="AY148" i="4"/>
  <c r="AY144" i="4"/>
  <c r="AY142" i="4"/>
  <c r="AY140" i="4"/>
  <c r="AY139" i="4"/>
  <c r="AY138" i="4"/>
  <c r="AY137" i="4"/>
  <c r="AY136" i="4"/>
  <c r="AY135" i="4"/>
  <c r="AY132" i="4"/>
  <c r="AY131" i="4"/>
  <c r="AY133" i="4"/>
  <c r="AY130" i="4"/>
  <c r="AY129" i="4"/>
  <c r="R31" i="4" l="1"/>
  <c r="L31" i="4"/>
  <c r="R30" i="4" l="1"/>
  <c r="AD23" i="4" l="1"/>
  <c r="L30" i="4"/>
  <c r="Y133" i="4" l="1"/>
  <c r="P23" i="4"/>
  <c r="P18" i="4"/>
  <c r="P19" i="4" s="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D5" i="5" s="1"/>
  <c r="D6" i="5" s="1"/>
  <c r="D7" i="5" s="1"/>
  <c r="D8" i="5" s="1"/>
  <c r="D9" i="5" s="1"/>
  <c r="D10" i="5" s="1"/>
  <c r="D11" i="5" s="1"/>
  <c r="N3" i="5"/>
  <c r="N4" i="5" s="1"/>
  <c r="N5" i="5" s="1"/>
  <c r="N6" i="5" s="1"/>
  <c r="N7" i="5" s="1"/>
  <c r="N8" i="5" s="1"/>
  <c r="N9" i="5" s="1"/>
  <c r="N10" i="5" s="1"/>
  <c r="N11" i="5" s="1"/>
  <c r="K13" i="5" s="1"/>
  <c r="AE9" i="4" s="1"/>
  <c r="S3" i="5"/>
  <c r="S4" i="5" s="1"/>
  <c r="S5" i="5" s="1"/>
  <c r="S6" i="5" s="1"/>
  <c r="S7" i="5" s="1"/>
  <c r="S8" i="5" s="1"/>
  <c r="P10" i="5" s="1"/>
  <c r="G12" i="4" s="1"/>
  <c r="D12" i="5" l="1"/>
  <c r="D13" i="5" s="1"/>
  <c r="D14" i="5" s="1"/>
  <c r="D15" i="5" s="1"/>
  <c r="D16" i="5" s="1"/>
  <c r="D17" i="5" s="1"/>
  <c r="D18" i="5" s="1"/>
  <c r="D19" i="5" s="1"/>
  <c r="D20" i="5" s="1"/>
  <c r="D21" i="5" s="1"/>
  <c r="D22" i="5" s="1"/>
  <c r="D23" i="5" s="1"/>
  <c r="AU148" i="4"/>
  <c r="Y148" i="4"/>
  <c r="AU144" i="4"/>
  <c r="Y144" i="4"/>
  <c r="AU140" i="4"/>
  <c r="Y140" i="4"/>
  <c r="AU133" i="4"/>
  <c r="A25" i="5" l="1"/>
  <c r="G9" i="4" s="1"/>
</calcChain>
</file>

<file path=xl/sharedStrings.xml><?xml version="1.0" encoding="utf-8"?>
<sst xmlns="http://schemas.openxmlformats.org/spreadsheetml/2006/main" count="1275" uniqueCount="838">
  <si>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</si>
  <si>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</si>
  <si>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</si>
  <si>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</si>
  <si>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</si>
  <si>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</si>
  <si>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</si>
  <si>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</si>
  <si>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</si>
  <si>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</si>
  <si>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</si>
  <si>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</si>
  <si>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</si>
  <si>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</si>
  <si>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</si>
  <si>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</si>
  <si>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</si>
  <si>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評価に関する説明</t>
    <rPh sb="0" eb="2">
      <t>ヒョウカ</t>
    </rPh>
    <rPh sb="3" eb="4">
      <t>カン</t>
    </rPh>
    <rPh sb="6" eb="8">
      <t>セツメイ</t>
    </rPh>
    <phoneticPr fontId="6"/>
  </si>
  <si>
    <t>項　　目</t>
    <rPh sb="0" eb="1">
      <t>コウ</t>
    </rPh>
    <rPh sb="3" eb="4">
      <t>メ</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</si>
  <si>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</si>
  <si>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</si>
  <si>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</si>
  <si>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</si>
  <si>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</si>
  <si>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</si>
  <si>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</si>
  <si>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</si>
  <si>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</si>
  <si>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</si>
  <si>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点検・改善結果</t>
    <rPh sb="0" eb="2">
      <t>テンケン</t>
    </rPh>
    <rPh sb="3" eb="5">
      <t>カイゼン</t>
    </rPh>
    <rPh sb="5" eb="7">
      <t>ケッカ</t>
    </rPh>
    <phoneticPr fontId="6"/>
  </si>
  <si>
    <t>計算式</t>
    <rPh sb="0" eb="2">
      <t>ケイサン</t>
    </rPh>
    <rPh sb="2" eb="3">
      <t>シキ</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</si>
  <si>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</si>
  <si>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</si>
  <si>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</si>
  <si>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</si>
  <si>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</si>
  <si>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</si>
  <si>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</si>
  <si>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</si>
  <si>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</si>
  <si>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</si>
  <si>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目標最終年度</t>
    <rPh sb="0" eb="2">
      <t>モクヒョウ</t>
    </rPh>
    <rPh sb="2" eb="4">
      <t>サイシュウ</t>
    </rPh>
    <rPh sb="4" eb="6">
      <t>ネンド</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</si>
  <si>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</si>
  <si>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</si>
  <si>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</si>
  <si>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</si>
  <si>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定量的な成果目標</t>
    <rPh sb="0" eb="3">
      <t>テイリョウテキ</t>
    </rPh>
    <rPh sb="4" eb="6">
      <t>セイカ</t>
    </rPh>
    <rPh sb="6" eb="8">
      <t>モクヒョウ</t>
    </rPh>
    <phoneticPr fontId="6"/>
  </si>
  <si>
    <t>年度</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</si>
  <si>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</si>
  <si>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</si>
  <si>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</si>
  <si>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</si>
  <si>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入札者数
（応募者数）</t>
    <rPh sb="6" eb="9">
      <t>オウボシャ</t>
    </rPh>
    <rPh sb="9" eb="10">
      <t>スウ</t>
    </rPh>
    <phoneticPr fontId="6"/>
  </si>
  <si>
    <t>法　人　番　号</t>
    <rPh sb="0" eb="1">
      <t>ホウ</t>
    </rPh>
    <rPh sb="2" eb="3">
      <t>ヒト</t>
    </rPh>
    <rPh sb="4" eb="5">
      <t>バン</t>
    </rPh>
    <rPh sb="6" eb="7">
      <t>ゴウ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</si>
  <si>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</si>
  <si>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</si>
  <si>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</si>
  <si>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備考</t>
    <rPh sb="0" eb="2">
      <t>ビコウ</t>
    </rPh>
    <phoneticPr fontId="6"/>
  </si>
  <si>
    <t>セグメント名</t>
    <rPh sb="5" eb="6">
      <t>メイ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</si>
  <si>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</si>
  <si>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主要政策・施策</t>
  </si>
  <si>
    <t>主要経費</t>
    <phoneticPr fontId="6"/>
  </si>
  <si>
    <t>セグメント単位の
考え方</t>
    <phoneticPr fontId="6"/>
  </si>
  <si>
    <t>独法等所管部局による点検・改善</t>
    <rPh sb="0" eb="2">
      <t>ドッポウ</t>
    </rPh>
    <rPh sb="2" eb="3">
      <t>トウ</t>
    </rPh>
    <rPh sb="3" eb="5">
      <t>ショカン</t>
    </rPh>
    <rPh sb="5" eb="7">
      <t>ブキョク</t>
    </rPh>
    <rPh sb="10" eb="12">
      <t>テンケン</t>
    </rPh>
    <rPh sb="13" eb="15">
      <t>カイゼン</t>
    </rPh>
    <phoneticPr fontId="6"/>
  </si>
  <si>
    <t>歳出予算目</t>
    <rPh sb="0" eb="2">
      <t>サイシュツ</t>
    </rPh>
    <rPh sb="2" eb="4">
      <t>ヨサン</t>
    </rPh>
    <rPh sb="4" eb="5">
      <t>モク</t>
    </rPh>
    <phoneticPr fontId="6"/>
  </si>
  <si>
    <t>主な増減理由</t>
    <rPh sb="0" eb="1">
      <t>オモ</t>
    </rPh>
    <rPh sb="2" eb="4">
      <t>ゾウゲン</t>
    </rPh>
    <rPh sb="4" eb="6">
      <t>リユウ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</si>
  <si>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</si>
  <si>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支出先上位１０者リスト</t>
    <phoneticPr fontId="6"/>
  </si>
  <si>
    <t>支　出　先</t>
    <phoneticPr fontId="6"/>
  </si>
  <si>
    <t>業　務　概　要</t>
    <phoneticPr fontId="6"/>
  </si>
  <si>
    <t>支　出　額
（百万円）</t>
    <phoneticPr fontId="6"/>
  </si>
  <si>
    <t>B</t>
    <phoneticPr fontId="6"/>
  </si>
  <si>
    <t>C</t>
    <phoneticPr fontId="6"/>
  </si>
  <si>
    <t>D</t>
    <phoneticPr fontId="6"/>
  </si>
  <si>
    <t>E</t>
    <phoneticPr fontId="6"/>
  </si>
  <si>
    <t>F</t>
    <phoneticPr fontId="6"/>
  </si>
  <si>
    <t>G</t>
    <phoneticPr fontId="6"/>
  </si>
  <si>
    <t>H</t>
    <phoneticPr fontId="6"/>
  </si>
  <si>
    <t>予算額：運営費交付金</t>
    <rPh sb="0" eb="3">
      <t>ヨサンガク</t>
    </rPh>
    <rPh sb="4" eb="7">
      <t>ウンエイヒ</t>
    </rPh>
    <rPh sb="7" eb="10">
      <t>コウフキン</t>
    </rPh>
    <phoneticPr fontId="6"/>
  </si>
  <si>
    <t>執行額</t>
    <rPh sb="0" eb="2">
      <t>シッコウ</t>
    </rPh>
    <rPh sb="2" eb="3">
      <t>ガク</t>
    </rPh>
    <phoneticPr fontId="6"/>
  </si>
  <si>
    <t>　計</t>
    <rPh sb="1" eb="2">
      <t>ケイ</t>
    </rPh>
    <phoneticPr fontId="6"/>
  </si>
  <si>
    <t>予算額</t>
    <rPh sb="0" eb="3">
      <t>ヨサンガク</t>
    </rPh>
    <phoneticPr fontId="6"/>
  </si>
  <si>
    <t>執行率</t>
    <rPh sb="0" eb="2">
      <t>シッコウ</t>
    </rPh>
    <rPh sb="2" eb="3">
      <t>リツ</t>
    </rPh>
    <phoneticPr fontId="6"/>
  </si>
  <si>
    <t>運営費交付金</t>
    <phoneticPr fontId="6"/>
  </si>
  <si>
    <t>補助金等</t>
    <phoneticPr fontId="6"/>
  </si>
  <si>
    <t>その他</t>
    <phoneticPr fontId="6"/>
  </si>
  <si>
    <t>経常費用</t>
    <rPh sb="0" eb="2">
      <t>ケイジョウ</t>
    </rPh>
    <rPh sb="2" eb="4">
      <t>ヒヨウ</t>
    </rPh>
    <phoneticPr fontId="6"/>
  </si>
  <si>
    <t>経常収益</t>
    <rPh sb="0" eb="2">
      <t>ケイジョウ</t>
    </rPh>
    <rPh sb="2" eb="4">
      <t>シュウエキ</t>
    </rPh>
    <phoneticPr fontId="6"/>
  </si>
  <si>
    <t>運営費交付金収益の割合</t>
    <phoneticPr fontId="6"/>
  </si>
  <si>
    <t>運営費交付金収益化基準</t>
    <phoneticPr fontId="6"/>
  </si>
  <si>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6"/>
  </si>
  <si>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</si>
  <si>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</si>
  <si>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6"/>
  </si>
  <si>
    <t>主要経費名</t>
  </si>
  <si>
    <t>事業番号</t>
    <rPh sb="0" eb="4">
      <t>ジギョウバンゴウ</t>
    </rPh>
    <phoneticPr fontId="6"/>
  </si>
  <si>
    <t>開始年度</t>
    <rPh sb="0" eb="2">
      <t>カイシ</t>
    </rPh>
    <rPh sb="2" eb="4">
      <t>ネンド</t>
    </rPh>
    <phoneticPr fontId="6"/>
  </si>
  <si>
    <t>終了（予定）年度</t>
    <rPh sb="0" eb="2">
      <t>シュウリョウ</t>
    </rPh>
    <rPh sb="3" eb="5">
      <t>ヨテイ</t>
    </rPh>
    <rPh sb="6" eb="8">
      <t>ネンド</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</si>
  <si>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</si>
  <si>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</si>
  <si>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一体改革分野</t>
    <rPh sb="0" eb="2">
      <t>イッタイ</t>
    </rPh>
    <rPh sb="2" eb="4">
      <t>カイカク</t>
    </rPh>
    <rPh sb="4" eb="6">
      <t>ブンヤ</t>
    </rPh>
    <phoneticPr fontId="6"/>
  </si>
  <si>
    <t>ブロック名</t>
    <rPh sb="4" eb="5">
      <t>メイ</t>
    </rPh>
    <phoneticPr fontId="6"/>
  </si>
  <si>
    <t>医療分野の研究開発関連</t>
  </si>
  <si>
    <t>一般会計</t>
    <rPh sb="0" eb="2">
      <t>イッパン</t>
    </rPh>
    <rPh sb="2" eb="4">
      <t>カイケイ</t>
    </rPh>
    <phoneticPr fontId="6"/>
  </si>
  <si>
    <t>社会保障</t>
  </si>
  <si>
    <t>直接実施</t>
    <rPh sb="0" eb="2">
      <t>チョクセツ</t>
    </rPh>
    <rPh sb="2" eb="4">
      <t>ジッシ</t>
    </rPh>
    <phoneticPr fontId="6"/>
  </si>
  <si>
    <t>（選択してください）</t>
    <rPh sb="1" eb="3">
      <t>センタク</t>
    </rPh>
    <phoneticPr fontId="6"/>
  </si>
  <si>
    <t>不明</t>
    <rPh sb="0" eb="2">
      <t>フメイ</t>
    </rPh>
    <phoneticPr fontId="6"/>
  </si>
  <si>
    <t>廃止</t>
    <rPh sb="0" eb="2">
      <t>ハイシ</t>
    </rPh>
    <phoneticPr fontId="6"/>
  </si>
  <si>
    <t>廃止</t>
  </si>
  <si>
    <t>社会保障</t>
    <rPh sb="0" eb="2">
      <t>シャカイ</t>
    </rPh>
    <rPh sb="2" eb="4">
      <t>ホショウ</t>
    </rPh>
    <phoneticPr fontId="6"/>
  </si>
  <si>
    <t>A</t>
    <phoneticPr fontId="6"/>
  </si>
  <si>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</si>
  <si>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</si>
  <si>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</si>
  <si>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6"/>
  </si>
  <si>
    <t>昭和元年度以前</t>
    <rPh sb="0" eb="2">
      <t>ショウワ</t>
    </rPh>
    <rPh sb="2" eb="4">
      <t>ガンネン</t>
    </rPh>
    <rPh sb="4" eb="5">
      <t>ド</t>
    </rPh>
    <rPh sb="5" eb="7">
      <t>イゼン</t>
    </rPh>
    <phoneticPr fontId="6"/>
  </si>
  <si>
    <t>事業全体の
抜本的な改善</t>
    <rPh sb="0" eb="2">
      <t>ジギョウ</t>
    </rPh>
    <rPh sb="2" eb="4">
      <t>ゼンタイ</t>
    </rPh>
    <rPh sb="6" eb="9">
      <t>バッポンテキ</t>
    </rPh>
    <rPh sb="10" eb="12">
      <t>カイゼン</t>
    </rPh>
    <phoneticPr fontId="6"/>
  </si>
  <si>
    <t>縮減</t>
    <phoneticPr fontId="6"/>
  </si>
  <si>
    <t>沖縄振興</t>
  </si>
  <si>
    <t>地震再保険特別会計</t>
    <rPh sb="5" eb="7">
      <t>トクベツ</t>
    </rPh>
    <rPh sb="7" eb="9">
      <t>カイケイ</t>
    </rPh>
    <phoneticPr fontId="6"/>
  </si>
  <si>
    <t>恩給関係</t>
  </si>
  <si>
    <t>補助</t>
    <rPh sb="0" eb="2">
      <t>ホジョ</t>
    </rPh>
    <phoneticPr fontId="6"/>
  </si>
  <si>
    <t>事業内容の
一部改善</t>
    <rPh sb="0" eb="2">
      <t>ジギョウ</t>
    </rPh>
    <rPh sb="2" eb="4">
      <t>ナイヨウ</t>
    </rPh>
    <rPh sb="6" eb="8">
      <t>イチブ</t>
    </rPh>
    <rPh sb="8" eb="10">
      <t>カイゼン</t>
    </rPh>
    <phoneticPr fontId="6"/>
  </si>
  <si>
    <t>執行等改善</t>
    <phoneticPr fontId="6"/>
  </si>
  <si>
    <t>海洋政策</t>
  </si>
  <si>
    <t>国債整理基金特別会計</t>
    <rPh sb="6" eb="8">
      <t>トクベツ</t>
    </rPh>
    <rPh sb="8" eb="10">
      <t>カイケイ</t>
    </rPh>
    <phoneticPr fontId="6"/>
  </si>
  <si>
    <t>防衛関係</t>
  </si>
  <si>
    <t>負担</t>
    <rPh sb="0" eb="2">
      <t>フタン</t>
    </rPh>
    <phoneticPr fontId="6"/>
  </si>
  <si>
    <t>終了予定</t>
    <phoneticPr fontId="6"/>
  </si>
  <si>
    <t>予定通り終了</t>
    <phoneticPr fontId="6"/>
  </si>
  <si>
    <t>科学技術・イノベーション</t>
  </si>
  <si>
    <t>外国為替資金特別会計</t>
    <rPh sb="6" eb="8">
      <t>トクベツ</t>
    </rPh>
    <rPh sb="8" eb="10">
      <t>カイケイ</t>
    </rPh>
    <phoneticPr fontId="6"/>
  </si>
  <si>
    <t>公共事業</t>
  </si>
  <si>
    <t>交付</t>
    <rPh sb="0" eb="2">
      <t>コウフ</t>
    </rPh>
    <phoneticPr fontId="6"/>
  </si>
  <si>
    <t>現状通り</t>
    <rPh sb="0" eb="2">
      <t>ゲンジョウ</t>
    </rPh>
    <rPh sb="2" eb="3">
      <t>ドオ</t>
    </rPh>
    <phoneticPr fontId="6"/>
  </si>
  <si>
    <t>現状通り</t>
    <phoneticPr fontId="6"/>
  </si>
  <si>
    <t>観光立国</t>
  </si>
  <si>
    <t>財政投融資特別会計財政融資資金勘定</t>
    <rPh sb="5" eb="7">
      <t>トクベツ</t>
    </rPh>
    <rPh sb="7" eb="9">
      <t>カイケイ</t>
    </rPh>
    <phoneticPr fontId="6"/>
  </si>
  <si>
    <t>経済協力</t>
  </si>
  <si>
    <t>貸付</t>
    <rPh sb="0" eb="2">
      <t>カシツケ</t>
    </rPh>
    <phoneticPr fontId="6"/>
  </si>
  <si>
    <t>交通安全対策</t>
  </si>
  <si>
    <t>財政投融資特別会計投資勘定</t>
    <rPh sb="5" eb="7">
      <t>トクベツ</t>
    </rPh>
    <rPh sb="7" eb="9">
      <t>カイケイ</t>
    </rPh>
    <phoneticPr fontId="6"/>
  </si>
  <si>
    <t>中小企業対策</t>
  </si>
  <si>
    <t>その他</t>
    <rPh sb="2" eb="3">
      <t>タ</t>
    </rPh>
    <phoneticPr fontId="6"/>
  </si>
  <si>
    <t>高齢社会対策</t>
  </si>
  <si>
    <t>財政投融資特別会計特定国有財産整備勘定</t>
    <rPh sb="5" eb="7">
      <t>トクベツ</t>
    </rPh>
    <rPh sb="7" eb="9">
      <t>カイケイ</t>
    </rPh>
    <phoneticPr fontId="6"/>
  </si>
  <si>
    <t>エネルギー対策</t>
  </si>
  <si>
    <t>国土強靱化施策</t>
    <rPh sb="2" eb="4">
      <t>キョウジン</t>
    </rPh>
    <rPh sb="5" eb="7">
      <t>シサク</t>
    </rPh>
    <phoneticPr fontId="6"/>
  </si>
  <si>
    <t>エネルギー対策特別会計エネルギー需給勘定</t>
    <rPh sb="7" eb="9">
      <t>トクベツ</t>
    </rPh>
    <rPh sb="9" eb="11">
      <t>カイケイ</t>
    </rPh>
    <phoneticPr fontId="6"/>
  </si>
  <si>
    <t>食料安定供給関係</t>
    <rPh sb="1" eb="2">
      <t>リョウ</t>
    </rPh>
    <phoneticPr fontId="6"/>
  </si>
  <si>
    <t>子ども・若者育成支援</t>
  </si>
  <si>
    <t>エネルギー対策特別会計電源開発促進勘定</t>
    <rPh sb="7" eb="9">
      <t>トクベツ</t>
    </rPh>
    <rPh sb="9" eb="11">
      <t>カイケイ</t>
    </rPh>
    <phoneticPr fontId="6"/>
  </si>
  <si>
    <t>その他の事項経費</t>
  </si>
  <si>
    <t>エネルギー対策特別会計原子力損害賠償支援勘定</t>
    <rPh sb="7" eb="9">
      <t>トクベツ</t>
    </rPh>
    <rPh sb="9" eb="11">
      <t>カイケイ</t>
    </rPh>
    <phoneticPr fontId="6"/>
  </si>
  <si>
    <t>障害者施策</t>
  </si>
  <si>
    <t>労働保険特別会計労災勘定</t>
    <rPh sb="4" eb="6">
      <t>トクベツ</t>
    </rPh>
    <rPh sb="6" eb="8">
      <t>カイケイ</t>
    </rPh>
    <phoneticPr fontId="6"/>
  </si>
  <si>
    <t>少子化社会対策</t>
  </si>
  <si>
    <t>労働保険特別会計雇用勘定</t>
    <rPh sb="4" eb="6">
      <t>トクベツ</t>
    </rPh>
    <rPh sb="6" eb="8">
      <t>カイケイ</t>
    </rPh>
    <phoneticPr fontId="6"/>
  </si>
  <si>
    <t>食育推進</t>
  </si>
  <si>
    <t>労働保険特別会計徴収勘定</t>
    <rPh sb="4" eb="6">
      <t>トクベツ</t>
    </rPh>
    <rPh sb="6" eb="8">
      <t>カイケイ</t>
    </rPh>
    <phoneticPr fontId="6"/>
  </si>
  <si>
    <t>男女共同参画</t>
  </si>
  <si>
    <t>年金特別会計基礎年金勘定</t>
    <rPh sb="2" eb="4">
      <t>トクベツ</t>
    </rPh>
    <rPh sb="4" eb="6">
      <t>カイケイ</t>
    </rPh>
    <phoneticPr fontId="6"/>
  </si>
  <si>
    <t>地球温暖化対策</t>
  </si>
  <si>
    <t>年金特別会計国民年金勘定</t>
    <rPh sb="2" eb="4">
      <t>トクベツ</t>
    </rPh>
    <rPh sb="4" eb="6">
      <t>カイケイ</t>
    </rPh>
    <phoneticPr fontId="6"/>
  </si>
  <si>
    <t>犯罪被害者等施策</t>
  </si>
  <si>
    <t>年金特別会計厚生年金勘定</t>
    <rPh sb="2" eb="4">
      <t>トクベツ</t>
    </rPh>
    <rPh sb="4" eb="6">
      <t>カイケイ</t>
    </rPh>
    <phoneticPr fontId="6"/>
  </si>
  <si>
    <t>年金特別会計健康勘定</t>
    <rPh sb="2" eb="4">
      <t>トクベツ</t>
    </rPh>
    <rPh sb="4" eb="6">
      <t>カイケイ</t>
    </rPh>
    <phoneticPr fontId="6"/>
  </si>
  <si>
    <t>クールジャパン</t>
  </si>
  <si>
    <t>年金特別会計子ども・子育て支援勘定</t>
    <rPh sb="2" eb="4">
      <t>トクベツ</t>
    </rPh>
    <rPh sb="4" eb="6">
      <t>カイケイ</t>
    </rPh>
    <rPh sb="6" eb="7">
      <t>コ</t>
    </rPh>
    <rPh sb="11" eb="12">
      <t>ソダ</t>
    </rPh>
    <rPh sb="13" eb="15">
      <t>シエン</t>
    </rPh>
    <phoneticPr fontId="6"/>
  </si>
  <si>
    <t>知的財産</t>
    <phoneticPr fontId="6"/>
  </si>
  <si>
    <t>年金特別会計業務勘定</t>
    <rPh sb="2" eb="4">
      <t>トクベツ</t>
    </rPh>
    <rPh sb="4" eb="6">
      <t>カイケイ</t>
    </rPh>
    <phoneticPr fontId="6"/>
  </si>
  <si>
    <t>地方創生</t>
    <phoneticPr fontId="6"/>
  </si>
  <si>
    <t>食料安定供給特別会計農業経営安定勘定</t>
    <rPh sb="6" eb="8">
      <t>トクベツ</t>
    </rPh>
    <rPh sb="8" eb="10">
      <t>カイケイ</t>
    </rPh>
    <phoneticPr fontId="6"/>
  </si>
  <si>
    <t>ＯＤＡ</t>
    <phoneticPr fontId="6"/>
  </si>
  <si>
    <t>食料安定供給特別会計食糧管理勘定</t>
    <rPh sb="6" eb="8">
      <t>トクベツ</t>
    </rPh>
    <rPh sb="8" eb="10">
      <t>カイケイ</t>
    </rPh>
    <phoneticPr fontId="6"/>
  </si>
  <si>
    <t>2020年東京オリパラ</t>
    <rPh sb="4" eb="5">
      <t>ネン</t>
    </rPh>
    <rPh sb="5" eb="7">
      <t>トウキョウ</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</si>
  <si>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</si>
  <si>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</si>
  <si>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</si>
  <si>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</si>
  <si>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a</t>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</si>
  <si>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</si>
  <si>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</si>
  <si>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</si>
  <si>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</si>
  <si>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</si>
  <si>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</si>
  <si>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終了予定なし</t>
    <rPh sb="0" eb="2">
      <t>シュウリョウ</t>
    </rPh>
    <rPh sb="2" eb="4">
      <t>ヨテイ</t>
    </rPh>
    <phoneticPr fontId="6"/>
  </si>
  <si>
    <t>自動車安全特別会計空港整備勘定</t>
    <phoneticPr fontId="6"/>
  </si>
  <si>
    <t>東日本大震災復興特別会計</t>
    <phoneticPr fontId="6"/>
  </si>
  <si>
    <t>平成元年度</t>
    <rPh sb="0" eb="2">
      <t>ヘイセイ</t>
    </rPh>
    <rPh sb="2" eb="4">
      <t>ガンネン</t>
    </rPh>
    <rPh sb="4" eb="5">
      <t>ド</t>
    </rPh>
    <phoneticPr fontId="6"/>
  </si>
  <si>
    <t>契約方式等</t>
    <rPh sb="0" eb="2">
      <t>ケイヤク</t>
    </rPh>
    <rPh sb="2" eb="4">
      <t>ホウシキ</t>
    </rPh>
    <rPh sb="4" eb="5">
      <t>トウ</t>
    </rPh>
    <phoneticPr fontId="6"/>
  </si>
  <si>
    <t>　</t>
  </si>
  <si>
    <t>関係する計画、
通知等</t>
    <phoneticPr fontId="6"/>
  </si>
  <si>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</si>
  <si>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一者応札・一者応募又は
競争性のない随意契約となっ
た理由及び改善策
（支出額10億円以上）</t>
    <rPh sb="5" eb="6">
      <t>イッ</t>
    </rPh>
    <rPh sb="6" eb="7">
      <t>シャ</t>
    </rPh>
    <rPh sb="7" eb="9">
      <t>オウボ</t>
    </rPh>
    <rPh sb="12" eb="15">
      <t>キョウソウセイ</t>
    </rPh>
    <phoneticPr fontId="6"/>
  </si>
  <si>
    <t>チェック</t>
    <phoneticPr fontId="6"/>
  </si>
  <si>
    <t>成果目標及び
成果実績
（アウトカム）</t>
    <rPh sb="0" eb="2">
      <t>セイカ</t>
    </rPh>
    <rPh sb="2" eb="4">
      <t>モクヒョウ</t>
    </rPh>
    <rPh sb="4" eb="5">
      <t>オヨ</t>
    </rPh>
    <rPh sb="7" eb="9">
      <t>セイカ</t>
    </rPh>
    <rPh sb="9" eb="11">
      <t>ジッセキ</t>
    </rPh>
    <phoneticPr fontId="6"/>
  </si>
  <si>
    <t>当初見込み</t>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</si>
  <si>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</si>
  <si>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横断的指標</t>
    <rPh sb="0" eb="3">
      <t>オウダンテキ</t>
    </rPh>
    <rPh sb="3" eb="5">
      <t>シヒョウ</t>
    </rPh>
    <phoneticPr fontId="6"/>
  </si>
  <si>
    <t>契約方式その２</t>
    <rPh sb="0" eb="2">
      <t>ケイヤク</t>
    </rPh>
    <rPh sb="2" eb="4">
      <t>ホウシキ</t>
    </rPh>
    <phoneticPr fontId="6"/>
  </si>
  <si>
    <t>その他</t>
    <rPh sb="2" eb="3">
      <t>タ</t>
    </rPh>
    <phoneticPr fontId="6"/>
  </si>
  <si>
    <r>
      <t xml:space="preserve">事業目的
</t>
    </r>
    <r>
      <rPr>
        <sz val="11"/>
        <rFont val="ＭＳ ゴシック"/>
        <family val="3"/>
        <charset val="128"/>
      </rPr>
      <t>（目指す姿を簡潔に。3行程度以内）</t>
    </r>
    <rPh sb="0" eb="2">
      <t>ジギョウ</t>
    </rPh>
    <rPh sb="2" eb="4">
      <t>モクテキ</t>
    </rPh>
    <phoneticPr fontId="6"/>
  </si>
  <si>
    <r>
      <t xml:space="preserve">事業概要
</t>
    </r>
    <r>
      <rPr>
        <sz val="11"/>
        <rFont val="ＭＳ ゴシック"/>
        <family val="3"/>
        <charset val="128"/>
      </rPr>
      <t>（5行程度以内。別添可）</t>
    </r>
    <rPh sb="0" eb="2">
      <t>ジギョウ</t>
    </rPh>
    <rPh sb="2" eb="4">
      <t>ガイヨウ</t>
    </rPh>
    <phoneticPr fontId="6"/>
  </si>
  <si>
    <t>A.</t>
    <phoneticPr fontId="6"/>
  </si>
  <si>
    <t>補助金等交付</t>
  </si>
  <si>
    <t>運営費交付金交付</t>
  </si>
  <si>
    <t>国庫債務負担行為等</t>
  </si>
  <si>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</si>
  <si>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</si>
  <si>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</si>
  <si>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</si>
  <si>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</si>
  <si>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</si>
  <si>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</si>
  <si>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</si>
  <si>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</si>
  <si>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</si>
  <si>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</si>
  <si>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</si>
  <si>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独法一覧</t>
    <rPh sb="0" eb="2">
      <t>ドッポウ</t>
    </rPh>
    <rPh sb="2" eb="4">
      <t>イチラン</t>
    </rPh>
    <phoneticPr fontId="6"/>
  </si>
  <si>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</si>
  <si>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</si>
  <si>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</si>
  <si>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</si>
  <si>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</si>
  <si>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</si>
  <si>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</si>
  <si>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</si>
  <si>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</si>
  <si>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</si>
  <si>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</si>
  <si>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</si>
  <si>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</si>
  <si>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</si>
  <si>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</si>
  <si>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</si>
  <si>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</si>
  <si>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</si>
  <si>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</si>
  <si>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</si>
  <si>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</si>
  <si>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4"/>
  </si>
  <si>
    <t>勤労者退職金共済機構</t>
  </si>
  <si>
    <t>福祉医療機構</t>
    <rPh sb="0" eb="2">
      <t>フクシ</t>
    </rPh>
    <rPh sb="2" eb="4">
      <t>イリョウ</t>
    </rPh>
    <rPh sb="4" eb="6">
      <t>キコウ</t>
    </rPh>
    <phoneticPr fontId="4"/>
  </si>
  <si>
    <t>労働政策研究・研修機構</t>
  </si>
  <si>
    <t>農業者年金基金</t>
    <rPh sb="0" eb="3">
      <t>ノウギョウシャ</t>
    </rPh>
    <rPh sb="3" eb="5">
      <t>ネンキン</t>
    </rPh>
    <rPh sb="5" eb="7">
      <t>キキン</t>
    </rPh>
    <phoneticPr fontId="4"/>
  </si>
  <si>
    <t>航空大学校</t>
    <rPh sb="0" eb="5">
      <t>コウクウダイガッコウ</t>
    </rPh>
    <phoneticPr fontId="4"/>
  </si>
  <si>
    <t>鉄道建設・運輸施設整備支援機構</t>
    <rPh sb="0" eb="2">
      <t>テツドウ</t>
    </rPh>
    <rPh sb="2" eb="4">
      <t>ケンセツ</t>
    </rPh>
    <rPh sb="5" eb="7">
      <t>ウンユ</t>
    </rPh>
    <rPh sb="7" eb="9">
      <t>シセツ</t>
    </rPh>
    <rPh sb="9" eb="11">
      <t>セイビ</t>
    </rPh>
    <rPh sb="11" eb="13">
      <t>シエン</t>
    </rPh>
    <rPh sb="13" eb="15">
      <t>キコウ</t>
    </rPh>
    <phoneticPr fontId="4"/>
  </si>
  <si>
    <t>水資源機構</t>
    <rPh sb="0" eb="3">
      <t>ミズシゲン</t>
    </rPh>
    <rPh sb="3" eb="5">
      <t>キコウ</t>
    </rPh>
    <phoneticPr fontId="4"/>
  </si>
  <si>
    <t>都市再生機構</t>
    <rPh sb="0" eb="2">
      <t>トシ</t>
    </rPh>
    <rPh sb="2" eb="4">
      <t>サイセイ</t>
    </rPh>
    <rPh sb="4" eb="6">
      <t>キコウ</t>
    </rPh>
    <phoneticPr fontId="28"/>
  </si>
  <si>
    <t>住宅金融支援機構</t>
  </si>
  <si>
    <t>国立がん研究センター</t>
  </si>
  <si>
    <t>国立精神・神経医療研究センター</t>
    <rPh sb="0" eb="2">
      <t>コクリツ</t>
    </rPh>
    <rPh sb="2" eb="4">
      <t>セイシン</t>
    </rPh>
    <rPh sb="5" eb="7">
      <t>シンケイ</t>
    </rPh>
    <rPh sb="7" eb="9">
      <t>イリョウ</t>
    </rPh>
    <rPh sb="9" eb="11">
      <t>ケンキュウ</t>
    </rPh>
    <phoneticPr fontId="4"/>
  </si>
  <si>
    <t>統計改革</t>
    <rPh sb="0" eb="2">
      <t>トウケイ</t>
    </rPh>
    <rPh sb="2" eb="4">
      <t>カイカク</t>
    </rPh>
    <phoneticPr fontId="6"/>
  </si>
  <si>
    <t>-</t>
    <phoneticPr fontId="6"/>
  </si>
  <si>
    <t>社会資本整備等</t>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</si>
  <si>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</si>
  <si>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</si>
  <si>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食料安定供給特別会計農業再保険勘定</t>
    <rPh sb="6" eb="8">
      <t>トクベツ</t>
    </rPh>
    <rPh sb="8" eb="10">
      <t>カイケイ</t>
    </rPh>
    <phoneticPr fontId="6"/>
  </si>
  <si>
    <t>内閣官房</t>
  </si>
  <si>
    <t>内閣府</t>
    <phoneticPr fontId="6"/>
  </si>
  <si>
    <t>令和元年度</t>
    <rPh sb="0" eb="2">
      <t>レイワ</t>
    </rPh>
    <rPh sb="2" eb="4">
      <t>ガンネン</t>
    </rPh>
    <rPh sb="4" eb="5">
      <t>ド</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</si>
  <si>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</si>
  <si>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</si>
  <si>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</si>
  <si>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</si>
  <si>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</si>
  <si>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</si>
  <si>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</si>
  <si>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</si>
  <si>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</si>
  <si>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</si>
  <si>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</si>
  <si>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</si>
  <si>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</si>
  <si>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</si>
  <si>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</si>
  <si>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</si>
  <si>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</si>
  <si>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</si>
  <si>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</si>
  <si>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</si>
  <si>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</si>
  <si>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</si>
  <si>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</si>
  <si>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</si>
  <si>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</si>
  <si>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</si>
  <si>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</si>
  <si>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</si>
  <si>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</si>
  <si>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</si>
  <si>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</si>
  <si>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</si>
  <si>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</si>
  <si>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</si>
  <si>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</si>
  <si>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</si>
  <si>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</si>
  <si>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</si>
  <si>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</si>
  <si>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</si>
  <si>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</si>
  <si>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</si>
  <si>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</si>
  <si>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</si>
  <si>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</si>
  <si>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</si>
  <si>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</si>
  <si>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</si>
  <si>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</si>
  <si>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</si>
  <si>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</si>
  <si>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</si>
  <si>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</si>
  <si>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</si>
  <si>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</si>
  <si>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</si>
  <si>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</si>
  <si>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</si>
  <si>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</si>
  <si>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</si>
  <si>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</si>
  <si>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</si>
  <si>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</si>
  <si>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</si>
  <si>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</si>
  <si>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</si>
  <si>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</si>
  <si>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</si>
  <si>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</si>
  <si>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</si>
  <si>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</si>
  <si>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</si>
  <si>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</si>
  <si>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</si>
  <si>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</si>
  <si>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</si>
  <si>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</si>
  <si>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</si>
  <si>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</si>
  <si>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</si>
  <si>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</si>
  <si>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</si>
  <si>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</si>
  <si>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</si>
  <si>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</si>
  <si>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</si>
  <si>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</si>
  <si>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</si>
  <si>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</si>
  <si>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</si>
  <si>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</si>
  <si>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</si>
  <si>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</si>
  <si>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</si>
  <si>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</si>
  <si>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rPh sb="4" eb="5">
      <t>ド</t>
    </rPh>
    <phoneticPr fontId="6"/>
  </si>
  <si>
    <t>令和3年度</t>
    <rPh sb="0" eb="2">
      <t>レイワ</t>
    </rPh>
    <rPh sb="3" eb="5">
      <t>ネンド</t>
    </rPh>
    <rPh sb="4" eb="5">
      <t>ド</t>
    </rPh>
    <phoneticPr fontId="6"/>
  </si>
  <si>
    <t>令和2年度</t>
    <rPh sb="0" eb="2">
      <t>レイワ</t>
    </rPh>
    <rPh sb="3" eb="5">
      <t>ネンド</t>
    </rPh>
    <phoneticPr fontId="6"/>
  </si>
  <si>
    <t>令和3年度</t>
    <rPh sb="0" eb="2">
      <t>レイワ</t>
    </rPh>
    <rPh sb="3" eb="5">
      <t>ネンド</t>
    </rPh>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</si>
  <si>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</si>
  <si>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</si>
  <si>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</si>
  <si>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</si>
  <si>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</si>
  <si>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</si>
  <si>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</si>
  <si>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</si>
  <si>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</si>
  <si>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</si>
  <si>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</si>
  <si>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</si>
  <si>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</si>
  <si>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</si>
  <si>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</si>
  <si>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</si>
  <si>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</si>
  <si>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</si>
  <si>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</si>
  <si>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</si>
  <si>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</si>
  <si>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</si>
  <si>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</si>
  <si>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</si>
  <si>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</si>
  <si>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</si>
  <si>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令和30年度以降</t>
    <rPh sb="0" eb="2">
      <t>レイワ</t>
    </rPh>
    <rPh sb="4" eb="6">
      <t>ネンド</t>
    </rPh>
    <rPh sb="6" eb="8">
      <t>イコウ</t>
    </rPh>
    <phoneticPr fontId="6"/>
  </si>
  <si>
    <t>令和4年度</t>
    <rPh sb="0" eb="2">
      <t>レイワ</t>
    </rPh>
    <rPh sb="3" eb="5">
      <t>ネンド</t>
    </rPh>
    <rPh sb="4" eb="5">
      <t>ド</t>
    </rPh>
    <phoneticPr fontId="6"/>
  </si>
  <si>
    <t>4年度
活動見込</t>
    <rPh sb="4" eb="6">
      <t>カツドウ</t>
    </rPh>
    <rPh sb="6" eb="8">
      <t>ミコ</t>
    </rPh>
    <phoneticPr fontId="6"/>
  </si>
  <si>
    <t>1926年度以前</t>
    <rPh sb="4" eb="6">
      <t>ネンド</t>
    </rPh>
    <rPh sb="5" eb="6">
      <t>ド</t>
    </rPh>
    <rPh sb="6" eb="8">
      <t>イゼン</t>
    </rPh>
    <phoneticPr fontId="6"/>
  </si>
  <si>
    <t>1927年度</t>
    <rPh sb="4" eb="6">
      <t>ネンド</t>
    </rPh>
    <rPh sb="5" eb="6">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</si>
  <si>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</si>
  <si>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</si>
  <si>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</si>
  <si>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</si>
  <si>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</si>
  <si>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</si>
  <si>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</si>
  <si>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</si>
  <si>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</si>
  <si>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</si>
  <si>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</si>
  <si>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</si>
  <si>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</si>
  <si>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</si>
  <si>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</si>
  <si>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</si>
  <si>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</si>
  <si>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</si>
  <si>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</si>
  <si>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</si>
  <si>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</si>
  <si>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</si>
  <si>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</si>
  <si>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</si>
  <si>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</si>
  <si>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</si>
  <si>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</si>
  <si>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</si>
  <si>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</si>
  <si>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</si>
  <si>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</si>
  <si>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</si>
  <si>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</si>
  <si>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</si>
  <si>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</si>
  <si>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</si>
  <si>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</si>
  <si>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</si>
  <si>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</si>
  <si>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</si>
  <si>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</si>
  <si>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</si>
  <si>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</si>
  <si>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</si>
  <si>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</si>
  <si>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</si>
  <si>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</si>
  <si>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</si>
  <si>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</si>
  <si>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</si>
  <si>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</si>
  <si>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</si>
  <si>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</si>
  <si>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</si>
  <si>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</si>
  <si>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</si>
  <si>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</si>
  <si>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</si>
  <si>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</si>
  <si>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</si>
  <si>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</si>
  <si>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</si>
  <si>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</si>
  <si>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</si>
  <si>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</si>
  <si>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</si>
  <si>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</si>
  <si>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</si>
  <si>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</si>
  <si>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</si>
  <si>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</si>
  <si>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</si>
  <si>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</si>
  <si>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</si>
  <si>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</si>
  <si>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</si>
  <si>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</si>
  <si>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</si>
  <si>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</si>
  <si>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</si>
  <si>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</si>
  <si>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</si>
  <si>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</si>
  <si>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</si>
  <si>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</si>
  <si>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</si>
  <si>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</si>
  <si>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</si>
  <si>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</si>
  <si>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</si>
  <si>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</si>
  <si>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</si>
  <si>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</si>
  <si>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</si>
  <si>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</si>
  <si>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</si>
  <si>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</si>
  <si>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</si>
  <si>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</si>
  <si>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</si>
  <si>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</si>
  <si>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</si>
  <si>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</si>
  <si>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</si>
  <si>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</si>
  <si>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</si>
  <si>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</si>
  <si>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</si>
  <si>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</si>
  <si>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</si>
  <si>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</si>
  <si>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</si>
  <si>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</si>
  <si>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</si>
  <si>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</si>
  <si>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</si>
  <si>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</si>
  <si>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</si>
  <si>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</si>
  <si>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</si>
  <si>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</si>
  <si>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</si>
  <si>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</si>
  <si>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t>
    <phoneticPr fontId="6"/>
  </si>
  <si>
    <t>（</t>
    <phoneticPr fontId="6"/>
  </si>
  <si>
    <t>　</t>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</si>
  <si>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</si>
  <si>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</si>
  <si>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</si>
  <si>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</si>
  <si>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</si>
  <si>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</si>
  <si>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</si>
  <si>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</si>
  <si>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</si>
  <si>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</si>
  <si>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</si>
  <si>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</si>
  <si>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</si>
  <si>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</si>
  <si>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</si>
  <si>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</si>
  <si>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</si>
  <si>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</si>
  <si>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</si>
  <si>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</si>
  <si>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</si>
  <si>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</si>
  <si>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</si>
  <si>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国立公文書館</t>
    <rPh sb="0" eb="2">
      <t>コクリツ</t>
    </rPh>
    <rPh sb="2" eb="5">
      <t>コウブンショ</t>
    </rPh>
    <rPh sb="5" eb="6">
      <t>カン</t>
    </rPh>
    <phoneticPr fontId="1"/>
  </si>
  <si>
    <t>北方領土問題対策協会</t>
    <rPh sb="0" eb="2">
      <t>ホッポウ</t>
    </rPh>
    <rPh sb="2" eb="4">
      <t>リョウド</t>
    </rPh>
    <rPh sb="4" eb="6">
      <t>モンダイ</t>
    </rPh>
    <rPh sb="6" eb="8">
      <t>タイサク</t>
    </rPh>
    <rPh sb="8" eb="10">
      <t>キョウカイ</t>
    </rPh>
    <phoneticPr fontId="1"/>
  </si>
  <si>
    <t>日本医療研究開発機構</t>
    <rPh sb="0" eb="2">
      <t>ニホン</t>
    </rPh>
    <rPh sb="2" eb="4">
      <t>イリョウ</t>
    </rPh>
    <rPh sb="4" eb="6">
      <t>ケンキュウ</t>
    </rPh>
    <rPh sb="6" eb="8">
      <t>カイハツ</t>
    </rPh>
    <rPh sb="8" eb="10">
      <t>キコウ</t>
    </rPh>
    <phoneticPr fontId="1"/>
  </si>
  <si>
    <t>国民生活センター</t>
    <rPh sb="0" eb="2">
      <t>コクミン</t>
    </rPh>
    <rPh sb="2" eb="4">
      <t>セイカツ</t>
    </rPh>
    <phoneticPr fontId="1"/>
  </si>
  <si>
    <t>情報通信研究機構</t>
    <rPh sb="0" eb="8">
      <t>ジョウホウ</t>
    </rPh>
    <phoneticPr fontId="1"/>
  </si>
  <si>
    <t>統計センター</t>
    <rPh sb="0" eb="2">
      <t>トウケイ</t>
    </rPh>
    <phoneticPr fontId="1"/>
  </si>
  <si>
    <t>郵便貯金・簡易生命保険管理機構</t>
    <rPh sb="0" eb="2">
      <t>ユウビン</t>
    </rPh>
    <rPh sb="2" eb="4">
      <t>チョキン</t>
    </rPh>
    <rPh sb="5" eb="7">
      <t>カンイ</t>
    </rPh>
    <rPh sb="7" eb="9">
      <t>セイメイ</t>
    </rPh>
    <rPh sb="9" eb="11">
      <t>ホケン</t>
    </rPh>
    <rPh sb="11" eb="13">
      <t>カンリ</t>
    </rPh>
    <rPh sb="13" eb="15">
      <t>キコウ</t>
    </rPh>
    <phoneticPr fontId="1"/>
  </si>
  <si>
    <t>国際交流基金</t>
    <rPh sb="0" eb="2">
      <t>コクサイ</t>
    </rPh>
    <rPh sb="2" eb="4">
      <t>コウリュウ</t>
    </rPh>
    <rPh sb="4" eb="6">
      <t>キキン</t>
    </rPh>
    <phoneticPr fontId="1"/>
  </si>
  <si>
    <t>国際協力機構</t>
    <rPh sb="0" eb="2">
      <t>コクサイ</t>
    </rPh>
    <rPh sb="2" eb="4">
      <t>キョウリョク</t>
    </rPh>
    <rPh sb="4" eb="6">
      <t>キコウ</t>
    </rPh>
    <phoneticPr fontId="1"/>
  </si>
  <si>
    <t>造幣局</t>
    <rPh sb="0" eb="3">
      <t>ゾウヘイキョク</t>
    </rPh>
    <phoneticPr fontId="1"/>
  </si>
  <si>
    <t>国立印刷局</t>
    <rPh sb="0" eb="2">
      <t>コクリツ</t>
    </rPh>
    <rPh sb="2" eb="5">
      <t>インサツキョク</t>
    </rPh>
    <phoneticPr fontId="1"/>
  </si>
  <si>
    <t>酒類総合研究所</t>
    <rPh sb="0" eb="1">
      <t>サケ</t>
    </rPh>
    <rPh sb="1" eb="2">
      <t>ルイ</t>
    </rPh>
    <rPh sb="2" eb="4">
      <t>ソウゴウ</t>
    </rPh>
    <rPh sb="4" eb="7">
      <t>ケンキュウショ</t>
    </rPh>
    <phoneticPr fontId="1"/>
  </si>
  <si>
    <t>教職員支援機構</t>
    <rPh sb="0" eb="3">
      <t>キョウショクイン</t>
    </rPh>
    <rPh sb="3" eb="5">
      <t>シエン</t>
    </rPh>
    <rPh sb="5" eb="7">
      <t>キコウ</t>
    </rPh>
    <phoneticPr fontId="1"/>
  </si>
  <si>
    <t>医薬基盤・健康・栄養研究所</t>
    <rPh sb="0" eb="2">
      <t>イヤク</t>
    </rPh>
    <rPh sb="2" eb="4">
      <t>キバン</t>
    </rPh>
    <rPh sb="5" eb="7">
      <t>ケンコウ</t>
    </rPh>
    <rPh sb="8" eb="13">
      <t>エイヨウケンキュウショ</t>
    </rPh>
    <phoneticPr fontId="1"/>
  </si>
  <si>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1"/>
  </si>
  <si>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1"/>
  </si>
  <si>
    <t>国立病院機構</t>
    <rPh sb="0" eb="2">
      <t>コクリツ</t>
    </rPh>
    <rPh sb="2" eb="4">
      <t>ビョウイン</t>
    </rPh>
    <rPh sb="4" eb="6">
      <t>キコウ</t>
    </rPh>
    <phoneticPr fontId="1"/>
  </si>
  <si>
    <t>地域医療機能推進機構</t>
    <rPh sb="0" eb="2">
      <t>チイキ</t>
    </rPh>
    <rPh sb="2" eb="4">
      <t>イリョウ</t>
    </rPh>
    <rPh sb="4" eb="6">
      <t>キノウ</t>
    </rPh>
    <rPh sb="6" eb="8">
      <t>スイシン</t>
    </rPh>
    <rPh sb="8" eb="10">
      <t>キコウ</t>
    </rPh>
    <phoneticPr fontId="1"/>
  </si>
  <si>
    <t>国立循環器病研究センター</t>
    <rPh sb="0" eb="2">
      <t>コクリツ</t>
    </rPh>
    <rPh sb="2" eb="5">
      <t>ジュンカンキ</t>
    </rPh>
    <rPh sb="5" eb="6">
      <t>ビョウ</t>
    </rPh>
    <rPh sb="6" eb="8">
      <t>ケンキュウ</t>
    </rPh>
    <phoneticPr fontId="1"/>
  </si>
  <si>
    <t>国立国際医療研究センター</t>
    <rPh sb="0" eb="2">
      <t>コクリツ</t>
    </rPh>
    <rPh sb="2" eb="4">
      <t>コクサイ</t>
    </rPh>
    <rPh sb="4" eb="6">
      <t>イリョウ</t>
    </rPh>
    <rPh sb="6" eb="8">
      <t>ケンキュウ</t>
    </rPh>
    <phoneticPr fontId="1"/>
  </si>
  <si>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</si>
  <si>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1"/>
  </si>
  <si>
    <t>医薬品医療機器総合機構</t>
    <rPh sb="0" eb="3">
      <t>イヤクヒン</t>
    </rPh>
    <rPh sb="3" eb="5">
      <t>イリョウ</t>
    </rPh>
    <rPh sb="5" eb="7">
      <t>キキ</t>
    </rPh>
    <rPh sb="7" eb="9">
      <t>ソウゴウ</t>
    </rPh>
    <rPh sb="9" eb="11">
      <t>キコウ</t>
    </rPh>
    <phoneticPr fontId="1"/>
  </si>
  <si>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1"/>
  </si>
  <si>
    <t>農林水産消費安全技術センター</t>
    <rPh sb="0" eb="4">
      <t>ノウリンスイサン</t>
    </rPh>
    <rPh sb="4" eb="8">
      <t>ショウヒアンゼン</t>
    </rPh>
    <rPh sb="8" eb="10">
      <t>ギジュツ</t>
    </rPh>
    <phoneticPr fontId="1"/>
  </si>
  <si>
    <t>農畜産業振興機構</t>
    <rPh sb="0" eb="3">
      <t>ノウチクサン</t>
    </rPh>
    <rPh sb="3" eb="4">
      <t>ギョウ</t>
    </rPh>
    <rPh sb="4" eb="6">
      <t>シンコウ</t>
    </rPh>
    <rPh sb="6" eb="8">
      <t>キコウ</t>
    </rPh>
    <phoneticPr fontId="1"/>
  </si>
  <si>
    <t>農林漁業信用基金</t>
    <rPh sb="0" eb="4">
      <t>ノウリンギョギョウ</t>
    </rPh>
    <rPh sb="4" eb="8">
      <t>シンヨウキキン</t>
    </rPh>
    <phoneticPr fontId="1"/>
  </si>
  <si>
    <t>家畜改良センター</t>
    <rPh sb="0" eb="2">
      <t>カチク</t>
    </rPh>
    <rPh sb="2" eb="4">
      <t>カイリョウ</t>
    </rPh>
    <phoneticPr fontId="1"/>
  </si>
  <si>
    <t>農業・食品産業技術総合研究機構</t>
    <rPh sb="0" eb="15">
      <t>ノウギョウ</t>
    </rPh>
    <phoneticPr fontId="1"/>
  </si>
  <si>
    <t>国際農林水産業研究センター</t>
    <rPh sb="0" eb="13">
      <t>コクサイ</t>
    </rPh>
    <phoneticPr fontId="1"/>
  </si>
  <si>
    <t>森林研究・整備機構</t>
    <rPh sb="0" eb="4">
      <t>シンリンケンキュウ</t>
    </rPh>
    <rPh sb="5" eb="9">
      <t>セイビキコウ</t>
    </rPh>
    <phoneticPr fontId="1"/>
  </si>
  <si>
    <t>水産研究・教育機構</t>
    <rPh sb="0" eb="4">
      <t>スイサンケンキュウ</t>
    </rPh>
    <rPh sb="5" eb="7">
      <t>キョウイク</t>
    </rPh>
    <rPh sb="7" eb="9">
      <t>キコウ</t>
    </rPh>
    <phoneticPr fontId="1"/>
  </si>
  <si>
    <t>経済産業研究所</t>
    <rPh sb="0" eb="2">
      <t>ケイザイ</t>
    </rPh>
    <rPh sb="2" eb="4">
      <t>サンギョウ</t>
    </rPh>
    <rPh sb="4" eb="7">
      <t>ケンキュウショ</t>
    </rPh>
    <phoneticPr fontId="1"/>
  </si>
  <si>
    <t>工業所有権情報・研修館</t>
    <rPh sb="0" eb="11">
      <t>イ</t>
    </rPh>
    <phoneticPr fontId="1"/>
  </si>
  <si>
    <t>産業技術総合研究所</t>
    <rPh sb="0" eb="2">
      <t>サンギョウ</t>
    </rPh>
    <rPh sb="2" eb="4">
      <t>ギジュツ</t>
    </rPh>
    <rPh sb="4" eb="6">
      <t>ソウゴウ</t>
    </rPh>
    <rPh sb="6" eb="9">
      <t>ケンキュウジョ</t>
    </rPh>
    <phoneticPr fontId="1"/>
  </si>
  <si>
    <t>製品評価技術基盤機構</t>
    <rPh sb="0" eb="2">
      <t>セイヒン</t>
    </rPh>
    <rPh sb="2" eb="4">
      <t>ヒョウカ</t>
    </rPh>
    <rPh sb="4" eb="6">
      <t>ギジュツ</t>
    </rPh>
    <rPh sb="6" eb="8">
      <t>キバン</t>
    </rPh>
    <rPh sb="8" eb="10">
      <t>キコウ</t>
    </rPh>
    <phoneticPr fontId="1"/>
  </si>
  <si>
    <t>新エネルギー・産業技術総合開発機構</t>
    <rPh sb="0" eb="17">
      <t>ネド</t>
    </rPh>
    <phoneticPr fontId="1"/>
  </si>
  <si>
    <t>日本貿易振興機構</t>
    <rPh sb="0" eb="2">
      <t>ニホン</t>
    </rPh>
    <rPh sb="2" eb="4">
      <t>ボウエキ</t>
    </rPh>
    <rPh sb="4" eb="6">
      <t>シンコウ</t>
    </rPh>
    <rPh sb="6" eb="8">
      <t>キコウ</t>
    </rPh>
    <phoneticPr fontId="1"/>
  </si>
  <si>
    <t>情報処理推進機構</t>
    <rPh sb="0" eb="2">
      <t>ジョウホウ</t>
    </rPh>
    <rPh sb="2" eb="4">
      <t>ショリ</t>
    </rPh>
    <rPh sb="4" eb="6">
      <t>スイシン</t>
    </rPh>
    <rPh sb="6" eb="8">
      <t>キコウ</t>
    </rPh>
    <phoneticPr fontId="1"/>
  </si>
  <si>
    <t>石油天然ガス・金属鉱物資源機構</t>
    <rPh sb="0" eb="2">
      <t>セキユ</t>
    </rPh>
    <rPh sb="2" eb="4">
      <t>テンネン</t>
    </rPh>
    <rPh sb="7" eb="9">
      <t>キンゾク</t>
    </rPh>
    <rPh sb="9" eb="11">
      <t>コウブツ</t>
    </rPh>
    <rPh sb="11" eb="13">
      <t>シゲン</t>
    </rPh>
    <rPh sb="13" eb="15">
      <t>キコウ</t>
    </rPh>
    <phoneticPr fontId="1"/>
  </si>
  <si>
    <t>中小企業基盤整備機構</t>
    <rPh sb="0" eb="2">
      <t>チュウショウ</t>
    </rPh>
    <rPh sb="2" eb="4">
      <t>キギョウ</t>
    </rPh>
    <rPh sb="4" eb="6">
      <t>キバン</t>
    </rPh>
    <rPh sb="6" eb="8">
      <t>セイビ</t>
    </rPh>
    <rPh sb="8" eb="10">
      <t>キコウ</t>
    </rPh>
    <phoneticPr fontId="1"/>
  </si>
  <si>
    <t>土木研究所</t>
    <rPh sb="0" eb="2">
      <t>ドボク</t>
    </rPh>
    <rPh sb="2" eb="5">
      <t>ケンキュウジョ</t>
    </rPh>
    <phoneticPr fontId="1"/>
  </si>
  <si>
    <t>建築研究所</t>
    <rPh sb="0" eb="2">
      <t>ケンチク</t>
    </rPh>
    <rPh sb="2" eb="5">
      <t>ケンキュウジョ</t>
    </rPh>
    <phoneticPr fontId="1"/>
  </si>
  <si>
    <t>海上・港湾・航空技術研究所</t>
    <rPh sb="0" eb="2">
      <t>カイジョウ</t>
    </rPh>
    <rPh sb="3" eb="5">
      <t>コウワン</t>
    </rPh>
    <rPh sb="6" eb="8">
      <t>コウクウ</t>
    </rPh>
    <rPh sb="8" eb="10">
      <t>ギジュツ</t>
    </rPh>
    <rPh sb="10" eb="13">
      <t>ケンキュウショ</t>
    </rPh>
    <phoneticPr fontId="1"/>
  </si>
  <si>
    <t>海技教育機構</t>
    <rPh sb="0" eb="2">
      <t>カイギ</t>
    </rPh>
    <rPh sb="2" eb="4">
      <t>キョウイク</t>
    </rPh>
    <rPh sb="4" eb="6">
      <t>キコウ</t>
    </rPh>
    <phoneticPr fontId="1"/>
  </si>
  <si>
    <t>自動車技術総合機構</t>
    <rPh sb="0" eb="3">
      <t>ジドウシャ</t>
    </rPh>
    <rPh sb="3" eb="5">
      <t>ギジュツ</t>
    </rPh>
    <rPh sb="5" eb="7">
      <t>ソウゴウ</t>
    </rPh>
    <rPh sb="7" eb="9">
      <t>キコウ</t>
    </rPh>
    <phoneticPr fontId="1"/>
  </si>
  <si>
    <t>国際観光振興機構</t>
    <rPh sb="0" eb="2">
      <t>コクサイ</t>
    </rPh>
    <rPh sb="2" eb="4">
      <t>カンコウ</t>
    </rPh>
    <rPh sb="4" eb="6">
      <t>シンコウ</t>
    </rPh>
    <rPh sb="6" eb="8">
      <t>キコウ</t>
    </rPh>
    <phoneticPr fontId="1"/>
  </si>
  <si>
    <t>自動車事故対策機構</t>
    <rPh sb="0" eb="3">
      <t>ジドウシャ</t>
    </rPh>
    <rPh sb="3" eb="5">
      <t>ジコ</t>
    </rPh>
    <rPh sb="5" eb="7">
      <t>タイサク</t>
    </rPh>
    <rPh sb="7" eb="9">
      <t>キコウ</t>
    </rPh>
    <phoneticPr fontId="1"/>
  </si>
  <si>
    <t>空港周辺整備機構</t>
    <rPh sb="0" eb="2">
      <t>クウコウ</t>
    </rPh>
    <rPh sb="2" eb="4">
      <t>シュウヘン</t>
    </rPh>
    <rPh sb="4" eb="6">
      <t>セイビ</t>
    </rPh>
    <rPh sb="6" eb="8">
      <t>キコウ</t>
    </rPh>
    <phoneticPr fontId="1"/>
  </si>
  <si>
    <t>奄美群島振興開発基金</t>
    <rPh sb="0" eb="2">
      <t>アマミ</t>
    </rPh>
    <rPh sb="2" eb="4">
      <t>グントウ</t>
    </rPh>
    <rPh sb="4" eb="6">
      <t>シンコウ</t>
    </rPh>
    <rPh sb="6" eb="8">
      <t>カイハツ</t>
    </rPh>
    <rPh sb="8" eb="10">
      <t>キキン</t>
    </rPh>
    <phoneticPr fontId="1"/>
  </si>
  <si>
    <t>日本高速道路保有・債務返済機構</t>
    <rPh sb="0" eb="2">
      <t>ニホン</t>
    </rPh>
    <rPh sb="2" eb="4">
      <t>コウソク</t>
    </rPh>
    <rPh sb="4" eb="6">
      <t>ドウロ</t>
    </rPh>
    <rPh sb="6" eb="8">
      <t>ホユウ</t>
    </rPh>
    <rPh sb="9" eb="11">
      <t>サイム</t>
    </rPh>
    <rPh sb="11" eb="13">
      <t>ヘンサイ</t>
    </rPh>
    <rPh sb="13" eb="15">
      <t>キコウ</t>
    </rPh>
    <phoneticPr fontId="1"/>
  </si>
  <si>
    <t>国立環境研究所</t>
    <rPh sb="0" eb="7">
      <t>コ</t>
    </rPh>
    <phoneticPr fontId="1"/>
  </si>
  <si>
    <t>環境再生保全機構</t>
    <rPh sb="0" eb="2">
      <t>カンキョウ</t>
    </rPh>
    <rPh sb="2" eb="4">
      <t>サイセイ</t>
    </rPh>
    <rPh sb="4" eb="6">
      <t>ホゼン</t>
    </rPh>
    <rPh sb="6" eb="8">
      <t>キコウ</t>
    </rPh>
    <phoneticPr fontId="1"/>
  </si>
  <si>
    <t>駐留軍等労働者労務管理機構</t>
    <rPh sb="0" eb="4">
      <t>チュウリュウグントウ</t>
    </rPh>
    <rPh sb="4" eb="7">
      <t>ロウドウシャ</t>
    </rPh>
    <rPh sb="7" eb="9">
      <t>ロウム</t>
    </rPh>
    <rPh sb="9" eb="11">
      <t>カンリ</t>
    </rPh>
    <rPh sb="11" eb="13">
      <t>キコウ</t>
    </rPh>
    <phoneticPr fontId="1"/>
  </si>
  <si>
    <t>外務省</t>
    <rPh sb="0" eb="3">
      <t>ガイムショウ</t>
    </rPh>
    <phoneticPr fontId="1"/>
  </si>
  <si>
    <t>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</si>
  <si>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</si>
  <si>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</si>
  <si>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</si>
  <si>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</si>
  <si>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</si>
  <si>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</si>
  <si>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</si>
  <si>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</si>
  <si>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</si>
  <si>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</si>
  <si>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</si>
  <si>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</si>
  <si>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</si>
  <si>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</si>
  <si>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</si>
  <si>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</si>
  <si>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</si>
  <si>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</si>
  <si>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</si>
  <si>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</si>
  <si>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t>
    <phoneticPr fontId="6"/>
  </si>
  <si>
    <t>活動内容
（アクティビティ）</t>
    <phoneticPr fontId="6"/>
  </si>
  <si>
    <t>活動目標及び
活動実績
（アウトプット）</t>
    <phoneticPr fontId="6"/>
  </si>
  <si>
    <t>活動目標</t>
    <rPh sb="0" eb="2">
      <t>カツドウ</t>
    </rPh>
    <rPh sb="2" eb="4">
      <t>モクヒョウ</t>
    </rPh>
    <phoneticPr fontId="6"/>
  </si>
  <si>
    <t>活動指標</t>
  </si>
  <si>
    <t>令和4年度セグメントシート</t>
    <rPh sb="0" eb="2">
      <t>レイワ</t>
    </rPh>
    <phoneticPr fontId="6"/>
  </si>
  <si>
    <t>令和4年度</t>
    <rPh sb="0" eb="2">
      <t>レイワ</t>
    </rPh>
    <phoneticPr fontId="6"/>
  </si>
  <si>
    <t>令和5年度要求</t>
    <rPh sb="0" eb="2">
      <t>レイワ</t>
    </rPh>
    <rPh sb="5" eb="7">
      <t>ヨウキュウ</t>
    </rPh>
    <phoneticPr fontId="6"/>
  </si>
  <si>
    <t>令和4・5年度予算内訳
（単位：百万円）</t>
    <rPh sb="0" eb="2">
      <t>レイワ</t>
    </rPh>
    <rPh sb="7" eb="9">
      <t>ヨサン</t>
    </rPh>
    <rPh sb="9" eb="11">
      <t>ウチワケ</t>
    </rPh>
    <phoneticPr fontId="6"/>
  </si>
  <si>
    <t>令和4年度当初予算</t>
    <rPh sb="0" eb="2">
      <t>レイワ</t>
    </rPh>
    <rPh sb="5" eb="7">
      <t>トウショ</t>
    </rPh>
    <rPh sb="7" eb="9">
      <t>ヨサン</t>
    </rPh>
    <phoneticPr fontId="6"/>
  </si>
  <si>
    <t>5年度
活動見込</t>
    <rPh sb="4" eb="6">
      <t>カツドウ</t>
    </rPh>
    <rPh sb="6" eb="8">
      <t>ミコ</t>
    </rPh>
    <phoneticPr fontId="6"/>
  </si>
  <si>
    <t>4年度活動見込</t>
    <rPh sb="3" eb="5">
      <t>カツドウ</t>
    </rPh>
    <rPh sb="5" eb="7">
      <t>ミコ</t>
    </rPh>
    <phoneticPr fontId="6"/>
  </si>
  <si>
    <t>※令和3年度実績を記入。執行実績がない新規事業、新規要求事業については現時点で予定やイメージを記入。</t>
    <rPh sb="1" eb="3">
      <t>レイワ</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</si>
  <si>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</si>
  <si>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</si>
  <si>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</si>
  <si>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rPh sb="4" eb="5">
      <t>ド</t>
    </rPh>
    <phoneticPr fontId="6"/>
  </si>
  <si>
    <t>北方領土問題対策協会</t>
  </si>
  <si>
    <t>独立行政法人北方領土問題対策協会運営費交付金（一般業務勘定）</t>
  </si>
  <si>
    <t>北方対策本部</t>
  </si>
  <si>
    <t>平成15年度</t>
  </si>
  <si>
    <t>終了予定なし</t>
  </si>
  <si>
    <t>－</t>
  </si>
  <si>
    <t>独立行政法人北方領土問題対策協会法</t>
  </si>
  <si>
    <t>北方領土問題等の解決の促進を図るための基本方針
（平成31年1月　府・外・国　告示第1号）
独立行政法人北方領土問題対策協会中期目標・計画</t>
  </si>
  <si>
    <t>　北方領土問題その他北方地域に関する諸問題について国民世論の啓発及び調査研究を行うとともに、北方領土問題その他北方地域に関する諸問題の解決の促進に資することを目的とする独立行政法人北方領土問題対策協会の運営費</t>
  </si>
  <si>
    <t>-</t>
  </si>
  <si>
    <t>業務達成基準
（管理部門：期間進行基準）</t>
  </si>
  <si>
    <t>独立行政法人北方領土問題対策協会運営費交付金</t>
  </si>
  <si>
    <t>独法評価の年度評価結果でB評価以上の割合を80％以上とする。
（評価数：7件）</t>
  </si>
  <si>
    <t>SNS等の情報発信の件数を前中期目標期間最終年度比20％増とする。</t>
  </si>
  <si>
    <t>件</t>
  </si>
  <si>
    <t>人</t>
  </si>
  <si>
    <t>円</t>
  </si>
  <si>
    <t>　　   x/y</t>
    <phoneticPr fontId="6"/>
  </si>
  <si>
    <t>29,369,011
/
258,168</t>
  </si>
  <si>
    <t>30,934,215
/
155,963</t>
  </si>
  <si>
    <t>外務省</t>
  </si>
  <si>
    <t>北方四島住民との交流</t>
  </si>
  <si>
    <t>○</t>
  </si>
  <si>
    <t>-</t>
    <phoneticPr fontId="6"/>
  </si>
  <si>
    <t>業務達成基準
（管理部門：期間進行基準）</t>
    <phoneticPr fontId="6"/>
  </si>
  <si>
    <t>府</t>
  </si>
  <si>
    <t>有</t>
  </si>
  <si>
    <t>事業目的に即した、必要なものに限定されている。</t>
    <phoneticPr fontId="6"/>
  </si>
  <si>
    <t>各種事業参加者へアンケート調査を実施して要望や意見を把握し、事業内容の充実や改善を図っている。</t>
    <phoneticPr fontId="6"/>
  </si>
  <si>
    <t>　北方四島在住ロシア人の我が国への受入事業は、外務省が予算措置を講じている。</t>
    <phoneticPr fontId="6"/>
  </si>
  <si>
    <t>　北方領土問題に関する国民世論の更なる高揚に資するため、引き続き、協会からの状況聴取や各種協議を継続するとともに、より効率的・効果的な事業を実施していくため、各種事業における参加者等からの意見聴取などに努める。</t>
    <phoneticPr fontId="6"/>
  </si>
  <si>
    <t>-</t>
    <phoneticPr fontId="6"/>
  </si>
  <si>
    <t>32,798,270
/
130,027</t>
  </si>
  <si>
    <t>運営費交付金</t>
    <rPh sb="0" eb="3">
      <t>ウンエイヒ</t>
    </rPh>
    <rPh sb="3" eb="6">
      <t>コウフキン</t>
    </rPh>
    <phoneticPr fontId="6"/>
  </si>
  <si>
    <t>1,338百万円</t>
    <rPh sb="5" eb="8">
      <t>ヒャクマンエン</t>
    </rPh>
    <phoneticPr fontId="6"/>
  </si>
  <si>
    <t>事業外収入</t>
    <rPh sb="0" eb="2">
      <t>ジギョウ</t>
    </rPh>
    <rPh sb="2" eb="3">
      <t>ガイ</t>
    </rPh>
    <rPh sb="3" eb="5">
      <t>シュウニュウ</t>
    </rPh>
    <phoneticPr fontId="6"/>
  </si>
  <si>
    <t xml:space="preserve">      0百万円</t>
    <rPh sb="7" eb="10">
      <t>ヒャクマンエン</t>
    </rPh>
    <phoneticPr fontId="6"/>
  </si>
  <si>
    <t>繰越金</t>
    <rPh sb="0" eb="2">
      <t>クリコシ</t>
    </rPh>
    <rPh sb="2" eb="3">
      <t>キン</t>
    </rPh>
    <phoneticPr fontId="6"/>
  </si>
  <si>
    <t xml:space="preserve">  　－百万円</t>
    <rPh sb="4" eb="7">
      <t>ヒャクマンエン</t>
    </rPh>
    <phoneticPr fontId="6"/>
  </si>
  <si>
    <t>決算額</t>
    <rPh sb="0" eb="3">
      <t>ケッサンガク</t>
    </rPh>
    <phoneticPr fontId="6"/>
  </si>
  <si>
    <t>　【返還運動事業支援】</t>
    <rPh sb="2" eb="4">
      <t>ヘンカン</t>
    </rPh>
    <rPh sb="4" eb="6">
      <t>ウンドウ</t>
    </rPh>
    <rPh sb="6" eb="8">
      <t>ジギョウ</t>
    </rPh>
    <rPh sb="8" eb="10">
      <t>シエン</t>
    </rPh>
    <phoneticPr fontId="6"/>
  </si>
  <si>
    <t>【補助金等交付】</t>
    <rPh sb="1" eb="4">
      <t>ホジョキン</t>
    </rPh>
    <rPh sb="4" eb="5">
      <t>トウ</t>
    </rPh>
    <rPh sb="5" eb="7">
      <t>コウフ</t>
    </rPh>
    <phoneticPr fontId="6"/>
  </si>
  <si>
    <t>【一般競争契約(総合評価)等】</t>
    <rPh sb="1" eb="3">
      <t>イッパン</t>
    </rPh>
    <rPh sb="3" eb="5">
      <t>キョウソウ</t>
    </rPh>
    <rPh sb="5" eb="7">
      <t>ケイヤク</t>
    </rPh>
    <rPh sb="8" eb="10">
      <t>ソウゴウ</t>
    </rPh>
    <rPh sb="10" eb="12">
      <t>ヒョウカ</t>
    </rPh>
    <rPh sb="13" eb="14">
      <t>トウ</t>
    </rPh>
    <phoneticPr fontId="6"/>
  </si>
  <si>
    <t>【随意契約(その他)等】</t>
    <rPh sb="1" eb="3">
      <t>ズイイ</t>
    </rPh>
    <rPh sb="3" eb="5">
      <t>ケイヤク</t>
    </rPh>
    <rPh sb="8" eb="9">
      <t>タ</t>
    </rPh>
    <rPh sb="10" eb="11">
      <t>ナド</t>
    </rPh>
    <phoneticPr fontId="6"/>
  </si>
  <si>
    <t>【直　　接】</t>
    <rPh sb="1" eb="2">
      <t>チョク</t>
    </rPh>
    <rPh sb="4" eb="5">
      <t>セッ</t>
    </rPh>
    <phoneticPr fontId="6"/>
  </si>
  <si>
    <t xml:space="preserve"> 【随意契約(その他)等】</t>
    <rPh sb="2" eb="4">
      <t>ズイイ</t>
    </rPh>
    <rPh sb="4" eb="6">
      <t>ケイヤク</t>
    </rPh>
    <rPh sb="9" eb="10">
      <t>タ</t>
    </rPh>
    <rPh sb="11" eb="12">
      <t>ナド</t>
    </rPh>
    <phoneticPr fontId="6"/>
  </si>
  <si>
    <t>A.独立行政法人北方領土問題対策協会</t>
    <phoneticPr fontId="6"/>
  </si>
  <si>
    <t>北方対策事業費</t>
    <rPh sb="0" eb="7">
      <t>ホッポウタイサクジギョウヒ</t>
    </rPh>
    <phoneticPr fontId="6"/>
  </si>
  <si>
    <t>国民世論の啓発、四島交流、調査研究、援護事業　等</t>
    <rPh sb="0" eb="4">
      <t>コクミンヨロン</t>
    </rPh>
    <rPh sb="5" eb="7">
      <t>ケイハツ</t>
    </rPh>
    <rPh sb="8" eb="12">
      <t>ヨントウコウリュウ</t>
    </rPh>
    <rPh sb="13" eb="17">
      <t>チョウサケンキュウ</t>
    </rPh>
    <rPh sb="18" eb="22">
      <t>エンゴジギョウ</t>
    </rPh>
    <rPh sb="23" eb="24">
      <t>トウ</t>
    </rPh>
    <phoneticPr fontId="6"/>
  </si>
  <si>
    <t>一般管理費</t>
    <rPh sb="0" eb="5">
      <t>イッパンカンリヒ</t>
    </rPh>
    <phoneticPr fontId="6"/>
  </si>
  <si>
    <t>事務所借料等</t>
    <rPh sb="0" eb="6">
      <t>ジムショシャクリョウトウ</t>
    </rPh>
    <phoneticPr fontId="6"/>
  </si>
  <si>
    <t>人件費</t>
    <rPh sb="0" eb="3">
      <t>ジンケンヒ</t>
    </rPh>
    <phoneticPr fontId="6"/>
  </si>
  <si>
    <t>役職員人件費</t>
    <rPh sb="0" eb="6">
      <t>ヤクショクインジンケンヒ</t>
    </rPh>
    <phoneticPr fontId="6"/>
  </si>
  <si>
    <t>B.北方領土返還要求全国大会実行委員会</t>
    <phoneticPr fontId="6"/>
  </si>
  <si>
    <t>事業支援</t>
    <rPh sb="0" eb="2">
      <t>ジギョウ</t>
    </rPh>
    <rPh sb="2" eb="4">
      <t>シエン</t>
    </rPh>
    <phoneticPr fontId="6"/>
  </si>
  <si>
    <t>北方領土返還要求全国大会に対する助成</t>
    <rPh sb="0" eb="2">
      <t>ホッポウ</t>
    </rPh>
    <rPh sb="2" eb="4">
      <t>リョウド</t>
    </rPh>
    <rPh sb="4" eb="6">
      <t>ヘンカン</t>
    </rPh>
    <rPh sb="6" eb="8">
      <t>ヨウキュウ</t>
    </rPh>
    <rPh sb="8" eb="10">
      <t>ゼンコク</t>
    </rPh>
    <rPh sb="10" eb="12">
      <t>タイカイ</t>
    </rPh>
    <rPh sb="13" eb="14">
      <t>タイ</t>
    </rPh>
    <rPh sb="16" eb="18">
      <t>ジョセイ</t>
    </rPh>
    <phoneticPr fontId="6"/>
  </si>
  <si>
    <t>補助金</t>
    <rPh sb="0" eb="3">
      <t>ホジョキン</t>
    </rPh>
    <phoneticPr fontId="6"/>
  </si>
  <si>
    <t>北方四島自由訪問事業</t>
    <rPh sb="0" eb="4">
      <t>ホッポウヨントウ</t>
    </rPh>
    <rPh sb="4" eb="6">
      <t>ジユウ</t>
    </rPh>
    <rPh sb="6" eb="8">
      <t>ホウモン</t>
    </rPh>
    <rPh sb="8" eb="10">
      <t>ジギョウ</t>
    </rPh>
    <phoneticPr fontId="6"/>
  </si>
  <si>
    <t>〃</t>
    <phoneticPr fontId="6"/>
  </si>
  <si>
    <t>元島民等による返還運動推進経費</t>
    <rPh sb="0" eb="1">
      <t>モト</t>
    </rPh>
    <rPh sb="1" eb="3">
      <t>トウミン</t>
    </rPh>
    <rPh sb="3" eb="4">
      <t>トウ</t>
    </rPh>
    <rPh sb="7" eb="9">
      <t>ヘンカン</t>
    </rPh>
    <rPh sb="9" eb="11">
      <t>ウンドウ</t>
    </rPh>
    <rPh sb="11" eb="13">
      <t>スイシン</t>
    </rPh>
    <rPh sb="13" eb="15">
      <t>ケイヒ</t>
    </rPh>
    <phoneticPr fontId="6"/>
  </si>
  <si>
    <t>後継者対策推進事業</t>
    <rPh sb="0" eb="3">
      <t>コウケイシャ</t>
    </rPh>
    <rPh sb="3" eb="5">
      <t>タイサク</t>
    </rPh>
    <rPh sb="5" eb="7">
      <t>スイシン</t>
    </rPh>
    <rPh sb="7" eb="9">
      <t>ジギョウ</t>
    </rPh>
    <phoneticPr fontId="6"/>
  </si>
  <si>
    <t>北方領土関連資料保存整備事業</t>
    <rPh sb="0" eb="2">
      <t>ホッポウ</t>
    </rPh>
    <rPh sb="2" eb="4">
      <t>リョウド</t>
    </rPh>
    <rPh sb="4" eb="6">
      <t>カンレン</t>
    </rPh>
    <rPh sb="6" eb="8">
      <t>シリョウ</t>
    </rPh>
    <rPh sb="8" eb="10">
      <t>ホゾン</t>
    </rPh>
    <rPh sb="10" eb="12">
      <t>セイビ</t>
    </rPh>
    <rPh sb="12" eb="14">
      <t>ジギョウ</t>
    </rPh>
    <phoneticPr fontId="6"/>
  </si>
  <si>
    <t>D.公益社団法人北方領土復帰期成同盟</t>
  </si>
  <si>
    <t>C.公益社団法人千島歯舞諸島居住者連盟</t>
    <phoneticPr fontId="6"/>
  </si>
  <si>
    <t>一般訪問事業</t>
    <rPh sb="0" eb="2">
      <t>イッパン</t>
    </rPh>
    <rPh sb="2" eb="4">
      <t>ホウモン</t>
    </rPh>
    <rPh sb="4" eb="6">
      <t>ジギョウ</t>
    </rPh>
    <phoneticPr fontId="6"/>
  </si>
  <si>
    <t>後継者訪問事業</t>
    <rPh sb="0" eb="3">
      <t>コウケイシャ</t>
    </rPh>
    <rPh sb="3" eb="7">
      <t>ホウモンジギョウ</t>
    </rPh>
    <phoneticPr fontId="6"/>
  </si>
  <si>
    <t>教育関係者・青少年訪問事業</t>
    <rPh sb="0" eb="2">
      <t>キョウイク</t>
    </rPh>
    <rPh sb="2" eb="5">
      <t>カンケイシャ</t>
    </rPh>
    <rPh sb="6" eb="9">
      <t>セイショウネン</t>
    </rPh>
    <rPh sb="9" eb="13">
      <t>ホウモンジギョウ</t>
    </rPh>
    <phoneticPr fontId="6"/>
  </si>
  <si>
    <t>一般管理費</t>
    <rPh sb="0" eb="2">
      <t>イッパン</t>
    </rPh>
    <rPh sb="2" eb="5">
      <t>カンリヒ</t>
    </rPh>
    <phoneticPr fontId="6"/>
  </si>
  <si>
    <t>F. 株式会社マリン・アドベンチャー</t>
    <phoneticPr fontId="6"/>
  </si>
  <si>
    <t>傭船料等</t>
    <rPh sb="0" eb="2">
      <t>ヨウセン</t>
    </rPh>
    <rPh sb="2" eb="3">
      <t>リョウ</t>
    </rPh>
    <rPh sb="3" eb="4">
      <t>トウ</t>
    </rPh>
    <phoneticPr fontId="6"/>
  </si>
  <si>
    <t>北方四島交流事業使用船舶傭船・運航委託キャンセル料等</t>
    <rPh sb="0" eb="4">
      <t>ホッポウヨントウ</t>
    </rPh>
    <rPh sb="4" eb="6">
      <t>コウリュウ</t>
    </rPh>
    <rPh sb="6" eb="8">
      <t>ジギョウ</t>
    </rPh>
    <rPh sb="8" eb="10">
      <t>シヨウ</t>
    </rPh>
    <rPh sb="10" eb="12">
      <t>センパク</t>
    </rPh>
    <rPh sb="12" eb="14">
      <t>ヨウセン</t>
    </rPh>
    <rPh sb="15" eb="17">
      <t>ウンコウ</t>
    </rPh>
    <rPh sb="17" eb="19">
      <t>イタク</t>
    </rPh>
    <rPh sb="24" eb="25">
      <t>リョウ</t>
    </rPh>
    <rPh sb="25" eb="26">
      <t>トウ</t>
    </rPh>
    <phoneticPr fontId="6"/>
  </si>
  <si>
    <t>G.役職員人件費等</t>
    <phoneticPr fontId="6"/>
  </si>
  <si>
    <t>役職員人件費</t>
    <rPh sb="0" eb="3">
      <t>ヤクショクイン</t>
    </rPh>
    <rPh sb="3" eb="6">
      <t>ジンケンヒ</t>
    </rPh>
    <phoneticPr fontId="6"/>
  </si>
  <si>
    <t>H.住友不動産株式会社</t>
  </si>
  <si>
    <t>借料</t>
    <rPh sb="0" eb="2">
      <t>シャクリョウ</t>
    </rPh>
    <phoneticPr fontId="6"/>
  </si>
  <si>
    <t>事務所借料等</t>
    <rPh sb="0" eb="3">
      <t>ジムショ</t>
    </rPh>
    <rPh sb="3" eb="5">
      <t>シャクリョウ</t>
    </rPh>
    <rPh sb="5" eb="6">
      <t>トウ</t>
    </rPh>
    <phoneticPr fontId="6"/>
  </si>
  <si>
    <t>独立行政法人北方領土問題対策協会</t>
    <rPh sb="0" eb="6">
      <t>ドクリツギョウセイホウジン</t>
    </rPh>
    <rPh sb="6" eb="16">
      <t>ホッポウリョウドモンダイタイサクキョウカイ</t>
    </rPh>
    <phoneticPr fontId="6"/>
  </si>
  <si>
    <t>北方領土問題に関する国民世論の啓発、調査研究等</t>
    <rPh sb="0" eb="6">
      <t>ホッポウリョウドモンダイ</t>
    </rPh>
    <rPh sb="7" eb="8">
      <t>カン</t>
    </rPh>
    <rPh sb="10" eb="14">
      <t>コクミンヨロン</t>
    </rPh>
    <rPh sb="15" eb="17">
      <t>ケイハツ</t>
    </rPh>
    <rPh sb="18" eb="23">
      <t>チョウサケンキュウトウ</t>
    </rPh>
    <phoneticPr fontId="6"/>
  </si>
  <si>
    <t>北方領土返還要求全国大会実行委員会</t>
    <rPh sb="0" eb="2">
      <t>ホッポウ</t>
    </rPh>
    <rPh sb="2" eb="4">
      <t>リョウド</t>
    </rPh>
    <rPh sb="4" eb="6">
      <t>ヘンカン</t>
    </rPh>
    <rPh sb="6" eb="8">
      <t>ヨウキュウ</t>
    </rPh>
    <rPh sb="8" eb="10">
      <t>ゼンコク</t>
    </rPh>
    <rPh sb="10" eb="12">
      <t>タイカイ</t>
    </rPh>
    <rPh sb="12" eb="14">
      <t>ジッコウ</t>
    </rPh>
    <rPh sb="14" eb="17">
      <t>イインカイ</t>
    </rPh>
    <phoneticPr fontId="6"/>
  </si>
  <si>
    <t>北方領土返還要求全国大会への助成</t>
    <rPh sb="0" eb="2">
      <t>ホッポウ</t>
    </rPh>
    <rPh sb="2" eb="4">
      <t>リョウド</t>
    </rPh>
    <rPh sb="4" eb="6">
      <t>ヘンカン</t>
    </rPh>
    <rPh sb="6" eb="8">
      <t>ヨウキュウ</t>
    </rPh>
    <rPh sb="8" eb="10">
      <t>ゼンコク</t>
    </rPh>
    <rPh sb="10" eb="12">
      <t>タイカイ</t>
    </rPh>
    <rPh sb="14" eb="16">
      <t>ジョセイ</t>
    </rPh>
    <phoneticPr fontId="6"/>
  </si>
  <si>
    <t>熊本県北方領土対策協会</t>
    <rPh sb="0" eb="3">
      <t>クマモトケン</t>
    </rPh>
    <rPh sb="3" eb="7">
      <t>ホッポウリョウド</t>
    </rPh>
    <rPh sb="7" eb="9">
      <t>タイサク</t>
    </rPh>
    <rPh sb="9" eb="11">
      <t>キョウカイ</t>
    </rPh>
    <phoneticPr fontId="6"/>
  </si>
  <si>
    <t>北方領土青少年等現地視察事業への助成</t>
    <rPh sb="0" eb="4">
      <t>ホッポウリョウド</t>
    </rPh>
    <rPh sb="4" eb="7">
      <t>セイショウネン</t>
    </rPh>
    <rPh sb="7" eb="8">
      <t>トウ</t>
    </rPh>
    <rPh sb="8" eb="10">
      <t>ゲンチ</t>
    </rPh>
    <rPh sb="10" eb="12">
      <t>シサツ</t>
    </rPh>
    <rPh sb="12" eb="14">
      <t>ジギョウ</t>
    </rPh>
    <rPh sb="16" eb="18">
      <t>ジョセイ</t>
    </rPh>
    <phoneticPr fontId="6"/>
  </si>
  <si>
    <t>北方領土返還要求宮崎県民会議</t>
    <rPh sb="0" eb="4">
      <t>ホッポウリョウド</t>
    </rPh>
    <rPh sb="4" eb="6">
      <t>ヘンカン</t>
    </rPh>
    <rPh sb="6" eb="8">
      <t>ヨウキュウ</t>
    </rPh>
    <rPh sb="8" eb="10">
      <t>ミヤザキ</t>
    </rPh>
    <rPh sb="10" eb="12">
      <t>ケンミン</t>
    </rPh>
    <rPh sb="12" eb="14">
      <t>カイギ</t>
    </rPh>
    <phoneticPr fontId="6"/>
  </si>
  <si>
    <t>竹島･北方領土返還要求運動島根県民会議</t>
    <rPh sb="0" eb="2">
      <t>タケシマ</t>
    </rPh>
    <rPh sb="3" eb="7">
      <t>ホッポウリョウド</t>
    </rPh>
    <rPh sb="7" eb="9">
      <t>ヘンカン</t>
    </rPh>
    <rPh sb="9" eb="11">
      <t>ヨウキュウ</t>
    </rPh>
    <rPh sb="11" eb="13">
      <t>ウンドウ</t>
    </rPh>
    <rPh sb="13" eb="15">
      <t>シマネ</t>
    </rPh>
    <rPh sb="15" eb="17">
      <t>ケンミン</t>
    </rPh>
    <rPh sb="17" eb="19">
      <t>カイギ</t>
    </rPh>
    <phoneticPr fontId="6"/>
  </si>
  <si>
    <t>北方領土返還運動推進大阪府民会議</t>
    <rPh sb="0" eb="4">
      <t>ホッポウリョウド</t>
    </rPh>
    <rPh sb="4" eb="6">
      <t>ヘンカン</t>
    </rPh>
    <rPh sb="6" eb="8">
      <t>ウンドウ</t>
    </rPh>
    <rPh sb="8" eb="10">
      <t>スイシン</t>
    </rPh>
    <rPh sb="10" eb="13">
      <t>オオサカフ</t>
    </rPh>
    <rPh sb="13" eb="14">
      <t>ミン</t>
    </rPh>
    <rPh sb="14" eb="16">
      <t>カイギ</t>
    </rPh>
    <phoneticPr fontId="6"/>
  </si>
  <si>
    <t>「北方領土の日」祈念大阪府民大会への助成</t>
    <rPh sb="1" eb="5">
      <t>ホッポウリョウド</t>
    </rPh>
    <rPh sb="6" eb="7">
      <t>ヒ</t>
    </rPh>
    <rPh sb="8" eb="10">
      <t>キネン</t>
    </rPh>
    <rPh sb="10" eb="13">
      <t>オオサカフ</t>
    </rPh>
    <rPh sb="13" eb="14">
      <t>ミン</t>
    </rPh>
    <rPh sb="14" eb="16">
      <t>タイカイ</t>
    </rPh>
    <rPh sb="18" eb="20">
      <t>ジョセイ</t>
    </rPh>
    <phoneticPr fontId="6"/>
  </si>
  <si>
    <t>北方領土返還要求運動奈良県民会議</t>
    <rPh sb="0" eb="4">
      <t>ホッポウリョウド</t>
    </rPh>
    <rPh sb="4" eb="6">
      <t>ヘンカン</t>
    </rPh>
    <rPh sb="6" eb="8">
      <t>ヨウキュウ</t>
    </rPh>
    <rPh sb="8" eb="10">
      <t>ウンドウ</t>
    </rPh>
    <rPh sb="10" eb="12">
      <t>ナラ</t>
    </rPh>
    <rPh sb="12" eb="14">
      <t>ケンミン</t>
    </rPh>
    <rPh sb="14" eb="16">
      <t>カイギ</t>
    </rPh>
    <phoneticPr fontId="6"/>
  </si>
  <si>
    <t>北方領土の返還を求める都民会議</t>
    <rPh sb="0" eb="4">
      <t>ホッポウリョウド</t>
    </rPh>
    <rPh sb="5" eb="7">
      <t>ヘンカン</t>
    </rPh>
    <rPh sb="8" eb="9">
      <t>モト</t>
    </rPh>
    <rPh sb="11" eb="13">
      <t>トミン</t>
    </rPh>
    <rPh sb="13" eb="15">
      <t>カイギ</t>
    </rPh>
    <phoneticPr fontId="6"/>
  </si>
  <si>
    <t>北方領土の返還を求める都民大会への助成</t>
    <rPh sb="0" eb="4">
      <t>ホッポウリョウド</t>
    </rPh>
    <rPh sb="5" eb="7">
      <t>ヘンカン</t>
    </rPh>
    <rPh sb="8" eb="9">
      <t>モト</t>
    </rPh>
    <rPh sb="11" eb="13">
      <t>トミン</t>
    </rPh>
    <rPh sb="13" eb="15">
      <t>タイカイ</t>
    </rPh>
    <rPh sb="17" eb="19">
      <t>ジョセイ</t>
    </rPh>
    <phoneticPr fontId="6"/>
  </si>
  <si>
    <t>日本青年団協議会</t>
    <rPh sb="0" eb="2">
      <t>ニホン</t>
    </rPh>
    <rPh sb="2" eb="5">
      <t>セイネンダン</t>
    </rPh>
    <rPh sb="5" eb="8">
      <t>キョウギカイ</t>
    </rPh>
    <phoneticPr fontId="6"/>
  </si>
  <si>
    <t>北方領土復帰促進婦人・青年交流集会への助成</t>
    <rPh sb="0" eb="2">
      <t>ホッポウ</t>
    </rPh>
    <rPh sb="2" eb="4">
      <t>リョウド</t>
    </rPh>
    <rPh sb="4" eb="6">
      <t>フッキ</t>
    </rPh>
    <rPh sb="6" eb="8">
      <t>ソクシン</t>
    </rPh>
    <rPh sb="8" eb="10">
      <t>フジン</t>
    </rPh>
    <rPh sb="11" eb="13">
      <t>セイネン</t>
    </rPh>
    <rPh sb="13" eb="15">
      <t>コウリュウ</t>
    </rPh>
    <rPh sb="15" eb="17">
      <t>シュウカイ</t>
    </rPh>
    <rPh sb="19" eb="21">
      <t>ジョセイ</t>
    </rPh>
    <phoneticPr fontId="6"/>
  </si>
  <si>
    <t>北方領土返還要求運動和歌山県民会議</t>
    <rPh sb="0" eb="4">
      <t>ホッポウリョウド</t>
    </rPh>
    <rPh sb="4" eb="6">
      <t>ヘンカン</t>
    </rPh>
    <rPh sb="6" eb="8">
      <t>ヨウキュウ</t>
    </rPh>
    <rPh sb="8" eb="10">
      <t>ウンドウ</t>
    </rPh>
    <rPh sb="10" eb="13">
      <t>ワカヤマ</t>
    </rPh>
    <rPh sb="13" eb="15">
      <t>ケンミン</t>
    </rPh>
    <rPh sb="15" eb="17">
      <t>カイギ</t>
    </rPh>
    <phoneticPr fontId="6"/>
  </si>
  <si>
    <t>北方領土返還要求運動和歌山県民大会への助成</t>
    <rPh sb="0" eb="2">
      <t>ホッポウ</t>
    </rPh>
    <rPh sb="2" eb="4">
      <t>リョウド</t>
    </rPh>
    <rPh sb="4" eb="6">
      <t>ヘンカン</t>
    </rPh>
    <rPh sb="6" eb="8">
      <t>ヨウキュウ</t>
    </rPh>
    <rPh sb="8" eb="10">
      <t>ウンドウ</t>
    </rPh>
    <rPh sb="10" eb="13">
      <t>ワカヤマ</t>
    </rPh>
    <rPh sb="13" eb="15">
      <t>ケンミン</t>
    </rPh>
    <rPh sb="15" eb="17">
      <t>タイカイ</t>
    </rPh>
    <rPh sb="19" eb="21">
      <t>ジョセイ</t>
    </rPh>
    <phoneticPr fontId="6"/>
  </si>
  <si>
    <t>九州･沖縄ブロック北方領土問題地域青少年育成事業への助成</t>
    <rPh sb="0" eb="2">
      <t>キュウシュウ</t>
    </rPh>
    <rPh sb="3" eb="5">
      <t>オキナワ</t>
    </rPh>
    <rPh sb="9" eb="13">
      <t>ホッポウリョウド</t>
    </rPh>
    <rPh sb="13" eb="15">
      <t>モンダイ</t>
    </rPh>
    <rPh sb="15" eb="17">
      <t>チイキ</t>
    </rPh>
    <rPh sb="17" eb="20">
      <t>セイショウネン</t>
    </rPh>
    <rPh sb="20" eb="22">
      <t>イクセイ</t>
    </rPh>
    <rPh sb="22" eb="24">
      <t>ジギョウ</t>
    </rPh>
    <rPh sb="26" eb="28">
      <t>ジョセイ</t>
    </rPh>
    <phoneticPr fontId="6"/>
  </si>
  <si>
    <t>公益社団法人千島歯舞諸島居住者連盟</t>
    <rPh sb="0" eb="2">
      <t>コウエキ</t>
    </rPh>
    <rPh sb="2" eb="4">
      <t>シャダン</t>
    </rPh>
    <rPh sb="4" eb="6">
      <t>ホウジン</t>
    </rPh>
    <rPh sb="6" eb="8">
      <t>チシマ</t>
    </rPh>
    <rPh sb="8" eb="10">
      <t>ハボマイ</t>
    </rPh>
    <rPh sb="10" eb="12">
      <t>ショトウ</t>
    </rPh>
    <rPh sb="12" eb="15">
      <t>キョジュウシャ</t>
    </rPh>
    <rPh sb="15" eb="17">
      <t>レンメイ</t>
    </rPh>
    <phoneticPr fontId="6"/>
  </si>
  <si>
    <t>元島民等による自由訪問事業等に対する補助金</t>
    <rPh sb="0" eb="1">
      <t>モト</t>
    </rPh>
    <rPh sb="1" eb="3">
      <t>トウミン</t>
    </rPh>
    <rPh sb="3" eb="4">
      <t>トウ</t>
    </rPh>
    <rPh sb="7" eb="9">
      <t>ジユウ</t>
    </rPh>
    <rPh sb="9" eb="11">
      <t>ホウモン</t>
    </rPh>
    <rPh sb="11" eb="13">
      <t>ジギョウ</t>
    </rPh>
    <rPh sb="13" eb="14">
      <t>トウ</t>
    </rPh>
    <rPh sb="15" eb="16">
      <t>タイ</t>
    </rPh>
    <rPh sb="18" eb="21">
      <t>ホジョキン</t>
    </rPh>
    <phoneticPr fontId="6"/>
  </si>
  <si>
    <t>住友不動産株式会社</t>
    <rPh sb="0" eb="2">
      <t>スミトモ</t>
    </rPh>
    <rPh sb="2" eb="5">
      <t>フドウサン</t>
    </rPh>
    <rPh sb="5" eb="9">
      <t>カブシキガイシャ</t>
    </rPh>
    <phoneticPr fontId="6"/>
  </si>
  <si>
    <t>事務所借料（倉庫・援護占有分）</t>
    <rPh sb="0" eb="3">
      <t>ジムショ</t>
    </rPh>
    <rPh sb="3" eb="5">
      <t>シャクリョウ</t>
    </rPh>
    <rPh sb="6" eb="8">
      <t>ソウコ</t>
    </rPh>
    <rPh sb="9" eb="11">
      <t>エンゴ</t>
    </rPh>
    <rPh sb="11" eb="13">
      <t>センユウ</t>
    </rPh>
    <rPh sb="13" eb="14">
      <t>ブン</t>
    </rPh>
    <phoneticPr fontId="6"/>
  </si>
  <si>
    <t>株式会社オカモトヤ</t>
    <rPh sb="0" eb="4">
      <t>カブシキガイシャ</t>
    </rPh>
    <phoneticPr fontId="6"/>
  </si>
  <si>
    <t>複合機、コピー使用料</t>
    <rPh sb="0" eb="3">
      <t>フクゴウキ</t>
    </rPh>
    <rPh sb="7" eb="10">
      <t>シヨウリョウ</t>
    </rPh>
    <phoneticPr fontId="6"/>
  </si>
  <si>
    <t>帝都自動車交通株式会社</t>
    <rPh sb="0" eb="2">
      <t>テイト</t>
    </rPh>
    <rPh sb="2" eb="5">
      <t>ジドウシャ</t>
    </rPh>
    <rPh sb="5" eb="7">
      <t>コウツウ</t>
    </rPh>
    <rPh sb="7" eb="11">
      <t>カブシキガイシャ</t>
    </rPh>
    <phoneticPr fontId="6"/>
  </si>
  <si>
    <t>タクシー借料</t>
    <rPh sb="4" eb="6">
      <t>シャクリョウ</t>
    </rPh>
    <phoneticPr fontId="6"/>
  </si>
  <si>
    <t>事務所ひかり電話料</t>
    <phoneticPr fontId="6"/>
  </si>
  <si>
    <t>ヤマト運輸株式会社</t>
    <rPh sb="3" eb="5">
      <t>ウンユ</t>
    </rPh>
    <rPh sb="5" eb="9">
      <t>カブシキガイシャ</t>
    </rPh>
    <phoneticPr fontId="6"/>
  </si>
  <si>
    <t>資料送料</t>
    <rPh sb="0" eb="2">
      <t>シリョウ</t>
    </rPh>
    <rPh sb="2" eb="4">
      <t>ソウリョウ</t>
    </rPh>
    <phoneticPr fontId="6"/>
  </si>
  <si>
    <t>日本郵便株式会社</t>
    <rPh sb="0" eb="2">
      <t>ニホン</t>
    </rPh>
    <rPh sb="2" eb="4">
      <t>ユウビン</t>
    </rPh>
    <rPh sb="4" eb="8">
      <t>カブシキガイシャ</t>
    </rPh>
    <phoneticPr fontId="6"/>
  </si>
  <si>
    <t>郵便発送料</t>
    <rPh sb="0" eb="2">
      <t>ユウビン</t>
    </rPh>
    <rPh sb="2" eb="4">
      <t>ハッソウ</t>
    </rPh>
    <rPh sb="4" eb="5">
      <t>リョウ</t>
    </rPh>
    <phoneticPr fontId="6"/>
  </si>
  <si>
    <t>公益社団法人北方領土復帰期成同盟</t>
    <rPh sb="0" eb="2">
      <t>コウエキ</t>
    </rPh>
    <rPh sb="2" eb="4">
      <t>シャダン</t>
    </rPh>
    <rPh sb="4" eb="6">
      <t>ホウジン</t>
    </rPh>
    <rPh sb="6" eb="8">
      <t>ホッポウ</t>
    </rPh>
    <rPh sb="8" eb="10">
      <t>リョウド</t>
    </rPh>
    <rPh sb="10" eb="12">
      <t>フッキ</t>
    </rPh>
    <rPh sb="12" eb="14">
      <t>キセイ</t>
    </rPh>
    <rPh sb="14" eb="16">
      <t>ドウメイ</t>
    </rPh>
    <phoneticPr fontId="6"/>
  </si>
  <si>
    <t>北海道における北方四島交流事業等に対する補助金</t>
    <rPh sb="0" eb="3">
      <t>ホッカイドウ</t>
    </rPh>
    <rPh sb="7" eb="11">
      <t>ホッポウヨントウ</t>
    </rPh>
    <rPh sb="11" eb="13">
      <t>コウリュウ</t>
    </rPh>
    <rPh sb="13" eb="15">
      <t>ジギョウ</t>
    </rPh>
    <rPh sb="15" eb="16">
      <t>トウ</t>
    </rPh>
    <rPh sb="17" eb="18">
      <t>タイ</t>
    </rPh>
    <rPh sb="20" eb="23">
      <t>ホジョキン</t>
    </rPh>
    <phoneticPr fontId="6"/>
  </si>
  <si>
    <t>傭船･運航委託料キャンセル料(長期傭船契約）等</t>
    <rPh sb="0" eb="2">
      <t>ヨウセン</t>
    </rPh>
    <rPh sb="3" eb="5">
      <t>ウンコウ</t>
    </rPh>
    <rPh sb="5" eb="8">
      <t>イタクリョウ</t>
    </rPh>
    <rPh sb="13" eb="14">
      <t>リョウ</t>
    </rPh>
    <rPh sb="15" eb="17">
      <t>チョウキ</t>
    </rPh>
    <rPh sb="17" eb="19">
      <t>ヨウセン</t>
    </rPh>
    <rPh sb="19" eb="21">
      <t>ケイヤク</t>
    </rPh>
    <rPh sb="22" eb="23">
      <t>トウ</t>
    </rPh>
    <phoneticPr fontId="6"/>
  </si>
  <si>
    <t>事務所借料（倉庫・交流占有分）</t>
  </si>
  <si>
    <t>個人</t>
    <rPh sb="0" eb="2">
      <t>コジン</t>
    </rPh>
    <phoneticPr fontId="6"/>
  </si>
  <si>
    <t>職員給与</t>
    <rPh sb="0" eb="2">
      <t>ショクイン</t>
    </rPh>
    <rPh sb="2" eb="4">
      <t>キュウヨ</t>
    </rPh>
    <phoneticPr fontId="6"/>
  </si>
  <si>
    <t>株式会社ピーアールセンター</t>
    <rPh sb="0" eb="2">
      <t>カブシキ</t>
    </rPh>
    <rPh sb="2" eb="4">
      <t>カイシャ</t>
    </rPh>
    <phoneticPr fontId="6"/>
  </si>
  <si>
    <t>信興商事株式会社</t>
    <rPh sb="0" eb="2">
      <t>シンコウ</t>
    </rPh>
    <rPh sb="2" eb="4">
      <t>ショウジ</t>
    </rPh>
    <rPh sb="4" eb="6">
      <t>カブシキ</t>
    </rPh>
    <rPh sb="6" eb="8">
      <t>カイシャ</t>
    </rPh>
    <phoneticPr fontId="6"/>
  </si>
  <si>
    <t>新型コロナウイルス予防対策物品等保管物件家賃借料</t>
    <rPh sb="0" eb="2">
      <t>シンガタ</t>
    </rPh>
    <rPh sb="9" eb="11">
      <t>ヨボウ</t>
    </rPh>
    <rPh sb="11" eb="13">
      <t>タイサク</t>
    </rPh>
    <rPh sb="13" eb="15">
      <t>ブッピン</t>
    </rPh>
    <rPh sb="15" eb="16">
      <t>トウ</t>
    </rPh>
    <rPh sb="16" eb="18">
      <t>ホカン</t>
    </rPh>
    <rPh sb="18" eb="20">
      <t>ブッケン</t>
    </rPh>
    <rPh sb="20" eb="22">
      <t>ヤチン</t>
    </rPh>
    <rPh sb="22" eb="24">
      <t>シャクリョウ</t>
    </rPh>
    <phoneticPr fontId="6"/>
  </si>
  <si>
    <t>株式会社フランシール</t>
    <rPh sb="0" eb="2">
      <t>カブシキ</t>
    </rPh>
    <rPh sb="2" eb="4">
      <t>ガイシャ</t>
    </rPh>
    <phoneticPr fontId="6"/>
  </si>
  <si>
    <t>ロシア語電話通訳・代行業務及び翻訳業務料</t>
    <rPh sb="3" eb="4">
      <t>ゴ</t>
    </rPh>
    <rPh sb="4" eb="6">
      <t>デンワ</t>
    </rPh>
    <rPh sb="6" eb="8">
      <t>ツウヤク</t>
    </rPh>
    <rPh sb="9" eb="11">
      <t>ダイコウ</t>
    </rPh>
    <rPh sb="11" eb="13">
      <t>ギョウム</t>
    </rPh>
    <rPh sb="13" eb="14">
      <t>オヨ</t>
    </rPh>
    <rPh sb="15" eb="17">
      <t>ホンヤク</t>
    </rPh>
    <rPh sb="17" eb="19">
      <t>ギョウム</t>
    </rPh>
    <rPh sb="19" eb="20">
      <t>リョウ</t>
    </rPh>
    <phoneticPr fontId="6"/>
  </si>
  <si>
    <t>NTTファイナンス株式会社</t>
    <rPh sb="9" eb="11">
      <t>カブシキ</t>
    </rPh>
    <rPh sb="11" eb="13">
      <t>カイシャ</t>
    </rPh>
    <phoneticPr fontId="6"/>
  </si>
  <si>
    <t>個人A</t>
    <rPh sb="0" eb="2">
      <t>コジン</t>
    </rPh>
    <phoneticPr fontId="6"/>
  </si>
  <si>
    <t>事務所借料、電気料</t>
    <rPh sb="0" eb="3">
      <t>ジムショ</t>
    </rPh>
    <rPh sb="3" eb="5">
      <t>シャクリョウ</t>
    </rPh>
    <phoneticPr fontId="6"/>
  </si>
  <si>
    <t>株式会社HDC</t>
    <rPh sb="0" eb="2">
      <t>カブシキ</t>
    </rPh>
    <rPh sb="2" eb="4">
      <t>カイシャ</t>
    </rPh>
    <phoneticPr fontId="6"/>
  </si>
  <si>
    <t>会計ソフトウェア調達</t>
    <rPh sb="0" eb="2">
      <t>カイケイ</t>
    </rPh>
    <rPh sb="8" eb="10">
      <t>チョウタツ</t>
    </rPh>
    <phoneticPr fontId="6"/>
  </si>
  <si>
    <t>有限責任あずさ監査法人</t>
    <rPh sb="0" eb="2">
      <t>ユウゲン</t>
    </rPh>
    <rPh sb="2" eb="4">
      <t>セキニン</t>
    </rPh>
    <rPh sb="7" eb="9">
      <t>カンサ</t>
    </rPh>
    <rPh sb="9" eb="11">
      <t>ホウジン</t>
    </rPh>
    <phoneticPr fontId="6"/>
  </si>
  <si>
    <t>財務諸表監査報酬（複数年）</t>
    <rPh sb="0" eb="2">
      <t>ザイム</t>
    </rPh>
    <rPh sb="2" eb="4">
      <t>ショヒョウ</t>
    </rPh>
    <rPh sb="4" eb="6">
      <t>カンサ</t>
    </rPh>
    <rPh sb="6" eb="8">
      <t>ホウシュウ</t>
    </rPh>
    <rPh sb="9" eb="12">
      <t>フクスウネン</t>
    </rPh>
    <phoneticPr fontId="6"/>
  </si>
  <si>
    <t>独立行政法人情報処理推進機構</t>
    <rPh sb="0" eb="2">
      <t>ドクリツ</t>
    </rPh>
    <rPh sb="2" eb="4">
      <t>ギョウセイ</t>
    </rPh>
    <rPh sb="4" eb="6">
      <t>ホウジン</t>
    </rPh>
    <rPh sb="6" eb="8">
      <t>ジョウホウ</t>
    </rPh>
    <rPh sb="8" eb="10">
      <t>ショリ</t>
    </rPh>
    <rPh sb="10" eb="12">
      <t>スイシン</t>
    </rPh>
    <rPh sb="12" eb="14">
      <t>キコウ</t>
    </rPh>
    <phoneticPr fontId="6"/>
  </si>
  <si>
    <t>パソコン借料</t>
    <phoneticPr fontId="6"/>
  </si>
  <si>
    <t>株式会社五月商会</t>
    <rPh sb="0" eb="4">
      <t>カブシキガイシャ</t>
    </rPh>
    <phoneticPr fontId="6"/>
  </si>
  <si>
    <t>事業報告書、財務諸表等印刷</t>
    <phoneticPr fontId="6"/>
  </si>
  <si>
    <t>荒井会計事務所</t>
    <rPh sb="0" eb="2">
      <t>アライ</t>
    </rPh>
    <rPh sb="2" eb="4">
      <t>カイケイ</t>
    </rPh>
    <rPh sb="4" eb="7">
      <t>ジムショ</t>
    </rPh>
    <phoneticPr fontId="6"/>
  </si>
  <si>
    <t>決算業務支援</t>
    <rPh sb="0" eb="2">
      <t>ケッサン</t>
    </rPh>
    <rPh sb="2" eb="4">
      <t>ギョウム</t>
    </rPh>
    <rPh sb="4" eb="6">
      <t>シエン</t>
    </rPh>
    <phoneticPr fontId="6"/>
  </si>
  <si>
    <t>株式会社三菱UFJ銀行</t>
    <rPh sb="0" eb="4">
      <t>カブシキガイシャ</t>
    </rPh>
    <rPh sb="4" eb="6">
      <t>ミツビシ</t>
    </rPh>
    <rPh sb="9" eb="11">
      <t>ギンコウ</t>
    </rPh>
    <phoneticPr fontId="6"/>
  </si>
  <si>
    <t>送金手数料等</t>
    <rPh sb="0" eb="2">
      <t>ソウキン</t>
    </rPh>
    <rPh sb="2" eb="5">
      <t>テスウリョウ</t>
    </rPh>
    <rPh sb="5" eb="6">
      <t>トウ</t>
    </rPh>
    <phoneticPr fontId="6"/>
  </si>
  <si>
    <t>全国官報販売協同組合</t>
    <rPh sb="0" eb="2">
      <t>ゼンコク</t>
    </rPh>
    <rPh sb="2" eb="4">
      <t>カンポウ</t>
    </rPh>
    <rPh sb="4" eb="6">
      <t>ハンバイ</t>
    </rPh>
    <rPh sb="6" eb="8">
      <t>キョウドウ</t>
    </rPh>
    <rPh sb="8" eb="10">
      <t>クミアイ</t>
    </rPh>
    <phoneticPr fontId="6"/>
  </si>
  <si>
    <t>財務諸表官報公告</t>
    <rPh sb="0" eb="2">
      <t>ザイム</t>
    </rPh>
    <rPh sb="2" eb="4">
      <t>ショヒョウ</t>
    </rPh>
    <rPh sb="4" eb="6">
      <t>カンポウ</t>
    </rPh>
    <rPh sb="6" eb="8">
      <t>コウコク</t>
    </rPh>
    <phoneticPr fontId="6"/>
  </si>
  <si>
    <t>インターネットバンキング専用回線使用料</t>
    <rPh sb="12" eb="19">
      <t>センヨウカイセンシヨウリョウ</t>
    </rPh>
    <phoneticPr fontId="6"/>
  </si>
  <si>
    <t>NTTファイナンス株式会社</t>
    <rPh sb="9" eb="13">
      <t>カブシキガイシャ</t>
    </rPh>
    <phoneticPr fontId="6"/>
  </si>
  <si>
    <t>株式会社毎日映画社</t>
    <rPh sb="0" eb="2">
      <t>カブシキ</t>
    </rPh>
    <rPh sb="2" eb="4">
      <t>カイシャ</t>
    </rPh>
    <rPh sb="4" eb="6">
      <t>マイニチ</t>
    </rPh>
    <rPh sb="6" eb="8">
      <t>エイガ</t>
    </rPh>
    <rPh sb="8" eb="9">
      <t>シャ</t>
    </rPh>
    <phoneticPr fontId="6"/>
  </si>
  <si>
    <t>北方領土啓発用アニメーションの制作業務</t>
    <rPh sb="0" eb="4">
      <t>ホッポウリョウド</t>
    </rPh>
    <rPh sb="4" eb="6">
      <t>ケイハツ</t>
    </rPh>
    <rPh sb="6" eb="7">
      <t>ヨウ</t>
    </rPh>
    <rPh sb="15" eb="17">
      <t>セイサク</t>
    </rPh>
    <rPh sb="17" eb="19">
      <t>ギョウム</t>
    </rPh>
    <phoneticPr fontId="6"/>
  </si>
  <si>
    <t>オスカー・ジャパン株式会社</t>
    <rPh sb="9" eb="11">
      <t>カブシキ</t>
    </rPh>
    <rPh sb="11" eb="13">
      <t>カイシャ</t>
    </rPh>
    <phoneticPr fontId="6"/>
  </si>
  <si>
    <t>株式会社関東朝日広告社</t>
    <rPh sb="0" eb="2">
      <t>カブシキ</t>
    </rPh>
    <rPh sb="2" eb="4">
      <t>カイシャ</t>
    </rPh>
    <rPh sb="4" eb="6">
      <t>カントウ</t>
    </rPh>
    <rPh sb="6" eb="8">
      <t>アサヒ</t>
    </rPh>
    <rPh sb="8" eb="11">
      <t>コウコクシャ</t>
    </rPh>
    <phoneticPr fontId="6"/>
  </si>
  <si>
    <t>株式会社ステージ</t>
    <rPh sb="0" eb="2">
      <t>カブシキ</t>
    </rPh>
    <rPh sb="2" eb="4">
      <t>カイシャ</t>
    </rPh>
    <phoneticPr fontId="6"/>
  </si>
  <si>
    <t>全国スピーチコンテスト事業運営支援業務</t>
    <rPh sb="0" eb="2">
      <t>ゼンコク</t>
    </rPh>
    <rPh sb="11" eb="13">
      <t>ジギョウ</t>
    </rPh>
    <rPh sb="13" eb="15">
      <t>ウンエイ</t>
    </rPh>
    <rPh sb="15" eb="17">
      <t>シエン</t>
    </rPh>
    <rPh sb="17" eb="19">
      <t>ギョウム</t>
    </rPh>
    <phoneticPr fontId="6"/>
  </si>
  <si>
    <t>株式会社エレファンキューブ</t>
    <rPh sb="0" eb="2">
      <t>カブシキ</t>
    </rPh>
    <rPh sb="2" eb="4">
      <t>カイシャ</t>
    </rPh>
    <phoneticPr fontId="6"/>
  </si>
  <si>
    <t>ICTを活用した北方領土教育コンテンツの制作業務</t>
    <rPh sb="4" eb="6">
      <t>カツヨウ</t>
    </rPh>
    <rPh sb="8" eb="12">
      <t>ホッポウリョウド</t>
    </rPh>
    <rPh sb="12" eb="14">
      <t>キョウイク</t>
    </rPh>
    <rPh sb="20" eb="22">
      <t>セイサク</t>
    </rPh>
    <rPh sb="22" eb="24">
      <t>ギョウム</t>
    </rPh>
    <phoneticPr fontId="6"/>
  </si>
  <si>
    <t>株式会社キグルミックス</t>
    <rPh sb="0" eb="2">
      <t>カブシキ</t>
    </rPh>
    <rPh sb="2" eb="4">
      <t>カイシャ</t>
    </rPh>
    <phoneticPr fontId="6"/>
  </si>
  <si>
    <t>北方領土イメージキャラクター着ぐるみ（エアー式）の製作業務</t>
    <rPh sb="0" eb="4">
      <t>ホッポウリョウド</t>
    </rPh>
    <rPh sb="14" eb="15">
      <t>キ</t>
    </rPh>
    <rPh sb="22" eb="23">
      <t>シキ</t>
    </rPh>
    <rPh sb="25" eb="27">
      <t>セイサク</t>
    </rPh>
    <rPh sb="27" eb="29">
      <t>ギョウム</t>
    </rPh>
    <phoneticPr fontId="6"/>
  </si>
  <si>
    <t>羅臼町</t>
    <rPh sb="0" eb="3">
      <t>ラウスチョウ</t>
    </rPh>
    <phoneticPr fontId="6"/>
  </si>
  <si>
    <t>羅臼国後展望塔経費</t>
    <rPh sb="0" eb="2">
      <t>ラウス</t>
    </rPh>
    <rPh sb="2" eb="4">
      <t>クナシリ</t>
    </rPh>
    <rPh sb="4" eb="7">
      <t>テンボウトウ</t>
    </rPh>
    <rPh sb="7" eb="9">
      <t>ケイヒ</t>
    </rPh>
    <phoneticPr fontId="6"/>
  </si>
  <si>
    <t>株式会社kazeniwa</t>
    <rPh sb="0" eb="2">
      <t>カブシキ</t>
    </rPh>
    <rPh sb="2" eb="4">
      <t>カイシャ</t>
    </rPh>
    <phoneticPr fontId="6"/>
  </si>
  <si>
    <t>職員給与</t>
    <rPh sb="0" eb="4">
      <t>ショクインキュウヨ</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</si>
  <si>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</si>
  <si>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</si>
  <si>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</si>
  <si>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</si>
  <si>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</si>
  <si>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</si>
  <si>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phoneticPr fontId="6"/>
  </si>
  <si>
    <t>個人I</t>
    <rPh sb="0" eb="2">
      <t>コジン</t>
    </rPh>
    <phoneticPr fontId="6"/>
  </si>
  <si>
    <t>役職員人件費</t>
    <rPh sb="0" eb="1">
      <t>ヤク</t>
    </rPh>
    <rPh sb="1" eb="3">
      <t>ショクイン</t>
    </rPh>
    <rPh sb="3" eb="6">
      <t>ジンケンヒ</t>
    </rPh>
    <phoneticPr fontId="6"/>
  </si>
  <si>
    <t>役職員旅費</t>
    <rPh sb="0" eb="3">
      <t>ヤクショクイン</t>
    </rPh>
    <rPh sb="3" eb="5">
      <t>リョヒ</t>
    </rPh>
    <phoneticPr fontId="6"/>
  </si>
  <si>
    <t>謝金</t>
    <rPh sb="0" eb="2">
      <t>シャキン</t>
    </rPh>
    <phoneticPr fontId="6"/>
  </si>
  <si>
    <t>　836百万円</t>
    <rPh sb="4" eb="7">
      <t>ヒャクマンエン</t>
    </rPh>
    <phoneticPr fontId="6"/>
  </si>
  <si>
    <t>啓発内容や媒体をきめ細かく検討した上で、効果的な情報発信を実施する。</t>
    <rPh sb="0" eb="2">
      <t>ケイハツ</t>
    </rPh>
    <rPh sb="2" eb="4">
      <t>ナイヨウ</t>
    </rPh>
    <rPh sb="5" eb="7">
      <t>バイタイ</t>
    </rPh>
    <rPh sb="10" eb="11">
      <t>コマ</t>
    </rPh>
    <rPh sb="13" eb="15">
      <t>ケントウ</t>
    </rPh>
    <rPh sb="17" eb="18">
      <t>ウエ</t>
    </rPh>
    <rPh sb="20" eb="23">
      <t>コウカテキ</t>
    </rPh>
    <rPh sb="24" eb="26">
      <t>ジョウホウ</t>
    </rPh>
    <rPh sb="26" eb="28">
      <t>ハッシン</t>
    </rPh>
    <rPh sb="29" eb="31">
      <t>ジッシ</t>
    </rPh>
    <phoneticPr fontId="6"/>
  </si>
  <si>
    <t>広く国民が北方領土問題に触れる機会を提供し、国民一般の北方領土問題への関心と理解を広げる。</t>
    <phoneticPr fontId="6"/>
  </si>
  <si>
    <t>啓発内容や媒体をきめ細かく検討した上で、効果的な情報発信を実施する。</t>
    <phoneticPr fontId="6"/>
  </si>
  <si>
    <t>SNS等の情報発信について、読者数又は反応数を前中期目標期間最終年度比10％増とする。</t>
  </si>
  <si>
    <t>各都道府県民会議等と連携し、若年層の参加及び初めての参加の拡大に向けた対策を講ずる。</t>
    <rPh sb="1" eb="5">
      <t>トドウフケン</t>
    </rPh>
    <rPh sb="14" eb="16">
      <t>ジャクネン</t>
    </rPh>
    <rPh sb="16" eb="17">
      <t>ソウ</t>
    </rPh>
    <rPh sb="18" eb="20">
      <t>サンカ</t>
    </rPh>
    <rPh sb="20" eb="21">
      <t>オヨ</t>
    </rPh>
    <rPh sb="22" eb="23">
      <t>ハジ</t>
    </rPh>
    <rPh sb="26" eb="28">
      <t>サンカ</t>
    </rPh>
    <rPh sb="29" eb="31">
      <t>カクダイ</t>
    </rPh>
    <rPh sb="32" eb="33">
      <t>ム</t>
    </rPh>
    <rPh sb="35" eb="37">
      <t>タイサク</t>
    </rPh>
    <rPh sb="38" eb="39">
      <t>コウ</t>
    </rPh>
    <phoneticPr fontId="6"/>
  </si>
  <si>
    <t>全国における北方領土返還要求運動の推進、青少年及び教育関係者に対する啓発等を通じた北方領土返還要求運動の担い手としての後継者育成の強化に加え、これまで啓発の効果が必ずしも十分に及んでいなかった世代、地域などについて、その関心や理解の底上げを図る。</t>
    <phoneticPr fontId="6"/>
  </si>
  <si>
    <t>各都道府県民会議等と連携し、若年層の参加及び初めての参加の拡大に向けた対策を講ずる。</t>
    <phoneticPr fontId="6"/>
  </si>
  <si>
    <t>県民大会への参加者のうち、若年層の割合が前中期目標期間最終年度の水準を上回る。</t>
  </si>
  <si>
    <t>県民大会への参加者のうち、初参加者の割合が前中期目標期間最終年度の水準を上回る。</t>
  </si>
  <si>
    <t>北方領土隣接地域を訪問する者に北方領土問題に対する一層の理解と認識を深めてもらうため、北方館、別海北方展望塔及び羅臼国後展望塔の３施設への集客を図る。</t>
    <rPh sb="4" eb="6">
      <t>リンセツ</t>
    </rPh>
    <rPh sb="6" eb="8">
      <t>チイキ</t>
    </rPh>
    <rPh sb="9" eb="11">
      <t>ホウモン</t>
    </rPh>
    <rPh sb="13" eb="14">
      <t>シャ</t>
    </rPh>
    <rPh sb="69" eb="71">
      <t>シュウキャク</t>
    </rPh>
    <rPh sb="72" eb="73">
      <t>ハカ</t>
    </rPh>
    <phoneticPr fontId="6"/>
  </si>
  <si>
    <t>観光客の動向等の外部環境も踏まえ、情報発信の強化等により、集客数の向上を図る。</t>
    <phoneticPr fontId="6"/>
  </si>
  <si>
    <t>北方館、別海北方展望塔、羅臼国後展望塔の各年度の集客数について、前中期目標期間の年度平均を上回る。</t>
  </si>
  <si>
    <t>協会は北方領土問題解決促進のためには国民世論の喚起が必要である等の趣旨で法律に基づき設立された独立行政法人であり、社会情勢の変化も踏まえつつ、法に規定された各事業を推進している。</t>
    <rPh sb="57" eb="59">
      <t>シャカイ</t>
    </rPh>
    <rPh sb="59" eb="61">
      <t>ジョウセイ</t>
    </rPh>
    <rPh sb="62" eb="64">
      <t>ヘンカ</t>
    </rPh>
    <rPh sb="65" eb="66">
      <t>フ</t>
    </rPh>
    <rPh sb="71" eb="72">
      <t>ホウ</t>
    </rPh>
    <rPh sb="73" eb="75">
      <t>キテイ</t>
    </rPh>
    <phoneticPr fontId="6"/>
  </si>
  <si>
    <t>北方領土問題の解決は国政の基本に関わる問題であり、民間に委ねた場合には必ずしも有効に実施されない部分があることから、法に基づき設置された独立行政法人である協会が実施する必要がある。</t>
    <rPh sb="10" eb="12">
      <t>コクセイ</t>
    </rPh>
    <rPh sb="13" eb="15">
      <t>キホン</t>
    </rPh>
    <rPh sb="58" eb="59">
      <t>ホウ</t>
    </rPh>
    <rPh sb="60" eb="61">
      <t>モト</t>
    </rPh>
    <rPh sb="63" eb="65">
      <t>セッチ</t>
    </rPh>
    <phoneticPr fontId="6"/>
  </si>
  <si>
    <t>現時点ではロシアとの平和条約交渉等の具体的展望について述べられる状況にないが、国民世論の啓発等については引き続き着実な取組が必要不可欠である。</t>
    <rPh sb="0" eb="3">
      <t>ゲンジテン</t>
    </rPh>
    <rPh sb="27" eb="28">
      <t>ノ</t>
    </rPh>
    <rPh sb="32" eb="34">
      <t>ジョウキョウ</t>
    </rPh>
    <rPh sb="46" eb="47">
      <t>トウ</t>
    </rPh>
    <rPh sb="64" eb="67">
      <t>フカケツ</t>
    </rPh>
    <phoneticPr fontId="6"/>
  </si>
  <si>
    <t>国に準じた協会の一者応札・一者応募に係る改善方策に基づき一般競争契約等を実施しており、令和3年度では、一般競争等は14件あり、うち一者応札・一者応募は3件となった。
調達は会計規程において原則として一般競争に付す義務を定めており、契約事務取扱細則で国の基準（会計法）に則った同様の基準を設けて競争性を保っている。
随意契約案件は、中期目標の期間における初年度に入札を行った会計監査人に係る調達であり、期中を通した継続性のある監査を実施するため、毎年契約を行っているもの等である。</t>
    <rPh sb="234" eb="235">
      <t>トウ</t>
    </rPh>
    <phoneticPr fontId="6"/>
  </si>
  <si>
    <t>北方領土問題について多くの国民に理解と関心を高めてもらう啓発施設であり、運営に当たっては、国の基準（会計法）等に則り、経費の効率化に努めている。直近では新型コロナウイルスの感染拡大による一時休館、旅行自粛による入館者数の減少があったが、妥当なものと思料する。</t>
    <rPh sb="124" eb="126">
      <t>シリョ</t>
    </rPh>
    <phoneticPr fontId="6"/>
  </si>
  <si>
    <t>原則として一般競争入札を実施するとともに、返還要求運動事業への支援はその内容を事前に調整し、旅費は割引運賃やパック料金を利用するなど、コスト削減に努めている。</t>
    <rPh sb="23" eb="25">
      <t>ヨウキュウ</t>
    </rPh>
    <phoneticPr fontId="6"/>
  </si>
  <si>
    <t>独立行政法人改革に基づき平成26年度から主務大臣主体の業務実績評価となったが、以降も協会からヒアリングを実施し、有識者の意見も踏まえて評価することとしており、着実に事業が実施されている。</t>
    <phoneticPr fontId="6"/>
  </si>
  <si>
    <t>国民一般に対する情報発信については、当初見込みを上回っている。
返還要求運動の推進に関し、直近では新型コロナウイルス感染症の影響により、事業の一部が中止又はオンラインでの実施となり活動実績が見込みを下回っているが、引き続き、感染状況を注視しつつ、オンラインの活用や感染予防対策を徹底した上での実施の検討を行うこととする。</t>
    <phoneticPr fontId="6"/>
  </si>
  <si>
    <t>北方領土問題の啓発資料や資材は、全国の返還要求運動や学校教育の現場において十分に活用されている。</t>
    <rPh sb="21" eb="23">
      <t>ヨウキュウ</t>
    </rPh>
    <rPh sb="37" eb="39">
      <t>ジュウブン</t>
    </rPh>
    <phoneticPr fontId="6"/>
  </si>
  <si>
    <t>　返還要求運動の全国的な推進のため、協会から事業の進捗状況等を適宜聴取し、事業の在り方や展開・状況について協議するとともに、協会が実施する啓発事業や返還運動関係者が集う会議へ参画するなどにより、各種施策の現状把握に努めている。
　毎年度の評価方法は、独立行政法人改革に伴い平成26年度から主務大臣が主体となる手法に変更されたが、令和3年度事業においても有識者を交えた場で、実績については報告書や評価書等により、決算については財務諸表等により協会から聴取を行い、評価することとしており、これらの結果、概ね妥当なものと思料する。</t>
    <rPh sb="3" eb="5">
      <t>ヨウキュウ</t>
    </rPh>
    <rPh sb="257" eb="259">
      <t>シリョ</t>
    </rPh>
    <phoneticPr fontId="6"/>
  </si>
  <si>
    <t>E.非常勤事務補佐員等</t>
    <rPh sb="2" eb="5">
      <t>ヒジョウキン</t>
    </rPh>
    <rPh sb="5" eb="10">
      <t>ジムホサイン</t>
    </rPh>
    <rPh sb="10" eb="11">
      <t>トウ</t>
    </rPh>
    <phoneticPr fontId="6"/>
  </si>
  <si>
    <t>その他人件費</t>
    <rPh sb="2" eb="3">
      <t>タ</t>
    </rPh>
    <rPh sb="3" eb="6">
      <t>ジンケンヒ</t>
    </rPh>
    <phoneticPr fontId="6"/>
  </si>
  <si>
    <t>非常勤事務補佐員等</t>
    <rPh sb="0" eb="3">
      <t>ヒジョウキン</t>
    </rPh>
    <rPh sb="3" eb="8">
      <t>ジムホサイン</t>
    </rPh>
    <rPh sb="8" eb="9">
      <t>トウ</t>
    </rPh>
    <phoneticPr fontId="6"/>
  </si>
  <si>
    <t>北方領土関連資料収集等に係る委託業務</t>
    <rPh sb="0" eb="4">
      <t>ホッポウリョウド</t>
    </rPh>
    <rPh sb="4" eb="6">
      <t>カンレン</t>
    </rPh>
    <rPh sb="6" eb="8">
      <t>シリョウ</t>
    </rPh>
    <rPh sb="8" eb="10">
      <t>シュウシュウ</t>
    </rPh>
    <rPh sb="10" eb="11">
      <t>トウ</t>
    </rPh>
    <rPh sb="12" eb="13">
      <t>カカ</t>
    </rPh>
    <rPh sb="14" eb="16">
      <t>イタク</t>
    </rPh>
    <rPh sb="16" eb="18">
      <t>ギョウム</t>
    </rPh>
    <phoneticPr fontId="6"/>
  </si>
  <si>
    <t>SNS北方領土集中啓発事業広告出稿代行業務（２月実施分）</t>
    <rPh sb="3" eb="7">
      <t>ホッポウリョウド</t>
    </rPh>
    <rPh sb="7" eb="9">
      <t>シュウチュウ</t>
    </rPh>
    <rPh sb="9" eb="11">
      <t>ケイハツ</t>
    </rPh>
    <rPh sb="11" eb="13">
      <t>ジギョウ</t>
    </rPh>
    <rPh sb="13" eb="15">
      <t>コウコク</t>
    </rPh>
    <rPh sb="15" eb="17">
      <t>シュッコウ</t>
    </rPh>
    <rPh sb="17" eb="19">
      <t>ダイコウ</t>
    </rPh>
    <rPh sb="19" eb="21">
      <t>ギョウム</t>
    </rPh>
    <rPh sb="23" eb="24">
      <t>ツキ</t>
    </rPh>
    <rPh sb="24" eb="26">
      <t>ジッシ</t>
    </rPh>
    <rPh sb="26" eb="27">
      <t>ブン</t>
    </rPh>
    <phoneticPr fontId="6"/>
  </si>
  <si>
    <t>SNS北方領土集中啓発事業広告出稿代行業務（８月実施分）</t>
    <rPh sb="3" eb="7">
      <t>ホッポウリョウド</t>
    </rPh>
    <rPh sb="7" eb="9">
      <t>シュウチュウ</t>
    </rPh>
    <rPh sb="9" eb="11">
      <t>ケイハツ</t>
    </rPh>
    <rPh sb="11" eb="13">
      <t>ジギョウ</t>
    </rPh>
    <rPh sb="13" eb="15">
      <t>コウコク</t>
    </rPh>
    <rPh sb="15" eb="17">
      <t>シュッコウ</t>
    </rPh>
    <rPh sb="17" eb="19">
      <t>ダイコウ</t>
    </rPh>
    <rPh sb="19" eb="21">
      <t>ギョウム</t>
    </rPh>
    <rPh sb="23" eb="24">
      <t>ツキ</t>
    </rPh>
    <rPh sb="24" eb="26">
      <t>ジッシ</t>
    </rPh>
    <rPh sb="26" eb="27">
      <t>ブン</t>
    </rPh>
    <phoneticPr fontId="6"/>
  </si>
  <si>
    <t>北方領土隣接地域振興対策根室管内市町連絡協議会</t>
    <rPh sb="0" eb="4">
      <t>ホッポウリョウド</t>
    </rPh>
    <rPh sb="4" eb="6">
      <t>リンセツ</t>
    </rPh>
    <rPh sb="6" eb="8">
      <t>チイキ</t>
    </rPh>
    <rPh sb="8" eb="10">
      <t>シンコウ</t>
    </rPh>
    <rPh sb="10" eb="12">
      <t>タイサク</t>
    </rPh>
    <rPh sb="12" eb="14">
      <t>ネムロ</t>
    </rPh>
    <rPh sb="14" eb="16">
      <t>カンナイ</t>
    </rPh>
    <rPh sb="16" eb="18">
      <t>シチョウ</t>
    </rPh>
    <rPh sb="18" eb="20">
      <t>レンラク</t>
    </rPh>
    <rPh sb="20" eb="23">
      <t>キョウギカイ</t>
    </rPh>
    <phoneticPr fontId="6"/>
  </si>
  <si>
    <t>「北方領土を目で見る運動」修学旅行等誘致事業</t>
    <rPh sb="1" eb="5">
      <t>ホッポウリョウド</t>
    </rPh>
    <rPh sb="6" eb="7">
      <t>メ</t>
    </rPh>
    <rPh sb="8" eb="9">
      <t>ミ</t>
    </rPh>
    <rPh sb="10" eb="12">
      <t>ウンドウ</t>
    </rPh>
    <rPh sb="13" eb="15">
      <t>シュウガク</t>
    </rPh>
    <rPh sb="15" eb="17">
      <t>リョコウ</t>
    </rPh>
    <rPh sb="17" eb="18">
      <t>トウ</t>
    </rPh>
    <rPh sb="18" eb="20">
      <t>ユウチ</t>
    </rPh>
    <rPh sb="20" eb="22">
      <t>ジギョウ</t>
    </rPh>
    <phoneticPr fontId="6"/>
  </si>
  <si>
    <t>独法評価の年度評価結果のB評価以上の割合</t>
    <phoneticPr fontId="6"/>
  </si>
  <si>
    <t>不正通信監視サービス</t>
    <rPh sb="0" eb="2">
      <t>フセイ</t>
    </rPh>
    <rPh sb="2" eb="4">
      <t>ツウシン</t>
    </rPh>
    <rPh sb="4" eb="6">
      <t>カンシ</t>
    </rPh>
    <phoneticPr fontId="6"/>
  </si>
  <si>
    <t>四島交流オンラインセミナー実施支援業務等</t>
    <rPh sb="0" eb="2">
      <t>ヨントウ</t>
    </rPh>
    <rPh sb="2" eb="4">
      <t>コウリュウ</t>
    </rPh>
    <rPh sb="13" eb="15">
      <t>ジッシ</t>
    </rPh>
    <rPh sb="15" eb="17">
      <t>シエン</t>
    </rPh>
    <rPh sb="17" eb="19">
      <t>ギョウム</t>
    </rPh>
    <rPh sb="19" eb="20">
      <t>トウ</t>
    </rPh>
    <phoneticPr fontId="6"/>
  </si>
  <si>
    <t>①国民世論の啓発（都道府県民会議や運動団体等事業への支援、青少年の意見交換会の実施、啓発施設の有効活用、ホームページ等による情報発信等）
②四島交流（北方四島在住ロシア人との相互交流事業、有益な者の参加や交流プログラム等）
③調査研究（北方領土等最新動向を踏まえた調査研究等）
④北方四島元居住者等への援護（元島民等の行う返還要求運動への支援、北方領土資料等の収集等活動、自由訪問の実施等）</t>
    <phoneticPr fontId="6"/>
  </si>
  <si>
    <t>X=啓発施設の年間維持管理費（人件費含む）　
／
　Y=入館者数　　　　　　　　　　　　　　　　　　　　　　　　　　　　　　　　　　　　　　　　　　　　</t>
    <phoneticPr fontId="6"/>
  </si>
  <si>
    <t>重要政策推進枠365</t>
    <rPh sb="0" eb="2">
      <t>ジュウヨウ</t>
    </rPh>
    <rPh sb="2" eb="4">
      <t>セイサク</t>
    </rPh>
    <rPh sb="4" eb="6">
      <t>スイシン</t>
    </rPh>
    <rPh sb="6" eb="7">
      <t>ワク</t>
    </rPh>
    <phoneticPr fontId="6"/>
  </si>
  <si>
    <t>参事官　富永　健嗣</t>
    <phoneticPr fontId="6"/>
  </si>
  <si>
    <t xml:space="preserve">株式会社マリン・アドベンチャー </t>
    <rPh sb="0" eb="4">
      <t>カブシキガイシャ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</si>
</sst>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732">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0" fillId="0" borderId="0" xfId="0"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0" fillId="0" borderId="0" xfId="0" applyFont="1" applyProtection="1">
      <alignment vertical="center"/>
      <protection locked="0"/>
    </xf>
    <xf numFmtId="0" fontId="0"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3" xfId="0" applyBorder="1">
      <alignment vertical="center"/>
    </xf>
    <xf numFmtId="0" fontId="11" fillId="0" borderId="72" xfId="1" applyFont="1" applyFill="1" applyBorder="1" applyAlignment="1" applyProtection="1">
      <alignment vertical="top"/>
      <protection locked="0"/>
    </xf>
    <xf numFmtId="0" fontId="11" fillId="0" borderId="112" xfId="1" applyFont="1" applyFill="1" applyBorder="1" applyAlignment="1" applyProtection="1">
      <alignment vertical="top"/>
      <protection locked="0"/>
    </xf>
    <xf numFmtId="0" fontId="1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16" fillId="0" borderId="0" xfId="0" applyFont="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1" fillId="0" borderId="0" xfId="0" applyFont="1">
      <alignment vertical="center"/>
    </xf>
    <xf numFmtId="0" fontId="21"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1" fillId="3" borderId="9" xfId="0" applyFont="1" applyFill="1" applyBorder="1">
      <alignment vertical="center"/>
    </xf>
    <xf numFmtId="0" fontId="0" fillId="3" borderId="0" xfId="0" applyFill="1">
      <alignment vertical="center"/>
    </xf>
    <xf numFmtId="0" fontId="21" fillId="3" borderId="0" xfId="0" applyFont="1" applyFill="1">
      <alignment vertical="center"/>
    </xf>
    <xf numFmtId="0" fontId="6"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1" fillId="0" borderId="9" xfId="0" applyFont="1" applyBorder="1">
      <alignment vertical="center"/>
    </xf>
    <xf numFmtId="0" fontId="21" fillId="0" borderId="9" xfId="0" applyFont="1" applyBorder="1" applyAlignment="1" applyProtection="1">
      <alignment horizontal="center" vertical="center"/>
      <protection locked="0"/>
    </xf>
    <xf numFmtId="0" fontId="6" fillId="3" borderId="9" xfId="0" applyFont="1" applyFill="1" applyBorder="1">
      <alignment vertical="center"/>
    </xf>
    <xf numFmtId="0" fontId="6" fillId="3" borderId="9" xfId="0" applyFont="1" applyFill="1" applyBorder="1" applyAlignment="1">
      <alignment vertical="center" wrapText="1"/>
    </xf>
    <xf numFmtId="0" fontId="27" fillId="3" borderId="9" xfId="0" applyFont="1" applyFill="1" applyBorder="1">
      <alignment vertical="center"/>
    </xf>
    <xf numFmtId="0" fontId="21" fillId="0" borderId="9" xfId="4" applyFont="1" applyBorder="1" applyAlignment="1">
      <alignment vertical="center" wrapText="1"/>
    </xf>
    <xf numFmtId="0" fontId="0" fillId="3" borderId="9" xfId="0" applyFill="1" applyBorder="1" applyAlignment="1">
      <alignment vertical="center" wrapText="1"/>
    </xf>
    <xf numFmtId="0" fontId="21" fillId="0" borderId="0" xfId="0" applyFont="1" applyAlignment="1">
      <alignment horizontal="center" vertical="center"/>
    </xf>
    <xf numFmtId="0" fontId="6" fillId="3" borderId="0" xfId="0" applyFont="1" applyFill="1">
      <alignment vertical="center"/>
    </xf>
    <xf numFmtId="0" fontId="21" fillId="0" borderId="0" xfId="0" applyFont="1" applyBorder="1">
      <alignment vertical="center"/>
    </xf>
    <xf numFmtId="0" fontId="4" fillId="5" borderId="101"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11" xfId="1" applyFont="1" applyFill="1" applyBorder="1" applyAlignment="1" applyProtection="1">
      <alignment vertical="top"/>
    </xf>
    <xf numFmtId="0" fontId="0" fillId="3" borderId="36" xfId="0" applyFill="1" applyBorder="1">
      <alignment vertical="center"/>
    </xf>
    <xf numFmtId="0" fontId="0" fillId="0" borderId="0" xfId="0" applyFont="1" applyFill="1">
      <alignment vertical="center"/>
    </xf>
    <xf numFmtId="0" fontId="29"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6" fillId="3" borderId="9" xfId="0" applyFont="1" applyFill="1" applyBorder="1" applyAlignment="1">
      <alignment horizontal="left" vertical="center"/>
    </xf>
    <xf numFmtId="0" fontId="24" fillId="0" borderId="0" xfId="0" applyFont="1" applyBorder="1" applyAlignment="1" applyProtection="1">
      <alignment horizontal="center" vertical="center"/>
      <protection locked="0"/>
    </xf>
    <xf numFmtId="0" fontId="11" fillId="0" borderId="1" xfId="1" applyFont="1" applyBorder="1" applyAlignment="1" applyProtection="1">
      <alignment vertical="top"/>
      <protection locked="0"/>
    </xf>
    <xf numFmtId="0" fontId="11" fillId="0" borderId="0" xfId="1" applyFont="1" applyAlignment="1" applyProtection="1">
      <alignment vertical="top"/>
      <protection locked="0"/>
    </xf>
    <xf numFmtId="0" fontId="11" fillId="0" borderId="2" xfId="1" applyFont="1" applyBorder="1" applyAlignment="1" applyProtection="1">
      <alignment vertical="top"/>
      <protection locked="0"/>
    </xf>
    <xf numFmtId="0" fontId="0" fillId="0" borderId="0" xfId="0" applyProtection="1">
      <alignment vertical="center"/>
      <protection locked="0"/>
    </xf>
    <xf numFmtId="3" fontId="11" fillId="0" borderId="0" xfId="1" applyNumberFormat="1" applyFont="1" applyAlignment="1" applyProtection="1">
      <alignment vertical="top"/>
      <protection locked="0"/>
    </xf>
    <xf numFmtId="0" fontId="11" fillId="0" borderId="113" xfId="1" applyFont="1" applyBorder="1" applyAlignment="1" applyProtection="1">
      <alignment vertical="top"/>
      <protection locked="0"/>
    </xf>
    <xf numFmtId="0" fontId="11" fillId="0" borderId="6" xfId="1" applyFont="1" applyBorder="1" applyAlignment="1" applyProtection="1">
      <alignment vertical="top"/>
      <protection locked="0"/>
    </xf>
    <xf numFmtId="0" fontId="11" fillId="0" borderId="109" xfId="1" applyFont="1" applyBorder="1" applyAlignment="1" applyProtection="1">
      <alignment vertical="top"/>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21" fillId="0" borderId="38" xfId="0" applyFont="1" applyFill="1" applyBorder="1" applyAlignment="1" applyProtection="1">
      <alignment vertical="center" wrapText="1"/>
      <protection locked="0"/>
    </xf>
    <xf numFmtId="0" fontId="21" fillId="0" borderId="39" xfId="0" applyFont="1" applyFill="1" applyBorder="1" applyAlignment="1" applyProtection="1">
      <alignment vertical="center" wrapText="1"/>
      <protection locked="0"/>
    </xf>
    <xf numFmtId="0" fontId="21" fillId="0" borderId="40" xfId="0" applyFont="1" applyFill="1" applyBorder="1" applyAlignment="1" applyProtection="1">
      <alignment vertical="center" wrapText="1"/>
      <protection locked="0"/>
    </xf>
    <xf numFmtId="49" fontId="0" fillId="0" borderId="36" xfId="0" applyNumberFormat="1" applyFont="1" applyFill="1" applyBorder="1" applyAlignment="1" applyProtection="1">
      <alignment horizontal="center" vertical="center" wrapText="1" shrinkToFit="1"/>
      <protection locked="0"/>
    </xf>
    <xf numFmtId="49" fontId="0" fillId="0" borderId="36"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4" xfId="0" applyNumberFormat="1" applyFont="1" applyFill="1" applyBorder="1" applyAlignment="1" applyProtection="1">
      <alignment horizontal="center" vertical="center" shrinkToFit="1"/>
    </xf>
    <xf numFmtId="0" fontId="13" fillId="4" borderId="4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9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55"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protection locked="0"/>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29" xfId="0" applyFont="1" applyFill="1" applyBorder="1" applyAlignment="1">
      <alignment horizontal="center" vertical="center"/>
    </xf>
    <xf numFmtId="0" fontId="0" fillId="5" borderId="66" xfId="0"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59"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8" xfId="0" applyFont="1" applyFill="1" applyBorder="1" applyAlignment="1" applyProtection="1">
      <alignment horizontal="lef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5"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15"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9" xfId="0" applyNumberFormat="1" applyFont="1" applyFill="1" applyBorder="1" applyAlignment="1" applyProtection="1">
      <alignment horizontal="center" vertical="center" shrinkToFit="1"/>
      <protection locked="0"/>
    </xf>
    <xf numFmtId="177" fontId="4" fillId="0" borderId="9" xfId="0" applyNumberFormat="1" applyFont="1" applyBorder="1" applyAlignment="1" applyProtection="1">
      <alignment horizontal="center" vertical="center" shrinkToFit="1"/>
      <protection locked="0"/>
    </xf>
    <xf numFmtId="177" fontId="0" fillId="0" borderId="22" xfId="0" applyNumberFormat="1" applyBorder="1" applyAlignment="1" applyProtection="1">
      <alignment horizontal="center" vertical="center" shrinkToFit="1"/>
      <protection locked="0"/>
    </xf>
    <xf numFmtId="177" fontId="4" fillId="0" borderId="23" xfId="0" applyNumberFormat="1" applyFont="1" applyBorder="1" applyAlignment="1" applyProtection="1">
      <alignment horizontal="center" vertical="center" shrinkToFit="1"/>
      <protection locked="0"/>
    </xf>
    <xf numFmtId="177" fontId="4" fillId="0" borderId="32" xfId="0" applyNumberFormat="1" applyFont="1" applyBorder="1" applyAlignment="1" applyProtection="1">
      <alignment horizontal="center" vertical="center" shrinkToFit="1"/>
      <protection locked="0"/>
    </xf>
    <xf numFmtId="0" fontId="15"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98"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20" fillId="2" borderId="22"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49" fontId="0" fillId="0" borderId="98" xfId="0" applyNumberFormat="1" applyBorder="1" applyAlignment="1" applyProtection="1">
      <alignment horizontal="center" vertical="center" shrinkToFit="1"/>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74" xfId="1" quotePrefix="1" applyFont="1" applyBorder="1" applyAlignment="1" applyProtection="1">
      <alignment horizontal="left" vertical="top" wrapText="1"/>
      <protection locked="0"/>
    </xf>
    <xf numFmtId="0" fontId="4" fillId="0" borderId="48" xfId="1" applyFont="1" applyBorder="1" applyAlignment="1" applyProtection="1">
      <alignment horizontal="left" vertical="top" wrapText="1"/>
      <protection locked="0"/>
    </xf>
    <xf numFmtId="0" fontId="4" fillId="0" borderId="49" xfId="1" applyFont="1" applyBorder="1" applyAlignment="1" applyProtection="1">
      <alignment horizontal="left" vertical="top" wrapText="1"/>
      <protection locked="0"/>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4" fillId="6" borderId="59"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11" fillId="2" borderId="16" xfId="0" applyFont="1" applyFill="1" applyBorder="1" applyAlignment="1">
      <alignment horizontal="center" vertical="center"/>
    </xf>
    <xf numFmtId="0" fontId="0" fillId="5" borderId="66" xfId="0" quotePrefix="1" applyFill="1" applyBorder="1" applyAlignment="1" applyProtection="1">
      <alignment vertical="center" wrapText="1"/>
      <protection locked="0"/>
    </xf>
    <xf numFmtId="177" fontId="0" fillId="0" borderId="9" xfId="0" applyNumberFormat="1" applyBorder="1" applyAlignment="1" applyProtection="1">
      <alignment horizontal="center" vertical="center" shrinkToFit="1"/>
      <protection locked="0"/>
    </xf>
    <xf numFmtId="0" fontId="0" fillId="0" borderId="74" xfId="1" applyFont="1" applyBorder="1" applyAlignment="1" applyProtection="1">
      <alignment horizontal="left" vertical="top" wrapText="1"/>
      <protection locked="0"/>
    </xf>
    <xf numFmtId="0" fontId="0" fillId="0" borderId="124"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0" fontId="0" fillId="0" borderId="84"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8"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25" xfId="0" applyFont="1" applyFill="1" applyBorder="1" applyAlignment="1">
      <alignment horizontal="center" vertical="center" textRotation="255" wrapText="1"/>
    </xf>
    <xf numFmtId="0" fontId="0" fillId="0" borderId="63" xfId="0" applyFont="1" applyFill="1" applyBorder="1" applyAlignment="1" applyProtection="1">
      <alignment horizontal="left" vertical="center" wrapText="1"/>
      <protection locked="0"/>
    </xf>
    <xf numFmtId="0" fontId="0" fillId="0" borderId="64"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09" xfId="0"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178" fontId="18" fillId="0" borderId="6" xfId="0" applyNumberFormat="1" applyFont="1" applyFill="1" applyBorder="1" applyAlignment="1" applyProtection="1">
      <alignment horizontal="center" vertical="center"/>
      <protection locked="0"/>
    </xf>
    <xf numFmtId="183" fontId="18" fillId="0" borderId="6"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30" xfId="3" applyFont="1" applyFill="1" applyBorder="1" applyAlignment="1" applyProtection="1">
      <alignment horizontal="center" vertical="center" wrapText="1"/>
    </xf>
    <xf numFmtId="0" fontId="12" fillId="0" borderId="31" xfId="1" applyFont="1" applyFill="1" applyBorder="1" applyAlignment="1" applyProtection="1">
      <alignment horizontal="left" vertical="center" wrapText="1" shrinkToFit="1"/>
      <protection locked="0"/>
    </xf>
    <xf numFmtId="0" fontId="12" fillId="0" borderId="23" xfId="1" applyFont="1" applyFill="1" applyBorder="1" applyAlignment="1" applyProtection="1">
      <alignment horizontal="left" vertical="center" wrapText="1" shrinkToFit="1"/>
      <protection locked="0"/>
    </xf>
    <xf numFmtId="0" fontId="12" fillId="0" borderId="32" xfId="1"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9"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8" fillId="2" borderId="9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2" fillId="2" borderId="9" xfId="3" applyFont="1" applyFill="1" applyBorder="1" applyAlignment="1" applyProtection="1">
      <alignment horizontal="center" vertical="center" wrapText="1"/>
    </xf>
    <xf numFmtId="177" fontId="4" fillId="0" borderId="11" xfId="0" applyNumberFormat="1" applyFont="1" applyFill="1" applyBorder="1" applyAlignment="1" applyProtection="1">
      <alignment horizontal="center" vertical="center"/>
      <protection locked="0"/>
    </xf>
    <xf numFmtId="177" fontId="4" fillId="0" borderId="12" xfId="0" applyNumberFormat="1" applyFont="1" applyFill="1" applyBorder="1" applyAlignment="1" applyProtection="1">
      <alignment horizontal="center" vertical="center"/>
      <protection locked="0"/>
    </xf>
    <xf numFmtId="177" fontId="4" fillId="0" borderId="13" xfId="0" applyNumberFormat="1" applyFont="1" applyFill="1" applyBorder="1" applyAlignment="1" applyProtection="1">
      <alignment horizontal="center" vertical="center"/>
      <protection locked="0"/>
    </xf>
    <xf numFmtId="177" fontId="4" fillId="0" borderId="117" xfId="0" applyNumberFormat="1" applyFont="1" applyFill="1" applyBorder="1" applyAlignment="1" applyProtection="1">
      <alignment horizontal="center" vertical="center"/>
    </xf>
    <xf numFmtId="177" fontId="4" fillId="0" borderId="118" xfId="0" applyNumberFormat="1" applyFont="1" applyFill="1" applyBorder="1" applyAlignment="1" applyProtection="1">
      <alignment horizontal="center" vertical="center"/>
    </xf>
    <xf numFmtId="177" fontId="4" fillId="0" borderId="119" xfId="0" applyNumberFormat="1" applyFont="1" applyFill="1" applyBorder="1" applyAlignment="1" applyProtection="1">
      <alignment horizontal="center" vertical="center"/>
    </xf>
    <xf numFmtId="177" fontId="4" fillId="0" borderId="121" xfId="0" applyNumberFormat="1" applyFont="1" applyFill="1" applyBorder="1" applyAlignment="1" applyProtection="1">
      <alignment horizontal="center" vertical="center"/>
    </xf>
    <xf numFmtId="177" fontId="4" fillId="0" borderId="114" xfId="0" applyNumberFormat="1" applyFont="1" applyFill="1" applyBorder="1" applyAlignment="1" applyProtection="1">
      <alignment horizontal="center" vertical="center"/>
    </xf>
    <xf numFmtId="177" fontId="4" fillId="0" borderId="115" xfId="0" applyNumberFormat="1" applyFont="1" applyFill="1" applyBorder="1" applyAlignment="1" applyProtection="1">
      <alignment horizontal="center" vertical="center"/>
    </xf>
    <xf numFmtId="177" fontId="4" fillId="0" borderId="120" xfId="0" applyNumberFormat="1" applyFont="1" applyFill="1" applyBorder="1" applyAlignment="1" applyProtection="1">
      <alignment horizontal="center" vertical="center"/>
    </xf>
    <xf numFmtId="177" fontId="4" fillId="0" borderId="116"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21"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177" fontId="4" fillId="0" borderId="53" xfId="0" applyNumberFormat="1" applyFont="1" applyFill="1" applyBorder="1" applyAlignment="1" applyProtection="1">
      <alignment horizontal="center" vertical="center"/>
      <protection locked="0"/>
    </xf>
    <xf numFmtId="177" fontId="4" fillId="0" borderId="54" xfId="0" applyNumberFormat="1" applyFont="1" applyFill="1" applyBorder="1" applyAlignment="1" applyProtection="1">
      <alignment horizontal="center" vertical="center"/>
      <protection locked="0"/>
    </xf>
    <xf numFmtId="177" fontId="4" fillId="0" borderId="58" xfId="0" applyNumberFormat="1" applyFont="1" applyFill="1" applyBorder="1" applyAlignment="1" applyProtection="1">
      <alignment horizontal="center" vertical="center"/>
      <protection locked="0"/>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4" fillId="2" borderId="32" xfId="0" applyFont="1" applyFill="1" applyBorder="1" applyAlignment="1">
      <alignment horizontal="center" vertical="center"/>
    </xf>
    <xf numFmtId="0" fontId="12"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4" fillId="0" borderId="9" xfId="0" applyNumberFormat="1" applyFont="1" applyFill="1" applyBorder="1" applyAlignment="1" applyProtection="1">
      <alignment horizontal="center" vertical="center"/>
      <protection locked="0"/>
    </xf>
    <xf numFmtId="177" fontId="4" fillId="0" borderId="98" xfId="0" applyNumberFormat="1" applyFont="1" applyFill="1" applyBorder="1" applyAlignment="1" applyProtection="1">
      <alignment horizontal="center" vertical="center"/>
      <protection locked="0"/>
    </xf>
    <xf numFmtId="9" fontId="0" fillId="0" borderId="9" xfId="0" applyNumberFormat="1" applyFont="1" applyFill="1" applyBorder="1" applyAlignment="1" applyProtection="1">
      <alignment horizontal="center" vertical="center" wrapText="1"/>
      <protection locked="0"/>
    </xf>
    <xf numFmtId="9" fontId="4" fillId="0" borderId="9" xfId="0" applyNumberFormat="1" applyFont="1" applyFill="1" applyBorder="1" applyAlignment="1" applyProtection="1">
      <alignment horizontal="center" vertical="center"/>
      <protection locked="0"/>
    </xf>
    <xf numFmtId="9" fontId="4" fillId="0" borderId="9" xfId="0" applyNumberFormat="1" applyFont="1" applyFill="1" applyBorder="1" applyAlignment="1" applyProtection="1">
      <alignment horizontal="center" vertical="center" wrapText="1"/>
      <protection locked="0"/>
    </xf>
    <xf numFmtId="177" fontId="4" fillId="0" borderId="80" xfId="0" applyNumberFormat="1" applyFont="1" applyFill="1" applyBorder="1" applyAlignment="1" applyProtection="1">
      <alignment horizontal="right" vertical="center"/>
    </xf>
    <xf numFmtId="177" fontId="4" fillId="0" borderId="77" xfId="0" applyNumberFormat="1" applyFont="1" applyFill="1" applyBorder="1" applyAlignment="1" applyProtection="1">
      <alignment horizontal="right" vertical="center"/>
    </xf>
    <xf numFmtId="177" fontId="4" fillId="0" borderId="79" xfId="0" applyNumberFormat="1" applyFont="1" applyFill="1" applyBorder="1" applyAlignment="1" applyProtection="1">
      <alignment horizontal="right" vertical="center"/>
    </xf>
    <xf numFmtId="182" fontId="4" fillId="0" borderId="9" xfId="0" applyNumberFormat="1" applyFont="1" applyFill="1" applyBorder="1" applyAlignment="1" applyProtection="1">
      <alignment horizontal="center" vertical="center"/>
    </xf>
    <xf numFmtId="182" fontId="4" fillId="0" borderId="77" xfId="0" applyNumberFormat="1" applyFont="1" applyFill="1" applyBorder="1" applyAlignment="1" applyProtection="1">
      <alignment horizontal="center" vertical="center"/>
    </xf>
    <xf numFmtId="0" fontId="4" fillId="2" borderId="9" xfId="0" applyFont="1" applyFill="1" applyBorder="1" applyAlignment="1">
      <alignment horizontal="center" vertical="center" wrapText="1"/>
    </xf>
    <xf numFmtId="177" fontId="4" fillId="0" borderId="77" xfId="0" applyNumberFormat="1" applyFont="1" applyFill="1" applyBorder="1" applyAlignment="1">
      <alignment horizontal="right" vertical="center"/>
    </xf>
    <xf numFmtId="177" fontId="4" fillId="0" borderId="79" xfId="0" applyNumberFormat="1" applyFont="1" applyFill="1" applyBorder="1" applyAlignment="1">
      <alignment horizontal="right" vertical="center"/>
    </xf>
    <xf numFmtId="9" fontId="4" fillId="0" borderId="9" xfId="0" applyNumberFormat="1" applyFont="1" applyFill="1" applyBorder="1" applyAlignment="1">
      <alignment horizontal="center" vertical="center"/>
    </xf>
    <xf numFmtId="0" fontId="0" fillId="6" borderId="9" xfId="0" applyFont="1" applyFill="1" applyBorder="1" applyAlignment="1">
      <alignment horizontal="center" vertical="center"/>
    </xf>
    <xf numFmtId="177" fontId="4" fillId="0" borderId="80" xfId="0" applyNumberFormat="1" applyFont="1" applyFill="1" applyBorder="1" applyAlignment="1">
      <alignment horizontal="right" vertical="center"/>
    </xf>
    <xf numFmtId="182" fontId="4" fillId="0" borderId="79" xfId="0" applyNumberFormat="1" applyFont="1" applyFill="1" applyBorder="1" applyAlignment="1" applyProtection="1">
      <alignment horizontal="center" vertical="center"/>
    </xf>
    <xf numFmtId="0" fontId="13" fillId="2" borderId="42"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6" fillId="6" borderId="47" xfId="0" applyFont="1" applyFill="1" applyBorder="1" applyAlignment="1">
      <alignment horizontal="center" vertical="center" wrapText="1"/>
    </xf>
    <xf numFmtId="0" fontId="16" fillId="6" borderId="48" xfId="0" applyFont="1" applyFill="1" applyBorder="1" applyAlignment="1">
      <alignment horizontal="center" vertical="center" wrapText="1"/>
    </xf>
    <xf numFmtId="0" fontId="16" fillId="6" borderId="4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1" xfId="0" applyFont="1" applyBorder="1" applyAlignment="1">
      <alignment horizontal="center" vertical="center"/>
    </xf>
    <xf numFmtId="0" fontId="0" fillId="0" borderId="9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5" borderId="17"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0" fillId="5" borderId="12"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102"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56"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1"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0" fillId="5" borderId="38" xfId="0" applyFill="1" applyBorder="1" applyAlignment="1" applyProtection="1">
      <alignment horizontal="left" vertical="center" wrapText="1"/>
      <protection locked="0"/>
    </xf>
    <xf numFmtId="0" fontId="0" fillId="5" borderId="39" xfId="0" applyFill="1" applyBorder="1" applyAlignment="1" applyProtection="1">
      <alignment horizontal="left" vertical="center" wrapText="1"/>
      <protection locked="0"/>
    </xf>
    <xf numFmtId="0" fontId="0" fillId="5" borderId="55" xfId="0"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99"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0" xfId="0" applyFont="1" applyFill="1" applyBorder="1" applyAlignment="1">
      <alignment horizontal="center" vertical="center"/>
    </xf>
    <xf numFmtId="0" fontId="0" fillId="5" borderId="9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3" xfId="0" applyFill="1" applyBorder="1" applyAlignment="1" applyProtection="1">
      <alignment horizontal="left" vertical="center" wrapText="1"/>
      <protection locked="0"/>
    </xf>
    <xf numFmtId="0" fontId="0" fillId="5" borderId="64" xfId="0" applyFill="1" applyBorder="1" applyAlignment="1" applyProtection="1">
      <alignment horizontal="left" vertical="center" wrapText="1"/>
      <protection locked="0"/>
    </xf>
    <xf numFmtId="0" fontId="0" fillId="5" borderId="83" xfId="0"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0" fillId="5" borderId="57" xfId="0" applyFont="1" applyFill="1" applyBorder="1" applyAlignment="1">
      <alignment vertical="center"/>
    </xf>
    <xf numFmtId="0" fontId="0" fillId="5" borderId="54"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1" xfId="0" applyFont="1" applyFill="1" applyBorder="1" applyAlignment="1">
      <alignment horizontal="left"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177" fontId="0" fillId="0" borderId="23" xfId="0" applyNumberFormat="1" applyBorder="1" applyAlignment="1" applyProtection="1">
      <alignment horizontal="center" vertical="center" shrinkToFit="1"/>
      <protection locked="0"/>
    </xf>
    <xf numFmtId="177" fontId="0" fillId="0" borderId="32" xfId="0" applyNumberFormat="1" applyBorder="1" applyAlignment="1" applyProtection="1">
      <alignment horizontal="center" vertical="center" shrinkToFit="1"/>
      <protection locked="0"/>
    </xf>
    <xf numFmtId="0" fontId="0" fillId="2" borderId="38"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0" fillId="0" borderId="6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05" xfId="0" applyFont="1" applyFill="1" applyBorder="1" applyAlignment="1">
      <alignment horizontal="center" vertical="center" wrapTex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42" xfId="0" applyBorder="1" applyAlignment="1" applyProtection="1">
      <alignment horizontal="left" vertical="center" wrapText="1"/>
      <protection locked="0"/>
    </xf>
    <xf numFmtId="0" fontId="0" fillId="0" borderId="143" xfId="0" applyBorder="1" applyAlignment="1" applyProtection="1">
      <alignment horizontal="left" vertical="center" wrapText="1"/>
      <protection locked="0"/>
    </xf>
    <xf numFmtId="0" fontId="0" fillId="0" borderId="144"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7" fontId="0" fillId="0" borderId="11" xfId="0" applyNumberFormat="1" applyBorder="1" applyAlignment="1" applyProtection="1">
      <alignment horizontal="right" vertical="center"/>
      <protection locked="0"/>
    </xf>
    <xf numFmtId="177" fontId="0" fillId="0" borderId="12"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0" fontId="0" fillId="0" borderId="65" xfId="0" applyFont="1" applyBorder="1" applyAlignment="1" applyProtection="1">
      <alignment horizontal="left" vertical="center" wrapText="1"/>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3" fillId="6" borderId="108" xfId="0" applyFont="1" applyFill="1" applyBorder="1" applyAlignment="1">
      <alignment horizontal="center" vertical="center" textRotation="255"/>
    </xf>
    <xf numFmtId="0" fontId="13" fillId="6" borderId="96" xfId="0" applyFont="1" applyFill="1" applyBorder="1" applyAlignment="1">
      <alignment horizontal="center" vertical="center" textRotation="255"/>
    </xf>
    <xf numFmtId="0" fontId="0" fillId="0" borderId="95"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9" xfId="0" applyBorder="1" applyAlignment="1" applyProtection="1">
      <alignment horizontal="left" vertical="center" wrapText="1"/>
      <protection locked="0"/>
    </xf>
    <xf numFmtId="0" fontId="9" fillId="2" borderId="71" xfId="3" applyFont="1" applyFill="1" applyBorder="1" applyAlignment="1" applyProtection="1">
      <alignment horizontal="center" vertical="center" wrapText="1"/>
    </xf>
    <xf numFmtId="0" fontId="9" fillId="2" borderId="72" xfId="3" applyFont="1" applyFill="1" applyBorder="1" applyAlignment="1" applyProtection="1">
      <alignment horizontal="center" vertical="center" wrapText="1"/>
    </xf>
    <xf numFmtId="0" fontId="9" fillId="2" borderId="73" xfId="3" applyFont="1" applyFill="1" applyBorder="1" applyAlignment="1" applyProtection="1">
      <alignment horizontal="center" vertical="center" wrapText="1"/>
    </xf>
    <xf numFmtId="0" fontId="4" fillId="0" borderId="6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2" xfId="0" applyFont="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8" fillId="0" borderId="74" xfId="0" applyFont="1" applyFill="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75"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177" fontId="0" fillId="0" borderId="63" xfId="0" applyNumberFormat="1" applyBorder="1" applyAlignment="1" applyProtection="1">
      <alignment horizontal="right" vertical="center"/>
      <protection locked="0"/>
    </xf>
    <xf numFmtId="177" fontId="0" fillId="0" borderId="64" xfId="0" applyNumberFormat="1" applyBorder="1" applyAlignment="1" applyProtection="1">
      <alignment horizontal="right" vertical="center"/>
      <protection locked="0"/>
    </xf>
    <xf numFmtId="177" fontId="0" fillId="0" borderId="83" xfId="0" applyNumberFormat="1" applyBorder="1" applyAlignment="1" applyProtection="1">
      <alignment horizontal="right" vertical="center"/>
      <protection locked="0"/>
    </xf>
    <xf numFmtId="0" fontId="11" fillId="0" borderId="55"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1"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1"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177" fontId="0" fillId="0" borderId="94" xfId="0" applyNumberFormat="1" applyBorder="1" applyAlignment="1" applyProtection="1">
      <alignment horizontal="right" vertical="center"/>
      <protection locked="0"/>
    </xf>
    <xf numFmtId="177" fontId="0" fillId="0" borderId="28" xfId="0" applyNumberForma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4" fillId="5" borderId="84" xfId="0" applyFont="1" applyFill="1" applyBorder="1" applyAlignment="1">
      <alignment horizontal="center" vertical="center"/>
    </xf>
    <xf numFmtId="0" fontId="4" fillId="5" borderId="68" xfId="0" applyFont="1" applyFill="1" applyBorder="1" applyAlignment="1">
      <alignment horizontal="center" vertical="center"/>
    </xf>
    <xf numFmtId="0" fontId="4" fillId="5" borderId="86" xfId="0" applyFont="1" applyFill="1" applyBorder="1" applyAlignment="1">
      <alignment horizontal="center" vertical="center"/>
    </xf>
    <xf numFmtId="0" fontId="0" fillId="5" borderId="101" xfId="0" applyFill="1" applyBorder="1" applyAlignment="1" applyProtection="1">
      <alignment horizontal="left" vertical="center" wrapText="1"/>
      <protection locked="0"/>
    </xf>
    <xf numFmtId="0" fontId="0" fillId="5" borderId="149" xfId="0" applyFill="1" applyBorder="1" applyAlignment="1" applyProtection="1">
      <alignment horizontal="left" vertical="center" wrapText="1"/>
      <protection locked="0"/>
    </xf>
    <xf numFmtId="0" fontId="4" fillId="6" borderId="146" xfId="0" applyFont="1" applyFill="1" applyBorder="1" applyAlignment="1">
      <alignment horizontal="center" vertical="center"/>
    </xf>
    <xf numFmtId="0" fontId="0" fillId="6" borderId="146" xfId="0" applyFill="1" applyBorder="1" applyAlignment="1">
      <alignment horizontal="center" vertical="center" wrapText="1"/>
    </xf>
    <xf numFmtId="0" fontId="0" fillId="6" borderId="147" xfId="0" applyFill="1" applyBorder="1" applyAlignment="1">
      <alignment horizontal="center" vertical="center" wrapText="1"/>
    </xf>
    <xf numFmtId="0" fontId="4" fillId="2" borderId="148" xfId="0" applyFont="1" applyFill="1" applyBorder="1" applyAlignment="1">
      <alignment vertical="center" wrapText="1"/>
    </xf>
    <xf numFmtId="0" fontId="4" fillId="2" borderId="101" xfId="0" applyFont="1" applyFill="1" applyBorder="1" applyAlignment="1">
      <alignment vertical="center" wrapText="1"/>
    </xf>
    <xf numFmtId="0" fontId="0" fillId="0" borderId="101" xfId="0" applyBorder="1" applyAlignment="1" applyProtection="1">
      <alignment horizontal="left" vertical="center" wrapText="1"/>
      <protection locked="0"/>
    </xf>
    <xf numFmtId="0" fontId="4" fillId="0" borderId="101" xfId="0" applyFont="1" applyBorder="1" applyAlignment="1" applyProtection="1">
      <alignment horizontal="left" vertical="center" wrapText="1"/>
      <protection locked="0"/>
    </xf>
    <xf numFmtId="180" fontId="0" fillId="5" borderId="101" xfId="0" applyNumberFormat="1" applyFill="1" applyBorder="1" applyAlignment="1" applyProtection="1">
      <alignment horizontal="center" vertical="center" wrapText="1"/>
      <protection locked="0"/>
    </xf>
    <xf numFmtId="180" fontId="4" fillId="5" borderId="101" xfId="0" applyNumberFormat="1" applyFont="1" applyFill="1" applyBorder="1" applyAlignment="1" applyProtection="1">
      <alignment horizontal="center" vertical="center" wrapText="1"/>
      <protection locked="0"/>
    </xf>
    <xf numFmtId="49" fontId="0" fillId="5" borderId="101" xfId="0" applyNumberFormat="1" applyFill="1" applyBorder="1" applyAlignment="1" applyProtection="1">
      <alignment horizontal="left" vertical="center" wrapText="1"/>
      <protection locked="0"/>
    </xf>
    <xf numFmtId="49" fontId="4" fillId="5" borderId="101" xfId="0" applyNumberFormat="1" applyFont="1" applyFill="1" applyBorder="1" applyAlignment="1" applyProtection="1">
      <alignment horizontal="left" vertical="center" wrapText="1"/>
      <protection locked="0"/>
    </xf>
    <xf numFmtId="177" fontId="0" fillId="0" borderId="84" xfId="0" applyNumberFormat="1" applyBorder="1" applyAlignment="1" applyProtection="1">
      <alignment horizontal="right" vertical="center"/>
      <protection locked="0"/>
    </xf>
    <xf numFmtId="177" fontId="0" fillId="0" borderId="68" xfId="0" applyNumberFormat="1" applyBorder="1" applyAlignment="1" applyProtection="1">
      <alignment horizontal="right" vertical="center"/>
      <protection locked="0"/>
    </xf>
    <xf numFmtId="177" fontId="0" fillId="0" borderId="85" xfId="0" applyNumberFormat="1" applyBorder="1" applyAlignment="1" applyProtection="1">
      <alignment horizontal="right" vertical="center"/>
      <protection locked="0"/>
    </xf>
    <xf numFmtId="49" fontId="0" fillId="5" borderId="101" xfId="0" applyNumberFormat="1" applyFill="1" applyBorder="1" applyAlignment="1" applyProtection="1">
      <alignment horizontal="center" vertical="center" wrapText="1" shrinkToFit="1"/>
      <protection locked="0"/>
    </xf>
    <xf numFmtId="49" fontId="0" fillId="5" borderId="101" xfId="0" applyNumberFormat="1" applyFill="1" applyBorder="1" applyAlignment="1" applyProtection="1">
      <alignment horizontal="center" vertical="center" shrinkToFit="1"/>
      <protection locked="0"/>
    </xf>
    <xf numFmtId="181" fontId="0" fillId="0" borderId="101" xfId="0" applyNumberFormat="1" applyBorder="1" applyAlignment="1" applyProtection="1">
      <alignment horizontal="right" vertical="center" wrapText="1"/>
      <protection locked="0"/>
    </xf>
    <xf numFmtId="181" fontId="4" fillId="0" borderId="101" xfId="0" applyNumberFormat="1" applyFont="1" applyBorder="1" applyAlignment="1" applyProtection="1">
      <alignment horizontal="right" vertical="center" wrapText="1"/>
      <protection locked="0"/>
    </xf>
    <xf numFmtId="177" fontId="0" fillId="0" borderId="84" xfId="0" applyNumberFormat="1" applyBorder="1" applyAlignment="1" applyProtection="1">
      <alignment horizontal="right" vertical="center" wrapText="1"/>
      <protection locked="0"/>
    </xf>
    <xf numFmtId="177" fontId="0" fillId="0" borderId="68" xfId="0" applyNumberFormat="1" applyBorder="1" applyAlignment="1" applyProtection="1">
      <alignment horizontal="right" vertical="center" wrapText="1"/>
      <protection locked="0"/>
    </xf>
    <xf numFmtId="177" fontId="0" fillId="0" borderId="85" xfId="0" applyNumberFormat="1" applyBorder="1" applyAlignment="1" applyProtection="1">
      <alignment horizontal="right" vertical="center" wrapText="1"/>
      <protection locked="0"/>
    </xf>
    <xf numFmtId="0" fontId="13" fillId="6" borderId="108"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5" xfId="0" applyFont="1" applyFill="1" applyBorder="1" applyAlignment="1">
      <alignment horizontal="center" vertical="center" wrapText="1"/>
    </xf>
    <xf numFmtId="0" fontId="4" fillId="2" borderId="145" xfId="0" applyFont="1" applyFill="1" applyBorder="1" applyAlignment="1">
      <alignment horizontal="center" vertical="center"/>
    </xf>
    <xf numFmtId="0" fontId="4" fillId="2" borderId="146" xfId="0" applyFont="1" applyFill="1" applyBorder="1" applyAlignment="1">
      <alignment horizontal="center" vertical="center"/>
    </xf>
    <xf numFmtId="0" fontId="0" fillId="6" borderId="146" xfId="0" applyFont="1" applyFill="1" applyBorder="1" applyAlignment="1">
      <alignment horizontal="center" vertical="center" wrapText="1"/>
    </xf>
    <xf numFmtId="0" fontId="0" fillId="6" borderId="146" xfId="0" applyFont="1" applyFill="1" applyBorder="1" applyAlignment="1">
      <alignment horizontal="center" vertical="center"/>
    </xf>
    <xf numFmtId="0" fontId="4" fillId="6" borderId="146" xfId="0" applyFont="1" applyFill="1" applyBorder="1" applyAlignment="1">
      <alignment horizontal="center" vertical="center" wrapText="1"/>
    </xf>
    <xf numFmtId="177" fontId="0" fillId="0" borderId="22" xfId="0" applyNumberFormat="1" applyBorder="1" applyAlignment="1" applyProtection="1">
      <alignment horizontal="right" vertical="center" wrapText="1"/>
      <protection locked="0"/>
    </xf>
    <xf numFmtId="177" fontId="0" fillId="0" borderId="23" xfId="0" applyNumberFormat="1" applyBorder="1" applyAlignment="1" applyProtection="1">
      <alignment horizontal="right" vertical="center" wrapText="1"/>
      <protection locked="0"/>
    </xf>
    <xf numFmtId="177" fontId="0" fillId="0" borderId="24" xfId="0" applyNumberFormat="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5" borderId="98" xfId="0" applyFill="1" applyBorder="1" applyAlignment="1" applyProtection="1">
      <alignment horizontal="left" vertical="center" wrapText="1"/>
      <protection locked="0"/>
    </xf>
    <xf numFmtId="0" fontId="4" fillId="2" borderId="33" xfId="0" applyFont="1" applyFill="1" applyBorder="1" applyAlignment="1">
      <alignment vertical="center" wrapText="1"/>
    </xf>
    <xf numFmtId="0" fontId="4" fillId="2" borderId="9" xfId="0" applyFont="1" applyFill="1" applyBorder="1" applyAlignment="1">
      <alignment vertical="center" wrapText="1"/>
    </xf>
    <xf numFmtId="0" fontId="0" fillId="0" borderId="9" xfId="0"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0" fontId="0" fillId="5" borderId="9" xfId="0" applyNumberForma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176" fontId="0" fillId="5" borderId="9" xfId="0" applyNumberFormat="1" applyFill="1" applyBorder="1" applyAlignment="1" applyProtection="1">
      <alignment horizontal="left" vertical="center" wrapText="1"/>
      <protection locked="0"/>
    </xf>
    <xf numFmtId="176" fontId="4" fillId="5" borderId="9" xfId="0" applyNumberFormat="1" applyFont="1" applyFill="1" applyBorder="1" applyAlignment="1" applyProtection="1">
      <alignment horizontal="left" vertical="center" wrapText="1"/>
      <protection locked="0"/>
    </xf>
    <xf numFmtId="177" fontId="0" fillId="0" borderId="22" xfId="0" applyNumberFormat="1" applyBorder="1" applyAlignment="1" applyProtection="1">
      <alignment horizontal="right" vertical="center"/>
      <protection locked="0"/>
    </xf>
    <xf numFmtId="177" fontId="0" fillId="0" borderId="23" xfId="0" applyNumberFormat="1" applyBorder="1" applyAlignment="1" applyProtection="1">
      <alignment horizontal="right" vertical="center"/>
      <protection locked="0"/>
    </xf>
    <xf numFmtId="177" fontId="0" fillId="0" borderId="24" xfId="0" applyNumberFormat="1" applyBorder="1" applyAlignment="1" applyProtection="1">
      <alignment horizontal="right" vertical="center"/>
      <protection locked="0"/>
    </xf>
    <xf numFmtId="49" fontId="0" fillId="5" borderId="9" xfId="0" applyNumberFormat="1" applyFill="1" applyBorder="1" applyAlignment="1" applyProtection="1">
      <alignment horizontal="center" vertical="center" wrapText="1" shrinkToFit="1"/>
      <protection locked="0"/>
    </xf>
    <xf numFmtId="49" fontId="0" fillId="5" borderId="9" xfId="0" applyNumberFormat="1" applyFill="1" applyBorder="1" applyAlignment="1" applyProtection="1">
      <alignment horizontal="center" vertical="center" shrinkToFit="1"/>
      <protection locked="0"/>
    </xf>
    <xf numFmtId="181" fontId="0" fillId="0" borderId="9" xfId="0" applyNumberFormat="1" applyBorder="1" applyAlignment="1" applyProtection="1">
      <alignment horizontal="right" vertical="center" wrapText="1"/>
      <protection locked="0"/>
    </xf>
    <xf numFmtId="181" fontId="4" fillId="0" borderId="9" xfId="0" applyNumberFormat="1" applyFont="1" applyBorder="1" applyAlignment="1" applyProtection="1">
      <alignment horizontal="right" vertical="center" wrapText="1"/>
      <protection locked="0"/>
    </xf>
    <xf numFmtId="177" fontId="0" fillId="5" borderId="9" xfId="0" applyNumberFormat="1" applyFill="1" applyBorder="1" applyAlignment="1" applyProtection="1">
      <alignment horizontal="center" vertical="center" wrapText="1" shrinkToFit="1"/>
      <protection locked="0"/>
    </xf>
    <xf numFmtId="177" fontId="0" fillId="5" borderId="9" xfId="0" applyNumberFormat="1" applyFill="1" applyBorder="1" applyAlignment="1" applyProtection="1">
      <alignment horizontal="center" vertical="center" shrinkToFit="1"/>
      <protection locked="0"/>
    </xf>
    <xf numFmtId="0" fontId="0" fillId="0" borderId="22" xfId="0"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49" fontId="0" fillId="5" borderId="22" xfId="0" applyNumberFormat="1" applyFill="1" applyBorder="1" applyAlignment="1" applyProtection="1">
      <alignment horizontal="left" vertical="center" wrapText="1"/>
      <protection locked="0"/>
    </xf>
    <xf numFmtId="49" fontId="4" fillId="5" borderId="23" xfId="0" applyNumberFormat="1" applyFont="1" applyFill="1" applyBorder="1" applyAlignment="1" applyProtection="1">
      <alignment horizontal="left" vertical="center" wrapText="1"/>
      <protection locked="0"/>
    </xf>
    <xf numFmtId="49" fontId="4" fillId="5" borderId="24" xfId="0" applyNumberFormat="1" applyFont="1" applyFill="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0" fillId="0" borderId="85" xfId="0"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81" fontId="0" fillId="0" borderId="84" xfId="0" applyNumberFormat="1" applyBorder="1" applyAlignment="1" applyProtection="1">
      <alignment horizontal="right" vertical="center" wrapText="1"/>
      <protection locked="0"/>
    </xf>
    <xf numFmtId="181" fontId="0" fillId="0" borderId="68" xfId="0" applyNumberFormat="1" applyBorder="1" applyAlignment="1" applyProtection="1">
      <alignment horizontal="right" vertical="center" wrapText="1"/>
      <protection locked="0"/>
    </xf>
    <xf numFmtId="181" fontId="0" fillId="0" borderId="85" xfId="0" applyNumberFormat="1" applyBorder="1" applyAlignment="1" applyProtection="1">
      <alignment horizontal="right" vertical="center" wrapText="1"/>
      <protection locked="0"/>
    </xf>
    <xf numFmtId="49" fontId="0" fillId="5" borderId="9" xfId="0" applyNumberFormat="1" applyFill="1" applyBorder="1" applyAlignment="1" applyProtection="1">
      <alignment horizontal="left" vertical="center" wrapText="1"/>
      <protection locked="0"/>
    </xf>
    <xf numFmtId="176" fontId="0" fillId="5" borderId="101" xfId="0" applyNumberFormat="1" applyFill="1" applyBorder="1" applyAlignment="1" applyProtection="1">
      <alignment horizontal="left" vertical="center" wrapText="1"/>
      <protection locked="0"/>
    </xf>
    <xf numFmtId="176" fontId="4" fillId="5" borderId="101" xfId="0" applyNumberFormat="1" applyFont="1" applyFill="1" applyBorder="1" applyAlignment="1" applyProtection="1">
      <alignment horizontal="left" vertical="center" wrapText="1"/>
      <protection locked="0"/>
    </xf>
    <xf numFmtId="177" fontId="0" fillId="5" borderId="101" xfId="0" applyNumberFormat="1" applyFill="1" applyBorder="1" applyAlignment="1" applyProtection="1">
      <alignment horizontal="center" vertical="center" wrapText="1" shrinkToFit="1"/>
      <protection locked="0"/>
    </xf>
    <xf numFmtId="177" fontId="0" fillId="5" borderId="101" xfId="0" applyNumberFormat="1" applyFill="1" applyBorder="1" applyAlignment="1" applyProtection="1">
      <alignment horizontal="center" vertical="center" shrinkToFit="1"/>
      <protection locked="0"/>
    </xf>
    <xf numFmtId="177" fontId="0" fillId="5" borderId="9" xfId="0" applyNumberFormat="1" applyFill="1" applyBorder="1" applyAlignment="1" applyProtection="1">
      <alignment horizontal="center" vertical="center" wrapText="1"/>
      <protection locked="0"/>
    </xf>
    <xf numFmtId="181" fontId="0" fillId="5" borderId="9" xfId="0" applyNumberFormat="1" applyFill="1" applyBorder="1" applyAlignment="1" applyProtection="1">
      <alignment horizontal="right" vertical="center" wrapText="1"/>
      <protection locked="0"/>
    </xf>
    <xf numFmtId="181" fontId="4" fillId="5" borderId="9" xfId="0" applyNumberFormat="1" applyFont="1" applyFill="1" applyBorder="1" applyAlignment="1" applyProtection="1">
      <alignment horizontal="right" vertical="center" wrapText="1"/>
      <protection locked="0"/>
    </xf>
    <xf numFmtId="181" fontId="0" fillId="0" borderId="22" xfId="0" applyNumberFormat="1" applyBorder="1" applyAlignment="1" applyProtection="1">
      <alignment horizontal="right" vertical="center" wrapText="1"/>
      <protection locked="0"/>
    </xf>
    <xf numFmtId="181" fontId="0" fillId="0" borderId="23" xfId="0" applyNumberFormat="1" applyBorder="1" applyAlignment="1" applyProtection="1">
      <alignment horizontal="right" vertical="center" wrapText="1"/>
      <protection locked="0"/>
    </xf>
    <xf numFmtId="181" fontId="0" fillId="0" borderId="24" xfId="0" applyNumberFormat="1" applyBorder="1" applyAlignment="1" applyProtection="1">
      <alignment horizontal="right" vertical="center" wrapText="1"/>
      <protection locked="0"/>
    </xf>
    <xf numFmtId="180" fontId="0" fillId="5" borderId="22" xfId="0" applyNumberFormat="1" applyFill="1" applyBorder="1" applyAlignment="1" applyProtection="1">
      <alignment horizontal="center" vertical="center" wrapText="1"/>
      <protection locked="0"/>
    </xf>
    <xf numFmtId="180" fontId="0" fillId="5" borderId="23" xfId="0" applyNumberFormat="1" applyFill="1" applyBorder="1" applyAlignment="1" applyProtection="1">
      <alignment horizontal="center" vertical="center" wrapText="1"/>
      <protection locked="0"/>
    </xf>
    <xf numFmtId="180" fontId="0" fillId="5" borderId="24" xfId="0" applyNumberFormat="1" applyFill="1" applyBorder="1" applyAlignment="1" applyProtection="1">
      <alignment horizontal="center" vertical="center" wrapText="1"/>
      <protection locked="0"/>
    </xf>
    <xf numFmtId="176" fontId="0" fillId="5" borderId="22" xfId="0" applyNumberFormat="1" applyFill="1" applyBorder="1" applyAlignment="1" applyProtection="1">
      <alignment horizontal="left" vertical="center" wrapText="1"/>
      <protection locked="0"/>
    </xf>
    <xf numFmtId="176" fontId="0" fillId="5" borderId="23" xfId="0" applyNumberFormat="1" applyFill="1" applyBorder="1" applyAlignment="1" applyProtection="1">
      <alignment horizontal="left" vertical="center" wrapText="1"/>
      <protection locked="0"/>
    </xf>
    <xf numFmtId="176" fontId="0" fillId="5" borderId="24" xfId="0" applyNumberFormat="1" applyFill="1" applyBorder="1" applyAlignment="1" applyProtection="1">
      <alignment horizontal="left" vertical="center" wrapText="1"/>
      <protection locked="0"/>
    </xf>
    <xf numFmtId="177" fontId="0" fillId="5" borderId="22" xfId="0" applyNumberFormat="1" applyFill="1" applyBorder="1" applyAlignment="1" applyProtection="1">
      <alignment horizontal="center" vertical="center" wrapText="1"/>
      <protection locked="0"/>
    </xf>
    <xf numFmtId="177" fontId="0" fillId="5" borderId="23" xfId="0" applyNumberFormat="1" applyFill="1" applyBorder="1" applyAlignment="1" applyProtection="1">
      <alignment horizontal="center" vertical="center" wrapText="1"/>
      <protection locked="0"/>
    </xf>
    <xf numFmtId="177" fontId="0" fillId="5" borderId="24" xfId="0" applyNumberFormat="1" applyFill="1" applyBorder="1" applyAlignment="1" applyProtection="1">
      <alignment horizontal="center" vertical="center" wrapText="1"/>
      <protection locked="0"/>
    </xf>
    <xf numFmtId="0" fontId="4" fillId="0" borderId="22" xfId="0" applyFont="1" applyBorder="1" applyAlignment="1" applyProtection="1">
      <alignment horizontal="left" vertical="center" wrapText="1"/>
      <protection locked="0"/>
    </xf>
    <xf numFmtId="176" fontId="4" fillId="5" borderId="22" xfId="0" applyNumberFormat="1" applyFont="1" applyFill="1" applyBorder="1" applyAlignment="1" applyProtection="1">
      <alignment horizontal="left" vertical="center" wrapText="1"/>
      <protection locked="0"/>
    </xf>
    <xf numFmtId="176" fontId="4" fillId="5" borderId="23" xfId="0" applyNumberFormat="1" applyFont="1" applyFill="1" applyBorder="1" applyAlignment="1" applyProtection="1">
      <alignment horizontal="left" vertical="center" wrapText="1"/>
      <protection locked="0"/>
    </xf>
    <xf numFmtId="176" fontId="4" fillId="5" borderId="24" xfId="0" applyNumberFormat="1" applyFont="1" applyFill="1" applyBorder="1" applyAlignment="1" applyProtection="1">
      <alignment horizontal="left" vertical="center" wrapText="1"/>
      <protection locked="0"/>
    </xf>
    <xf numFmtId="49" fontId="0" fillId="5" borderId="23" xfId="0" applyNumberFormat="1" applyFill="1" applyBorder="1" applyAlignment="1" applyProtection="1">
      <alignment horizontal="left" vertical="center" wrapText="1"/>
      <protection locked="0"/>
    </xf>
    <xf numFmtId="49" fontId="0" fillId="5" borderId="24" xfId="0" applyNumberFormat="1" applyFill="1" applyBorder="1" applyAlignment="1" applyProtection="1">
      <alignment horizontal="left" vertical="center" wrapText="1"/>
      <protection locked="0"/>
    </xf>
    <xf numFmtId="181" fontId="0" fillId="5" borderId="22" xfId="0" applyNumberFormat="1" applyFill="1" applyBorder="1" applyAlignment="1" applyProtection="1">
      <alignment horizontal="right" vertical="center" wrapText="1"/>
      <protection locked="0"/>
    </xf>
    <xf numFmtId="181" fontId="0" fillId="5" borderId="23" xfId="0" applyNumberFormat="1" applyFill="1" applyBorder="1" applyAlignment="1" applyProtection="1">
      <alignment horizontal="right" vertical="center" wrapText="1"/>
      <protection locked="0"/>
    </xf>
    <xf numFmtId="181" fontId="0" fillId="5" borderId="24" xfId="0" applyNumberFormat="1" applyFill="1" applyBorder="1" applyAlignment="1" applyProtection="1">
      <alignment horizontal="right" vertical="center" wrapText="1"/>
      <protection locked="0"/>
    </xf>
    <xf numFmtId="177" fontId="0" fillId="5" borderId="101" xfId="0" applyNumberFormat="1" applyFill="1" applyBorder="1" applyAlignment="1" applyProtection="1">
      <alignment horizontal="center" vertical="center" wrapText="1"/>
      <protection locked="0"/>
    </xf>
    <xf numFmtId="181" fontId="0" fillId="5" borderId="101" xfId="0" applyNumberFormat="1" applyFill="1" applyBorder="1" applyAlignment="1" applyProtection="1">
      <alignment horizontal="right" vertical="center" wrapText="1"/>
      <protection locked="0"/>
    </xf>
    <xf numFmtId="181" fontId="4" fillId="5" borderId="101" xfId="0" applyNumberFormat="1" applyFont="1" applyFill="1" applyBorder="1" applyAlignment="1" applyProtection="1">
      <alignment horizontal="right" vertical="center" wrapText="1"/>
      <protection locked="0"/>
    </xf>
    <xf numFmtId="0" fontId="4" fillId="0" borderId="68" xfId="0" applyFont="1" applyBorder="1" applyAlignment="1" applyProtection="1">
      <alignment horizontal="left" vertical="center" wrapText="1"/>
      <protection locked="0"/>
    </xf>
    <xf numFmtId="0" fontId="4" fillId="0" borderId="85" xfId="0" applyFont="1" applyBorder="1" applyAlignment="1" applyProtection="1">
      <alignment horizontal="left" vertical="center" wrapText="1"/>
      <protection locked="0"/>
    </xf>
    <xf numFmtId="177" fontId="0" fillId="5" borderId="22" xfId="0" applyNumberFormat="1" applyFill="1" applyBorder="1" applyAlignment="1" applyProtection="1">
      <alignment horizontal="center" vertical="center" wrapText="1" shrinkToFit="1"/>
      <protection locked="0"/>
    </xf>
    <xf numFmtId="177" fontId="0" fillId="5" borderId="23" xfId="0" applyNumberFormat="1" applyFill="1" applyBorder="1" applyAlignment="1" applyProtection="1">
      <alignment horizontal="center" vertical="center" wrapText="1" shrinkToFit="1"/>
      <protection locked="0"/>
    </xf>
    <xf numFmtId="177" fontId="0" fillId="5" borderId="24" xfId="0" applyNumberFormat="1" applyFill="1" applyBorder="1" applyAlignment="1" applyProtection="1">
      <alignment horizontal="center" vertical="center" wrapText="1" shrinkToFit="1"/>
      <protection locked="0"/>
    </xf>
    <xf numFmtId="176" fontId="0" fillId="5" borderId="84" xfId="0" applyNumberFormat="1" applyFill="1" applyBorder="1" applyAlignment="1" applyProtection="1">
      <alignment horizontal="left" vertical="center" wrapText="1"/>
      <protection locked="0"/>
    </xf>
    <xf numFmtId="176" fontId="0" fillId="5" borderId="68" xfId="0" applyNumberFormat="1" applyFill="1" applyBorder="1" applyAlignment="1" applyProtection="1">
      <alignment horizontal="left" vertical="center" wrapText="1"/>
      <protection locked="0"/>
    </xf>
    <xf numFmtId="176" fontId="0" fillId="5" borderId="85" xfId="0" applyNumberFormat="1" applyFill="1" applyBorder="1" applyAlignment="1" applyProtection="1">
      <alignment horizontal="left" vertical="center" wrapText="1"/>
      <protection locked="0"/>
    </xf>
    <xf numFmtId="177" fontId="0" fillId="5" borderId="84" xfId="0" applyNumberFormat="1" applyFill="1" applyBorder="1" applyAlignment="1" applyProtection="1">
      <alignment horizontal="center" vertical="center" wrapText="1" shrinkToFit="1"/>
      <protection locked="0"/>
    </xf>
    <xf numFmtId="177" fontId="0" fillId="5" borderId="68" xfId="0" applyNumberFormat="1" applyFill="1" applyBorder="1" applyAlignment="1" applyProtection="1">
      <alignment horizontal="center" vertical="center" wrapText="1" shrinkToFit="1"/>
      <protection locked="0"/>
    </xf>
    <xf numFmtId="177" fontId="0" fillId="5" borderId="85" xfId="0" applyNumberFormat="1" applyFill="1" applyBorder="1" applyAlignment="1" applyProtection="1">
      <alignment horizontal="center" vertical="center" wrapText="1" shrinkToFit="1"/>
      <protection locked="0"/>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4" xfId="0" applyFill="1" applyBorder="1" applyAlignment="1" applyProtection="1">
      <alignment horizontal="left" vertical="center" wrapText="1"/>
      <protection locked="0"/>
    </xf>
    <xf numFmtId="0" fontId="0" fillId="5" borderId="15"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49" fontId="19" fillId="0" borderId="102" xfId="0" applyNumberFormat="1" applyFont="1" applyFill="1" applyBorder="1" applyAlignment="1" applyProtection="1">
      <alignment horizontal="center" vertical="center" wrapText="1"/>
      <protection locked="0"/>
    </xf>
    <xf numFmtId="49" fontId="19" fillId="0" borderId="103" xfId="0" applyNumberFormat="1" applyFont="1" applyFill="1" applyBorder="1" applyAlignment="1" applyProtection="1">
      <alignment horizontal="center" vertical="center" wrapText="1"/>
      <protection locked="0"/>
    </xf>
    <xf numFmtId="0" fontId="21" fillId="0" borderId="138" xfId="0" applyFont="1" applyFill="1" applyBorder="1" applyAlignment="1" applyProtection="1">
      <alignment horizontal="center" vertical="center" wrapText="1"/>
      <protection locked="0"/>
    </xf>
    <xf numFmtId="49" fontId="19" fillId="0" borderId="131" xfId="0" applyNumberFormat="1" applyFont="1" applyFill="1" applyBorder="1" applyAlignment="1" applyProtection="1">
      <alignment horizontal="center" vertical="center" wrapText="1"/>
      <protection locked="0"/>
    </xf>
    <xf numFmtId="183" fontId="21" fillId="0" borderId="138" xfId="0" applyNumberFormat="1" applyFont="1" applyFill="1" applyBorder="1" applyAlignment="1" applyProtection="1">
      <alignment horizontal="center"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19" fillId="5" borderId="31"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9" fillId="5" borderId="127" xfId="0" applyFont="1" applyFill="1" applyBorder="1" applyAlignment="1">
      <alignment horizontal="center" vertical="center" wrapText="1"/>
    </xf>
    <xf numFmtId="0" fontId="19" fillId="5" borderId="128" xfId="0" applyFont="1" applyFill="1" applyBorder="1" applyAlignment="1">
      <alignment horizontal="center" vertical="center" wrapText="1"/>
    </xf>
    <xf numFmtId="0" fontId="19" fillId="5" borderId="129" xfId="0" applyFont="1" applyFill="1" applyBorder="1" applyAlignment="1">
      <alignment horizontal="center" vertical="center" wrapText="1"/>
    </xf>
    <xf numFmtId="49" fontId="19" fillId="0" borderId="138" xfId="0" applyNumberFormat="1" applyFont="1" applyFill="1" applyBorder="1" applyAlignment="1" applyProtection="1">
      <alignment horizontal="center" vertical="center" wrapText="1"/>
      <protection locked="0"/>
    </xf>
    <xf numFmtId="49" fontId="19" fillId="0" borderId="67" xfId="0" applyNumberFormat="1" applyFont="1" applyFill="1" applyBorder="1" applyAlignment="1" applyProtection="1">
      <alignment horizontal="center" vertical="center" wrapText="1"/>
      <protection locked="0"/>
    </xf>
    <xf numFmtId="0" fontId="19" fillId="5" borderId="139" xfId="0" applyFont="1" applyFill="1" applyBorder="1" applyAlignment="1" applyProtection="1">
      <alignment horizontal="center" vertical="center" wrapText="1"/>
      <protection locked="0"/>
    </xf>
    <xf numFmtId="0" fontId="19" fillId="5" borderId="138" xfId="0" applyFont="1" applyFill="1" applyBorder="1" applyAlignment="1" applyProtection="1">
      <alignment horizontal="center" vertical="center" wrapText="1"/>
      <protection locked="0"/>
    </xf>
    <xf numFmtId="0" fontId="19" fillId="5" borderId="140" xfId="0" applyFont="1" applyFill="1" applyBorder="1" applyAlignment="1" applyProtection="1">
      <alignment horizontal="center" vertical="center" wrapText="1"/>
      <protection locked="0"/>
    </xf>
    <xf numFmtId="183" fontId="21" fillId="0" borderId="131" xfId="0" applyNumberFormat="1" applyFont="1" applyFill="1" applyBorder="1" applyAlignment="1" applyProtection="1">
      <alignment horizontal="center" vertical="center" wrapText="1"/>
      <protection locked="0"/>
    </xf>
    <xf numFmtId="49" fontId="19" fillId="0" borderId="132" xfId="0" applyNumberFormat="1" applyFont="1" applyFill="1" applyBorder="1" applyAlignment="1" applyProtection="1">
      <alignment horizontal="center" vertical="center" wrapText="1"/>
      <protection locked="0"/>
    </xf>
    <xf numFmtId="0" fontId="19" fillId="5" borderId="133" xfId="0" applyFont="1" applyFill="1" applyBorder="1" applyAlignment="1" applyProtection="1">
      <alignment horizontal="center" vertical="center" wrapText="1"/>
      <protection locked="0"/>
    </xf>
    <xf numFmtId="0" fontId="19" fillId="5" borderId="131" xfId="0" applyFont="1" applyFill="1" applyBorder="1" applyAlignment="1" applyProtection="1">
      <alignment horizontal="center" vertical="center" wrapText="1"/>
      <protection locked="0"/>
    </xf>
    <xf numFmtId="0" fontId="19" fillId="5" borderId="134" xfId="0"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49" fontId="19" fillId="0" borderId="82" xfId="0" applyNumberFormat="1" applyFont="1" applyFill="1" applyBorder="1" applyAlignment="1" applyProtection="1">
      <alignment horizontal="center" vertical="center" wrapText="1"/>
      <protection locked="0"/>
    </xf>
    <xf numFmtId="0" fontId="21" fillId="0" borderId="135" xfId="0" applyFont="1" applyFill="1" applyBorder="1" applyAlignment="1" applyProtection="1">
      <alignment horizontal="center" vertical="center" wrapText="1"/>
      <protection locked="0"/>
    </xf>
    <xf numFmtId="183" fontId="21" fillId="0" borderId="135" xfId="0" applyNumberFormat="1" applyFont="1" applyFill="1" applyBorder="1" applyAlignment="1" applyProtection="1">
      <alignment horizontal="center" vertical="center" wrapText="1"/>
      <protection locked="0"/>
    </xf>
    <xf numFmtId="49" fontId="19" fillId="0" borderId="135" xfId="0" applyNumberFormat="1" applyFont="1" applyFill="1" applyBorder="1" applyAlignment="1" applyProtection="1">
      <alignment horizontal="center" vertical="center" wrapText="1"/>
      <protection locked="0"/>
    </xf>
    <xf numFmtId="49" fontId="19" fillId="0" borderId="92" xfId="0" applyNumberFormat="1" applyFont="1" applyFill="1" applyBorder="1" applyAlignment="1" applyProtection="1">
      <alignment horizontal="center" vertical="center" wrapText="1"/>
      <protection locked="0"/>
    </xf>
    <xf numFmtId="0" fontId="19" fillId="5" borderId="136" xfId="0" applyFont="1" applyFill="1" applyBorder="1" applyAlignment="1" applyProtection="1">
      <alignment horizontal="center" vertical="center" wrapText="1"/>
      <protection locked="0"/>
    </xf>
    <xf numFmtId="0" fontId="19" fillId="5" borderId="135" xfId="0" applyFont="1" applyFill="1" applyBorder="1" applyAlignment="1" applyProtection="1">
      <alignment horizontal="center" vertical="center" wrapText="1"/>
      <protection locked="0"/>
    </xf>
    <xf numFmtId="0" fontId="19" fillId="5" borderId="137" xfId="0" applyFont="1" applyFill="1" applyBorder="1" applyAlignment="1" applyProtection="1">
      <alignment horizontal="center" vertical="center" wrapText="1"/>
      <protection locked="0"/>
    </xf>
    <xf numFmtId="49" fontId="19" fillId="0" borderId="70" xfId="0" applyNumberFormat="1" applyFont="1" applyFill="1" applyBorder="1" applyAlignment="1" applyProtection="1">
      <alignment horizontal="center" vertical="center" wrapText="1"/>
      <protection locked="0"/>
    </xf>
    <xf numFmtId="49" fontId="19" fillId="0" borderId="130" xfId="0" applyNumberFormat="1" applyFont="1" applyFill="1" applyBorder="1" applyAlignment="1" applyProtection="1">
      <alignment horizontal="center" vertical="center" wrapText="1"/>
      <protection locked="0"/>
    </xf>
    <xf numFmtId="0" fontId="21" fillId="0" borderId="141"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34">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110836</xdr:colOff>
      <xdr:row>90</xdr:row>
      <xdr:rowOff>111760</xdr:rowOff>
    </xdr:from>
    <xdr:to>
      <xdr:col>28</xdr:col>
      <xdr:colOff>174172</xdr:colOff>
      <xdr:row>92</xdr:row>
      <xdr:rowOff>44993</xdr:rowOff>
    </xdr:to>
    <xdr:sp macro="" textlink="">
      <xdr:nvSpPr>
        <xdr:cNvPr id="2" name="テキスト ボックス 1">
          <a:extLst>
            <a:ext uri="{FF2B5EF4-FFF2-40B4-BE49-F238E27FC236}">
              <a16:creationId xmlns:a16="http://schemas.microsoft.com/office/drawing/2014/main" id="{A8B5CE3A-05AF-42C0-A596-47DA7CF56A88}"/>
            </a:ext>
          </a:extLst>
        </xdr:cNvPr>
        <xdr:cNvSpPr txBox="1"/>
      </xdr:nvSpPr>
      <xdr:spPr>
        <a:xfrm>
          <a:off x="4134196" y="47858680"/>
          <a:ext cx="1160616" cy="6495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内閣府</a:t>
          </a:r>
          <a:endParaRPr kumimoji="1" lang="en-US" altLang="ja-JP" sz="1000"/>
        </a:p>
        <a:p>
          <a:pPr algn="ctr"/>
          <a:endParaRPr kumimoji="1" lang="en-US" altLang="ja-JP" sz="1000"/>
        </a:p>
        <a:p>
          <a:pPr algn="ctr"/>
          <a:r>
            <a:rPr kumimoji="1" lang="en-US" altLang="ja-JP" sz="1000">
              <a:latin typeface="+mn-ea"/>
              <a:ea typeface="+mn-ea"/>
            </a:rPr>
            <a:t>1,338</a:t>
          </a:r>
          <a:r>
            <a:rPr kumimoji="1" lang="ja-JP" altLang="en-US" sz="1000">
              <a:latin typeface="+mn-ea"/>
              <a:ea typeface="+mn-ea"/>
            </a:rPr>
            <a:t>百万円</a:t>
          </a:r>
          <a:endParaRPr kumimoji="1" lang="ja-JP" altLang="en-US" sz="1100"/>
        </a:p>
      </xdr:txBody>
    </xdr:sp>
    <xdr:clientData/>
  </xdr:twoCellAnchor>
  <xdr:twoCellAnchor>
    <xdr:from>
      <xdr:col>21</xdr:col>
      <xdr:colOff>138545</xdr:colOff>
      <xdr:row>92</xdr:row>
      <xdr:rowOff>121920</xdr:rowOff>
    </xdr:from>
    <xdr:to>
      <xdr:col>29</xdr:col>
      <xdr:colOff>168455</xdr:colOff>
      <xdr:row>92</xdr:row>
      <xdr:rowOff>354001</xdr:rowOff>
    </xdr:to>
    <xdr:sp macro="" textlink="">
      <xdr:nvSpPr>
        <xdr:cNvPr id="3" name="テキスト ボックス 2">
          <a:extLst>
            <a:ext uri="{FF2B5EF4-FFF2-40B4-BE49-F238E27FC236}">
              <a16:creationId xmlns:a16="http://schemas.microsoft.com/office/drawing/2014/main" id="{0E2BEA23-0C7D-49A3-B3F5-4EF2BE489CF7}"/>
            </a:ext>
          </a:extLst>
        </xdr:cNvPr>
        <xdr:cNvSpPr txBox="1"/>
      </xdr:nvSpPr>
      <xdr:spPr>
        <a:xfrm>
          <a:off x="3979025" y="48585120"/>
          <a:ext cx="1492950" cy="232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交付金の決定</a:t>
          </a:r>
          <a:r>
            <a:rPr kumimoji="1" lang="en-US" altLang="ja-JP" sz="1100"/>
            <a:t>〕</a:t>
          </a:r>
          <a:endParaRPr kumimoji="1" lang="ja-JP" altLang="en-US" sz="1100"/>
        </a:p>
      </xdr:txBody>
    </xdr:sp>
    <xdr:clientData/>
  </xdr:twoCellAnchor>
  <xdr:twoCellAnchor>
    <xdr:from>
      <xdr:col>21</xdr:col>
      <xdr:colOff>117764</xdr:colOff>
      <xdr:row>94</xdr:row>
      <xdr:rowOff>0</xdr:rowOff>
    </xdr:from>
    <xdr:to>
      <xdr:col>30</xdr:col>
      <xdr:colOff>41563</xdr:colOff>
      <xdr:row>96</xdr:row>
      <xdr:rowOff>88961</xdr:rowOff>
    </xdr:to>
    <xdr:sp macro="" textlink="">
      <xdr:nvSpPr>
        <xdr:cNvPr id="4" name="テキスト ボックス 3">
          <a:extLst>
            <a:ext uri="{FF2B5EF4-FFF2-40B4-BE49-F238E27FC236}">
              <a16:creationId xmlns:a16="http://schemas.microsoft.com/office/drawing/2014/main" id="{1027052B-4AE7-46E7-8029-C8A877894915}"/>
            </a:ext>
          </a:extLst>
        </xdr:cNvPr>
        <xdr:cNvSpPr txBox="1"/>
      </xdr:nvSpPr>
      <xdr:spPr>
        <a:xfrm>
          <a:off x="4336473" y="43267745"/>
          <a:ext cx="1731817" cy="8509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Ａ</a:t>
          </a:r>
          <a:r>
            <a:rPr kumimoji="1" lang="en-US" altLang="ja-JP" sz="1100"/>
            <a:t> </a:t>
          </a:r>
        </a:p>
        <a:p>
          <a:r>
            <a:rPr kumimoji="1" lang="en-US" altLang="ja-JP" sz="1100"/>
            <a:t> </a:t>
          </a:r>
          <a:r>
            <a:rPr kumimoji="1" lang="ja-JP" altLang="en-US" sz="1000"/>
            <a:t>独立行政法人</a:t>
          </a:r>
          <a:endParaRPr kumimoji="1" lang="en-US" altLang="ja-JP" sz="1000"/>
        </a:p>
        <a:p>
          <a:r>
            <a:rPr kumimoji="1" lang="ja-JP" altLang="en-US" sz="1000"/>
            <a:t>北方領土問題対策協会　　　</a:t>
          </a:r>
          <a:endParaRPr kumimoji="1" lang="en-US" altLang="ja-JP" sz="1000"/>
        </a:p>
        <a:p>
          <a:r>
            <a:rPr kumimoji="1" lang="ja-JP" altLang="en-US" sz="1000"/>
            <a:t>　　　</a:t>
          </a:r>
          <a:r>
            <a:rPr kumimoji="1" lang="en-US" altLang="ja-JP" sz="1000">
              <a:latin typeface="+mn-ea"/>
              <a:ea typeface="+mn-ea"/>
            </a:rPr>
            <a:t>1,338</a:t>
          </a:r>
          <a:r>
            <a:rPr kumimoji="1" lang="ja-JP" altLang="en-US" sz="1000">
              <a:latin typeface="+mn-ea"/>
              <a:ea typeface="+mn-ea"/>
            </a:rPr>
            <a:t>百万円</a:t>
          </a:r>
          <a:endParaRPr kumimoji="1" lang="en-US" altLang="ja-JP" sz="1000">
            <a:latin typeface="+mn-ea"/>
            <a:ea typeface="+mn-ea"/>
          </a:endParaRPr>
        </a:p>
        <a:p>
          <a:endParaRPr kumimoji="1" lang="ja-JP" altLang="en-US" sz="1100"/>
        </a:p>
      </xdr:txBody>
    </xdr:sp>
    <xdr:clientData/>
  </xdr:twoCellAnchor>
  <xdr:twoCellAnchor>
    <xdr:from>
      <xdr:col>21</xdr:col>
      <xdr:colOff>83127</xdr:colOff>
      <xdr:row>96</xdr:row>
      <xdr:rowOff>140855</xdr:rowOff>
    </xdr:from>
    <xdr:to>
      <xdr:col>30</xdr:col>
      <xdr:colOff>62344</xdr:colOff>
      <xdr:row>97</xdr:row>
      <xdr:rowOff>127</xdr:rowOff>
    </xdr:to>
    <xdr:sp macro="" textlink="">
      <xdr:nvSpPr>
        <xdr:cNvPr id="5" name="テキスト ボックス 4">
          <a:extLst>
            <a:ext uri="{FF2B5EF4-FFF2-40B4-BE49-F238E27FC236}">
              <a16:creationId xmlns:a16="http://schemas.microsoft.com/office/drawing/2014/main" id="{FEFAEFF6-DAA0-416A-B1D4-25F777E2CB91}"/>
            </a:ext>
          </a:extLst>
        </xdr:cNvPr>
        <xdr:cNvSpPr txBox="1"/>
      </xdr:nvSpPr>
      <xdr:spPr>
        <a:xfrm>
          <a:off x="3923607" y="50021375"/>
          <a:ext cx="1625137" cy="21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　　　（事業の実施） </a:t>
          </a:r>
          <a:endParaRPr kumimoji="1" lang="ja-JP" altLang="en-US" sz="1100"/>
        </a:p>
      </xdr:txBody>
    </xdr:sp>
    <xdr:clientData/>
  </xdr:twoCellAnchor>
  <xdr:twoCellAnchor>
    <xdr:from>
      <xdr:col>25</xdr:col>
      <xdr:colOff>169719</xdr:colOff>
      <xdr:row>93</xdr:row>
      <xdr:rowOff>145473</xdr:rowOff>
    </xdr:from>
    <xdr:to>
      <xdr:col>25</xdr:col>
      <xdr:colOff>173182</xdr:colOff>
      <xdr:row>94</xdr:row>
      <xdr:rowOff>0</xdr:rowOff>
    </xdr:to>
    <xdr:cxnSp macro="">
      <xdr:nvCxnSpPr>
        <xdr:cNvPr id="6" name="直線コネクタ 5">
          <a:extLst>
            <a:ext uri="{FF2B5EF4-FFF2-40B4-BE49-F238E27FC236}">
              <a16:creationId xmlns:a16="http://schemas.microsoft.com/office/drawing/2014/main" id="{03B85681-F56C-4046-BBBC-0288E104E971}"/>
            </a:ext>
          </a:extLst>
        </xdr:cNvPr>
        <xdr:cNvCxnSpPr>
          <a:endCxn id="4" idx="0"/>
        </xdr:cNvCxnSpPr>
      </xdr:nvCxnSpPr>
      <xdr:spPr>
        <a:xfrm flipH="1">
          <a:off x="5191992" y="43032218"/>
          <a:ext cx="3463" cy="2355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84667</xdr:colOff>
      <xdr:row>90</xdr:row>
      <xdr:rowOff>127000</xdr:rowOff>
    </xdr:from>
    <xdr:to>
      <xdr:col>34</xdr:col>
      <xdr:colOff>190500</xdr:colOff>
      <xdr:row>95</xdr:row>
      <xdr:rowOff>84667</xdr:rowOff>
    </xdr:to>
    <xdr:sp macro="" textlink="">
      <xdr:nvSpPr>
        <xdr:cNvPr id="7" name="左大かっこ 6">
          <a:extLst>
            <a:ext uri="{FF2B5EF4-FFF2-40B4-BE49-F238E27FC236}">
              <a16:creationId xmlns:a16="http://schemas.microsoft.com/office/drawing/2014/main" id="{86FF1AC2-0439-48B1-8A78-EE776138BE11}"/>
            </a:ext>
          </a:extLst>
        </xdr:cNvPr>
        <xdr:cNvSpPr/>
      </xdr:nvSpPr>
      <xdr:spPr>
        <a:xfrm>
          <a:off x="6302587" y="47873920"/>
          <a:ext cx="98213" cy="174074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175491</xdr:colOff>
      <xdr:row>97</xdr:row>
      <xdr:rowOff>142240</xdr:rowOff>
    </xdr:from>
    <xdr:to>
      <xdr:col>25</xdr:col>
      <xdr:colOff>175491</xdr:colOff>
      <xdr:row>98</xdr:row>
      <xdr:rowOff>22679</xdr:rowOff>
    </xdr:to>
    <xdr:cxnSp macro="">
      <xdr:nvCxnSpPr>
        <xdr:cNvPr id="8" name="直線コネクタ 7">
          <a:extLst>
            <a:ext uri="{FF2B5EF4-FFF2-40B4-BE49-F238E27FC236}">
              <a16:creationId xmlns:a16="http://schemas.microsoft.com/office/drawing/2014/main" id="{AFCF7F42-C8D5-4FED-93B5-38817373E90F}"/>
            </a:ext>
          </a:extLst>
        </xdr:cNvPr>
        <xdr:cNvCxnSpPr/>
      </xdr:nvCxnSpPr>
      <xdr:spPr>
        <a:xfrm>
          <a:off x="4747491" y="50380900"/>
          <a:ext cx="0" cy="2385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27709</xdr:colOff>
      <xdr:row>98</xdr:row>
      <xdr:rowOff>6927</xdr:rowOff>
    </xdr:from>
    <xdr:to>
      <xdr:col>48</xdr:col>
      <xdr:colOff>0</xdr:colOff>
      <xdr:row>98</xdr:row>
      <xdr:rowOff>20320</xdr:rowOff>
    </xdr:to>
    <xdr:cxnSp macro="">
      <xdr:nvCxnSpPr>
        <xdr:cNvPr id="9" name="直線コネクタ 8">
          <a:extLst>
            <a:ext uri="{FF2B5EF4-FFF2-40B4-BE49-F238E27FC236}">
              <a16:creationId xmlns:a16="http://schemas.microsoft.com/office/drawing/2014/main" id="{5A111C2D-5465-4AFC-8ADA-F0DBA673F7CC}"/>
            </a:ext>
          </a:extLst>
        </xdr:cNvPr>
        <xdr:cNvCxnSpPr/>
      </xdr:nvCxnSpPr>
      <xdr:spPr>
        <a:xfrm>
          <a:off x="2405149" y="50603727"/>
          <a:ext cx="6373091" cy="133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20320</xdr:colOff>
      <xdr:row>98</xdr:row>
      <xdr:rowOff>40640</xdr:rowOff>
    </xdr:from>
    <xdr:to>
      <xdr:col>41</xdr:col>
      <xdr:colOff>20320</xdr:colOff>
      <xdr:row>98</xdr:row>
      <xdr:rowOff>262890</xdr:rowOff>
    </xdr:to>
    <xdr:cxnSp macro="">
      <xdr:nvCxnSpPr>
        <xdr:cNvPr id="10" name="直線矢印コネクタ 9">
          <a:extLst>
            <a:ext uri="{FF2B5EF4-FFF2-40B4-BE49-F238E27FC236}">
              <a16:creationId xmlns:a16="http://schemas.microsoft.com/office/drawing/2014/main" id="{50E27587-640A-4561-B389-67FD6ACF427E}"/>
            </a:ext>
          </a:extLst>
        </xdr:cNvPr>
        <xdr:cNvCxnSpPr/>
      </xdr:nvCxnSpPr>
      <xdr:spPr>
        <a:xfrm>
          <a:off x="7518400" y="5063744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172720</xdr:colOff>
      <xdr:row>98</xdr:row>
      <xdr:rowOff>20320</xdr:rowOff>
    </xdr:from>
    <xdr:to>
      <xdr:col>31</xdr:col>
      <xdr:colOff>172720</xdr:colOff>
      <xdr:row>98</xdr:row>
      <xdr:rowOff>242570</xdr:rowOff>
    </xdr:to>
    <xdr:cxnSp macro="">
      <xdr:nvCxnSpPr>
        <xdr:cNvPr id="11" name="直線矢印コネクタ 10">
          <a:extLst>
            <a:ext uri="{FF2B5EF4-FFF2-40B4-BE49-F238E27FC236}">
              <a16:creationId xmlns:a16="http://schemas.microsoft.com/office/drawing/2014/main" id="{520FE812-9E51-4E89-976C-AADE8DC74162}"/>
            </a:ext>
          </a:extLst>
        </xdr:cNvPr>
        <xdr:cNvCxnSpPr/>
      </xdr:nvCxnSpPr>
      <xdr:spPr>
        <a:xfrm>
          <a:off x="5842000" y="5061712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13393</xdr:colOff>
      <xdr:row>98</xdr:row>
      <xdr:rowOff>6004</xdr:rowOff>
    </xdr:from>
    <xdr:to>
      <xdr:col>22</xdr:col>
      <xdr:colOff>13393</xdr:colOff>
      <xdr:row>98</xdr:row>
      <xdr:rowOff>228254</xdr:rowOff>
    </xdr:to>
    <xdr:cxnSp macro="">
      <xdr:nvCxnSpPr>
        <xdr:cNvPr id="12" name="直線矢印コネクタ 11">
          <a:extLst>
            <a:ext uri="{FF2B5EF4-FFF2-40B4-BE49-F238E27FC236}">
              <a16:creationId xmlns:a16="http://schemas.microsoft.com/office/drawing/2014/main" id="{0DB8AF0C-42E5-49B2-B970-45E0B575A3B6}"/>
            </a:ext>
          </a:extLst>
        </xdr:cNvPr>
        <xdr:cNvCxnSpPr/>
      </xdr:nvCxnSpPr>
      <xdr:spPr>
        <a:xfrm>
          <a:off x="4036753" y="50602804"/>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27709</xdr:colOff>
      <xdr:row>98</xdr:row>
      <xdr:rowOff>13855</xdr:rowOff>
    </xdr:from>
    <xdr:to>
      <xdr:col>13</xdr:col>
      <xdr:colOff>27711</xdr:colOff>
      <xdr:row>98</xdr:row>
      <xdr:rowOff>221673</xdr:rowOff>
    </xdr:to>
    <xdr:cxnSp macro="">
      <xdr:nvCxnSpPr>
        <xdr:cNvPr id="13" name="直線矢印コネクタ 12">
          <a:extLst>
            <a:ext uri="{FF2B5EF4-FFF2-40B4-BE49-F238E27FC236}">
              <a16:creationId xmlns:a16="http://schemas.microsoft.com/office/drawing/2014/main" id="{92A323CD-1965-4703-B811-F8BE9241947E}"/>
            </a:ext>
          </a:extLst>
        </xdr:cNvPr>
        <xdr:cNvCxnSpPr/>
      </xdr:nvCxnSpPr>
      <xdr:spPr>
        <a:xfrm flipH="1">
          <a:off x="2405149" y="50610655"/>
          <a:ext cx="2" cy="20781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173182</xdr:colOff>
      <xdr:row>98</xdr:row>
      <xdr:rowOff>20320</xdr:rowOff>
    </xdr:from>
    <xdr:to>
      <xdr:col>48</xdr:col>
      <xdr:colOff>10161</xdr:colOff>
      <xdr:row>111</xdr:row>
      <xdr:rowOff>6928</xdr:rowOff>
    </xdr:to>
    <xdr:cxnSp macro="">
      <xdr:nvCxnSpPr>
        <xdr:cNvPr id="14" name="直線コネクタ 13">
          <a:extLst>
            <a:ext uri="{FF2B5EF4-FFF2-40B4-BE49-F238E27FC236}">
              <a16:creationId xmlns:a16="http://schemas.microsoft.com/office/drawing/2014/main" id="{E97E87CC-96D3-4B27-972E-90A897DC54D8}"/>
            </a:ext>
          </a:extLst>
        </xdr:cNvPr>
        <xdr:cNvCxnSpPr/>
      </xdr:nvCxnSpPr>
      <xdr:spPr>
        <a:xfrm flipH="1">
          <a:off x="8768542" y="50617120"/>
          <a:ext cx="19859" cy="55111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100</xdr:row>
      <xdr:rowOff>0</xdr:rowOff>
    </xdr:from>
    <xdr:to>
      <xdr:col>16</xdr:col>
      <xdr:colOff>152400</xdr:colOff>
      <xdr:row>103</xdr:row>
      <xdr:rowOff>190500</xdr:rowOff>
    </xdr:to>
    <xdr:sp macro="" textlink="">
      <xdr:nvSpPr>
        <xdr:cNvPr id="15" name="テキスト ボックス 14">
          <a:extLst>
            <a:ext uri="{FF2B5EF4-FFF2-40B4-BE49-F238E27FC236}">
              <a16:creationId xmlns:a16="http://schemas.microsoft.com/office/drawing/2014/main" id="{7AF55871-0662-4C05-9F6E-5128313E20DE}"/>
            </a:ext>
          </a:extLst>
        </xdr:cNvPr>
        <xdr:cNvSpPr txBox="1"/>
      </xdr:nvSpPr>
      <xdr:spPr>
        <a:xfrm>
          <a:off x="2032000" y="48183800"/>
          <a:ext cx="1371600" cy="1333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Ｂ</a:t>
          </a:r>
          <a:endParaRPr kumimoji="1" lang="en-US" altLang="ja-JP" sz="1100"/>
        </a:p>
        <a:p>
          <a:r>
            <a:rPr kumimoji="1" lang="ja-JP" altLang="en-US" sz="1000"/>
            <a:t>返還運動団体</a:t>
          </a:r>
          <a:endParaRPr kumimoji="1" lang="en-US" altLang="ja-JP" sz="1000"/>
        </a:p>
        <a:p>
          <a:r>
            <a:rPr kumimoji="1" lang="ja-JP" altLang="en-US" sz="1000"/>
            <a:t>（都道府県民会議、教育者会議、民間運動団体等）</a:t>
          </a:r>
          <a:endParaRPr kumimoji="1" lang="en-US" altLang="ja-JP" sz="1000"/>
        </a:p>
        <a:p>
          <a:r>
            <a:rPr kumimoji="1" lang="ja-JP" altLang="en-US" sz="1000"/>
            <a:t>　　</a:t>
          </a:r>
          <a:r>
            <a:rPr kumimoji="1" lang="ja-JP" altLang="en-US" sz="1000">
              <a:latin typeface="+mn-ea"/>
              <a:ea typeface="+mn-ea"/>
            </a:rPr>
            <a:t>　</a:t>
          </a:r>
          <a:r>
            <a:rPr kumimoji="1" lang="en-US" altLang="ja-JP" sz="1000">
              <a:latin typeface="+mn-ea"/>
              <a:ea typeface="+mn-ea"/>
            </a:rPr>
            <a:t>126</a:t>
          </a:r>
          <a:r>
            <a:rPr kumimoji="1" lang="ja-JP" altLang="en-US" sz="1000">
              <a:latin typeface="+mn-ea"/>
              <a:ea typeface="+mn-ea"/>
            </a:rPr>
            <a:t>百万円</a:t>
          </a:r>
          <a:endParaRPr kumimoji="1" lang="en-US" altLang="ja-JP" sz="1000">
            <a:latin typeface="+mn-ea"/>
            <a:ea typeface="+mn-ea"/>
          </a:endParaRPr>
        </a:p>
        <a:p>
          <a:endParaRPr kumimoji="1" lang="en-US" altLang="ja-JP" sz="1100"/>
        </a:p>
      </xdr:txBody>
    </xdr:sp>
    <xdr:clientData/>
  </xdr:twoCellAnchor>
  <xdr:twoCellAnchor>
    <xdr:from>
      <xdr:col>19</xdr:col>
      <xdr:colOff>20320</xdr:colOff>
      <xdr:row>100</xdr:row>
      <xdr:rowOff>10160</xdr:rowOff>
    </xdr:from>
    <xdr:to>
      <xdr:col>26</xdr:col>
      <xdr:colOff>12700</xdr:colOff>
      <xdr:row>103</xdr:row>
      <xdr:rowOff>152400</xdr:rowOff>
    </xdr:to>
    <xdr:sp macro="" textlink="">
      <xdr:nvSpPr>
        <xdr:cNvPr id="16" name="テキスト ボックス 15">
          <a:extLst>
            <a:ext uri="{FF2B5EF4-FFF2-40B4-BE49-F238E27FC236}">
              <a16:creationId xmlns:a16="http://schemas.microsoft.com/office/drawing/2014/main" id="{11DFEEC6-11FB-4C83-AF8F-1B360E7442FD}"/>
            </a:ext>
          </a:extLst>
        </xdr:cNvPr>
        <xdr:cNvSpPr txBox="1"/>
      </xdr:nvSpPr>
      <xdr:spPr>
        <a:xfrm>
          <a:off x="3881120" y="48193960"/>
          <a:ext cx="1414780" cy="12852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Ｃ</a:t>
          </a:r>
          <a:endParaRPr kumimoji="1" lang="en-US" altLang="ja-JP" sz="1100"/>
        </a:p>
        <a:p>
          <a:r>
            <a:rPr kumimoji="1" lang="ja-JP" altLang="en-US" sz="1000"/>
            <a:t>公益社団法人千島歯舞諸島居住者連盟</a:t>
          </a:r>
          <a:endParaRPr kumimoji="1" lang="en-US" altLang="ja-JP" sz="1000"/>
        </a:p>
        <a:p>
          <a:r>
            <a:rPr kumimoji="1" lang="ja-JP" altLang="en-US" sz="1000"/>
            <a:t>民間会社／</a:t>
          </a:r>
          <a:r>
            <a:rPr kumimoji="1" lang="en-US" altLang="ja-JP" sz="1000"/>
            <a:t>6</a:t>
          </a:r>
          <a:r>
            <a:rPr kumimoji="1" lang="ja-JP" altLang="en-US" sz="1000">
              <a:latin typeface="+mj-ea"/>
              <a:ea typeface="+mj-ea"/>
            </a:rPr>
            <a:t>社</a:t>
          </a:r>
          <a:endParaRPr kumimoji="1" lang="en-US" altLang="ja-JP" sz="1000">
            <a:latin typeface="+mj-ea"/>
            <a:ea typeface="+mj-ea"/>
          </a:endParaRPr>
        </a:p>
        <a:p>
          <a:r>
            <a:rPr kumimoji="1" lang="ja-JP" altLang="en-US" sz="1000"/>
            <a:t>　　　</a:t>
          </a:r>
          <a:r>
            <a:rPr kumimoji="1" lang="en-US" altLang="ja-JP" sz="1000">
              <a:latin typeface="+mn-ea"/>
              <a:ea typeface="+mn-ea"/>
            </a:rPr>
            <a:t>182</a:t>
          </a:r>
          <a:r>
            <a:rPr kumimoji="1" lang="ja-JP" altLang="en-US" sz="1000">
              <a:latin typeface="+mn-ea"/>
              <a:ea typeface="+mn-ea"/>
            </a:rPr>
            <a:t>百万円</a:t>
          </a:r>
        </a:p>
      </xdr:txBody>
    </xdr:sp>
    <xdr:clientData/>
  </xdr:twoCellAnchor>
  <xdr:twoCellAnchor>
    <xdr:from>
      <xdr:col>10</xdr:col>
      <xdr:colOff>25400</xdr:colOff>
      <xdr:row>104</xdr:row>
      <xdr:rowOff>342900</xdr:rowOff>
    </xdr:from>
    <xdr:to>
      <xdr:col>17</xdr:col>
      <xdr:colOff>30480</xdr:colOff>
      <xdr:row>109</xdr:row>
      <xdr:rowOff>17780</xdr:rowOff>
    </xdr:to>
    <xdr:sp macro="" textlink="">
      <xdr:nvSpPr>
        <xdr:cNvPr id="17" name="テキスト ボックス 16">
          <a:extLst>
            <a:ext uri="{FF2B5EF4-FFF2-40B4-BE49-F238E27FC236}">
              <a16:creationId xmlns:a16="http://schemas.microsoft.com/office/drawing/2014/main" id="{6984B961-8DEA-417C-A592-223A2E1BA6A8}"/>
            </a:ext>
          </a:extLst>
        </xdr:cNvPr>
        <xdr:cNvSpPr txBox="1"/>
      </xdr:nvSpPr>
      <xdr:spPr>
        <a:xfrm>
          <a:off x="2057400" y="50050700"/>
          <a:ext cx="1427480" cy="1579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全国大会、県民大会、研修会、キャラバン活動、パネル展、県民会議及び教育者会議活動等</a:t>
          </a:r>
        </a:p>
      </xdr:txBody>
    </xdr:sp>
    <xdr:clientData/>
  </xdr:twoCellAnchor>
  <xdr:twoCellAnchor>
    <xdr:from>
      <xdr:col>9</xdr:col>
      <xdr:colOff>160483</xdr:colOff>
      <xdr:row>104</xdr:row>
      <xdr:rowOff>265083</xdr:rowOff>
    </xdr:from>
    <xdr:to>
      <xdr:col>10</xdr:col>
      <xdr:colOff>81974</xdr:colOff>
      <xdr:row>109</xdr:row>
      <xdr:rowOff>259772</xdr:rowOff>
    </xdr:to>
    <xdr:sp macro="" textlink="">
      <xdr:nvSpPr>
        <xdr:cNvPr id="18" name="左大かっこ 17">
          <a:extLst>
            <a:ext uri="{FF2B5EF4-FFF2-40B4-BE49-F238E27FC236}">
              <a16:creationId xmlns:a16="http://schemas.microsoft.com/office/drawing/2014/main" id="{781757AE-D4BB-4FAD-9452-805E8AC7B456}"/>
            </a:ext>
          </a:extLst>
        </xdr:cNvPr>
        <xdr:cNvSpPr/>
      </xdr:nvSpPr>
      <xdr:spPr>
        <a:xfrm>
          <a:off x="1989283" y="49972883"/>
          <a:ext cx="124691" cy="189968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149860</xdr:colOff>
      <xdr:row>104</xdr:row>
      <xdr:rowOff>215900</xdr:rowOff>
    </xdr:from>
    <xdr:to>
      <xdr:col>17</xdr:col>
      <xdr:colOff>78740</xdr:colOff>
      <xdr:row>109</xdr:row>
      <xdr:rowOff>210820</xdr:rowOff>
    </xdr:to>
    <xdr:sp macro="" textlink="">
      <xdr:nvSpPr>
        <xdr:cNvPr id="19" name="右大かっこ 18">
          <a:extLst>
            <a:ext uri="{FF2B5EF4-FFF2-40B4-BE49-F238E27FC236}">
              <a16:creationId xmlns:a16="http://schemas.microsoft.com/office/drawing/2014/main" id="{09A0DCB2-C02B-483C-A81E-74241D270238}"/>
            </a:ext>
          </a:extLst>
        </xdr:cNvPr>
        <xdr:cNvSpPr/>
      </xdr:nvSpPr>
      <xdr:spPr>
        <a:xfrm>
          <a:off x="3401060" y="49923700"/>
          <a:ext cx="132080" cy="189992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71120</xdr:colOff>
      <xdr:row>104</xdr:row>
      <xdr:rowOff>215900</xdr:rowOff>
    </xdr:from>
    <xdr:to>
      <xdr:col>19</xdr:col>
      <xdr:colOff>30480</xdr:colOff>
      <xdr:row>109</xdr:row>
      <xdr:rowOff>200660</xdr:rowOff>
    </xdr:to>
    <xdr:sp macro="" textlink="">
      <xdr:nvSpPr>
        <xdr:cNvPr id="20" name="左大かっこ 19">
          <a:extLst>
            <a:ext uri="{FF2B5EF4-FFF2-40B4-BE49-F238E27FC236}">
              <a16:creationId xmlns:a16="http://schemas.microsoft.com/office/drawing/2014/main" id="{8AD28C10-FB23-49F4-9226-01F4FA6D79FD}"/>
            </a:ext>
          </a:extLst>
        </xdr:cNvPr>
        <xdr:cNvSpPr/>
      </xdr:nvSpPr>
      <xdr:spPr>
        <a:xfrm>
          <a:off x="3728720" y="49923700"/>
          <a:ext cx="162560" cy="18897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27709</xdr:colOff>
      <xdr:row>104</xdr:row>
      <xdr:rowOff>177801</xdr:rowOff>
    </xdr:from>
    <xdr:to>
      <xdr:col>28</xdr:col>
      <xdr:colOff>126998</xdr:colOff>
      <xdr:row>109</xdr:row>
      <xdr:rowOff>177108</xdr:rowOff>
    </xdr:to>
    <xdr:sp macro="" textlink="">
      <xdr:nvSpPr>
        <xdr:cNvPr id="21" name="左大かっこ 20">
          <a:extLst>
            <a:ext uri="{FF2B5EF4-FFF2-40B4-BE49-F238E27FC236}">
              <a16:creationId xmlns:a16="http://schemas.microsoft.com/office/drawing/2014/main" id="{8E4A6E2D-3742-4E9D-98B1-03FAD6D6778D}"/>
            </a:ext>
          </a:extLst>
        </xdr:cNvPr>
        <xdr:cNvSpPr/>
      </xdr:nvSpPr>
      <xdr:spPr>
        <a:xfrm>
          <a:off x="5717309" y="49885601"/>
          <a:ext cx="99289" cy="19043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95828</xdr:colOff>
      <xdr:row>104</xdr:row>
      <xdr:rowOff>165100</xdr:rowOff>
    </xdr:from>
    <xdr:to>
      <xdr:col>37</xdr:col>
      <xdr:colOff>167871</xdr:colOff>
      <xdr:row>109</xdr:row>
      <xdr:rowOff>165100</xdr:rowOff>
    </xdr:to>
    <xdr:sp macro="" textlink="">
      <xdr:nvSpPr>
        <xdr:cNvPr id="22" name="左大かっこ 21">
          <a:extLst>
            <a:ext uri="{FF2B5EF4-FFF2-40B4-BE49-F238E27FC236}">
              <a16:creationId xmlns:a16="http://schemas.microsoft.com/office/drawing/2014/main" id="{A2D18682-E1F1-4DAF-8AAA-6AA191EBF510}"/>
            </a:ext>
          </a:extLst>
        </xdr:cNvPr>
        <xdr:cNvSpPr/>
      </xdr:nvSpPr>
      <xdr:spPr>
        <a:xfrm>
          <a:off x="7614228" y="49872900"/>
          <a:ext cx="72043" cy="1905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81281</xdr:colOff>
      <xdr:row>104</xdr:row>
      <xdr:rowOff>198121</xdr:rowOff>
    </xdr:from>
    <xdr:to>
      <xdr:col>26</xdr:col>
      <xdr:colOff>20782</xdr:colOff>
      <xdr:row>109</xdr:row>
      <xdr:rowOff>203200</xdr:rowOff>
    </xdr:to>
    <xdr:sp macro="" textlink="">
      <xdr:nvSpPr>
        <xdr:cNvPr id="23" name="右大かっこ 22">
          <a:extLst>
            <a:ext uri="{FF2B5EF4-FFF2-40B4-BE49-F238E27FC236}">
              <a16:creationId xmlns:a16="http://schemas.microsoft.com/office/drawing/2014/main" id="{5F536A5D-BC74-42D4-9CF8-6897224D8464}"/>
            </a:ext>
          </a:extLst>
        </xdr:cNvPr>
        <xdr:cNvSpPr/>
      </xdr:nvSpPr>
      <xdr:spPr>
        <a:xfrm>
          <a:off x="5161281" y="49905921"/>
          <a:ext cx="142701" cy="191007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175261</xdr:colOff>
      <xdr:row>104</xdr:row>
      <xdr:rowOff>146628</xdr:rowOff>
    </xdr:from>
    <xdr:to>
      <xdr:col>35</xdr:col>
      <xdr:colOff>72736</xdr:colOff>
      <xdr:row>109</xdr:row>
      <xdr:rowOff>146627</xdr:rowOff>
    </xdr:to>
    <xdr:sp macro="" textlink="">
      <xdr:nvSpPr>
        <xdr:cNvPr id="24" name="右大かっこ 23">
          <a:extLst>
            <a:ext uri="{FF2B5EF4-FFF2-40B4-BE49-F238E27FC236}">
              <a16:creationId xmlns:a16="http://schemas.microsoft.com/office/drawing/2014/main" id="{5797E7B2-3115-470A-8BF8-F895FDDE9F83}"/>
            </a:ext>
          </a:extLst>
        </xdr:cNvPr>
        <xdr:cNvSpPr/>
      </xdr:nvSpPr>
      <xdr:spPr>
        <a:xfrm>
          <a:off x="7084061" y="49854428"/>
          <a:ext cx="100675" cy="190499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142241</xdr:colOff>
      <xdr:row>104</xdr:row>
      <xdr:rowOff>124461</xdr:rowOff>
    </xdr:from>
    <xdr:to>
      <xdr:col>45</xdr:col>
      <xdr:colOff>7851</xdr:colOff>
      <xdr:row>109</xdr:row>
      <xdr:rowOff>140856</xdr:rowOff>
    </xdr:to>
    <xdr:sp macro="" textlink="">
      <xdr:nvSpPr>
        <xdr:cNvPr id="25" name="右大かっこ 24">
          <a:extLst>
            <a:ext uri="{FF2B5EF4-FFF2-40B4-BE49-F238E27FC236}">
              <a16:creationId xmlns:a16="http://schemas.microsoft.com/office/drawing/2014/main" id="{436B7D9D-94BE-448B-AA40-E64E7F0F10AA}"/>
            </a:ext>
          </a:extLst>
        </xdr:cNvPr>
        <xdr:cNvSpPr/>
      </xdr:nvSpPr>
      <xdr:spPr>
        <a:xfrm>
          <a:off x="9083041" y="49832261"/>
          <a:ext cx="68810" cy="19213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152401</xdr:colOff>
      <xdr:row>104</xdr:row>
      <xdr:rowOff>266700</xdr:rowOff>
    </xdr:from>
    <xdr:to>
      <xdr:col>25</xdr:col>
      <xdr:colOff>139700</xdr:colOff>
      <xdr:row>109</xdr:row>
      <xdr:rowOff>63500</xdr:rowOff>
    </xdr:to>
    <xdr:sp macro="" textlink="">
      <xdr:nvSpPr>
        <xdr:cNvPr id="26" name="テキスト ボックス 25">
          <a:extLst>
            <a:ext uri="{FF2B5EF4-FFF2-40B4-BE49-F238E27FC236}">
              <a16:creationId xmlns:a16="http://schemas.microsoft.com/office/drawing/2014/main" id="{FE641881-4117-4CEB-9A77-E38D740B04DC}"/>
            </a:ext>
          </a:extLst>
        </xdr:cNvPr>
        <xdr:cNvSpPr txBox="1"/>
      </xdr:nvSpPr>
      <xdr:spPr>
        <a:xfrm>
          <a:off x="3810001" y="49974500"/>
          <a:ext cx="1409699" cy="170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000"/>
            <a:t>元島民が行う事業への支援、後継者対策事業、資料整備事業、自由訪問事業（新型コロナウイルス感染症により中止）</a:t>
          </a:r>
          <a:endParaRPr kumimoji="1" lang="en-US" altLang="ja-JP" sz="1000"/>
        </a:p>
        <a:p>
          <a:r>
            <a:rPr kumimoji="1" lang="ja-JP" altLang="en-US" sz="1000"/>
            <a:t>　</a:t>
          </a:r>
          <a:endParaRPr kumimoji="1" lang="en-US" altLang="ja-JP" sz="1000"/>
        </a:p>
      </xdr:txBody>
    </xdr:sp>
    <xdr:clientData/>
  </xdr:twoCellAnchor>
  <xdr:twoCellAnchor>
    <xdr:from>
      <xdr:col>28</xdr:col>
      <xdr:colOff>73429</xdr:colOff>
      <xdr:row>104</xdr:row>
      <xdr:rowOff>210128</xdr:rowOff>
    </xdr:from>
    <xdr:to>
      <xdr:col>35</xdr:col>
      <xdr:colOff>20783</xdr:colOff>
      <xdr:row>108</xdr:row>
      <xdr:rowOff>306853</xdr:rowOff>
    </xdr:to>
    <xdr:sp macro="" textlink="">
      <xdr:nvSpPr>
        <xdr:cNvPr id="27" name="テキスト ボックス 26">
          <a:extLst>
            <a:ext uri="{FF2B5EF4-FFF2-40B4-BE49-F238E27FC236}">
              <a16:creationId xmlns:a16="http://schemas.microsoft.com/office/drawing/2014/main" id="{6035639F-DFFF-46C0-96DD-AC339B34CA4F}"/>
            </a:ext>
          </a:extLst>
        </xdr:cNvPr>
        <xdr:cNvSpPr txBox="1"/>
      </xdr:nvSpPr>
      <xdr:spPr>
        <a:xfrm>
          <a:off x="5763029" y="49917928"/>
          <a:ext cx="1369754" cy="1620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ja-JP" sz="1100">
              <a:solidFill>
                <a:schemeClr val="dk1"/>
              </a:solidFill>
              <a:effectLst/>
              <a:latin typeface="+mn-lt"/>
              <a:ea typeface="+mn-ea"/>
              <a:cs typeface="+mn-cs"/>
            </a:rPr>
            <a:t>北方四島交流事業</a:t>
          </a:r>
          <a:endParaRPr lang="ja-JP" altLang="ja-JP" sz="1000">
            <a:effectLst/>
          </a:endParaRPr>
        </a:p>
        <a:p>
          <a:r>
            <a:rPr kumimoji="1" lang="ja-JP" altLang="ja-JP" sz="1100">
              <a:solidFill>
                <a:schemeClr val="dk1"/>
              </a:solidFill>
              <a:effectLst/>
              <a:latin typeface="+mn-lt"/>
              <a:ea typeface="+mn-ea"/>
              <a:cs typeface="+mn-cs"/>
            </a:rPr>
            <a:t>（北海道内）の実施</a:t>
          </a:r>
          <a:endParaRPr lang="ja-JP" altLang="ja-JP" sz="1000">
            <a:effectLst/>
          </a:endParaRPr>
        </a:p>
        <a:p>
          <a:r>
            <a:rPr kumimoji="1" lang="ja-JP" altLang="ja-JP" sz="1100">
              <a:solidFill>
                <a:schemeClr val="dk1"/>
              </a:solidFill>
              <a:effectLst/>
              <a:latin typeface="+mn-lt"/>
              <a:ea typeface="+mn-ea"/>
              <a:cs typeface="+mn-cs"/>
            </a:rPr>
            <a:t>（新型コロナウイルス感染症により中止）</a:t>
          </a:r>
          <a:r>
            <a:rPr kumimoji="1" lang="en-US" altLang="ja-JP" sz="1100">
              <a:solidFill>
                <a:schemeClr val="dk1"/>
              </a:solidFill>
              <a:effectLst/>
              <a:latin typeface="+mn-lt"/>
              <a:ea typeface="+mn-ea"/>
              <a:cs typeface="+mn-cs"/>
            </a:rPr>
            <a:t> </a:t>
          </a:r>
          <a:endParaRPr lang="ja-JP" altLang="ja-JP" sz="1000">
            <a:effectLst/>
          </a:endParaRPr>
        </a:p>
      </xdr:txBody>
    </xdr:sp>
    <xdr:clientData/>
  </xdr:twoCellAnchor>
  <xdr:twoCellAnchor>
    <xdr:from>
      <xdr:col>37</xdr:col>
      <xdr:colOff>145473</xdr:colOff>
      <xdr:row>104</xdr:row>
      <xdr:rowOff>210820</xdr:rowOff>
    </xdr:from>
    <xdr:to>
      <xdr:col>44</xdr:col>
      <xdr:colOff>111760</xdr:colOff>
      <xdr:row>108</xdr:row>
      <xdr:rowOff>266448</xdr:rowOff>
    </xdr:to>
    <xdr:sp macro="" textlink="">
      <xdr:nvSpPr>
        <xdr:cNvPr id="28" name="テキスト ボックス 27">
          <a:extLst>
            <a:ext uri="{FF2B5EF4-FFF2-40B4-BE49-F238E27FC236}">
              <a16:creationId xmlns:a16="http://schemas.microsoft.com/office/drawing/2014/main" id="{7068E4F9-8951-4907-A565-45EEB48E2CB0}"/>
            </a:ext>
          </a:extLst>
        </xdr:cNvPr>
        <xdr:cNvSpPr txBox="1"/>
      </xdr:nvSpPr>
      <xdr:spPr>
        <a:xfrm>
          <a:off x="7663873" y="49918620"/>
          <a:ext cx="1388687" cy="15796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スピーチコンテスト開催、全国各種会議、施設維持管理、アニメの制作、啓発資料作成等</a:t>
          </a:r>
        </a:p>
      </xdr:txBody>
    </xdr:sp>
    <xdr:clientData/>
  </xdr:twoCellAnchor>
  <xdr:twoCellAnchor>
    <xdr:from>
      <xdr:col>28</xdr:col>
      <xdr:colOff>28632</xdr:colOff>
      <xdr:row>99</xdr:row>
      <xdr:rowOff>378460</xdr:rowOff>
    </xdr:from>
    <xdr:to>
      <xdr:col>35</xdr:col>
      <xdr:colOff>63500</xdr:colOff>
      <xdr:row>103</xdr:row>
      <xdr:rowOff>152400</xdr:rowOff>
    </xdr:to>
    <xdr:sp macro="" textlink="">
      <xdr:nvSpPr>
        <xdr:cNvPr id="29" name="テキスト ボックス 28">
          <a:extLst>
            <a:ext uri="{FF2B5EF4-FFF2-40B4-BE49-F238E27FC236}">
              <a16:creationId xmlns:a16="http://schemas.microsoft.com/office/drawing/2014/main" id="{439C8E00-C947-406E-9373-EED549493B78}"/>
            </a:ext>
          </a:extLst>
        </xdr:cNvPr>
        <xdr:cNvSpPr txBox="1"/>
      </xdr:nvSpPr>
      <xdr:spPr>
        <a:xfrm>
          <a:off x="5718232" y="48181260"/>
          <a:ext cx="1457268" cy="12979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Ｄ</a:t>
          </a:r>
          <a:endParaRPr kumimoji="1" lang="en-US" altLang="ja-JP" sz="1100"/>
        </a:p>
        <a:p>
          <a:r>
            <a:rPr kumimoji="1" lang="ja-JP" altLang="en-US" sz="1000"/>
            <a:t>公益社団法人北方領土復帰期成同盟</a:t>
          </a:r>
          <a:endParaRPr kumimoji="1" lang="en-US" altLang="ja-JP" sz="1000"/>
        </a:p>
        <a:p>
          <a:r>
            <a:rPr kumimoji="1" lang="ja-JP" altLang="en-US" sz="1000"/>
            <a:t>　　</a:t>
          </a:r>
          <a:r>
            <a:rPr kumimoji="1" lang="ja-JP" altLang="en-US" sz="1000">
              <a:latin typeface="+mj-ea"/>
              <a:ea typeface="+mj-ea"/>
            </a:rPr>
            <a:t>　</a:t>
          </a:r>
          <a:r>
            <a:rPr kumimoji="1" lang="en-US" altLang="ja-JP" sz="1000">
              <a:latin typeface="+mj-ea"/>
              <a:ea typeface="+mj-ea"/>
            </a:rPr>
            <a:t>66</a:t>
          </a:r>
          <a:r>
            <a:rPr kumimoji="1" lang="ja-JP" altLang="en-US" sz="1000">
              <a:latin typeface="+mj-ea"/>
              <a:ea typeface="+mj-ea"/>
            </a:rPr>
            <a:t>百万円</a:t>
          </a:r>
        </a:p>
      </xdr:txBody>
    </xdr:sp>
    <xdr:clientData/>
  </xdr:twoCellAnchor>
  <xdr:twoCellAnchor>
    <xdr:from>
      <xdr:col>37</xdr:col>
      <xdr:colOff>91440</xdr:colOff>
      <xdr:row>100</xdr:row>
      <xdr:rowOff>10160</xdr:rowOff>
    </xdr:from>
    <xdr:to>
      <xdr:col>45</xdr:col>
      <xdr:colOff>12700</xdr:colOff>
      <xdr:row>103</xdr:row>
      <xdr:rowOff>127000</xdr:rowOff>
    </xdr:to>
    <xdr:sp macro="" textlink="">
      <xdr:nvSpPr>
        <xdr:cNvPr id="30" name="テキスト ボックス 29">
          <a:extLst>
            <a:ext uri="{FF2B5EF4-FFF2-40B4-BE49-F238E27FC236}">
              <a16:creationId xmlns:a16="http://schemas.microsoft.com/office/drawing/2014/main" id="{DE419DEE-975B-4188-9A8A-F1DB8F8AFC5C}"/>
            </a:ext>
          </a:extLst>
        </xdr:cNvPr>
        <xdr:cNvSpPr txBox="1"/>
      </xdr:nvSpPr>
      <xdr:spPr>
        <a:xfrm>
          <a:off x="7609840" y="48193960"/>
          <a:ext cx="1546860" cy="12598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Ｅ</a:t>
          </a:r>
          <a:endParaRPr kumimoji="1" lang="en-US" altLang="ja-JP" sz="1100"/>
        </a:p>
        <a:p>
          <a:r>
            <a:rPr kumimoji="1" lang="ja-JP" altLang="en-US" sz="1000">
              <a:latin typeface="+mn-ea"/>
              <a:ea typeface="+mn-ea"/>
            </a:rPr>
            <a:t>返還運動推進費</a:t>
          </a:r>
          <a:endParaRPr kumimoji="1" lang="en-US" altLang="ja-JP" sz="1000">
            <a:latin typeface="+mn-ea"/>
            <a:ea typeface="+mn-ea"/>
          </a:endParaRPr>
        </a:p>
        <a:p>
          <a:r>
            <a:rPr kumimoji="1" lang="ja-JP" altLang="en-US" sz="1000">
              <a:latin typeface="+mn-ea"/>
              <a:ea typeface="+mn-ea"/>
            </a:rPr>
            <a:t>（民間会社／</a:t>
          </a:r>
          <a:r>
            <a:rPr kumimoji="1" lang="en-US" altLang="ja-JP" sz="1000">
              <a:latin typeface="+mn-ea"/>
              <a:ea typeface="+mn-ea"/>
            </a:rPr>
            <a:t>159</a:t>
          </a:r>
          <a:r>
            <a:rPr kumimoji="1" lang="ja-JP" altLang="en-US" sz="1000">
              <a:latin typeface="+mn-ea"/>
              <a:ea typeface="+mn-ea"/>
            </a:rPr>
            <a:t>社）</a:t>
          </a:r>
          <a:endParaRPr kumimoji="1" lang="en-US" altLang="ja-JP" sz="1000">
            <a:latin typeface="+mn-ea"/>
            <a:ea typeface="+mn-ea"/>
          </a:endParaRPr>
        </a:p>
        <a:p>
          <a:r>
            <a:rPr kumimoji="1" lang="ja-JP" altLang="en-US" sz="1000">
              <a:latin typeface="+mn-ea"/>
              <a:ea typeface="+mn-ea"/>
            </a:rPr>
            <a:t>（事業参加者、役職員等旅費／</a:t>
          </a:r>
          <a:r>
            <a:rPr kumimoji="1" lang="en-US" altLang="ja-JP" sz="1000">
              <a:latin typeface="+mn-ea"/>
              <a:ea typeface="+mn-ea"/>
            </a:rPr>
            <a:t>46</a:t>
          </a:r>
          <a:r>
            <a:rPr kumimoji="1" lang="ja-JP" altLang="en-US" sz="1000">
              <a:latin typeface="+mn-ea"/>
              <a:ea typeface="+mn-ea"/>
            </a:rPr>
            <a:t>人）</a:t>
          </a:r>
          <a:endParaRPr kumimoji="1" lang="en-US" altLang="ja-JP" sz="1000">
            <a:latin typeface="+mn-ea"/>
            <a:ea typeface="+mn-ea"/>
          </a:endParaRPr>
        </a:p>
        <a:p>
          <a:r>
            <a:rPr kumimoji="1" lang="ja-JP" altLang="en-US" sz="1000">
              <a:latin typeface="+mn-ea"/>
              <a:ea typeface="+mn-ea"/>
            </a:rPr>
            <a:t>　</a:t>
          </a:r>
          <a:r>
            <a:rPr kumimoji="1" lang="ja-JP" altLang="en-US" sz="1000">
              <a:solidFill>
                <a:sysClr val="windowText" lastClr="000000"/>
              </a:solidFill>
              <a:latin typeface="+mn-ea"/>
              <a:ea typeface="+mn-ea"/>
            </a:rPr>
            <a:t>　　</a:t>
          </a:r>
          <a:r>
            <a:rPr kumimoji="1" lang="en-US" altLang="ja-JP" sz="1000">
              <a:solidFill>
                <a:sysClr val="windowText" lastClr="000000"/>
              </a:solidFill>
              <a:latin typeface="+mn-ea"/>
              <a:ea typeface="+mn-ea"/>
            </a:rPr>
            <a:t>189</a:t>
          </a:r>
          <a:r>
            <a:rPr kumimoji="1" lang="ja-JP" altLang="en-US" sz="1000">
              <a:solidFill>
                <a:sysClr val="windowText" lastClr="000000"/>
              </a:solidFill>
              <a:latin typeface="+mn-ea"/>
              <a:ea typeface="+mn-ea"/>
            </a:rPr>
            <a:t>百万円</a:t>
          </a:r>
        </a:p>
      </xdr:txBody>
    </xdr:sp>
    <xdr:clientData/>
  </xdr:twoCellAnchor>
  <xdr:twoCellAnchor>
    <xdr:from>
      <xdr:col>18</xdr:col>
      <xdr:colOff>90054</xdr:colOff>
      <xdr:row>110</xdr:row>
      <xdr:rowOff>387927</xdr:rowOff>
    </xdr:from>
    <xdr:to>
      <xdr:col>48</xdr:col>
      <xdr:colOff>0</xdr:colOff>
      <xdr:row>111</xdr:row>
      <xdr:rowOff>6927</xdr:rowOff>
    </xdr:to>
    <xdr:cxnSp macro="">
      <xdr:nvCxnSpPr>
        <xdr:cNvPr id="31" name="直線コネクタ 30">
          <a:extLst>
            <a:ext uri="{FF2B5EF4-FFF2-40B4-BE49-F238E27FC236}">
              <a16:creationId xmlns:a16="http://schemas.microsoft.com/office/drawing/2014/main" id="{D21C1553-0D09-4AE7-98D4-C97FEEF3B7A1}"/>
            </a:ext>
          </a:extLst>
        </xdr:cNvPr>
        <xdr:cNvCxnSpPr/>
      </xdr:nvCxnSpPr>
      <xdr:spPr>
        <a:xfrm>
          <a:off x="3381894" y="56067267"/>
          <a:ext cx="5396346" cy="609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10160</xdr:colOff>
      <xdr:row>111</xdr:row>
      <xdr:rowOff>10160</xdr:rowOff>
    </xdr:from>
    <xdr:to>
      <xdr:col>29</xdr:col>
      <xdr:colOff>10160</xdr:colOff>
      <xdr:row>111</xdr:row>
      <xdr:rowOff>232410</xdr:rowOff>
    </xdr:to>
    <xdr:cxnSp macro="">
      <xdr:nvCxnSpPr>
        <xdr:cNvPr id="32" name="直線矢印コネクタ 31">
          <a:extLst>
            <a:ext uri="{FF2B5EF4-FFF2-40B4-BE49-F238E27FC236}">
              <a16:creationId xmlns:a16="http://schemas.microsoft.com/office/drawing/2014/main" id="{AFED6B06-9B57-4853-9586-BB584D41A898}"/>
            </a:ext>
          </a:extLst>
        </xdr:cNvPr>
        <xdr:cNvCxnSpPr/>
      </xdr:nvCxnSpPr>
      <xdr:spPr>
        <a:xfrm>
          <a:off x="5313680" y="561314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81280</xdr:colOff>
      <xdr:row>111</xdr:row>
      <xdr:rowOff>10160</xdr:rowOff>
    </xdr:from>
    <xdr:to>
      <xdr:col>18</xdr:col>
      <xdr:colOff>81280</xdr:colOff>
      <xdr:row>111</xdr:row>
      <xdr:rowOff>232410</xdr:rowOff>
    </xdr:to>
    <xdr:cxnSp macro="">
      <xdr:nvCxnSpPr>
        <xdr:cNvPr id="33" name="直線矢印コネクタ 32">
          <a:extLst>
            <a:ext uri="{FF2B5EF4-FFF2-40B4-BE49-F238E27FC236}">
              <a16:creationId xmlns:a16="http://schemas.microsoft.com/office/drawing/2014/main" id="{22904263-48F1-46E3-BF59-860676E53149}"/>
            </a:ext>
          </a:extLst>
        </xdr:cNvPr>
        <xdr:cNvCxnSpPr/>
      </xdr:nvCxnSpPr>
      <xdr:spPr>
        <a:xfrm>
          <a:off x="3373120" y="561314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10160</xdr:colOff>
      <xdr:row>111</xdr:row>
      <xdr:rowOff>10160</xdr:rowOff>
    </xdr:from>
    <xdr:to>
      <xdr:col>39</xdr:col>
      <xdr:colOff>10160</xdr:colOff>
      <xdr:row>111</xdr:row>
      <xdr:rowOff>232410</xdr:rowOff>
    </xdr:to>
    <xdr:cxnSp macro="">
      <xdr:nvCxnSpPr>
        <xdr:cNvPr id="34" name="直線矢印コネクタ 33">
          <a:extLst>
            <a:ext uri="{FF2B5EF4-FFF2-40B4-BE49-F238E27FC236}">
              <a16:creationId xmlns:a16="http://schemas.microsoft.com/office/drawing/2014/main" id="{AD7C51C0-727D-4A38-BCF3-6DBF848184BE}"/>
            </a:ext>
          </a:extLst>
        </xdr:cNvPr>
        <xdr:cNvCxnSpPr/>
      </xdr:nvCxnSpPr>
      <xdr:spPr>
        <a:xfrm>
          <a:off x="7142480" y="56131460"/>
          <a:ext cx="0" cy="222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xdr:colOff>
      <xdr:row>113</xdr:row>
      <xdr:rowOff>0</xdr:rowOff>
    </xdr:from>
    <xdr:to>
      <xdr:col>21</xdr:col>
      <xdr:colOff>41565</xdr:colOff>
      <xdr:row>117</xdr:row>
      <xdr:rowOff>0</xdr:rowOff>
    </xdr:to>
    <xdr:sp macro="" textlink="">
      <xdr:nvSpPr>
        <xdr:cNvPr id="35" name="テキスト ボックス 34">
          <a:extLst>
            <a:ext uri="{FF2B5EF4-FFF2-40B4-BE49-F238E27FC236}">
              <a16:creationId xmlns:a16="http://schemas.microsoft.com/office/drawing/2014/main" id="{6F585E15-0DF2-4C19-AEF2-68DC089286C2}"/>
            </a:ext>
          </a:extLst>
        </xdr:cNvPr>
        <xdr:cNvSpPr txBox="1"/>
      </xdr:nvSpPr>
      <xdr:spPr>
        <a:xfrm>
          <a:off x="2560321" y="56814720"/>
          <a:ext cx="1321724" cy="12496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Ｆ</a:t>
          </a:r>
          <a:endParaRPr kumimoji="1" lang="en-US" altLang="ja-JP" sz="1100"/>
        </a:p>
        <a:p>
          <a:r>
            <a:rPr kumimoji="1" lang="ja-JP" altLang="en-US" sz="1000"/>
            <a:t>北方四島交流経費</a:t>
          </a:r>
          <a:endParaRPr kumimoji="1" lang="en-US" altLang="ja-JP" sz="1000"/>
        </a:p>
        <a:p>
          <a:r>
            <a:rPr kumimoji="1" lang="ja-JP" altLang="en-US" sz="1000">
              <a:solidFill>
                <a:sysClr val="windowText" lastClr="000000"/>
              </a:solidFill>
              <a:latin typeface="+mn-ea"/>
              <a:ea typeface="+mn-ea"/>
            </a:rPr>
            <a:t>（民間企業／</a:t>
          </a:r>
          <a:r>
            <a:rPr kumimoji="1" lang="en-US" altLang="ja-JP" sz="1000">
              <a:solidFill>
                <a:sysClr val="windowText" lastClr="000000"/>
              </a:solidFill>
              <a:latin typeface="+mn-ea"/>
              <a:ea typeface="+mn-ea"/>
            </a:rPr>
            <a:t>21</a:t>
          </a:r>
          <a:r>
            <a:rPr kumimoji="1" lang="ja-JP" altLang="en-US" sz="1000">
              <a:solidFill>
                <a:sysClr val="windowText" lastClr="000000"/>
              </a:solidFill>
              <a:latin typeface="+mn-ea"/>
              <a:ea typeface="+mn-ea"/>
            </a:rPr>
            <a:t>社）</a:t>
          </a:r>
          <a:endParaRPr kumimoji="1" lang="en-US" altLang="ja-JP" sz="1000">
            <a:solidFill>
              <a:sysClr val="windowText" lastClr="000000"/>
            </a:solidFill>
            <a:latin typeface="+mn-ea"/>
            <a:ea typeface="+mn-ea"/>
          </a:endParaRPr>
        </a:p>
        <a:p>
          <a:r>
            <a:rPr kumimoji="1" lang="ja-JP" altLang="en-US" sz="1000"/>
            <a:t>（事業参加者、役職員旅費／</a:t>
          </a:r>
          <a:r>
            <a:rPr kumimoji="1" lang="ja-JP" altLang="en-US" sz="1000">
              <a:solidFill>
                <a:sysClr val="windowText" lastClr="000000"/>
              </a:solidFill>
            </a:rPr>
            <a:t>延べ</a:t>
          </a:r>
          <a:r>
            <a:rPr kumimoji="1" lang="en-US" altLang="ja-JP" sz="1000">
              <a:solidFill>
                <a:sysClr val="windowText" lastClr="000000"/>
              </a:solidFill>
              <a:latin typeface="+mn-ea"/>
              <a:ea typeface="+mn-ea"/>
            </a:rPr>
            <a:t>10</a:t>
          </a:r>
          <a:r>
            <a:rPr kumimoji="1" lang="ja-JP" altLang="en-US" sz="1000">
              <a:solidFill>
                <a:sysClr val="windowText" lastClr="000000"/>
              </a:solidFill>
            </a:rPr>
            <a:t>人）</a:t>
          </a:r>
          <a:endParaRPr kumimoji="1" lang="en-US" altLang="ja-JP" sz="1000">
            <a:solidFill>
              <a:sysClr val="windowText" lastClr="000000"/>
            </a:solidFill>
          </a:endParaRPr>
        </a:p>
        <a:p>
          <a:r>
            <a:rPr kumimoji="1" lang="ja-JP" altLang="en-US" sz="1000"/>
            <a:t>　　　</a:t>
          </a:r>
          <a:r>
            <a:rPr kumimoji="1" lang="en-US" altLang="ja-JP" sz="1000">
              <a:solidFill>
                <a:sysClr val="windowText" lastClr="000000"/>
              </a:solidFill>
              <a:latin typeface="+mn-ea"/>
              <a:ea typeface="+mn-ea"/>
            </a:rPr>
            <a:t>95</a:t>
          </a:r>
          <a:r>
            <a:rPr kumimoji="1" lang="ja-JP" altLang="en-US" sz="1000">
              <a:solidFill>
                <a:sysClr val="windowText" lastClr="000000"/>
              </a:solidFill>
              <a:latin typeface="+mn-ea"/>
              <a:ea typeface="+mn-ea"/>
            </a:rPr>
            <a:t>百</a:t>
          </a:r>
          <a:r>
            <a:rPr kumimoji="1" lang="ja-JP" altLang="en-US" sz="1000">
              <a:solidFill>
                <a:sysClr val="windowText" lastClr="000000"/>
              </a:solidFill>
            </a:rPr>
            <a:t>万円</a:t>
          </a:r>
          <a:endParaRPr kumimoji="1" lang="en-US" altLang="ja-JP" sz="1000">
            <a:solidFill>
              <a:sysClr val="windowText" lastClr="000000"/>
            </a:solidFill>
          </a:endParaRPr>
        </a:p>
        <a:p>
          <a:endParaRPr kumimoji="1" lang="ja-JP" altLang="en-US" sz="1000">
            <a:solidFill>
              <a:sysClr val="windowText" lastClr="000000"/>
            </a:solidFill>
          </a:endParaRPr>
        </a:p>
      </xdr:txBody>
    </xdr:sp>
    <xdr:clientData/>
  </xdr:twoCellAnchor>
  <xdr:twoCellAnchor>
    <xdr:from>
      <xdr:col>24</xdr:col>
      <xdr:colOff>180108</xdr:colOff>
      <xdr:row>113</xdr:row>
      <xdr:rowOff>0</xdr:rowOff>
    </xdr:from>
    <xdr:to>
      <xdr:col>32</xdr:col>
      <xdr:colOff>48490</xdr:colOff>
      <xdr:row>117</xdr:row>
      <xdr:rowOff>0</xdr:rowOff>
    </xdr:to>
    <xdr:sp macro="" textlink="">
      <xdr:nvSpPr>
        <xdr:cNvPr id="36" name="テキスト ボックス 35">
          <a:extLst>
            <a:ext uri="{FF2B5EF4-FFF2-40B4-BE49-F238E27FC236}">
              <a16:creationId xmlns:a16="http://schemas.microsoft.com/office/drawing/2014/main" id="{04A5042D-A0B6-4012-A7D2-6FF130BE3A7C}"/>
            </a:ext>
          </a:extLst>
        </xdr:cNvPr>
        <xdr:cNvSpPr txBox="1"/>
      </xdr:nvSpPr>
      <xdr:spPr>
        <a:xfrm>
          <a:off x="4569228" y="56814720"/>
          <a:ext cx="1331422" cy="12496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Ｇ</a:t>
          </a:r>
          <a:endParaRPr kumimoji="1" lang="en-US" altLang="ja-JP" sz="1100"/>
        </a:p>
        <a:p>
          <a:r>
            <a:rPr kumimoji="1" lang="ja-JP" altLang="en-US" sz="1000"/>
            <a:t>  個人（一般管理費）</a:t>
          </a:r>
          <a:endParaRPr kumimoji="1" lang="en-US" altLang="ja-JP" sz="1000"/>
        </a:p>
        <a:p>
          <a:pPr algn="l"/>
          <a:r>
            <a:rPr kumimoji="1" lang="ja-JP" altLang="en-US" sz="1000"/>
            <a:t>　　</a:t>
          </a:r>
          <a:r>
            <a:rPr kumimoji="1" lang="ja-JP" altLang="en-US" sz="1000">
              <a:latin typeface="+mj-ea"/>
              <a:ea typeface="+mj-ea"/>
            </a:rPr>
            <a:t>　</a:t>
          </a:r>
          <a:r>
            <a:rPr kumimoji="1" lang="en-US" altLang="ja-JP" sz="1000">
              <a:latin typeface="+mj-ea"/>
              <a:ea typeface="+mj-ea"/>
            </a:rPr>
            <a:t>147</a:t>
          </a:r>
          <a:r>
            <a:rPr kumimoji="1" lang="ja-JP" altLang="en-US" sz="1000">
              <a:latin typeface="+mj-ea"/>
              <a:ea typeface="+mj-ea"/>
            </a:rPr>
            <a:t>百万円</a:t>
          </a:r>
        </a:p>
      </xdr:txBody>
    </xdr:sp>
    <xdr:clientData/>
  </xdr:twoCellAnchor>
  <xdr:twoCellAnchor>
    <xdr:from>
      <xdr:col>36</xdr:col>
      <xdr:colOff>10159</xdr:colOff>
      <xdr:row>112</xdr:row>
      <xdr:rowOff>386080</xdr:rowOff>
    </xdr:from>
    <xdr:to>
      <xdr:col>43</xdr:col>
      <xdr:colOff>103908</xdr:colOff>
      <xdr:row>116</xdr:row>
      <xdr:rowOff>374073</xdr:rowOff>
    </xdr:to>
    <xdr:sp macro="" textlink="">
      <xdr:nvSpPr>
        <xdr:cNvPr id="37" name="テキスト ボックス 36">
          <a:extLst>
            <a:ext uri="{FF2B5EF4-FFF2-40B4-BE49-F238E27FC236}">
              <a16:creationId xmlns:a16="http://schemas.microsoft.com/office/drawing/2014/main" id="{F8935A0F-75F3-4D48-90E3-52E50D921B90}"/>
            </a:ext>
          </a:extLst>
        </xdr:cNvPr>
        <xdr:cNvSpPr txBox="1"/>
      </xdr:nvSpPr>
      <xdr:spPr>
        <a:xfrm>
          <a:off x="6593839" y="56812180"/>
          <a:ext cx="1373909" cy="1252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Ｈ</a:t>
          </a:r>
          <a:endParaRPr kumimoji="1" lang="en-US" altLang="ja-JP" sz="1100"/>
        </a:p>
        <a:p>
          <a:r>
            <a:rPr kumimoji="1" lang="ja-JP" altLang="en-US" sz="1000"/>
            <a:t>民間会社</a:t>
          </a:r>
          <a:endParaRPr kumimoji="1" lang="en-US" altLang="ja-JP" sz="1000"/>
        </a:p>
        <a:p>
          <a:r>
            <a:rPr kumimoji="1" lang="ja-JP" altLang="en-US" sz="1000">
              <a:latin typeface="+mn-ea"/>
              <a:ea typeface="+mn-ea"/>
            </a:rPr>
            <a:t>（一般管理費／</a:t>
          </a:r>
          <a:r>
            <a:rPr kumimoji="1" lang="en-US" altLang="ja-JP" sz="1000">
              <a:latin typeface="+mn-ea"/>
              <a:ea typeface="+mn-ea"/>
            </a:rPr>
            <a:t>46</a:t>
          </a:r>
          <a:r>
            <a:rPr kumimoji="1" lang="ja-JP" altLang="en-US" sz="1000">
              <a:solidFill>
                <a:sysClr val="windowText" lastClr="000000"/>
              </a:solidFill>
              <a:latin typeface="+mn-ea"/>
              <a:ea typeface="+mn-ea"/>
            </a:rPr>
            <a:t>社</a:t>
          </a:r>
          <a:r>
            <a:rPr kumimoji="1" lang="ja-JP" altLang="en-US" sz="1000">
              <a:latin typeface="+mn-ea"/>
              <a:ea typeface="+mn-ea"/>
            </a:rPr>
            <a:t>）</a:t>
          </a:r>
          <a:endParaRPr kumimoji="1" lang="en-US" altLang="ja-JP" sz="1000">
            <a:latin typeface="+mn-ea"/>
            <a:ea typeface="+mn-ea"/>
          </a:endParaRPr>
        </a:p>
        <a:p>
          <a:r>
            <a:rPr kumimoji="1" lang="ja-JP" altLang="en-US" sz="1000"/>
            <a:t>　　　　</a:t>
          </a:r>
          <a:r>
            <a:rPr kumimoji="1" lang="en-US" altLang="ja-JP" sz="1000">
              <a:latin typeface="+mj-ea"/>
              <a:ea typeface="+mj-ea"/>
            </a:rPr>
            <a:t>31</a:t>
          </a:r>
          <a:r>
            <a:rPr kumimoji="1" lang="ja-JP" altLang="en-US" sz="1000">
              <a:latin typeface="+mj-ea"/>
              <a:ea typeface="+mj-ea"/>
            </a:rPr>
            <a:t>百</a:t>
          </a:r>
          <a:r>
            <a:rPr kumimoji="1" lang="ja-JP" altLang="en-US" sz="1000"/>
            <a:t>万円</a:t>
          </a:r>
        </a:p>
      </xdr:txBody>
    </xdr:sp>
    <xdr:clientData/>
  </xdr:twoCellAnchor>
  <xdr:twoCellAnchor>
    <xdr:from>
      <xdr:col>13</xdr:col>
      <xdr:colOff>111760</xdr:colOff>
      <xdr:row>119</xdr:row>
      <xdr:rowOff>10160</xdr:rowOff>
    </xdr:from>
    <xdr:to>
      <xdr:col>13</xdr:col>
      <xdr:colOff>157479</xdr:colOff>
      <xdr:row>122</xdr:row>
      <xdr:rowOff>223520</xdr:rowOff>
    </xdr:to>
    <xdr:sp macro="" textlink="">
      <xdr:nvSpPr>
        <xdr:cNvPr id="38" name="左大かっこ 37">
          <a:extLst>
            <a:ext uri="{FF2B5EF4-FFF2-40B4-BE49-F238E27FC236}">
              <a16:creationId xmlns:a16="http://schemas.microsoft.com/office/drawing/2014/main" id="{2FB9C3C5-F4FE-4863-8F53-CD9623BF3E8F}"/>
            </a:ext>
          </a:extLst>
        </xdr:cNvPr>
        <xdr:cNvSpPr/>
      </xdr:nvSpPr>
      <xdr:spPr>
        <a:xfrm>
          <a:off x="2489200" y="58699400"/>
          <a:ext cx="45719" cy="11506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20782</xdr:colOff>
      <xdr:row>119</xdr:row>
      <xdr:rowOff>0</xdr:rowOff>
    </xdr:from>
    <xdr:to>
      <xdr:col>21</xdr:col>
      <xdr:colOff>101600</xdr:colOff>
      <xdr:row>122</xdr:row>
      <xdr:rowOff>254000</xdr:rowOff>
    </xdr:to>
    <xdr:sp macro="" textlink="">
      <xdr:nvSpPr>
        <xdr:cNvPr id="39" name="右大かっこ 38">
          <a:extLst>
            <a:ext uri="{FF2B5EF4-FFF2-40B4-BE49-F238E27FC236}">
              <a16:creationId xmlns:a16="http://schemas.microsoft.com/office/drawing/2014/main" id="{B65D690D-993C-4DFF-A7CB-6B719CEC4CB1}"/>
            </a:ext>
          </a:extLst>
        </xdr:cNvPr>
        <xdr:cNvSpPr/>
      </xdr:nvSpPr>
      <xdr:spPr>
        <a:xfrm>
          <a:off x="3861262" y="58689240"/>
          <a:ext cx="80818" cy="11912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145472</xdr:colOff>
      <xdr:row>119</xdr:row>
      <xdr:rowOff>0</xdr:rowOff>
    </xdr:from>
    <xdr:to>
      <xdr:col>32</xdr:col>
      <xdr:colOff>20320</xdr:colOff>
      <xdr:row>122</xdr:row>
      <xdr:rowOff>264160</xdr:rowOff>
    </xdr:to>
    <xdr:sp macro="" textlink="">
      <xdr:nvSpPr>
        <xdr:cNvPr id="40" name="右大かっこ 39">
          <a:extLst>
            <a:ext uri="{FF2B5EF4-FFF2-40B4-BE49-F238E27FC236}">
              <a16:creationId xmlns:a16="http://schemas.microsoft.com/office/drawing/2014/main" id="{F86B9393-8F62-4AFC-B2F8-EF14D4919951}"/>
            </a:ext>
          </a:extLst>
        </xdr:cNvPr>
        <xdr:cNvSpPr/>
      </xdr:nvSpPr>
      <xdr:spPr>
        <a:xfrm>
          <a:off x="5814752" y="58689240"/>
          <a:ext cx="57728" cy="120142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48492</xdr:colOff>
      <xdr:row>119</xdr:row>
      <xdr:rowOff>0</xdr:rowOff>
    </xdr:from>
    <xdr:to>
      <xdr:col>43</xdr:col>
      <xdr:colOff>152400</xdr:colOff>
      <xdr:row>122</xdr:row>
      <xdr:rowOff>294640</xdr:rowOff>
    </xdr:to>
    <xdr:sp macro="" textlink="">
      <xdr:nvSpPr>
        <xdr:cNvPr id="41" name="右大かっこ 40">
          <a:extLst>
            <a:ext uri="{FF2B5EF4-FFF2-40B4-BE49-F238E27FC236}">
              <a16:creationId xmlns:a16="http://schemas.microsoft.com/office/drawing/2014/main" id="{B6F185B5-5B6E-4D2E-8A3A-07CD2CA5329F}"/>
            </a:ext>
          </a:extLst>
        </xdr:cNvPr>
        <xdr:cNvSpPr/>
      </xdr:nvSpPr>
      <xdr:spPr>
        <a:xfrm>
          <a:off x="7912332" y="58689240"/>
          <a:ext cx="103908" cy="12319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6927</xdr:colOff>
      <xdr:row>119</xdr:row>
      <xdr:rowOff>6927</xdr:rowOff>
    </xdr:from>
    <xdr:to>
      <xdr:col>25</xdr:col>
      <xdr:colOff>91440</xdr:colOff>
      <xdr:row>122</xdr:row>
      <xdr:rowOff>243840</xdr:rowOff>
    </xdr:to>
    <xdr:sp macro="" textlink="">
      <xdr:nvSpPr>
        <xdr:cNvPr id="42" name="左大かっこ 41">
          <a:extLst>
            <a:ext uri="{FF2B5EF4-FFF2-40B4-BE49-F238E27FC236}">
              <a16:creationId xmlns:a16="http://schemas.microsoft.com/office/drawing/2014/main" id="{D661A991-D485-4907-9A69-47A0D37B0D08}"/>
            </a:ext>
          </a:extLst>
        </xdr:cNvPr>
        <xdr:cNvSpPr/>
      </xdr:nvSpPr>
      <xdr:spPr>
        <a:xfrm>
          <a:off x="4578927" y="58696167"/>
          <a:ext cx="84513" cy="117417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119</xdr:row>
      <xdr:rowOff>0</xdr:rowOff>
    </xdr:from>
    <xdr:to>
      <xdr:col>36</xdr:col>
      <xdr:colOff>45719</xdr:colOff>
      <xdr:row>122</xdr:row>
      <xdr:rowOff>243840</xdr:rowOff>
    </xdr:to>
    <xdr:sp macro="" textlink="">
      <xdr:nvSpPr>
        <xdr:cNvPr id="43" name="左大かっこ 42">
          <a:extLst>
            <a:ext uri="{FF2B5EF4-FFF2-40B4-BE49-F238E27FC236}">
              <a16:creationId xmlns:a16="http://schemas.microsoft.com/office/drawing/2014/main" id="{E5EFD95A-E415-43BC-8B7B-D0257749D0F4}"/>
            </a:ext>
          </a:extLst>
        </xdr:cNvPr>
        <xdr:cNvSpPr/>
      </xdr:nvSpPr>
      <xdr:spPr>
        <a:xfrm>
          <a:off x="6583680" y="58689240"/>
          <a:ext cx="45719" cy="11811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118</xdr:row>
      <xdr:rowOff>264160</xdr:rowOff>
    </xdr:from>
    <xdr:to>
      <xdr:col>21</xdr:col>
      <xdr:colOff>0</xdr:colOff>
      <xdr:row>123</xdr:row>
      <xdr:rowOff>60960</xdr:rowOff>
    </xdr:to>
    <xdr:sp macro="" textlink="">
      <xdr:nvSpPr>
        <xdr:cNvPr id="44" name="テキスト ボックス 43">
          <a:extLst>
            <a:ext uri="{FF2B5EF4-FFF2-40B4-BE49-F238E27FC236}">
              <a16:creationId xmlns:a16="http://schemas.microsoft.com/office/drawing/2014/main" id="{3CBF0092-8233-4244-8379-E7AF611AC365}"/>
            </a:ext>
          </a:extLst>
        </xdr:cNvPr>
        <xdr:cNvSpPr txBox="1"/>
      </xdr:nvSpPr>
      <xdr:spPr>
        <a:xfrm>
          <a:off x="2560320" y="58640980"/>
          <a:ext cx="1280160" cy="1358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北方四島交流訪問事業に係る経費</a:t>
          </a:r>
          <a:endParaRPr kumimoji="1" lang="en-US" altLang="ja-JP" sz="1000"/>
        </a:p>
        <a:p>
          <a:r>
            <a:rPr kumimoji="1" lang="ja-JP" altLang="en-US" sz="1000"/>
            <a:t>交流等事業使用船舶料、新型コロナウイルス感染症予防対策等</a:t>
          </a:r>
        </a:p>
      </xdr:txBody>
    </xdr:sp>
    <xdr:clientData/>
  </xdr:twoCellAnchor>
  <xdr:twoCellAnchor>
    <xdr:from>
      <xdr:col>25</xdr:col>
      <xdr:colOff>96982</xdr:colOff>
      <xdr:row>119</xdr:row>
      <xdr:rowOff>62346</xdr:rowOff>
    </xdr:from>
    <xdr:to>
      <xdr:col>31</xdr:col>
      <xdr:colOff>103908</xdr:colOff>
      <xdr:row>122</xdr:row>
      <xdr:rowOff>20783</xdr:rowOff>
    </xdr:to>
    <xdr:sp macro="" textlink="">
      <xdr:nvSpPr>
        <xdr:cNvPr id="45" name="テキスト ボックス 44">
          <a:extLst>
            <a:ext uri="{FF2B5EF4-FFF2-40B4-BE49-F238E27FC236}">
              <a16:creationId xmlns:a16="http://schemas.microsoft.com/office/drawing/2014/main" id="{BCBEE6F3-05C4-4286-9912-230850FF180B}"/>
            </a:ext>
          </a:extLst>
        </xdr:cNvPr>
        <xdr:cNvSpPr txBox="1"/>
      </xdr:nvSpPr>
      <xdr:spPr>
        <a:xfrm>
          <a:off x="4668982" y="58751586"/>
          <a:ext cx="1104206" cy="8956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役職員人件費、事務調整旅費</a:t>
          </a:r>
        </a:p>
      </xdr:txBody>
    </xdr:sp>
    <xdr:clientData/>
  </xdr:twoCellAnchor>
  <xdr:twoCellAnchor>
    <xdr:from>
      <xdr:col>36</xdr:col>
      <xdr:colOff>90056</xdr:colOff>
      <xdr:row>119</xdr:row>
      <xdr:rowOff>1</xdr:rowOff>
    </xdr:from>
    <xdr:to>
      <xdr:col>43</xdr:col>
      <xdr:colOff>103910</xdr:colOff>
      <xdr:row>122</xdr:row>
      <xdr:rowOff>90056</xdr:rowOff>
    </xdr:to>
    <xdr:sp macro="" textlink="">
      <xdr:nvSpPr>
        <xdr:cNvPr id="46" name="テキスト ボックス 45">
          <a:extLst>
            <a:ext uri="{FF2B5EF4-FFF2-40B4-BE49-F238E27FC236}">
              <a16:creationId xmlns:a16="http://schemas.microsoft.com/office/drawing/2014/main" id="{13CA410F-1D89-4D14-973A-863331AA8ABE}"/>
            </a:ext>
          </a:extLst>
        </xdr:cNvPr>
        <xdr:cNvSpPr txBox="1"/>
      </xdr:nvSpPr>
      <xdr:spPr>
        <a:xfrm>
          <a:off x="6673736" y="58689241"/>
          <a:ext cx="1294014" cy="1027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000"/>
            <a:t>事務所借料、光熱水道料、印刷製本費、監査法人報酬等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233"/>
  <sheetViews>
    <sheetView tabSelected="1" view="pageBreakPreview" zoomScaleNormal="75" zoomScaleSheetLayoutView="100" zoomScalePageLayoutView="85" workbookViewId="0"/>
  </sheetViews>
  <sheetFormatPr defaultRowHeight="13.5" x14ac:dyDescent="0.15"/>
  <cols>
    <col min="1" max="49" width="2.875" customWidth="1"/>
    <col min="50" max="50" width="4.125" customWidth="1"/>
    <col min="51" max="51" width="8.75" hidden="1" customWidth="1"/>
    <col min="52" max="57" width="2.25" customWidth="1"/>
    <col min="62" max="62" width="27.875" customWidth="1"/>
    <col min="63" max="63" width="12.25" customWidth="1"/>
  </cols>
  <sheetData>
    <row r="1" spans="1:60" ht="24" customHeight="1" x14ac:dyDescent="0.15">
      <c r="AO1" s="29"/>
      <c r="AP1" s="29"/>
      <c r="AQ1" s="29"/>
      <c r="AR1" s="29"/>
      <c r="AS1" s="29"/>
      <c r="AT1" s="29"/>
      <c r="AU1" s="29"/>
      <c r="AV1" s="29"/>
      <c r="AW1" s="1"/>
    </row>
    <row r="2" spans="1:60" ht="24" customHeight="1" thickBot="1" x14ac:dyDescent="0.2">
      <c r="A2" s="56"/>
      <c r="B2" s="56"/>
      <c r="C2" s="56"/>
      <c r="D2" s="56"/>
      <c r="E2" s="56"/>
      <c r="F2" s="56"/>
      <c r="G2" s="56"/>
      <c r="H2" s="56"/>
      <c r="I2" s="56"/>
      <c r="J2" s="56"/>
      <c r="K2" s="56"/>
      <c r="L2" s="56"/>
      <c r="M2" s="56"/>
      <c r="N2" s="56"/>
      <c r="O2" s="56"/>
      <c r="P2" s="56"/>
      <c r="Q2" s="56"/>
      <c r="R2" s="56"/>
      <c r="S2" s="56"/>
      <c r="T2" s="56"/>
      <c r="U2" s="56"/>
      <c r="V2" s="56"/>
      <c r="W2" s="56"/>
      <c r="X2" s="57" t="s">
        <v>0</v>
      </c>
      <c r="Y2" s="56"/>
      <c r="Z2" s="10"/>
      <c r="AA2" s="10"/>
      <c r="AB2" s="10"/>
      <c r="AC2" s="10"/>
      <c r="AD2" s="272">
        <v>2022</v>
      </c>
      <c r="AE2" s="272"/>
      <c r="AF2" s="272"/>
      <c r="AG2" s="272"/>
      <c r="AH2" s="272"/>
      <c r="AI2" s="58" t="s">
        <v>518</v>
      </c>
      <c r="AJ2" s="272" t="s">
        <v>662</v>
      </c>
      <c r="AK2" s="272"/>
      <c r="AL2" s="272"/>
      <c r="AM2" s="272"/>
      <c r="AN2" s="58" t="s">
        <v>257</v>
      </c>
      <c r="AO2" s="272">
        <v>21</v>
      </c>
      <c r="AP2" s="272"/>
      <c r="AQ2" s="272"/>
      <c r="AR2" s="59" t="s">
        <v>620</v>
      </c>
      <c r="AS2" s="271">
        <v>198</v>
      </c>
      <c r="AT2" s="271"/>
      <c r="AU2" s="271"/>
      <c r="AV2" s="58" t="str">
        <f>IF(AW2="","","-")</f>
        <v>-</v>
      </c>
      <c r="AW2" s="270">
        <v>1</v>
      </c>
      <c r="AX2" s="270"/>
      <c r="BH2" s="5"/>
    </row>
    <row r="3" spans="1:60" ht="24" customHeight="1" thickBot="1" x14ac:dyDescent="0.2">
      <c r="A3" s="310" t="s">
        <v>625</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7" t="s">
        <v>519</v>
      </c>
      <c r="AJ3" s="312" t="s">
        <v>637</v>
      </c>
      <c r="AK3" s="312"/>
      <c r="AL3" s="312"/>
      <c r="AM3" s="312"/>
      <c r="AN3" s="312"/>
      <c r="AO3" s="312"/>
      <c r="AP3" s="312"/>
      <c r="AQ3" s="312"/>
      <c r="AR3" s="312"/>
      <c r="AS3" s="312"/>
      <c r="AT3" s="312"/>
      <c r="AU3" s="312"/>
      <c r="AV3" s="312"/>
      <c r="AW3" s="312"/>
      <c r="AX3" s="8" t="s">
        <v>38</v>
      </c>
    </row>
    <row r="4" spans="1:60" ht="36" customHeight="1" x14ac:dyDescent="0.15">
      <c r="A4" s="287" t="s">
        <v>58</v>
      </c>
      <c r="B4" s="288"/>
      <c r="C4" s="288"/>
      <c r="D4" s="288"/>
      <c r="E4" s="288"/>
      <c r="F4" s="288"/>
      <c r="G4" s="289" t="s">
        <v>638</v>
      </c>
      <c r="H4" s="290"/>
      <c r="I4" s="290"/>
      <c r="J4" s="290"/>
      <c r="K4" s="290"/>
      <c r="L4" s="290"/>
      <c r="M4" s="290"/>
      <c r="N4" s="290"/>
      <c r="O4" s="290"/>
      <c r="P4" s="290"/>
      <c r="Q4" s="290"/>
      <c r="R4" s="290"/>
      <c r="S4" s="290"/>
      <c r="T4" s="290"/>
      <c r="U4" s="290"/>
      <c r="V4" s="290"/>
      <c r="W4" s="290"/>
      <c r="X4" s="290"/>
      <c r="Y4" s="291" t="s">
        <v>1</v>
      </c>
      <c r="Z4" s="292"/>
      <c r="AA4" s="292"/>
      <c r="AB4" s="292"/>
      <c r="AC4" s="292"/>
      <c r="AD4" s="293"/>
      <c r="AE4" s="294" t="s">
        <v>639</v>
      </c>
      <c r="AF4" s="295"/>
      <c r="AG4" s="295"/>
      <c r="AH4" s="295"/>
      <c r="AI4" s="295"/>
      <c r="AJ4" s="295"/>
      <c r="AK4" s="295"/>
      <c r="AL4" s="295"/>
      <c r="AM4" s="295"/>
      <c r="AN4" s="295"/>
      <c r="AO4" s="295"/>
      <c r="AP4" s="296"/>
      <c r="AQ4" s="297" t="s">
        <v>2</v>
      </c>
      <c r="AR4" s="292"/>
      <c r="AS4" s="292"/>
      <c r="AT4" s="292"/>
      <c r="AU4" s="292"/>
      <c r="AV4" s="292"/>
      <c r="AW4" s="292"/>
      <c r="AX4" s="298"/>
    </row>
    <row r="5" spans="1:60" ht="36" customHeight="1" x14ac:dyDescent="0.15">
      <c r="A5" s="299" t="s">
        <v>40</v>
      </c>
      <c r="B5" s="300"/>
      <c r="C5" s="300"/>
      <c r="D5" s="300"/>
      <c r="E5" s="300"/>
      <c r="F5" s="301"/>
      <c r="G5" s="302" t="s">
        <v>640</v>
      </c>
      <c r="H5" s="303"/>
      <c r="I5" s="303"/>
      <c r="J5" s="303"/>
      <c r="K5" s="303"/>
      <c r="L5" s="303"/>
      <c r="M5" s="304" t="s">
        <v>39</v>
      </c>
      <c r="N5" s="305"/>
      <c r="O5" s="305"/>
      <c r="P5" s="305"/>
      <c r="Q5" s="305"/>
      <c r="R5" s="306"/>
      <c r="S5" s="307" t="s">
        <v>641</v>
      </c>
      <c r="T5" s="303"/>
      <c r="U5" s="303"/>
      <c r="V5" s="303"/>
      <c r="W5" s="303"/>
      <c r="X5" s="308"/>
      <c r="Y5" s="309" t="s">
        <v>3</v>
      </c>
      <c r="Z5" s="167"/>
      <c r="AA5" s="167"/>
      <c r="AB5" s="167"/>
      <c r="AC5" s="167"/>
      <c r="AD5" s="168"/>
      <c r="AE5" s="273" t="s">
        <v>642</v>
      </c>
      <c r="AF5" s="273"/>
      <c r="AG5" s="273"/>
      <c r="AH5" s="273"/>
      <c r="AI5" s="273"/>
      <c r="AJ5" s="273"/>
      <c r="AK5" s="273"/>
      <c r="AL5" s="273"/>
      <c r="AM5" s="273"/>
      <c r="AN5" s="273"/>
      <c r="AO5" s="273"/>
      <c r="AP5" s="274"/>
      <c r="AQ5" s="275" t="s">
        <v>836</v>
      </c>
      <c r="AR5" s="276"/>
      <c r="AS5" s="276"/>
      <c r="AT5" s="276"/>
      <c r="AU5" s="276"/>
      <c r="AV5" s="276"/>
      <c r="AW5" s="276"/>
      <c r="AX5" s="277"/>
    </row>
    <row r="6" spans="1:60" ht="36" customHeight="1" x14ac:dyDescent="0.15">
      <c r="A6" s="278" t="s">
        <v>4</v>
      </c>
      <c r="B6" s="279"/>
      <c r="C6" s="279"/>
      <c r="D6" s="279"/>
      <c r="E6" s="279"/>
      <c r="F6" s="279"/>
      <c r="G6" s="280" t="str">
        <f>入力規則等!F39</f>
        <v>一般会計</v>
      </c>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2"/>
    </row>
    <row r="7" spans="1:60" ht="36" customHeight="1" x14ac:dyDescent="0.15">
      <c r="A7" s="283" t="s">
        <v>62</v>
      </c>
      <c r="B7" s="279"/>
      <c r="C7" s="279"/>
      <c r="D7" s="279"/>
      <c r="E7" s="279"/>
      <c r="F7" s="279"/>
      <c r="G7" s="284" t="s">
        <v>642</v>
      </c>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6"/>
    </row>
    <row r="8" spans="1:60" ht="50.1" customHeight="1" x14ac:dyDescent="0.15">
      <c r="A8" s="313" t="s">
        <v>59</v>
      </c>
      <c r="B8" s="314"/>
      <c r="C8" s="314"/>
      <c r="D8" s="314"/>
      <c r="E8" s="314"/>
      <c r="F8" s="315"/>
      <c r="G8" s="316" t="s">
        <v>643</v>
      </c>
      <c r="H8" s="317"/>
      <c r="I8" s="317"/>
      <c r="J8" s="317"/>
      <c r="K8" s="317"/>
      <c r="L8" s="317"/>
      <c r="M8" s="317"/>
      <c r="N8" s="317"/>
      <c r="O8" s="317"/>
      <c r="P8" s="317"/>
      <c r="Q8" s="317"/>
      <c r="R8" s="317"/>
      <c r="S8" s="317"/>
      <c r="T8" s="317"/>
      <c r="U8" s="317"/>
      <c r="V8" s="317"/>
      <c r="W8" s="317"/>
      <c r="X8" s="318"/>
      <c r="Y8" s="319" t="s">
        <v>194</v>
      </c>
      <c r="Z8" s="320"/>
      <c r="AA8" s="320"/>
      <c r="AB8" s="320"/>
      <c r="AC8" s="320"/>
      <c r="AD8" s="321"/>
      <c r="AE8" s="322" t="s">
        <v>644</v>
      </c>
      <c r="AF8" s="323"/>
      <c r="AG8" s="323"/>
      <c r="AH8" s="323"/>
      <c r="AI8" s="323"/>
      <c r="AJ8" s="323"/>
      <c r="AK8" s="323"/>
      <c r="AL8" s="323"/>
      <c r="AM8" s="323"/>
      <c r="AN8" s="323"/>
      <c r="AO8" s="323"/>
      <c r="AP8" s="323"/>
      <c r="AQ8" s="323"/>
      <c r="AR8" s="323"/>
      <c r="AS8" s="323"/>
      <c r="AT8" s="323"/>
      <c r="AU8" s="323"/>
      <c r="AV8" s="323"/>
      <c r="AW8" s="323"/>
      <c r="AX8" s="324"/>
    </row>
    <row r="9" spans="1:60" ht="36" customHeight="1" x14ac:dyDescent="0.15">
      <c r="A9" s="313" t="s">
        <v>60</v>
      </c>
      <c r="B9" s="314"/>
      <c r="C9" s="314"/>
      <c r="D9" s="314"/>
      <c r="E9" s="314"/>
      <c r="F9" s="315"/>
      <c r="G9" s="325" t="str">
        <f>入力規則等!A25</f>
        <v>-</v>
      </c>
      <c r="H9" s="326"/>
      <c r="I9" s="326"/>
      <c r="J9" s="326"/>
      <c r="K9" s="326"/>
      <c r="L9" s="326"/>
      <c r="M9" s="326"/>
      <c r="N9" s="326"/>
      <c r="O9" s="326"/>
      <c r="P9" s="326"/>
      <c r="Q9" s="326"/>
      <c r="R9" s="326"/>
      <c r="S9" s="326"/>
      <c r="T9" s="326"/>
      <c r="U9" s="326"/>
      <c r="V9" s="326"/>
      <c r="W9" s="326"/>
      <c r="X9" s="327"/>
      <c r="Y9" s="328" t="s">
        <v>61</v>
      </c>
      <c r="Z9" s="329"/>
      <c r="AA9" s="329"/>
      <c r="AB9" s="329"/>
      <c r="AC9" s="329"/>
      <c r="AD9" s="330"/>
      <c r="AE9" s="331" t="str">
        <f>入力規則等!K13</f>
        <v>その他の事項経費</v>
      </c>
      <c r="AF9" s="326"/>
      <c r="AG9" s="326"/>
      <c r="AH9" s="326"/>
      <c r="AI9" s="326"/>
      <c r="AJ9" s="326"/>
      <c r="AK9" s="326"/>
      <c r="AL9" s="326"/>
      <c r="AM9" s="326"/>
      <c r="AN9" s="326"/>
      <c r="AO9" s="326"/>
      <c r="AP9" s="326"/>
      <c r="AQ9" s="326"/>
      <c r="AR9" s="326"/>
      <c r="AS9" s="326"/>
      <c r="AT9" s="326"/>
      <c r="AU9" s="326"/>
      <c r="AV9" s="326"/>
      <c r="AW9" s="326"/>
      <c r="AX9" s="332"/>
    </row>
    <row r="10" spans="1:60" ht="59.25" customHeight="1" x14ac:dyDescent="0.15">
      <c r="A10" s="354" t="s">
        <v>204</v>
      </c>
      <c r="B10" s="355"/>
      <c r="C10" s="355"/>
      <c r="D10" s="355"/>
      <c r="E10" s="355"/>
      <c r="F10" s="355"/>
      <c r="G10" s="364" t="s">
        <v>645</v>
      </c>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6"/>
    </row>
    <row r="11" spans="1:60" ht="59.25" customHeight="1" x14ac:dyDescent="0.15">
      <c r="A11" s="367" t="s">
        <v>205</v>
      </c>
      <c r="B11" s="368"/>
      <c r="C11" s="368"/>
      <c r="D11" s="368"/>
      <c r="E11" s="368"/>
      <c r="F11" s="368"/>
      <c r="G11" s="369" t="s">
        <v>833</v>
      </c>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1"/>
    </row>
    <row r="12" spans="1:60" ht="36" customHeight="1" x14ac:dyDescent="0.15">
      <c r="A12" s="367" t="s">
        <v>5</v>
      </c>
      <c r="B12" s="368"/>
      <c r="C12" s="368"/>
      <c r="D12" s="368"/>
      <c r="E12" s="368"/>
      <c r="F12" s="372"/>
      <c r="G12" s="373" t="str">
        <f>入力規則等!P10</f>
        <v>交付</v>
      </c>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5"/>
    </row>
    <row r="13" spans="1:60" ht="24" customHeight="1" x14ac:dyDescent="0.15">
      <c r="A13" s="348" t="s">
        <v>90</v>
      </c>
      <c r="B13" s="349"/>
      <c r="C13" s="349"/>
      <c r="D13" s="349"/>
      <c r="E13" s="349"/>
      <c r="F13" s="350"/>
      <c r="G13" s="357"/>
      <c r="H13" s="358"/>
      <c r="I13" s="358"/>
      <c r="J13" s="358"/>
      <c r="K13" s="358"/>
      <c r="L13" s="358"/>
      <c r="M13" s="358"/>
      <c r="N13" s="358"/>
      <c r="O13" s="358"/>
      <c r="P13" s="150" t="s">
        <v>264</v>
      </c>
      <c r="Q13" s="359"/>
      <c r="R13" s="359"/>
      <c r="S13" s="359"/>
      <c r="T13" s="359"/>
      <c r="U13" s="359"/>
      <c r="V13" s="360"/>
      <c r="W13" s="150" t="s">
        <v>617</v>
      </c>
      <c r="X13" s="359"/>
      <c r="Y13" s="359"/>
      <c r="Z13" s="359"/>
      <c r="AA13" s="359"/>
      <c r="AB13" s="359"/>
      <c r="AC13" s="360"/>
      <c r="AD13" s="150" t="s">
        <v>619</v>
      </c>
      <c r="AE13" s="359"/>
      <c r="AF13" s="359"/>
      <c r="AG13" s="359"/>
      <c r="AH13" s="359"/>
      <c r="AI13" s="359"/>
      <c r="AJ13" s="360"/>
      <c r="AK13" s="150" t="s">
        <v>626</v>
      </c>
      <c r="AL13" s="359"/>
      <c r="AM13" s="359"/>
      <c r="AN13" s="359"/>
      <c r="AO13" s="359"/>
      <c r="AP13" s="359"/>
      <c r="AQ13" s="360"/>
      <c r="AR13" s="150" t="s">
        <v>627</v>
      </c>
      <c r="AS13" s="359"/>
      <c r="AT13" s="359"/>
      <c r="AU13" s="359"/>
      <c r="AV13" s="359"/>
      <c r="AW13" s="359"/>
      <c r="AX13" s="376"/>
    </row>
    <row r="14" spans="1:60" ht="24" customHeight="1" x14ac:dyDescent="0.15">
      <c r="A14" s="351"/>
      <c r="B14" s="352"/>
      <c r="C14" s="352"/>
      <c r="D14" s="352"/>
      <c r="E14" s="352"/>
      <c r="F14" s="353"/>
      <c r="G14" s="377" t="s">
        <v>87</v>
      </c>
      <c r="H14" s="333" t="s">
        <v>78</v>
      </c>
      <c r="I14" s="333"/>
      <c r="J14" s="333"/>
      <c r="K14" s="333"/>
      <c r="L14" s="333"/>
      <c r="M14" s="333"/>
      <c r="N14" s="333"/>
      <c r="O14" s="333"/>
      <c r="P14" s="378">
        <v>1321.239</v>
      </c>
      <c r="Q14" s="379"/>
      <c r="R14" s="379"/>
      <c r="S14" s="379"/>
      <c r="T14" s="379"/>
      <c r="U14" s="379"/>
      <c r="V14" s="379"/>
      <c r="W14" s="379">
        <v>1333.1289999999999</v>
      </c>
      <c r="X14" s="379"/>
      <c r="Y14" s="379"/>
      <c r="Z14" s="379"/>
      <c r="AA14" s="379"/>
      <c r="AB14" s="379"/>
      <c r="AC14" s="379"/>
      <c r="AD14" s="379">
        <v>1338.2080000000001</v>
      </c>
      <c r="AE14" s="379"/>
      <c r="AF14" s="379"/>
      <c r="AG14" s="379"/>
      <c r="AH14" s="379"/>
      <c r="AI14" s="379"/>
      <c r="AJ14" s="379"/>
      <c r="AK14" s="379">
        <v>1342.9829999999999</v>
      </c>
      <c r="AL14" s="379"/>
      <c r="AM14" s="379"/>
      <c r="AN14" s="379"/>
      <c r="AO14" s="379"/>
      <c r="AP14" s="379"/>
      <c r="AQ14" s="379"/>
      <c r="AR14" s="379">
        <v>1567.3309999999999</v>
      </c>
      <c r="AS14" s="379"/>
      <c r="AT14" s="379"/>
      <c r="AU14" s="379"/>
      <c r="AV14" s="379"/>
      <c r="AW14" s="379"/>
      <c r="AX14" s="380"/>
    </row>
    <row r="15" spans="1:60" ht="24" customHeight="1" x14ac:dyDescent="0.15">
      <c r="A15" s="351"/>
      <c r="B15" s="352"/>
      <c r="C15" s="352"/>
      <c r="D15" s="352"/>
      <c r="E15" s="352"/>
      <c r="F15" s="353"/>
      <c r="G15" s="377"/>
      <c r="H15" s="333" t="s">
        <v>79</v>
      </c>
      <c r="I15" s="333" t="s">
        <v>83</v>
      </c>
      <c r="J15" s="333"/>
      <c r="K15" s="333"/>
      <c r="L15" s="333"/>
      <c r="M15" s="333"/>
      <c r="N15" s="333"/>
      <c r="O15" s="333"/>
      <c r="P15" s="222">
        <v>1321.239</v>
      </c>
      <c r="Q15" s="223"/>
      <c r="R15" s="223"/>
      <c r="S15" s="223"/>
      <c r="T15" s="223"/>
      <c r="U15" s="223"/>
      <c r="V15" s="224"/>
      <c r="W15" s="361">
        <v>1333.1289999999999</v>
      </c>
      <c r="X15" s="362"/>
      <c r="Y15" s="362"/>
      <c r="Z15" s="362"/>
      <c r="AA15" s="362"/>
      <c r="AB15" s="362"/>
      <c r="AC15" s="363"/>
      <c r="AD15" s="361">
        <v>1338.2080000000001</v>
      </c>
      <c r="AE15" s="362"/>
      <c r="AF15" s="362"/>
      <c r="AG15" s="362"/>
      <c r="AH15" s="362"/>
      <c r="AI15" s="362"/>
      <c r="AJ15" s="363"/>
      <c r="AK15" s="341"/>
      <c r="AL15" s="342"/>
      <c r="AM15" s="342"/>
      <c r="AN15" s="342"/>
      <c r="AO15" s="342"/>
      <c r="AP15" s="342"/>
      <c r="AQ15" s="344"/>
      <c r="AR15" s="341"/>
      <c r="AS15" s="342"/>
      <c r="AT15" s="342"/>
      <c r="AU15" s="342"/>
      <c r="AV15" s="342"/>
      <c r="AW15" s="342"/>
      <c r="AX15" s="343"/>
    </row>
    <row r="16" spans="1:60" ht="24" customHeight="1" x14ac:dyDescent="0.15">
      <c r="A16" s="351"/>
      <c r="B16" s="352"/>
      <c r="C16" s="352"/>
      <c r="D16" s="352"/>
      <c r="E16" s="352"/>
      <c r="F16" s="353"/>
      <c r="G16" s="377"/>
      <c r="H16" s="333"/>
      <c r="I16" s="333" t="s">
        <v>84</v>
      </c>
      <c r="J16" s="333"/>
      <c r="K16" s="333"/>
      <c r="L16" s="333"/>
      <c r="M16" s="333"/>
      <c r="N16" s="333"/>
      <c r="O16" s="333"/>
      <c r="P16" s="334" t="s">
        <v>646</v>
      </c>
      <c r="Q16" s="335"/>
      <c r="R16" s="335"/>
      <c r="S16" s="335"/>
      <c r="T16" s="335"/>
      <c r="U16" s="335"/>
      <c r="V16" s="336"/>
      <c r="W16" s="334" t="s">
        <v>646</v>
      </c>
      <c r="X16" s="335"/>
      <c r="Y16" s="335"/>
      <c r="Z16" s="335"/>
      <c r="AA16" s="335"/>
      <c r="AB16" s="335"/>
      <c r="AC16" s="336"/>
      <c r="AD16" s="222" t="s">
        <v>660</v>
      </c>
      <c r="AE16" s="335"/>
      <c r="AF16" s="335"/>
      <c r="AG16" s="335"/>
      <c r="AH16" s="335"/>
      <c r="AI16" s="335"/>
      <c r="AJ16" s="336"/>
      <c r="AK16" s="337"/>
      <c r="AL16" s="338"/>
      <c r="AM16" s="338"/>
      <c r="AN16" s="338"/>
      <c r="AO16" s="338"/>
      <c r="AP16" s="338"/>
      <c r="AQ16" s="339"/>
      <c r="AR16" s="337"/>
      <c r="AS16" s="338"/>
      <c r="AT16" s="338"/>
      <c r="AU16" s="338"/>
      <c r="AV16" s="338"/>
      <c r="AW16" s="338"/>
      <c r="AX16" s="340"/>
    </row>
    <row r="17" spans="1:50" ht="24" customHeight="1" x14ac:dyDescent="0.15">
      <c r="A17" s="351"/>
      <c r="B17" s="352"/>
      <c r="C17" s="352"/>
      <c r="D17" s="352"/>
      <c r="E17" s="352"/>
      <c r="F17" s="353"/>
      <c r="G17" s="377"/>
      <c r="H17" s="333"/>
      <c r="I17" s="333" t="s">
        <v>85</v>
      </c>
      <c r="J17" s="333"/>
      <c r="K17" s="333"/>
      <c r="L17" s="333"/>
      <c r="M17" s="333"/>
      <c r="N17" s="333"/>
      <c r="O17" s="333"/>
      <c r="P17" s="334" t="s">
        <v>646</v>
      </c>
      <c r="Q17" s="335"/>
      <c r="R17" s="335"/>
      <c r="S17" s="335"/>
      <c r="T17" s="335"/>
      <c r="U17" s="335"/>
      <c r="V17" s="336"/>
      <c r="W17" s="334" t="s">
        <v>646</v>
      </c>
      <c r="X17" s="335"/>
      <c r="Y17" s="335"/>
      <c r="Z17" s="335"/>
      <c r="AA17" s="335"/>
      <c r="AB17" s="335"/>
      <c r="AC17" s="336"/>
      <c r="AD17" s="222" t="s">
        <v>660</v>
      </c>
      <c r="AE17" s="335"/>
      <c r="AF17" s="335"/>
      <c r="AG17" s="335"/>
      <c r="AH17" s="335"/>
      <c r="AI17" s="335"/>
      <c r="AJ17" s="336"/>
      <c r="AK17" s="337"/>
      <c r="AL17" s="338"/>
      <c r="AM17" s="338"/>
      <c r="AN17" s="338"/>
      <c r="AO17" s="338"/>
      <c r="AP17" s="338"/>
      <c r="AQ17" s="339"/>
      <c r="AR17" s="337"/>
      <c r="AS17" s="338"/>
      <c r="AT17" s="338"/>
      <c r="AU17" s="338"/>
      <c r="AV17" s="338"/>
      <c r="AW17" s="338"/>
      <c r="AX17" s="340"/>
    </row>
    <row r="18" spans="1:50" ht="24" customHeight="1" x14ac:dyDescent="0.15">
      <c r="A18" s="351"/>
      <c r="B18" s="352"/>
      <c r="C18" s="352"/>
      <c r="D18" s="352"/>
      <c r="E18" s="352"/>
      <c r="F18" s="353"/>
      <c r="G18" s="377"/>
      <c r="H18" s="333"/>
      <c r="I18" s="333" t="s">
        <v>80</v>
      </c>
      <c r="J18" s="333"/>
      <c r="K18" s="333"/>
      <c r="L18" s="333"/>
      <c r="M18" s="333"/>
      <c r="N18" s="333"/>
      <c r="O18" s="333"/>
      <c r="P18" s="345">
        <f>SUM(P15:V17)</f>
        <v>1321.239</v>
      </c>
      <c r="Q18" s="346"/>
      <c r="R18" s="346"/>
      <c r="S18" s="346"/>
      <c r="T18" s="346"/>
      <c r="U18" s="346"/>
      <c r="V18" s="347"/>
      <c r="W18" s="345">
        <f t="shared" ref="W18" si="0">SUM(W15:AC17)</f>
        <v>1333.1289999999999</v>
      </c>
      <c r="X18" s="346"/>
      <c r="Y18" s="346"/>
      <c r="Z18" s="346"/>
      <c r="AA18" s="346"/>
      <c r="AB18" s="346"/>
      <c r="AC18" s="347"/>
      <c r="AD18" s="345">
        <f t="shared" ref="AD18" si="1">SUM(AD15:AJ17)</f>
        <v>1338.2080000000001</v>
      </c>
      <c r="AE18" s="346"/>
      <c r="AF18" s="346"/>
      <c r="AG18" s="346"/>
      <c r="AH18" s="346"/>
      <c r="AI18" s="346"/>
      <c r="AJ18" s="347"/>
      <c r="AK18" s="337"/>
      <c r="AL18" s="338"/>
      <c r="AM18" s="338"/>
      <c r="AN18" s="338"/>
      <c r="AO18" s="338"/>
      <c r="AP18" s="338"/>
      <c r="AQ18" s="339"/>
      <c r="AR18" s="337"/>
      <c r="AS18" s="338"/>
      <c r="AT18" s="338"/>
      <c r="AU18" s="338"/>
      <c r="AV18" s="338"/>
      <c r="AW18" s="338"/>
      <c r="AX18" s="340"/>
    </row>
    <row r="19" spans="1:50" ht="36" customHeight="1" x14ac:dyDescent="0.15">
      <c r="A19" s="351"/>
      <c r="B19" s="352"/>
      <c r="C19" s="352"/>
      <c r="D19" s="352"/>
      <c r="E19" s="352"/>
      <c r="F19" s="353"/>
      <c r="G19" s="377"/>
      <c r="H19" s="333" t="s">
        <v>88</v>
      </c>
      <c r="I19" s="333"/>
      <c r="J19" s="333"/>
      <c r="K19" s="333"/>
      <c r="L19" s="333"/>
      <c r="M19" s="333"/>
      <c r="N19" s="333"/>
      <c r="O19" s="333"/>
      <c r="P19" s="387">
        <f>P15/P18</f>
        <v>1</v>
      </c>
      <c r="Q19" s="387"/>
      <c r="R19" s="387"/>
      <c r="S19" s="387"/>
      <c r="T19" s="387"/>
      <c r="U19" s="387"/>
      <c r="V19" s="387"/>
      <c r="W19" s="387">
        <f>W15/W18</f>
        <v>1</v>
      </c>
      <c r="X19" s="387"/>
      <c r="Y19" s="387"/>
      <c r="Z19" s="387"/>
      <c r="AA19" s="387"/>
      <c r="AB19" s="387"/>
      <c r="AC19" s="387"/>
      <c r="AD19" s="387">
        <f>AD15/AD18</f>
        <v>1</v>
      </c>
      <c r="AE19" s="387"/>
      <c r="AF19" s="387"/>
      <c r="AG19" s="387"/>
      <c r="AH19" s="387"/>
      <c r="AI19" s="387"/>
      <c r="AJ19" s="387"/>
      <c r="AK19" s="388"/>
      <c r="AL19" s="388"/>
      <c r="AM19" s="388"/>
      <c r="AN19" s="388"/>
      <c r="AO19" s="388"/>
      <c r="AP19" s="388"/>
      <c r="AQ19" s="388"/>
      <c r="AR19" s="388"/>
      <c r="AS19" s="388"/>
      <c r="AT19" s="388"/>
      <c r="AU19" s="388"/>
      <c r="AV19" s="388"/>
      <c r="AW19" s="388"/>
      <c r="AX19" s="395"/>
    </row>
    <row r="20" spans="1:50" ht="45" customHeight="1" x14ac:dyDescent="0.15">
      <c r="A20" s="351"/>
      <c r="B20" s="352"/>
      <c r="C20" s="352"/>
      <c r="D20" s="352"/>
      <c r="E20" s="352"/>
      <c r="F20" s="353"/>
      <c r="G20" s="377"/>
      <c r="H20" s="333" t="s">
        <v>89</v>
      </c>
      <c r="I20" s="333"/>
      <c r="J20" s="333"/>
      <c r="K20" s="333"/>
      <c r="L20" s="333"/>
      <c r="M20" s="333"/>
      <c r="N20" s="333"/>
      <c r="O20" s="333"/>
      <c r="P20" s="381" t="s">
        <v>647</v>
      </c>
      <c r="Q20" s="382"/>
      <c r="R20" s="382"/>
      <c r="S20" s="382"/>
      <c r="T20" s="382"/>
      <c r="U20" s="382"/>
      <c r="V20" s="382"/>
      <c r="W20" s="383" t="s">
        <v>647</v>
      </c>
      <c r="X20" s="382"/>
      <c r="Y20" s="382"/>
      <c r="Z20" s="382"/>
      <c r="AA20" s="382"/>
      <c r="AB20" s="382"/>
      <c r="AC20" s="382"/>
      <c r="AD20" s="381" t="s">
        <v>661</v>
      </c>
      <c r="AE20" s="382"/>
      <c r="AF20" s="382"/>
      <c r="AG20" s="382"/>
      <c r="AH20" s="382"/>
      <c r="AI20" s="382"/>
      <c r="AJ20" s="382"/>
      <c r="AK20" s="381" t="s">
        <v>661</v>
      </c>
      <c r="AL20" s="382"/>
      <c r="AM20" s="382"/>
      <c r="AN20" s="382"/>
      <c r="AO20" s="382"/>
      <c r="AP20" s="382"/>
      <c r="AQ20" s="382"/>
      <c r="AR20" s="384"/>
      <c r="AS20" s="384"/>
      <c r="AT20" s="384"/>
      <c r="AU20" s="385"/>
      <c r="AV20" s="385"/>
      <c r="AW20" s="385"/>
      <c r="AX20" s="386"/>
    </row>
    <row r="21" spans="1:50" ht="24" customHeight="1" x14ac:dyDescent="0.15">
      <c r="A21" s="351"/>
      <c r="B21" s="352"/>
      <c r="C21" s="352"/>
      <c r="D21" s="352"/>
      <c r="E21" s="352"/>
      <c r="F21" s="353"/>
      <c r="G21" s="377" t="s">
        <v>86</v>
      </c>
      <c r="H21" s="389" t="s">
        <v>81</v>
      </c>
      <c r="I21" s="389"/>
      <c r="J21" s="389"/>
      <c r="K21" s="389"/>
      <c r="L21" s="389"/>
      <c r="M21" s="389"/>
      <c r="N21" s="389"/>
      <c r="O21" s="389"/>
      <c r="P21" s="378">
        <v>1321.239</v>
      </c>
      <c r="Q21" s="379"/>
      <c r="R21" s="379"/>
      <c r="S21" s="379"/>
      <c r="T21" s="379"/>
      <c r="U21" s="379"/>
      <c r="V21" s="379"/>
      <c r="W21" s="379">
        <v>1333.1289999999999</v>
      </c>
      <c r="X21" s="379"/>
      <c r="Y21" s="379"/>
      <c r="Z21" s="379"/>
      <c r="AA21" s="379"/>
      <c r="AB21" s="379"/>
      <c r="AC21" s="379"/>
      <c r="AD21" s="379">
        <v>1338.2080000000001</v>
      </c>
      <c r="AE21" s="379"/>
      <c r="AF21" s="379"/>
      <c r="AG21" s="379"/>
      <c r="AH21" s="379"/>
      <c r="AI21" s="379"/>
      <c r="AJ21" s="379"/>
      <c r="AK21" s="379">
        <v>1342.9829999999999</v>
      </c>
      <c r="AL21" s="379"/>
      <c r="AM21" s="379"/>
      <c r="AN21" s="379"/>
      <c r="AO21" s="379"/>
      <c r="AP21" s="379"/>
      <c r="AQ21" s="379"/>
      <c r="AR21" s="379"/>
      <c r="AS21" s="379"/>
      <c r="AT21" s="379"/>
      <c r="AU21" s="379"/>
      <c r="AV21" s="379"/>
      <c r="AW21" s="379"/>
      <c r="AX21" s="380"/>
    </row>
    <row r="22" spans="1:50" ht="24" customHeight="1" x14ac:dyDescent="0.15">
      <c r="A22" s="351"/>
      <c r="B22" s="352"/>
      <c r="C22" s="352"/>
      <c r="D22" s="352"/>
      <c r="E22" s="352"/>
      <c r="F22" s="353"/>
      <c r="G22" s="377"/>
      <c r="H22" s="389" t="s">
        <v>79</v>
      </c>
      <c r="I22" s="389"/>
      <c r="J22" s="389"/>
      <c r="K22" s="389"/>
      <c r="L22" s="389"/>
      <c r="M22" s="389"/>
      <c r="N22" s="389"/>
      <c r="O22" s="389"/>
      <c r="P22" s="379">
        <v>1321.239</v>
      </c>
      <c r="Q22" s="379"/>
      <c r="R22" s="379"/>
      <c r="S22" s="379"/>
      <c r="T22" s="379"/>
      <c r="U22" s="379"/>
      <c r="V22" s="379"/>
      <c r="W22" s="379">
        <v>1333.1289999999999</v>
      </c>
      <c r="X22" s="379"/>
      <c r="Y22" s="379"/>
      <c r="Z22" s="379"/>
      <c r="AA22" s="379"/>
      <c r="AB22" s="379"/>
      <c r="AC22" s="379"/>
      <c r="AD22" s="379">
        <v>1338.2080000000001</v>
      </c>
      <c r="AE22" s="379"/>
      <c r="AF22" s="379"/>
      <c r="AG22" s="379"/>
      <c r="AH22" s="379"/>
      <c r="AI22" s="379"/>
      <c r="AJ22" s="379"/>
      <c r="AK22" s="390"/>
      <c r="AL22" s="390"/>
      <c r="AM22" s="390"/>
      <c r="AN22" s="390"/>
      <c r="AO22" s="390"/>
      <c r="AP22" s="390"/>
      <c r="AQ22" s="390"/>
      <c r="AR22" s="390"/>
      <c r="AS22" s="390"/>
      <c r="AT22" s="390"/>
      <c r="AU22" s="390"/>
      <c r="AV22" s="390"/>
      <c r="AW22" s="390"/>
      <c r="AX22" s="391"/>
    </row>
    <row r="23" spans="1:50" ht="24" customHeight="1" x14ac:dyDescent="0.15">
      <c r="A23" s="354"/>
      <c r="B23" s="355"/>
      <c r="C23" s="355"/>
      <c r="D23" s="355"/>
      <c r="E23" s="355"/>
      <c r="F23" s="356"/>
      <c r="G23" s="377"/>
      <c r="H23" s="333" t="s">
        <v>82</v>
      </c>
      <c r="I23" s="333"/>
      <c r="J23" s="333"/>
      <c r="K23" s="333"/>
      <c r="L23" s="333"/>
      <c r="M23" s="333"/>
      <c r="N23" s="333"/>
      <c r="O23" s="333"/>
      <c r="P23" s="392">
        <f>IF(P21=0, "-",P22/P21)</f>
        <v>1</v>
      </c>
      <c r="Q23" s="392"/>
      <c r="R23" s="392"/>
      <c r="S23" s="392"/>
      <c r="T23" s="392"/>
      <c r="U23" s="392"/>
      <c r="V23" s="392"/>
      <c r="W23" s="392">
        <f t="shared" ref="W23" si="2">IF(W21=0, "-",W22/W21)</f>
        <v>1</v>
      </c>
      <c r="X23" s="392"/>
      <c r="Y23" s="392"/>
      <c r="Z23" s="392"/>
      <c r="AA23" s="392"/>
      <c r="AB23" s="392"/>
      <c r="AC23" s="392"/>
      <c r="AD23" s="392">
        <f>IF(AD21=0, "-",AD22/AD21)</f>
        <v>1</v>
      </c>
      <c r="AE23" s="392"/>
      <c r="AF23" s="392"/>
      <c r="AG23" s="392"/>
      <c r="AH23" s="392"/>
      <c r="AI23" s="392"/>
      <c r="AJ23" s="392"/>
      <c r="AK23" s="390"/>
      <c r="AL23" s="390"/>
      <c r="AM23" s="390"/>
      <c r="AN23" s="390"/>
      <c r="AO23" s="390"/>
      <c r="AP23" s="390"/>
      <c r="AQ23" s="394"/>
      <c r="AR23" s="390"/>
      <c r="AS23" s="390"/>
      <c r="AT23" s="390"/>
      <c r="AU23" s="390"/>
      <c r="AV23" s="390"/>
      <c r="AW23" s="390"/>
      <c r="AX23" s="391"/>
    </row>
    <row r="24" spans="1:50" ht="45" customHeight="1" x14ac:dyDescent="0.15">
      <c r="A24" s="243" t="s">
        <v>628</v>
      </c>
      <c r="B24" s="244"/>
      <c r="C24" s="105" t="s">
        <v>64</v>
      </c>
      <c r="D24" s="100"/>
      <c r="E24" s="100"/>
      <c r="F24" s="100"/>
      <c r="G24" s="100"/>
      <c r="H24" s="100"/>
      <c r="I24" s="100"/>
      <c r="J24" s="100"/>
      <c r="K24" s="101"/>
      <c r="L24" s="393" t="s">
        <v>629</v>
      </c>
      <c r="M24" s="393"/>
      <c r="N24" s="393"/>
      <c r="O24" s="393"/>
      <c r="P24" s="393"/>
      <c r="Q24" s="393"/>
      <c r="R24" s="393" t="s">
        <v>627</v>
      </c>
      <c r="S24" s="393"/>
      <c r="T24" s="393"/>
      <c r="U24" s="393"/>
      <c r="V24" s="393"/>
      <c r="W24" s="393"/>
      <c r="X24" s="105" t="s">
        <v>65</v>
      </c>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21"/>
    </row>
    <row r="25" spans="1:50" ht="27" customHeight="1" x14ac:dyDescent="0.15">
      <c r="A25" s="245"/>
      <c r="B25" s="246"/>
      <c r="C25" s="249" t="s">
        <v>648</v>
      </c>
      <c r="D25" s="250"/>
      <c r="E25" s="250"/>
      <c r="F25" s="250"/>
      <c r="G25" s="250"/>
      <c r="H25" s="250"/>
      <c r="I25" s="250"/>
      <c r="J25" s="250"/>
      <c r="K25" s="251"/>
      <c r="L25" s="222">
        <v>1342.9829999999999</v>
      </c>
      <c r="M25" s="223"/>
      <c r="N25" s="223"/>
      <c r="O25" s="223"/>
      <c r="P25" s="223"/>
      <c r="Q25" s="224"/>
      <c r="R25" s="252">
        <v>1567.3309999999999</v>
      </c>
      <c r="S25" s="253"/>
      <c r="T25" s="253"/>
      <c r="U25" s="253"/>
      <c r="V25" s="253"/>
      <c r="W25" s="254"/>
      <c r="X25" s="255" t="s">
        <v>835</v>
      </c>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6"/>
      <c r="AV25" s="256"/>
      <c r="AW25" s="256"/>
      <c r="AX25" s="257"/>
    </row>
    <row r="26" spans="1:50" ht="27" customHeight="1" x14ac:dyDescent="0.15">
      <c r="A26" s="245"/>
      <c r="B26" s="246"/>
      <c r="C26" s="225"/>
      <c r="D26" s="226"/>
      <c r="E26" s="226"/>
      <c r="F26" s="226"/>
      <c r="G26" s="226"/>
      <c r="H26" s="226"/>
      <c r="I26" s="226"/>
      <c r="J26" s="226"/>
      <c r="K26" s="227"/>
      <c r="L26" s="222"/>
      <c r="M26" s="223"/>
      <c r="N26" s="223"/>
      <c r="O26" s="223"/>
      <c r="P26" s="223"/>
      <c r="Q26" s="224"/>
      <c r="R26" s="222"/>
      <c r="S26" s="223"/>
      <c r="T26" s="223"/>
      <c r="U26" s="223"/>
      <c r="V26" s="223"/>
      <c r="W26" s="224"/>
      <c r="X26" s="258"/>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60"/>
    </row>
    <row r="27" spans="1:50" ht="27" customHeight="1" x14ac:dyDescent="0.15">
      <c r="A27" s="245"/>
      <c r="B27" s="246"/>
      <c r="C27" s="225"/>
      <c r="D27" s="226"/>
      <c r="E27" s="226"/>
      <c r="F27" s="226"/>
      <c r="G27" s="226"/>
      <c r="H27" s="226"/>
      <c r="I27" s="226"/>
      <c r="J27" s="226"/>
      <c r="K27" s="227"/>
      <c r="L27" s="222"/>
      <c r="M27" s="223"/>
      <c r="N27" s="223"/>
      <c r="O27" s="223"/>
      <c r="P27" s="223"/>
      <c r="Q27" s="224"/>
      <c r="R27" s="222"/>
      <c r="S27" s="223"/>
      <c r="T27" s="223"/>
      <c r="U27" s="223"/>
      <c r="V27" s="223"/>
      <c r="W27" s="224"/>
      <c r="X27" s="258"/>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60"/>
    </row>
    <row r="28" spans="1:50" ht="27" customHeight="1" x14ac:dyDescent="0.15">
      <c r="A28" s="245"/>
      <c r="B28" s="246"/>
      <c r="C28" s="225"/>
      <c r="D28" s="226"/>
      <c r="E28" s="226"/>
      <c r="F28" s="226"/>
      <c r="G28" s="226"/>
      <c r="H28" s="226"/>
      <c r="I28" s="226"/>
      <c r="J28" s="226"/>
      <c r="K28" s="227"/>
      <c r="L28" s="222"/>
      <c r="M28" s="223"/>
      <c r="N28" s="223"/>
      <c r="O28" s="223"/>
      <c r="P28" s="223"/>
      <c r="Q28" s="224"/>
      <c r="R28" s="222"/>
      <c r="S28" s="223"/>
      <c r="T28" s="223"/>
      <c r="U28" s="223"/>
      <c r="V28" s="223"/>
      <c r="W28" s="224"/>
      <c r="X28" s="258"/>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60"/>
    </row>
    <row r="29" spans="1:50" ht="27" customHeight="1" x14ac:dyDescent="0.15">
      <c r="A29" s="245"/>
      <c r="B29" s="246"/>
      <c r="C29" s="225"/>
      <c r="D29" s="226"/>
      <c r="E29" s="226"/>
      <c r="F29" s="226"/>
      <c r="G29" s="226"/>
      <c r="H29" s="226"/>
      <c r="I29" s="226"/>
      <c r="J29" s="226"/>
      <c r="K29" s="227"/>
      <c r="L29" s="222"/>
      <c r="M29" s="223"/>
      <c r="N29" s="223"/>
      <c r="O29" s="223"/>
      <c r="P29" s="223"/>
      <c r="Q29" s="224"/>
      <c r="R29" s="222"/>
      <c r="S29" s="223"/>
      <c r="T29" s="223"/>
      <c r="U29" s="223"/>
      <c r="V29" s="223"/>
      <c r="W29" s="224"/>
      <c r="X29" s="258"/>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60"/>
    </row>
    <row r="30" spans="1:50" ht="27" customHeight="1" x14ac:dyDescent="0.15">
      <c r="A30" s="245"/>
      <c r="B30" s="246"/>
      <c r="C30" s="228" t="s">
        <v>85</v>
      </c>
      <c r="D30" s="229"/>
      <c r="E30" s="229"/>
      <c r="F30" s="229"/>
      <c r="G30" s="229"/>
      <c r="H30" s="229"/>
      <c r="I30" s="229"/>
      <c r="J30" s="229"/>
      <c r="K30" s="230"/>
      <c r="L30" s="231">
        <f>L31-SUM(L25:L29)</f>
        <v>0</v>
      </c>
      <c r="M30" s="232"/>
      <c r="N30" s="232"/>
      <c r="O30" s="232"/>
      <c r="P30" s="232"/>
      <c r="Q30" s="233"/>
      <c r="R30" s="234">
        <f>R31-SUM(R25:R29)</f>
        <v>0</v>
      </c>
      <c r="S30" s="235"/>
      <c r="T30" s="235"/>
      <c r="U30" s="235"/>
      <c r="V30" s="235"/>
      <c r="W30" s="236"/>
      <c r="X30" s="258"/>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0"/>
    </row>
    <row r="31" spans="1:50" ht="27" customHeight="1" thickBot="1" x14ac:dyDescent="0.2">
      <c r="A31" s="247"/>
      <c r="B31" s="248"/>
      <c r="C31" s="237" t="s">
        <v>15</v>
      </c>
      <c r="D31" s="238"/>
      <c r="E31" s="238"/>
      <c r="F31" s="238"/>
      <c r="G31" s="238"/>
      <c r="H31" s="238"/>
      <c r="I31" s="238"/>
      <c r="J31" s="238"/>
      <c r="K31" s="239"/>
      <c r="L31" s="240">
        <f>AK14</f>
        <v>1342.9829999999999</v>
      </c>
      <c r="M31" s="241"/>
      <c r="N31" s="241"/>
      <c r="O31" s="241"/>
      <c r="P31" s="241"/>
      <c r="Q31" s="242"/>
      <c r="R31" s="240">
        <f>AR14</f>
        <v>1567.3309999999999</v>
      </c>
      <c r="S31" s="241"/>
      <c r="T31" s="241"/>
      <c r="U31" s="241"/>
      <c r="V31" s="241"/>
      <c r="W31" s="242"/>
      <c r="X31" s="261"/>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row>
    <row r="32" spans="1:50" ht="47.25" customHeight="1" x14ac:dyDescent="0.15">
      <c r="A32" s="198" t="s">
        <v>621</v>
      </c>
      <c r="B32" s="199"/>
      <c r="C32" s="199"/>
      <c r="D32" s="199"/>
      <c r="E32" s="199"/>
      <c r="F32" s="200"/>
      <c r="G32" s="217" t="s">
        <v>800</v>
      </c>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3"/>
    </row>
    <row r="33" spans="1:51" ht="31.5" customHeight="1" x14ac:dyDescent="0.15">
      <c r="A33" s="264" t="s">
        <v>622</v>
      </c>
      <c r="B33" s="265"/>
      <c r="C33" s="265"/>
      <c r="D33" s="265"/>
      <c r="E33" s="265"/>
      <c r="F33" s="266"/>
      <c r="G33" s="210" t="s">
        <v>623</v>
      </c>
      <c r="H33" s="211"/>
      <c r="I33" s="211"/>
      <c r="J33" s="211"/>
      <c r="K33" s="211"/>
      <c r="L33" s="211"/>
      <c r="M33" s="211"/>
      <c r="N33" s="211"/>
      <c r="O33" s="211"/>
      <c r="P33" s="212" t="s">
        <v>624</v>
      </c>
      <c r="Q33" s="211"/>
      <c r="R33" s="211"/>
      <c r="S33" s="211"/>
      <c r="T33" s="211"/>
      <c r="U33" s="211"/>
      <c r="V33" s="211"/>
      <c r="W33" s="211"/>
      <c r="X33" s="213"/>
      <c r="Y33" s="218"/>
      <c r="Z33" s="219"/>
      <c r="AA33" s="220"/>
      <c r="AB33" s="117" t="s">
        <v>6</v>
      </c>
      <c r="AC33" s="117"/>
      <c r="AD33" s="117"/>
      <c r="AE33" s="113" t="s">
        <v>264</v>
      </c>
      <c r="AF33" s="114"/>
      <c r="AG33" s="114"/>
      <c r="AH33" s="115"/>
      <c r="AI33" s="113" t="s">
        <v>617</v>
      </c>
      <c r="AJ33" s="114"/>
      <c r="AK33" s="114"/>
      <c r="AL33" s="115"/>
      <c r="AM33" s="113" t="s">
        <v>363</v>
      </c>
      <c r="AN33" s="114"/>
      <c r="AO33" s="114"/>
      <c r="AP33" s="115"/>
      <c r="AQ33" s="153" t="s">
        <v>392</v>
      </c>
      <c r="AR33" s="154"/>
      <c r="AS33" s="154"/>
      <c r="AT33" s="214"/>
      <c r="AU33" s="153" t="s">
        <v>630</v>
      </c>
      <c r="AV33" s="154"/>
      <c r="AW33" s="154"/>
      <c r="AX33" s="155"/>
    </row>
    <row r="34" spans="1:51" ht="30" customHeight="1" x14ac:dyDescent="0.15">
      <c r="A34" s="264"/>
      <c r="B34" s="265"/>
      <c r="C34" s="265"/>
      <c r="D34" s="265"/>
      <c r="E34" s="265"/>
      <c r="F34" s="266"/>
      <c r="G34" s="156" t="s">
        <v>801</v>
      </c>
      <c r="H34" s="157"/>
      <c r="I34" s="157"/>
      <c r="J34" s="157"/>
      <c r="K34" s="157"/>
      <c r="L34" s="157"/>
      <c r="M34" s="157"/>
      <c r="N34" s="157"/>
      <c r="O34" s="157"/>
      <c r="P34" s="160" t="s">
        <v>650</v>
      </c>
      <c r="Q34" s="161"/>
      <c r="R34" s="161"/>
      <c r="S34" s="161"/>
      <c r="T34" s="161"/>
      <c r="U34" s="161"/>
      <c r="V34" s="161"/>
      <c r="W34" s="161"/>
      <c r="X34" s="162"/>
      <c r="Y34" s="166" t="s">
        <v>33</v>
      </c>
      <c r="Z34" s="167"/>
      <c r="AA34" s="168"/>
      <c r="AB34" s="169" t="s">
        <v>651</v>
      </c>
      <c r="AC34" s="169"/>
      <c r="AD34" s="169"/>
      <c r="AE34" s="70">
        <v>495</v>
      </c>
      <c r="AF34" s="71"/>
      <c r="AG34" s="71"/>
      <c r="AH34" s="221"/>
      <c r="AI34" s="70">
        <v>452</v>
      </c>
      <c r="AJ34" s="71"/>
      <c r="AK34" s="71"/>
      <c r="AL34" s="221"/>
      <c r="AM34" s="70">
        <v>532</v>
      </c>
      <c r="AN34" s="71"/>
      <c r="AO34" s="71"/>
      <c r="AP34" s="221"/>
      <c r="AQ34" s="216" t="s">
        <v>257</v>
      </c>
      <c r="AR34" s="179"/>
      <c r="AS34" s="179"/>
      <c r="AT34" s="179"/>
      <c r="AU34" s="180" t="s">
        <v>257</v>
      </c>
      <c r="AV34" s="181"/>
      <c r="AW34" s="181"/>
      <c r="AX34" s="182"/>
    </row>
    <row r="35" spans="1:51" ht="30" customHeight="1" thickBot="1" x14ac:dyDescent="0.2">
      <c r="A35" s="267"/>
      <c r="B35" s="268"/>
      <c r="C35" s="268"/>
      <c r="D35" s="268"/>
      <c r="E35" s="268"/>
      <c r="F35" s="269"/>
      <c r="G35" s="158"/>
      <c r="H35" s="159"/>
      <c r="I35" s="159"/>
      <c r="J35" s="159"/>
      <c r="K35" s="159"/>
      <c r="L35" s="159"/>
      <c r="M35" s="159"/>
      <c r="N35" s="159"/>
      <c r="O35" s="159"/>
      <c r="P35" s="163"/>
      <c r="Q35" s="164"/>
      <c r="R35" s="164"/>
      <c r="S35" s="164"/>
      <c r="T35" s="164"/>
      <c r="U35" s="164"/>
      <c r="V35" s="164"/>
      <c r="W35" s="164"/>
      <c r="X35" s="165"/>
      <c r="Y35" s="175" t="s">
        <v>199</v>
      </c>
      <c r="Z35" s="176"/>
      <c r="AA35" s="177"/>
      <c r="AB35" s="169" t="s">
        <v>651</v>
      </c>
      <c r="AC35" s="169"/>
      <c r="AD35" s="169"/>
      <c r="AE35" s="178">
        <v>371</v>
      </c>
      <c r="AF35" s="178"/>
      <c r="AG35" s="178"/>
      <c r="AH35" s="178"/>
      <c r="AI35" s="178">
        <v>371</v>
      </c>
      <c r="AJ35" s="178"/>
      <c r="AK35" s="178"/>
      <c r="AL35" s="178"/>
      <c r="AM35" s="178">
        <v>371</v>
      </c>
      <c r="AN35" s="178"/>
      <c r="AO35" s="178"/>
      <c r="AP35" s="178"/>
      <c r="AQ35" s="179">
        <v>371</v>
      </c>
      <c r="AR35" s="179"/>
      <c r="AS35" s="179"/>
      <c r="AT35" s="179"/>
      <c r="AU35" s="180" t="s">
        <v>257</v>
      </c>
      <c r="AV35" s="181"/>
      <c r="AW35" s="181"/>
      <c r="AX35" s="182"/>
    </row>
    <row r="36" spans="1:51" ht="47.25" customHeight="1" x14ac:dyDescent="0.15">
      <c r="A36" s="198" t="s">
        <v>621</v>
      </c>
      <c r="B36" s="199"/>
      <c r="C36" s="199"/>
      <c r="D36" s="199"/>
      <c r="E36" s="199"/>
      <c r="F36" s="200"/>
      <c r="G36" s="217" t="s">
        <v>802</v>
      </c>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3"/>
      <c r="AY36">
        <f>COUNTA($G$36)</f>
        <v>1</v>
      </c>
    </row>
    <row r="37" spans="1:51" ht="31.5" customHeight="1" x14ac:dyDescent="0.15">
      <c r="A37" s="204" t="s">
        <v>622</v>
      </c>
      <c r="B37" s="205"/>
      <c r="C37" s="205"/>
      <c r="D37" s="205"/>
      <c r="E37" s="205"/>
      <c r="F37" s="206"/>
      <c r="G37" s="210" t="s">
        <v>623</v>
      </c>
      <c r="H37" s="211"/>
      <c r="I37" s="211"/>
      <c r="J37" s="211"/>
      <c r="K37" s="211"/>
      <c r="L37" s="211"/>
      <c r="M37" s="211"/>
      <c r="N37" s="211"/>
      <c r="O37" s="211"/>
      <c r="P37" s="212" t="s">
        <v>624</v>
      </c>
      <c r="Q37" s="211"/>
      <c r="R37" s="211"/>
      <c r="S37" s="211"/>
      <c r="T37" s="211"/>
      <c r="U37" s="211"/>
      <c r="V37" s="211"/>
      <c r="W37" s="211"/>
      <c r="X37" s="213"/>
      <c r="Y37" s="218"/>
      <c r="Z37" s="219"/>
      <c r="AA37" s="220"/>
      <c r="AB37" s="117" t="s">
        <v>6</v>
      </c>
      <c r="AC37" s="117"/>
      <c r="AD37" s="117"/>
      <c r="AE37" s="113" t="s">
        <v>264</v>
      </c>
      <c r="AF37" s="114"/>
      <c r="AG37" s="114"/>
      <c r="AH37" s="115"/>
      <c r="AI37" s="113" t="s">
        <v>617</v>
      </c>
      <c r="AJ37" s="114"/>
      <c r="AK37" s="114"/>
      <c r="AL37" s="115"/>
      <c r="AM37" s="113" t="s">
        <v>363</v>
      </c>
      <c r="AN37" s="114"/>
      <c r="AO37" s="114"/>
      <c r="AP37" s="115"/>
      <c r="AQ37" s="153" t="s">
        <v>392</v>
      </c>
      <c r="AR37" s="154"/>
      <c r="AS37" s="154"/>
      <c r="AT37" s="214"/>
      <c r="AU37" s="153" t="s">
        <v>630</v>
      </c>
      <c r="AV37" s="154"/>
      <c r="AW37" s="154"/>
      <c r="AX37" s="155"/>
      <c r="AY37">
        <f>COUNTA($G$38)</f>
        <v>1</v>
      </c>
    </row>
    <row r="38" spans="1:51" ht="30" customHeight="1" x14ac:dyDescent="0.15">
      <c r="A38" s="204"/>
      <c r="B38" s="205"/>
      <c r="C38" s="205"/>
      <c r="D38" s="205"/>
      <c r="E38" s="205"/>
      <c r="F38" s="206"/>
      <c r="G38" s="156" t="s">
        <v>801</v>
      </c>
      <c r="H38" s="157"/>
      <c r="I38" s="157"/>
      <c r="J38" s="157"/>
      <c r="K38" s="157"/>
      <c r="L38" s="157"/>
      <c r="M38" s="157"/>
      <c r="N38" s="157"/>
      <c r="O38" s="157"/>
      <c r="P38" s="160" t="s">
        <v>803</v>
      </c>
      <c r="Q38" s="161"/>
      <c r="R38" s="161"/>
      <c r="S38" s="161"/>
      <c r="T38" s="161"/>
      <c r="U38" s="161"/>
      <c r="V38" s="161"/>
      <c r="W38" s="161"/>
      <c r="X38" s="162"/>
      <c r="Y38" s="166" t="s">
        <v>33</v>
      </c>
      <c r="Z38" s="167"/>
      <c r="AA38" s="168"/>
      <c r="AB38" s="169" t="s">
        <v>651</v>
      </c>
      <c r="AC38" s="169"/>
      <c r="AD38" s="169"/>
      <c r="AE38" s="70">
        <v>39379</v>
      </c>
      <c r="AF38" s="71"/>
      <c r="AG38" s="71"/>
      <c r="AH38" s="221"/>
      <c r="AI38" s="70">
        <v>72963</v>
      </c>
      <c r="AJ38" s="71"/>
      <c r="AK38" s="71"/>
      <c r="AL38" s="221"/>
      <c r="AM38" s="70">
        <v>125664</v>
      </c>
      <c r="AN38" s="71"/>
      <c r="AO38" s="71"/>
      <c r="AP38" s="221"/>
      <c r="AQ38" s="216" t="s">
        <v>257</v>
      </c>
      <c r="AR38" s="179"/>
      <c r="AS38" s="179"/>
      <c r="AT38" s="179"/>
      <c r="AU38" s="180" t="s">
        <v>257</v>
      </c>
      <c r="AV38" s="181"/>
      <c r="AW38" s="181"/>
      <c r="AX38" s="182"/>
      <c r="AY38">
        <f>$AY$37</f>
        <v>1</v>
      </c>
    </row>
    <row r="39" spans="1:51" ht="30" customHeight="1" thickBot="1" x14ac:dyDescent="0.2">
      <c r="A39" s="207"/>
      <c r="B39" s="208"/>
      <c r="C39" s="208"/>
      <c r="D39" s="208"/>
      <c r="E39" s="208"/>
      <c r="F39" s="209"/>
      <c r="G39" s="158"/>
      <c r="H39" s="159"/>
      <c r="I39" s="159"/>
      <c r="J39" s="159"/>
      <c r="K39" s="159"/>
      <c r="L39" s="159"/>
      <c r="M39" s="159"/>
      <c r="N39" s="159"/>
      <c r="O39" s="159"/>
      <c r="P39" s="163"/>
      <c r="Q39" s="164"/>
      <c r="R39" s="164"/>
      <c r="S39" s="164"/>
      <c r="T39" s="164"/>
      <c r="U39" s="164"/>
      <c r="V39" s="164"/>
      <c r="W39" s="164"/>
      <c r="X39" s="165"/>
      <c r="Y39" s="175" t="s">
        <v>34</v>
      </c>
      <c r="Z39" s="176"/>
      <c r="AA39" s="177"/>
      <c r="AB39" s="169" t="s">
        <v>651</v>
      </c>
      <c r="AC39" s="169"/>
      <c r="AD39" s="169"/>
      <c r="AE39" s="178">
        <v>27528</v>
      </c>
      <c r="AF39" s="178"/>
      <c r="AG39" s="178"/>
      <c r="AH39" s="178"/>
      <c r="AI39" s="178">
        <v>27528</v>
      </c>
      <c r="AJ39" s="178"/>
      <c r="AK39" s="178"/>
      <c r="AL39" s="178"/>
      <c r="AM39" s="178">
        <v>27528</v>
      </c>
      <c r="AN39" s="178"/>
      <c r="AO39" s="178"/>
      <c r="AP39" s="178"/>
      <c r="AQ39" s="179">
        <v>27528</v>
      </c>
      <c r="AR39" s="179"/>
      <c r="AS39" s="179"/>
      <c r="AT39" s="179"/>
      <c r="AU39" s="180" t="s">
        <v>257</v>
      </c>
      <c r="AV39" s="181"/>
      <c r="AW39" s="181"/>
      <c r="AX39" s="182"/>
      <c r="AY39">
        <f>$AY$37</f>
        <v>1</v>
      </c>
    </row>
    <row r="40" spans="1:51" ht="47.25" customHeight="1" x14ac:dyDescent="0.15">
      <c r="A40" s="198" t="s">
        <v>621</v>
      </c>
      <c r="B40" s="199"/>
      <c r="C40" s="199"/>
      <c r="D40" s="199"/>
      <c r="E40" s="199"/>
      <c r="F40" s="200"/>
      <c r="G40" s="201" t="s">
        <v>804</v>
      </c>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3"/>
      <c r="AY40">
        <f>COUNTA($G$40)</f>
        <v>1</v>
      </c>
    </row>
    <row r="41" spans="1:51" ht="31.5" customHeight="1" x14ac:dyDescent="0.15">
      <c r="A41" s="204" t="s">
        <v>622</v>
      </c>
      <c r="B41" s="205"/>
      <c r="C41" s="205"/>
      <c r="D41" s="205"/>
      <c r="E41" s="205"/>
      <c r="F41" s="206"/>
      <c r="G41" s="210" t="s">
        <v>623</v>
      </c>
      <c r="H41" s="211"/>
      <c r="I41" s="211"/>
      <c r="J41" s="211"/>
      <c r="K41" s="211"/>
      <c r="L41" s="211"/>
      <c r="M41" s="211"/>
      <c r="N41" s="211"/>
      <c r="O41" s="211"/>
      <c r="P41" s="212" t="s">
        <v>624</v>
      </c>
      <c r="Q41" s="211"/>
      <c r="R41" s="211"/>
      <c r="S41" s="211"/>
      <c r="T41" s="211"/>
      <c r="U41" s="211"/>
      <c r="V41" s="211"/>
      <c r="W41" s="211"/>
      <c r="X41" s="213"/>
      <c r="Y41" s="218"/>
      <c r="Z41" s="219"/>
      <c r="AA41" s="220"/>
      <c r="AB41" s="117" t="s">
        <v>6</v>
      </c>
      <c r="AC41" s="117"/>
      <c r="AD41" s="117"/>
      <c r="AE41" s="113" t="s">
        <v>264</v>
      </c>
      <c r="AF41" s="114"/>
      <c r="AG41" s="114"/>
      <c r="AH41" s="115"/>
      <c r="AI41" s="113" t="s">
        <v>617</v>
      </c>
      <c r="AJ41" s="114"/>
      <c r="AK41" s="114"/>
      <c r="AL41" s="115"/>
      <c r="AM41" s="113" t="s">
        <v>363</v>
      </c>
      <c r="AN41" s="114"/>
      <c r="AO41" s="114"/>
      <c r="AP41" s="115"/>
      <c r="AQ41" s="153" t="s">
        <v>392</v>
      </c>
      <c r="AR41" s="154"/>
      <c r="AS41" s="154"/>
      <c r="AT41" s="214"/>
      <c r="AU41" s="153" t="s">
        <v>630</v>
      </c>
      <c r="AV41" s="154"/>
      <c r="AW41" s="154"/>
      <c r="AX41" s="155"/>
      <c r="AY41">
        <f>COUNTA($G$42)</f>
        <v>1</v>
      </c>
    </row>
    <row r="42" spans="1:51" ht="79.900000000000006" customHeight="1" x14ac:dyDescent="0.15">
      <c r="A42" s="204"/>
      <c r="B42" s="205"/>
      <c r="C42" s="205"/>
      <c r="D42" s="205"/>
      <c r="E42" s="205"/>
      <c r="F42" s="206"/>
      <c r="G42" s="215" t="s">
        <v>805</v>
      </c>
      <c r="H42" s="157"/>
      <c r="I42" s="157"/>
      <c r="J42" s="157"/>
      <c r="K42" s="157"/>
      <c r="L42" s="157"/>
      <c r="M42" s="157"/>
      <c r="N42" s="157"/>
      <c r="O42" s="157"/>
      <c r="P42" s="160" t="s">
        <v>807</v>
      </c>
      <c r="Q42" s="161"/>
      <c r="R42" s="161"/>
      <c r="S42" s="161"/>
      <c r="T42" s="161"/>
      <c r="U42" s="161"/>
      <c r="V42" s="161"/>
      <c r="W42" s="161"/>
      <c r="X42" s="162"/>
      <c r="Y42" s="166" t="s">
        <v>33</v>
      </c>
      <c r="Z42" s="167"/>
      <c r="AA42" s="168"/>
      <c r="AB42" s="169" t="s">
        <v>210</v>
      </c>
      <c r="AC42" s="169"/>
      <c r="AD42" s="169"/>
      <c r="AE42" s="70">
        <v>21.3</v>
      </c>
      <c r="AF42" s="71"/>
      <c r="AG42" s="71"/>
      <c r="AH42" s="221"/>
      <c r="AI42" s="70">
        <v>24.7</v>
      </c>
      <c r="AJ42" s="71"/>
      <c r="AK42" s="71"/>
      <c r="AL42" s="221"/>
      <c r="AM42" s="179">
        <v>28.9</v>
      </c>
      <c r="AN42" s="179"/>
      <c r="AO42" s="179"/>
      <c r="AP42" s="179"/>
      <c r="AQ42" s="216" t="s">
        <v>257</v>
      </c>
      <c r="AR42" s="179"/>
      <c r="AS42" s="179"/>
      <c r="AT42" s="179"/>
      <c r="AU42" s="180" t="s">
        <v>257</v>
      </c>
      <c r="AV42" s="181"/>
      <c r="AW42" s="181"/>
      <c r="AX42" s="182"/>
      <c r="AY42">
        <f>$AY$41</f>
        <v>1</v>
      </c>
    </row>
    <row r="43" spans="1:51" ht="79.900000000000006" customHeight="1" thickBot="1" x14ac:dyDescent="0.2">
      <c r="A43" s="207"/>
      <c r="B43" s="208"/>
      <c r="C43" s="208"/>
      <c r="D43" s="208"/>
      <c r="E43" s="208"/>
      <c r="F43" s="209"/>
      <c r="G43" s="158"/>
      <c r="H43" s="159"/>
      <c r="I43" s="159"/>
      <c r="J43" s="159"/>
      <c r="K43" s="159"/>
      <c r="L43" s="159"/>
      <c r="M43" s="159"/>
      <c r="N43" s="159"/>
      <c r="O43" s="159"/>
      <c r="P43" s="163"/>
      <c r="Q43" s="164"/>
      <c r="R43" s="164"/>
      <c r="S43" s="164"/>
      <c r="T43" s="164"/>
      <c r="U43" s="164"/>
      <c r="V43" s="164"/>
      <c r="W43" s="164"/>
      <c r="X43" s="165"/>
      <c r="Y43" s="175" t="s">
        <v>34</v>
      </c>
      <c r="Z43" s="176"/>
      <c r="AA43" s="177"/>
      <c r="AB43" s="169" t="s">
        <v>210</v>
      </c>
      <c r="AC43" s="169"/>
      <c r="AD43" s="169"/>
      <c r="AE43" s="178">
        <v>19.7</v>
      </c>
      <c r="AF43" s="178"/>
      <c r="AG43" s="178"/>
      <c r="AH43" s="178"/>
      <c r="AI43" s="178">
        <v>19.7</v>
      </c>
      <c r="AJ43" s="178"/>
      <c r="AK43" s="178"/>
      <c r="AL43" s="178"/>
      <c r="AM43" s="178">
        <v>19.7</v>
      </c>
      <c r="AN43" s="178"/>
      <c r="AO43" s="178"/>
      <c r="AP43" s="178"/>
      <c r="AQ43" s="179">
        <v>19.7</v>
      </c>
      <c r="AR43" s="179"/>
      <c r="AS43" s="179"/>
      <c r="AT43" s="179"/>
      <c r="AU43" s="180" t="s">
        <v>257</v>
      </c>
      <c r="AV43" s="181"/>
      <c r="AW43" s="181"/>
      <c r="AX43" s="182"/>
      <c r="AY43">
        <f>$AY$41</f>
        <v>1</v>
      </c>
    </row>
    <row r="44" spans="1:51" ht="47.25" customHeight="1" x14ac:dyDescent="0.15">
      <c r="A44" s="198" t="s">
        <v>621</v>
      </c>
      <c r="B44" s="199"/>
      <c r="C44" s="199"/>
      <c r="D44" s="199"/>
      <c r="E44" s="199"/>
      <c r="F44" s="200"/>
      <c r="G44" s="201" t="s">
        <v>806</v>
      </c>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3"/>
      <c r="AY44">
        <f>COUNTA($G$44)</f>
        <v>1</v>
      </c>
    </row>
    <row r="45" spans="1:51" ht="31.5" customHeight="1" x14ac:dyDescent="0.15">
      <c r="A45" s="204" t="s">
        <v>622</v>
      </c>
      <c r="B45" s="205"/>
      <c r="C45" s="205"/>
      <c r="D45" s="205"/>
      <c r="E45" s="205"/>
      <c r="F45" s="206"/>
      <c r="G45" s="210" t="s">
        <v>623</v>
      </c>
      <c r="H45" s="211"/>
      <c r="I45" s="211"/>
      <c r="J45" s="211"/>
      <c r="K45" s="211"/>
      <c r="L45" s="211"/>
      <c r="M45" s="211"/>
      <c r="N45" s="211"/>
      <c r="O45" s="211"/>
      <c r="P45" s="212" t="s">
        <v>624</v>
      </c>
      <c r="Q45" s="211"/>
      <c r="R45" s="211"/>
      <c r="S45" s="211"/>
      <c r="T45" s="211"/>
      <c r="U45" s="211"/>
      <c r="V45" s="211"/>
      <c r="W45" s="211"/>
      <c r="X45" s="213"/>
      <c r="Y45" s="218"/>
      <c r="Z45" s="219"/>
      <c r="AA45" s="220"/>
      <c r="AB45" s="117" t="s">
        <v>6</v>
      </c>
      <c r="AC45" s="117"/>
      <c r="AD45" s="117"/>
      <c r="AE45" s="113" t="s">
        <v>264</v>
      </c>
      <c r="AF45" s="114"/>
      <c r="AG45" s="114"/>
      <c r="AH45" s="115"/>
      <c r="AI45" s="113" t="s">
        <v>617</v>
      </c>
      <c r="AJ45" s="114"/>
      <c r="AK45" s="114"/>
      <c r="AL45" s="115"/>
      <c r="AM45" s="113" t="s">
        <v>363</v>
      </c>
      <c r="AN45" s="114"/>
      <c r="AO45" s="114"/>
      <c r="AP45" s="115"/>
      <c r="AQ45" s="153" t="s">
        <v>392</v>
      </c>
      <c r="AR45" s="154"/>
      <c r="AS45" s="154"/>
      <c r="AT45" s="214"/>
      <c r="AU45" s="153" t="s">
        <v>630</v>
      </c>
      <c r="AV45" s="154"/>
      <c r="AW45" s="154"/>
      <c r="AX45" s="155"/>
      <c r="AY45">
        <f>COUNTA($G$46)</f>
        <v>1</v>
      </c>
    </row>
    <row r="46" spans="1:51" ht="79.900000000000006" customHeight="1" x14ac:dyDescent="0.15">
      <c r="A46" s="204"/>
      <c r="B46" s="205"/>
      <c r="C46" s="205"/>
      <c r="D46" s="205"/>
      <c r="E46" s="205"/>
      <c r="F46" s="206"/>
      <c r="G46" s="215" t="s">
        <v>805</v>
      </c>
      <c r="H46" s="157"/>
      <c r="I46" s="157"/>
      <c r="J46" s="157"/>
      <c r="K46" s="157"/>
      <c r="L46" s="157"/>
      <c r="M46" s="157"/>
      <c r="N46" s="157"/>
      <c r="O46" s="157"/>
      <c r="P46" s="160" t="s">
        <v>808</v>
      </c>
      <c r="Q46" s="161"/>
      <c r="R46" s="161"/>
      <c r="S46" s="161"/>
      <c r="T46" s="161"/>
      <c r="U46" s="161"/>
      <c r="V46" s="161"/>
      <c r="W46" s="161"/>
      <c r="X46" s="162"/>
      <c r="Y46" s="166" t="s">
        <v>33</v>
      </c>
      <c r="Z46" s="167"/>
      <c r="AA46" s="168"/>
      <c r="AB46" s="169" t="s">
        <v>210</v>
      </c>
      <c r="AC46" s="169"/>
      <c r="AD46" s="169"/>
      <c r="AE46" s="70">
        <v>59.1</v>
      </c>
      <c r="AF46" s="71"/>
      <c r="AG46" s="71"/>
      <c r="AH46" s="221"/>
      <c r="AI46" s="70">
        <v>34.4</v>
      </c>
      <c r="AJ46" s="71"/>
      <c r="AK46" s="71"/>
      <c r="AL46" s="221"/>
      <c r="AM46" s="179">
        <v>55.3</v>
      </c>
      <c r="AN46" s="179"/>
      <c r="AO46" s="179"/>
      <c r="AP46" s="179"/>
      <c r="AQ46" s="216" t="s">
        <v>257</v>
      </c>
      <c r="AR46" s="179"/>
      <c r="AS46" s="179"/>
      <c r="AT46" s="179"/>
      <c r="AU46" s="180" t="s">
        <v>257</v>
      </c>
      <c r="AV46" s="181"/>
      <c r="AW46" s="181"/>
      <c r="AX46" s="182"/>
      <c r="AY46">
        <f>$AY$45</f>
        <v>1</v>
      </c>
    </row>
    <row r="47" spans="1:51" ht="79.900000000000006" customHeight="1" thickBot="1" x14ac:dyDescent="0.2">
      <c r="A47" s="207"/>
      <c r="B47" s="208"/>
      <c r="C47" s="208"/>
      <c r="D47" s="208"/>
      <c r="E47" s="208"/>
      <c r="F47" s="209"/>
      <c r="G47" s="158"/>
      <c r="H47" s="159"/>
      <c r="I47" s="159"/>
      <c r="J47" s="159"/>
      <c r="K47" s="159"/>
      <c r="L47" s="159"/>
      <c r="M47" s="159"/>
      <c r="N47" s="159"/>
      <c r="O47" s="159"/>
      <c r="P47" s="163"/>
      <c r="Q47" s="164"/>
      <c r="R47" s="164"/>
      <c r="S47" s="164"/>
      <c r="T47" s="164"/>
      <c r="U47" s="164"/>
      <c r="V47" s="164"/>
      <c r="W47" s="164"/>
      <c r="X47" s="165"/>
      <c r="Y47" s="175" t="s">
        <v>34</v>
      </c>
      <c r="Z47" s="176"/>
      <c r="AA47" s="177"/>
      <c r="AB47" s="169" t="s">
        <v>210</v>
      </c>
      <c r="AC47" s="169"/>
      <c r="AD47" s="169"/>
      <c r="AE47" s="178">
        <v>58.9</v>
      </c>
      <c r="AF47" s="178"/>
      <c r="AG47" s="178"/>
      <c r="AH47" s="178"/>
      <c r="AI47" s="178">
        <v>58.9</v>
      </c>
      <c r="AJ47" s="178"/>
      <c r="AK47" s="178"/>
      <c r="AL47" s="178"/>
      <c r="AM47" s="178">
        <v>58.9</v>
      </c>
      <c r="AN47" s="178"/>
      <c r="AO47" s="178"/>
      <c r="AP47" s="178"/>
      <c r="AQ47" s="179">
        <v>58.9</v>
      </c>
      <c r="AR47" s="179"/>
      <c r="AS47" s="179"/>
      <c r="AT47" s="179"/>
      <c r="AU47" s="180" t="s">
        <v>257</v>
      </c>
      <c r="AV47" s="181"/>
      <c r="AW47" s="181"/>
      <c r="AX47" s="182"/>
      <c r="AY47">
        <f>$AY$45</f>
        <v>1</v>
      </c>
    </row>
    <row r="48" spans="1:51" ht="47.25" customHeight="1" x14ac:dyDescent="0.15">
      <c r="A48" s="198" t="s">
        <v>621</v>
      </c>
      <c r="B48" s="199"/>
      <c r="C48" s="199"/>
      <c r="D48" s="199"/>
      <c r="E48" s="199"/>
      <c r="F48" s="200"/>
      <c r="G48" s="217" t="s">
        <v>809</v>
      </c>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3"/>
      <c r="AY48">
        <f>COUNTA($G$48)</f>
        <v>1</v>
      </c>
    </row>
    <row r="49" spans="1:51" ht="31.5" customHeight="1" x14ac:dyDescent="0.15">
      <c r="A49" s="204" t="s">
        <v>622</v>
      </c>
      <c r="B49" s="205"/>
      <c r="C49" s="205"/>
      <c r="D49" s="205"/>
      <c r="E49" s="205"/>
      <c r="F49" s="206"/>
      <c r="G49" s="210" t="s">
        <v>623</v>
      </c>
      <c r="H49" s="211"/>
      <c r="I49" s="211"/>
      <c r="J49" s="211"/>
      <c r="K49" s="211"/>
      <c r="L49" s="211"/>
      <c r="M49" s="211"/>
      <c r="N49" s="211"/>
      <c r="O49" s="211"/>
      <c r="P49" s="212" t="s">
        <v>624</v>
      </c>
      <c r="Q49" s="211"/>
      <c r="R49" s="211"/>
      <c r="S49" s="211"/>
      <c r="T49" s="211"/>
      <c r="U49" s="211"/>
      <c r="V49" s="211"/>
      <c r="W49" s="211"/>
      <c r="X49" s="213"/>
      <c r="Y49" s="218"/>
      <c r="Z49" s="219"/>
      <c r="AA49" s="220"/>
      <c r="AB49" s="117" t="s">
        <v>6</v>
      </c>
      <c r="AC49" s="117"/>
      <c r="AD49" s="117"/>
      <c r="AE49" s="113" t="s">
        <v>264</v>
      </c>
      <c r="AF49" s="114"/>
      <c r="AG49" s="114"/>
      <c r="AH49" s="115"/>
      <c r="AI49" s="113" t="s">
        <v>617</v>
      </c>
      <c r="AJ49" s="114"/>
      <c r="AK49" s="114"/>
      <c r="AL49" s="115"/>
      <c r="AM49" s="113" t="s">
        <v>363</v>
      </c>
      <c r="AN49" s="114"/>
      <c r="AO49" s="114"/>
      <c r="AP49" s="115"/>
      <c r="AQ49" s="153" t="s">
        <v>392</v>
      </c>
      <c r="AR49" s="154"/>
      <c r="AS49" s="154"/>
      <c r="AT49" s="214"/>
      <c r="AU49" s="153" t="s">
        <v>630</v>
      </c>
      <c r="AV49" s="154"/>
      <c r="AW49" s="154"/>
      <c r="AX49" s="155"/>
      <c r="AY49">
        <f>COUNTA($G$50)</f>
        <v>1</v>
      </c>
    </row>
    <row r="50" spans="1:51" ht="39.950000000000003" customHeight="1" x14ac:dyDescent="0.15">
      <c r="A50" s="204"/>
      <c r="B50" s="205"/>
      <c r="C50" s="205"/>
      <c r="D50" s="205"/>
      <c r="E50" s="205"/>
      <c r="F50" s="206"/>
      <c r="G50" s="156" t="s">
        <v>810</v>
      </c>
      <c r="H50" s="157"/>
      <c r="I50" s="157"/>
      <c r="J50" s="157"/>
      <c r="K50" s="157"/>
      <c r="L50" s="157"/>
      <c r="M50" s="157"/>
      <c r="N50" s="157"/>
      <c r="O50" s="157"/>
      <c r="P50" s="160" t="s">
        <v>811</v>
      </c>
      <c r="Q50" s="161"/>
      <c r="R50" s="161"/>
      <c r="S50" s="161"/>
      <c r="T50" s="161"/>
      <c r="U50" s="161"/>
      <c r="V50" s="161"/>
      <c r="W50" s="161"/>
      <c r="X50" s="162"/>
      <c r="Y50" s="166" t="s">
        <v>33</v>
      </c>
      <c r="Z50" s="167"/>
      <c r="AA50" s="168"/>
      <c r="AB50" s="169" t="s">
        <v>652</v>
      </c>
      <c r="AC50" s="169"/>
      <c r="AD50" s="169"/>
      <c r="AE50" s="70">
        <v>258168</v>
      </c>
      <c r="AF50" s="71"/>
      <c r="AG50" s="71"/>
      <c r="AH50" s="221"/>
      <c r="AI50" s="70">
        <v>155963</v>
      </c>
      <c r="AJ50" s="71"/>
      <c r="AK50" s="71"/>
      <c r="AL50" s="221"/>
      <c r="AM50" s="70">
        <v>130027</v>
      </c>
      <c r="AN50" s="71"/>
      <c r="AO50" s="71"/>
      <c r="AP50" s="221"/>
      <c r="AQ50" s="216" t="s">
        <v>257</v>
      </c>
      <c r="AR50" s="179"/>
      <c r="AS50" s="179"/>
      <c r="AT50" s="179"/>
      <c r="AU50" s="180" t="s">
        <v>257</v>
      </c>
      <c r="AV50" s="181"/>
      <c r="AW50" s="181"/>
      <c r="AX50" s="182"/>
      <c r="AY50">
        <f>$AY$49</f>
        <v>1</v>
      </c>
    </row>
    <row r="51" spans="1:51" ht="39.950000000000003" customHeight="1" x14ac:dyDescent="0.15">
      <c r="A51" s="207"/>
      <c r="B51" s="208"/>
      <c r="C51" s="208"/>
      <c r="D51" s="208"/>
      <c r="E51" s="208"/>
      <c r="F51" s="209"/>
      <c r="G51" s="158"/>
      <c r="H51" s="159"/>
      <c r="I51" s="159"/>
      <c r="J51" s="159"/>
      <c r="K51" s="159"/>
      <c r="L51" s="159"/>
      <c r="M51" s="159"/>
      <c r="N51" s="159"/>
      <c r="O51" s="159"/>
      <c r="P51" s="163"/>
      <c r="Q51" s="164"/>
      <c r="R51" s="164"/>
      <c r="S51" s="164"/>
      <c r="T51" s="164"/>
      <c r="U51" s="164"/>
      <c r="V51" s="164"/>
      <c r="W51" s="164"/>
      <c r="X51" s="165"/>
      <c r="Y51" s="175" t="s">
        <v>34</v>
      </c>
      <c r="Z51" s="176"/>
      <c r="AA51" s="177"/>
      <c r="AB51" s="169" t="s">
        <v>652</v>
      </c>
      <c r="AC51" s="169"/>
      <c r="AD51" s="169"/>
      <c r="AE51" s="178">
        <v>250100</v>
      </c>
      <c r="AF51" s="178"/>
      <c r="AG51" s="178"/>
      <c r="AH51" s="178"/>
      <c r="AI51" s="178">
        <v>250100</v>
      </c>
      <c r="AJ51" s="178"/>
      <c r="AK51" s="178"/>
      <c r="AL51" s="178"/>
      <c r="AM51" s="178">
        <v>250100</v>
      </c>
      <c r="AN51" s="178"/>
      <c r="AO51" s="178"/>
      <c r="AP51" s="178"/>
      <c r="AQ51" s="179">
        <v>250100</v>
      </c>
      <c r="AR51" s="179"/>
      <c r="AS51" s="179"/>
      <c r="AT51" s="179"/>
      <c r="AU51" s="180" t="s">
        <v>257</v>
      </c>
      <c r="AV51" s="181"/>
      <c r="AW51" s="181"/>
      <c r="AX51" s="182"/>
      <c r="AY51">
        <f>$AY$49</f>
        <v>1</v>
      </c>
    </row>
    <row r="52" spans="1:51" ht="31.5" customHeight="1" x14ac:dyDescent="0.15">
      <c r="A52" s="484" t="s">
        <v>10</v>
      </c>
      <c r="B52" s="485"/>
      <c r="C52" s="485"/>
      <c r="D52" s="485"/>
      <c r="E52" s="485"/>
      <c r="F52" s="486"/>
      <c r="G52" s="151" t="s">
        <v>11</v>
      </c>
      <c r="H52" s="151"/>
      <c r="I52" s="151"/>
      <c r="J52" s="151"/>
      <c r="K52" s="151"/>
      <c r="L52" s="151"/>
      <c r="M52" s="151"/>
      <c r="N52" s="151"/>
      <c r="O52" s="151"/>
      <c r="P52" s="151"/>
      <c r="Q52" s="151"/>
      <c r="R52" s="151"/>
      <c r="S52" s="151"/>
      <c r="T52" s="151"/>
      <c r="U52" s="151"/>
      <c r="V52" s="151"/>
      <c r="W52" s="151"/>
      <c r="X52" s="152"/>
      <c r="Y52" s="183"/>
      <c r="Z52" s="184"/>
      <c r="AA52" s="185"/>
      <c r="AB52" s="150" t="s">
        <v>6</v>
      </c>
      <c r="AC52" s="151"/>
      <c r="AD52" s="152"/>
      <c r="AE52" s="150" t="s">
        <v>264</v>
      </c>
      <c r="AF52" s="151"/>
      <c r="AG52" s="151"/>
      <c r="AH52" s="152"/>
      <c r="AI52" s="150" t="s">
        <v>617</v>
      </c>
      <c r="AJ52" s="151"/>
      <c r="AK52" s="151"/>
      <c r="AL52" s="152"/>
      <c r="AM52" s="150" t="s">
        <v>363</v>
      </c>
      <c r="AN52" s="151"/>
      <c r="AO52" s="151"/>
      <c r="AP52" s="152"/>
      <c r="AQ52" s="186" t="s">
        <v>631</v>
      </c>
      <c r="AR52" s="186"/>
      <c r="AS52" s="186"/>
      <c r="AT52" s="186"/>
      <c r="AU52" s="186"/>
      <c r="AV52" s="186"/>
      <c r="AW52" s="186"/>
      <c r="AX52" s="187"/>
      <c r="AY52">
        <f>IF(SUBSTITUTE(SUBSTITUTE($G$53,"／",""),"　","")="",0,1)</f>
        <v>1</v>
      </c>
    </row>
    <row r="53" spans="1:51" ht="23.25" customHeight="1" x14ac:dyDescent="0.15">
      <c r="A53" s="487"/>
      <c r="B53" s="488"/>
      <c r="C53" s="488"/>
      <c r="D53" s="488"/>
      <c r="E53" s="488"/>
      <c r="F53" s="489"/>
      <c r="G53" s="188" t="s">
        <v>834</v>
      </c>
      <c r="H53" s="188"/>
      <c r="I53" s="188"/>
      <c r="J53" s="188"/>
      <c r="K53" s="188"/>
      <c r="L53" s="188"/>
      <c r="M53" s="188"/>
      <c r="N53" s="188"/>
      <c r="O53" s="188"/>
      <c r="P53" s="188"/>
      <c r="Q53" s="188"/>
      <c r="R53" s="188"/>
      <c r="S53" s="188"/>
      <c r="T53" s="188"/>
      <c r="U53" s="188"/>
      <c r="V53" s="188"/>
      <c r="W53" s="188"/>
      <c r="X53" s="188"/>
      <c r="Y53" s="190" t="s">
        <v>10</v>
      </c>
      <c r="Z53" s="191"/>
      <c r="AA53" s="192"/>
      <c r="AB53" s="193" t="s">
        <v>653</v>
      </c>
      <c r="AC53" s="194"/>
      <c r="AD53" s="195"/>
      <c r="AE53" s="178">
        <v>113.8</v>
      </c>
      <c r="AF53" s="178"/>
      <c r="AG53" s="178"/>
      <c r="AH53" s="178"/>
      <c r="AI53" s="178">
        <v>198.3</v>
      </c>
      <c r="AJ53" s="178"/>
      <c r="AK53" s="178"/>
      <c r="AL53" s="178"/>
      <c r="AM53" s="178">
        <v>252.24</v>
      </c>
      <c r="AN53" s="178"/>
      <c r="AO53" s="178"/>
      <c r="AP53" s="178"/>
      <c r="AQ53" s="180" t="s">
        <v>257</v>
      </c>
      <c r="AR53" s="490"/>
      <c r="AS53" s="490"/>
      <c r="AT53" s="490"/>
      <c r="AU53" s="490"/>
      <c r="AV53" s="490"/>
      <c r="AW53" s="490"/>
      <c r="AX53" s="491"/>
      <c r="AY53">
        <f>$AY$52</f>
        <v>1</v>
      </c>
    </row>
    <row r="54" spans="1:51" ht="46.5" customHeight="1" x14ac:dyDescent="0.15">
      <c r="A54" s="487"/>
      <c r="B54" s="488"/>
      <c r="C54" s="488"/>
      <c r="D54" s="488"/>
      <c r="E54" s="488"/>
      <c r="F54" s="489"/>
      <c r="G54" s="189"/>
      <c r="H54" s="189"/>
      <c r="I54" s="189"/>
      <c r="J54" s="189"/>
      <c r="K54" s="189"/>
      <c r="L54" s="189"/>
      <c r="M54" s="189"/>
      <c r="N54" s="189"/>
      <c r="O54" s="189"/>
      <c r="P54" s="189"/>
      <c r="Q54" s="189"/>
      <c r="R54" s="189"/>
      <c r="S54" s="189"/>
      <c r="T54" s="189"/>
      <c r="U54" s="189"/>
      <c r="V54" s="189"/>
      <c r="W54" s="189"/>
      <c r="X54" s="189"/>
      <c r="Y54" s="492" t="s">
        <v>30</v>
      </c>
      <c r="Z54" s="167"/>
      <c r="AA54" s="168"/>
      <c r="AB54" s="72" t="s">
        <v>654</v>
      </c>
      <c r="AC54" s="73"/>
      <c r="AD54" s="74"/>
      <c r="AE54" s="75" t="s">
        <v>655</v>
      </c>
      <c r="AF54" s="76"/>
      <c r="AG54" s="76"/>
      <c r="AH54" s="76"/>
      <c r="AI54" s="75" t="s">
        <v>656</v>
      </c>
      <c r="AJ54" s="76"/>
      <c r="AK54" s="76"/>
      <c r="AL54" s="76"/>
      <c r="AM54" s="75" t="s">
        <v>669</v>
      </c>
      <c r="AN54" s="76"/>
      <c r="AO54" s="76"/>
      <c r="AP54" s="76"/>
      <c r="AQ54" s="196" t="s">
        <v>257</v>
      </c>
      <c r="AR54" s="196"/>
      <c r="AS54" s="196"/>
      <c r="AT54" s="196"/>
      <c r="AU54" s="196"/>
      <c r="AV54" s="196"/>
      <c r="AW54" s="196"/>
      <c r="AX54" s="197"/>
      <c r="AY54">
        <f>$AY$52</f>
        <v>1</v>
      </c>
    </row>
    <row r="55" spans="1:51" ht="18.75" customHeight="1" x14ac:dyDescent="0.15">
      <c r="A55" s="92" t="s">
        <v>198</v>
      </c>
      <c r="B55" s="93"/>
      <c r="C55" s="93"/>
      <c r="D55" s="93"/>
      <c r="E55" s="93"/>
      <c r="F55" s="94"/>
      <c r="G55" s="99" t="s">
        <v>46</v>
      </c>
      <c r="H55" s="100"/>
      <c r="I55" s="100"/>
      <c r="J55" s="100"/>
      <c r="K55" s="100"/>
      <c r="L55" s="100"/>
      <c r="M55" s="100"/>
      <c r="N55" s="100"/>
      <c r="O55" s="101"/>
      <c r="P55" s="105" t="s">
        <v>37</v>
      </c>
      <c r="Q55" s="100"/>
      <c r="R55" s="100"/>
      <c r="S55" s="100"/>
      <c r="T55" s="100"/>
      <c r="U55" s="100"/>
      <c r="V55" s="100"/>
      <c r="W55" s="100"/>
      <c r="X55" s="101"/>
      <c r="Y55" s="107"/>
      <c r="Z55" s="108"/>
      <c r="AA55" s="109"/>
      <c r="AB55" s="110" t="s">
        <v>6</v>
      </c>
      <c r="AC55" s="111"/>
      <c r="AD55" s="112"/>
      <c r="AE55" s="116" t="s">
        <v>264</v>
      </c>
      <c r="AF55" s="116"/>
      <c r="AG55" s="116"/>
      <c r="AH55" s="116"/>
      <c r="AI55" s="116" t="s">
        <v>617</v>
      </c>
      <c r="AJ55" s="116"/>
      <c r="AK55" s="116"/>
      <c r="AL55" s="110"/>
      <c r="AM55" s="116" t="s">
        <v>363</v>
      </c>
      <c r="AN55" s="116"/>
      <c r="AO55" s="116"/>
      <c r="AP55" s="110"/>
      <c r="AQ55" s="118" t="s">
        <v>48</v>
      </c>
      <c r="AR55" s="119"/>
      <c r="AS55" s="119"/>
      <c r="AT55" s="120"/>
      <c r="AU55" s="100" t="s">
        <v>41</v>
      </c>
      <c r="AV55" s="100"/>
      <c r="AW55" s="100"/>
      <c r="AX55" s="121"/>
      <c r="AY55">
        <f>COUNTA($G$57)</f>
        <v>1</v>
      </c>
    </row>
    <row r="56" spans="1:51" ht="18.75" customHeight="1" x14ac:dyDescent="0.15">
      <c r="A56" s="92"/>
      <c r="B56" s="93"/>
      <c r="C56" s="93"/>
      <c r="D56" s="93"/>
      <c r="E56" s="93"/>
      <c r="F56" s="94"/>
      <c r="G56" s="102"/>
      <c r="H56" s="103"/>
      <c r="I56" s="103"/>
      <c r="J56" s="103"/>
      <c r="K56" s="103"/>
      <c r="L56" s="103"/>
      <c r="M56" s="103"/>
      <c r="N56" s="103"/>
      <c r="O56" s="104"/>
      <c r="P56" s="106"/>
      <c r="Q56" s="103"/>
      <c r="R56" s="103"/>
      <c r="S56" s="103"/>
      <c r="T56" s="103"/>
      <c r="U56" s="103"/>
      <c r="V56" s="103"/>
      <c r="W56" s="103"/>
      <c r="X56" s="104"/>
      <c r="Y56" s="107"/>
      <c r="Z56" s="108"/>
      <c r="AA56" s="109"/>
      <c r="AB56" s="113"/>
      <c r="AC56" s="114"/>
      <c r="AD56" s="115"/>
      <c r="AE56" s="117"/>
      <c r="AF56" s="117"/>
      <c r="AG56" s="117"/>
      <c r="AH56" s="117"/>
      <c r="AI56" s="117"/>
      <c r="AJ56" s="117"/>
      <c r="AK56" s="117"/>
      <c r="AL56" s="113"/>
      <c r="AM56" s="117"/>
      <c r="AN56" s="117"/>
      <c r="AO56" s="117"/>
      <c r="AP56" s="113"/>
      <c r="AQ56" s="122" t="s">
        <v>668</v>
      </c>
      <c r="AR56" s="123"/>
      <c r="AS56" s="124" t="s">
        <v>49</v>
      </c>
      <c r="AT56" s="125"/>
      <c r="AU56" s="126">
        <v>4</v>
      </c>
      <c r="AV56" s="126"/>
      <c r="AW56" s="103" t="s">
        <v>47</v>
      </c>
      <c r="AX56" s="127"/>
      <c r="AY56">
        <f>$AY$55</f>
        <v>1</v>
      </c>
    </row>
    <row r="57" spans="1:51" ht="23.25" customHeight="1" x14ac:dyDescent="0.15">
      <c r="A57" s="95"/>
      <c r="B57" s="93"/>
      <c r="C57" s="93"/>
      <c r="D57" s="93"/>
      <c r="E57" s="93"/>
      <c r="F57" s="94"/>
      <c r="G57" s="128" t="s">
        <v>649</v>
      </c>
      <c r="H57" s="129"/>
      <c r="I57" s="129"/>
      <c r="J57" s="129"/>
      <c r="K57" s="129"/>
      <c r="L57" s="129"/>
      <c r="M57" s="129"/>
      <c r="N57" s="129"/>
      <c r="O57" s="130"/>
      <c r="P57" s="137" t="s">
        <v>830</v>
      </c>
      <c r="Q57" s="137"/>
      <c r="R57" s="137"/>
      <c r="S57" s="137"/>
      <c r="T57" s="137"/>
      <c r="U57" s="137"/>
      <c r="V57" s="137"/>
      <c r="W57" s="137"/>
      <c r="X57" s="138"/>
      <c r="Y57" s="143" t="s">
        <v>7</v>
      </c>
      <c r="Z57" s="144"/>
      <c r="AA57" s="145"/>
      <c r="AB57" s="146" t="s">
        <v>9</v>
      </c>
      <c r="AC57" s="146"/>
      <c r="AD57" s="146"/>
      <c r="AE57" s="70">
        <v>100</v>
      </c>
      <c r="AF57" s="71"/>
      <c r="AG57" s="71"/>
      <c r="AH57" s="71"/>
      <c r="AI57" s="70">
        <v>100</v>
      </c>
      <c r="AJ57" s="71"/>
      <c r="AK57" s="71"/>
      <c r="AL57" s="71"/>
      <c r="AM57" s="70">
        <v>100</v>
      </c>
      <c r="AN57" s="71"/>
      <c r="AO57" s="71"/>
      <c r="AP57" s="71"/>
      <c r="AQ57" s="147"/>
      <c r="AR57" s="148"/>
      <c r="AS57" s="148"/>
      <c r="AT57" s="149"/>
      <c r="AU57" s="77"/>
      <c r="AV57" s="78"/>
      <c r="AW57" s="78"/>
      <c r="AX57" s="79"/>
      <c r="AY57">
        <f t="shared" ref="AY57:AY61" si="3">$AY$55</f>
        <v>1</v>
      </c>
    </row>
    <row r="58" spans="1:51" ht="23.25" customHeight="1" x14ac:dyDescent="0.15">
      <c r="A58" s="96"/>
      <c r="B58" s="97"/>
      <c r="C58" s="97"/>
      <c r="D58" s="97"/>
      <c r="E58" s="97"/>
      <c r="F58" s="98"/>
      <c r="G58" s="131"/>
      <c r="H58" s="132"/>
      <c r="I58" s="132"/>
      <c r="J58" s="132"/>
      <c r="K58" s="132"/>
      <c r="L58" s="132"/>
      <c r="M58" s="132"/>
      <c r="N58" s="132"/>
      <c r="O58" s="133"/>
      <c r="P58" s="139"/>
      <c r="Q58" s="139"/>
      <c r="R58" s="139"/>
      <c r="S58" s="139"/>
      <c r="T58" s="139"/>
      <c r="U58" s="139"/>
      <c r="V58" s="139"/>
      <c r="W58" s="139"/>
      <c r="X58" s="140"/>
      <c r="Y58" s="150" t="s">
        <v>32</v>
      </c>
      <c r="Z58" s="151"/>
      <c r="AA58" s="152"/>
      <c r="AB58" s="146" t="s">
        <v>9</v>
      </c>
      <c r="AC58" s="146"/>
      <c r="AD58" s="146"/>
      <c r="AE58" s="70">
        <v>100</v>
      </c>
      <c r="AF58" s="71"/>
      <c r="AG58" s="71"/>
      <c r="AH58" s="71"/>
      <c r="AI58" s="70">
        <v>100</v>
      </c>
      <c r="AJ58" s="71"/>
      <c r="AK58" s="71"/>
      <c r="AL58" s="71"/>
      <c r="AM58" s="70">
        <v>100</v>
      </c>
      <c r="AN58" s="71"/>
      <c r="AO58" s="71"/>
      <c r="AP58" s="71"/>
      <c r="AQ58" s="170" t="s">
        <v>668</v>
      </c>
      <c r="AR58" s="171"/>
      <c r="AS58" s="171"/>
      <c r="AT58" s="172"/>
      <c r="AU58" s="71">
        <v>100</v>
      </c>
      <c r="AV58" s="71"/>
      <c r="AW58" s="71"/>
      <c r="AX58" s="173"/>
      <c r="AY58">
        <f t="shared" si="3"/>
        <v>1</v>
      </c>
    </row>
    <row r="59" spans="1:51" ht="23.25" customHeight="1" x14ac:dyDescent="0.15">
      <c r="A59" s="96"/>
      <c r="B59" s="97"/>
      <c r="C59" s="97"/>
      <c r="D59" s="97"/>
      <c r="E59" s="97"/>
      <c r="F59" s="98"/>
      <c r="G59" s="134"/>
      <c r="H59" s="135"/>
      <c r="I59" s="135"/>
      <c r="J59" s="135"/>
      <c r="K59" s="135"/>
      <c r="L59" s="135"/>
      <c r="M59" s="135"/>
      <c r="N59" s="135"/>
      <c r="O59" s="136"/>
      <c r="P59" s="141"/>
      <c r="Q59" s="141"/>
      <c r="R59" s="141"/>
      <c r="S59" s="141"/>
      <c r="T59" s="141"/>
      <c r="U59" s="141"/>
      <c r="V59" s="141"/>
      <c r="W59" s="141"/>
      <c r="X59" s="142"/>
      <c r="Y59" s="150" t="s">
        <v>8</v>
      </c>
      <c r="Z59" s="151"/>
      <c r="AA59" s="152"/>
      <c r="AB59" s="174" t="s">
        <v>9</v>
      </c>
      <c r="AC59" s="174"/>
      <c r="AD59" s="174"/>
      <c r="AE59" s="70">
        <v>100</v>
      </c>
      <c r="AF59" s="71"/>
      <c r="AG59" s="71"/>
      <c r="AH59" s="71"/>
      <c r="AI59" s="70">
        <v>100</v>
      </c>
      <c r="AJ59" s="71"/>
      <c r="AK59" s="71"/>
      <c r="AL59" s="71"/>
      <c r="AM59" s="70">
        <v>100</v>
      </c>
      <c r="AN59" s="71"/>
      <c r="AO59" s="71"/>
      <c r="AP59" s="71"/>
      <c r="AQ59" s="147"/>
      <c r="AR59" s="148"/>
      <c r="AS59" s="148"/>
      <c r="AT59" s="149"/>
      <c r="AU59" s="77"/>
      <c r="AV59" s="78"/>
      <c r="AW59" s="78"/>
      <c r="AX59" s="79"/>
      <c r="AY59">
        <f t="shared" si="3"/>
        <v>1</v>
      </c>
    </row>
    <row r="60" spans="1:51" ht="23.25" customHeight="1" x14ac:dyDescent="0.15">
      <c r="A60" s="80" t="s">
        <v>219</v>
      </c>
      <c r="B60" s="81"/>
      <c r="C60" s="81"/>
      <c r="D60" s="81"/>
      <c r="E60" s="81"/>
      <c r="F60" s="82"/>
      <c r="G60" s="86"/>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8"/>
      <c r="AY60">
        <f t="shared" si="3"/>
        <v>1</v>
      </c>
    </row>
    <row r="61" spans="1:51" ht="23.25" customHeight="1" thickBot="1" x14ac:dyDescent="0.2">
      <c r="A61" s="83"/>
      <c r="B61" s="84"/>
      <c r="C61" s="84"/>
      <c r="D61" s="84"/>
      <c r="E61" s="84"/>
      <c r="F61" s="85"/>
      <c r="G61" s="89"/>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1"/>
      <c r="AY61">
        <f t="shared" si="3"/>
        <v>1</v>
      </c>
    </row>
    <row r="62" spans="1:51" ht="32.1" customHeight="1" x14ac:dyDescent="0.15">
      <c r="A62" s="410" t="s">
        <v>63</v>
      </c>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2"/>
    </row>
    <row r="63" spans="1:51" ht="32.1" customHeight="1" x14ac:dyDescent="0.15">
      <c r="A63" s="2"/>
      <c r="B63" s="3"/>
      <c r="C63" s="413" t="s">
        <v>18</v>
      </c>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5"/>
      <c r="AD63" s="414" t="s">
        <v>19</v>
      </c>
      <c r="AE63" s="414"/>
      <c r="AF63" s="414"/>
      <c r="AG63" s="416" t="s">
        <v>17</v>
      </c>
      <c r="AH63" s="414"/>
      <c r="AI63" s="414"/>
      <c r="AJ63" s="414"/>
      <c r="AK63" s="414"/>
      <c r="AL63" s="414"/>
      <c r="AM63" s="414"/>
      <c r="AN63" s="414"/>
      <c r="AO63" s="414"/>
      <c r="AP63" s="414"/>
      <c r="AQ63" s="414"/>
      <c r="AR63" s="414"/>
      <c r="AS63" s="414"/>
      <c r="AT63" s="414"/>
      <c r="AU63" s="414"/>
      <c r="AV63" s="414"/>
      <c r="AW63" s="414"/>
      <c r="AX63" s="417"/>
    </row>
    <row r="64" spans="1:51" ht="60" customHeight="1" x14ac:dyDescent="0.15">
      <c r="A64" s="418" t="s">
        <v>42</v>
      </c>
      <c r="B64" s="419"/>
      <c r="C64" s="424" t="s">
        <v>43</v>
      </c>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6"/>
      <c r="AD64" s="427" t="s">
        <v>659</v>
      </c>
      <c r="AE64" s="428"/>
      <c r="AF64" s="428"/>
      <c r="AG64" s="429" t="s">
        <v>812</v>
      </c>
      <c r="AH64" s="430"/>
      <c r="AI64" s="430"/>
      <c r="AJ64" s="430"/>
      <c r="AK64" s="430"/>
      <c r="AL64" s="430"/>
      <c r="AM64" s="430"/>
      <c r="AN64" s="430"/>
      <c r="AO64" s="430"/>
      <c r="AP64" s="430"/>
      <c r="AQ64" s="430"/>
      <c r="AR64" s="430"/>
      <c r="AS64" s="430"/>
      <c r="AT64" s="430"/>
      <c r="AU64" s="430"/>
      <c r="AV64" s="430"/>
      <c r="AW64" s="430"/>
      <c r="AX64" s="431"/>
    </row>
    <row r="65" spans="1:62" ht="60" customHeight="1" x14ac:dyDescent="0.15">
      <c r="A65" s="420"/>
      <c r="B65" s="421"/>
      <c r="C65" s="432" t="s">
        <v>20</v>
      </c>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04"/>
      <c r="AD65" s="405" t="s">
        <v>659</v>
      </c>
      <c r="AE65" s="406"/>
      <c r="AF65" s="406"/>
      <c r="AG65" s="437" t="s">
        <v>813</v>
      </c>
      <c r="AH65" s="438"/>
      <c r="AI65" s="438"/>
      <c r="AJ65" s="438"/>
      <c r="AK65" s="438"/>
      <c r="AL65" s="438"/>
      <c r="AM65" s="438"/>
      <c r="AN65" s="438"/>
      <c r="AO65" s="438"/>
      <c r="AP65" s="438"/>
      <c r="AQ65" s="438"/>
      <c r="AR65" s="438"/>
      <c r="AS65" s="438"/>
      <c r="AT65" s="438"/>
      <c r="AU65" s="438"/>
      <c r="AV65" s="438"/>
      <c r="AW65" s="438"/>
      <c r="AX65" s="439"/>
    </row>
    <row r="66" spans="1:62" ht="80.099999999999994" customHeight="1" x14ac:dyDescent="0.15">
      <c r="A66" s="422"/>
      <c r="B66" s="423"/>
      <c r="C66" s="440" t="s">
        <v>44</v>
      </c>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2"/>
      <c r="AD66" s="443" t="s">
        <v>659</v>
      </c>
      <c r="AE66" s="444"/>
      <c r="AF66" s="445"/>
      <c r="AG66" s="446" t="s">
        <v>814</v>
      </c>
      <c r="AH66" s="447"/>
      <c r="AI66" s="447"/>
      <c r="AJ66" s="447"/>
      <c r="AK66" s="447"/>
      <c r="AL66" s="447"/>
      <c r="AM66" s="447"/>
      <c r="AN66" s="447"/>
      <c r="AO66" s="447"/>
      <c r="AP66" s="447"/>
      <c r="AQ66" s="447"/>
      <c r="AR66" s="447"/>
      <c r="AS66" s="447"/>
      <c r="AT66" s="447"/>
      <c r="AU66" s="447"/>
      <c r="AV66" s="447"/>
      <c r="AW66" s="447"/>
      <c r="AX66" s="448"/>
    </row>
    <row r="67" spans="1:62" ht="50.1" customHeight="1" x14ac:dyDescent="0.15">
      <c r="A67" s="396" t="s">
        <v>22</v>
      </c>
      <c r="B67" s="397"/>
      <c r="C67" s="449" t="s">
        <v>24</v>
      </c>
      <c r="D67" s="450"/>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2"/>
      <c r="AD67" s="453" t="s">
        <v>659</v>
      </c>
      <c r="AE67" s="454"/>
      <c r="AF67" s="455"/>
      <c r="AG67" s="456" t="s">
        <v>815</v>
      </c>
      <c r="AH67" s="457"/>
      <c r="AI67" s="457"/>
      <c r="AJ67" s="457"/>
      <c r="AK67" s="457"/>
      <c r="AL67" s="457"/>
      <c r="AM67" s="457"/>
      <c r="AN67" s="457"/>
      <c r="AO67" s="457"/>
      <c r="AP67" s="457"/>
      <c r="AQ67" s="457"/>
      <c r="AR67" s="457"/>
      <c r="AS67" s="457"/>
      <c r="AT67" s="457"/>
      <c r="AU67" s="457"/>
      <c r="AV67" s="457"/>
      <c r="AW67" s="457"/>
      <c r="AX67" s="458"/>
      <c r="BG67" s="5"/>
      <c r="BH67" s="5"/>
      <c r="BI67" s="5"/>
      <c r="BJ67" s="5"/>
    </row>
    <row r="68" spans="1:62" ht="50.1" customHeight="1" x14ac:dyDescent="0.15">
      <c r="A68" s="398"/>
      <c r="B68" s="399"/>
      <c r="C68" s="459"/>
      <c r="D68" s="460"/>
      <c r="E68" s="463" t="s">
        <v>220</v>
      </c>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5"/>
      <c r="AD68" s="405" t="s">
        <v>663</v>
      </c>
      <c r="AE68" s="406"/>
      <c r="AF68" s="480"/>
      <c r="AG68" s="446"/>
      <c r="AH68" s="447"/>
      <c r="AI68" s="447"/>
      <c r="AJ68" s="447"/>
      <c r="AK68" s="447"/>
      <c r="AL68" s="447"/>
      <c r="AM68" s="447"/>
      <c r="AN68" s="447"/>
      <c r="AO68" s="447"/>
      <c r="AP68" s="447"/>
      <c r="AQ68" s="447"/>
      <c r="AR68" s="447"/>
      <c r="AS68" s="447"/>
      <c r="AT68" s="447"/>
      <c r="AU68" s="447"/>
      <c r="AV68" s="447"/>
      <c r="AW68" s="447"/>
      <c r="AX68" s="448"/>
    </row>
    <row r="69" spans="1:62" ht="50.1" customHeight="1" x14ac:dyDescent="0.15">
      <c r="A69" s="398"/>
      <c r="B69" s="399"/>
      <c r="C69" s="461"/>
      <c r="D69" s="462"/>
      <c r="E69" s="692" t="s">
        <v>54</v>
      </c>
      <c r="F69" s="693"/>
      <c r="G69" s="693"/>
      <c r="H69" s="693"/>
      <c r="I69" s="693"/>
      <c r="J69" s="693"/>
      <c r="K69" s="693"/>
      <c r="L69" s="693"/>
      <c r="M69" s="693"/>
      <c r="N69" s="693"/>
      <c r="O69" s="693"/>
      <c r="P69" s="693"/>
      <c r="Q69" s="693"/>
      <c r="R69" s="693"/>
      <c r="S69" s="693"/>
      <c r="T69" s="693"/>
      <c r="U69" s="693"/>
      <c r="V69" s="693"/>
      <c r="W69" s="693"/>
      <c r="X69" s="693"/>
      <c r="Y69" s="693"/>
      <c r="Z69" s="693"/>
      <c r="AA69" s="693"/>
      <c r="AB69" s="693"/>
      <c r="AC69" s="694"/>
      <c r="AD69" s="695" t="s">
        <v>663</v>
      </c>
      <c r="AE69" s="696"/>
      <c r="AF69" s="696"/>
      <c r="AG69" s="446"/>
      <c r="AH69" s="447"/>
      <c r="AI69" s="447"/>
      <c r="AJ69" s="447"/>
      <c r="AK69" s="447"/>
      <c r="AL69" s="447"/>
      <c r="AM69" s="447"/>
      <c r="AN69" s="447"/>
      <c r="AO69" s="447"/>
      <c r="AP69" s="447"/>
      <c r="AQ69" s="447"/>
      <c r="AR69" s="447"/>
      <c r="AS69" s="447"/>
      <c r="AT69" s="447"/>
      <c r="AU69" s="447"/>
      <c r="AV69" s="447"/>
      <c r="AW69" s="447"/>
      <c r="AX69" s="448"/>
    </row>
    <row r="70" spans="1:62" ht="24.75" customHeight="1" x14ac:dyDescent="0.15">
      <c r="A70" s="398"/>
      <c r="B70" s="400"/>
      <c r="C70" s="475" t="s">
        <v>25</v>
      </c>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53" t="s">
        <v>646</v>
      </c>
      <c r="AE70" s="454"/>
      <c r="AF70" s="454"/>
      <c r="AG70" s="477"/>
      <c r="AH70" s="478"/>
      <c r="AI70" s="478"/>
      <c r="AJ70" s="478"/>
      <c r="AK70" s="478"/>
      <c r="AL70" s="478"/>
      <c r="AM70" s="478"/>
      <c r="AN70" s="478"/>
      <c r="AO70" s="478"/>
      <c r="AP70" s="478"/>
      <c r="AQ70" s="478"/>
      <c r="AR70" s="478"/>
      <c r="AS70" s="478"/>
      <c r="AT70" s="478"/>
      <c r="AU70" s="478"/>
      <c r="AV70" s="478"/>
      <c r="AW70" s="478"/>
      <c r="AX70" s="479"/>
    </row>
    <row r="71" spans="1:62" ht="69.95" customHeight="1" x14ac:dyDescent="0.15">
      <c r="A71" s="398"/>
      <c r="B71" s="400"/>
      <c r="C71" s="403" t="s">
        <v>45</v>
      </c>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404"/>
      <c r="AD71" s="405" t="s">
        <v>659</v>
      </c>
      <c r="AE71" s="406"/>
      <c r="AF71" s="480"/>
      <c r="AG71" s="437" t="s">
        <v>816</v>
      </c>
      <c r="AH71" s="438"/>
      <c r="AI71" s="438"/>
      <c r="AJ71" s="438"/>
      <c r="AK71" s="438"/>
      <c r="AL71" s="438"/>
      <c r="AM71" s="438"/>
      <c r="AN71" s="438"/>
      <c r="AO71" s="438"/>
      <c r="AP71" s="438"/>
      <c r="AQ71" s="438"/>
      <c r="AR71" s="438"/>
      <c r="AS71" s="438"/>
      <c r="AT71" s="438"/>
      <c r="AU71" s="438"/>
      <c r="AV71" s="438"/>
      <c r="AW71" s="438"/>
      <c r="AX71" s="439"/>
    </row>
    <row r="72" spans="1:62" ht="24.75" customHeight="1" x14ac:dyDescent="0.15">
      <c r="A72" s="398"/>
      <c r="B72" s="400"/>
      <c r="C72" s="403" t="s">
        <v>21</v>
      </c>
      <c r="D72" s="404"/>
      <c r="E72" s="404"/>
      <c r="F72" s="404"/>
      <c r="G72" s="404"/>
      <c r="H72" s="404"/>
      <c r="I72" s="404"/>
      <c r="J72" s="404"/>
      <c r="K72" s="404"/>
      <c r="L72" s="404"/>
      <c r="M72" s="404"/>
      <c r="N72" s="404"/>
      <c r="O72" s="404"/>
      <c r="P72" s="404"/>
      <c r="Q72" s="404"/>
      <c r="R72" s="404"/>
      <c r="S72" s="404"/>
      <c r="T72" s="404"/>
      <c r="U72" s="404"/>
      <c r="V72" s="404"/>
      <c r="W72" s="404"/>
      <c r="X72" s="404"/>
      <c r="Y72" s="404"/>
      <c r="Z72" s="404"/>
      <c r="AA72" s="404"/>
      <c r="AB72" s="404"/>
      <c r="AC72" s="404"/>
      <c r="AD72" s="405" t="s">
        <v>646</v>
      </c>
      <c r="AE72" s="406"/>
      <c r="AF72" s="406"/>
      <c r="AG72" s="407"/>
      <c r="AH72" s="408"/>
      <c r="AI72" s="408"/>
      <c r="AJ72" s="408"/>
      <c r="AK72" s="408"/>
      <c r="AL72" s="408"/>
      <c r="AM72" s="408"/>
      <c r="AN72" s="408"/>
      <c r="AO72" s="408"/>
      <c r="AP72" s="408"/>
      <c r="AQ72" s="408"/>
      <c r="AR72" s="408"/>
      <c r="AS72" s="408"/>
      <c r="AT72" s="408"/>
      <c r="AU72" s="408"/>
      <c r="AV72" s="408"/>
      <c r="AW72" s="408"/>
      <c r="AX72" s="409"/>
    </row>
    <row r="73" spans="1:62" ht="24.75" customHeight="1" x14ac:dyDescent="0.15">
      <c r="A73" s="398"/>
      <c r="B73" s="400"/>
      <c r="C73" s="403" t="s">
        <v>26</v>
      </c>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74"/>
      <c r="AD73" s="405" t="s">
        <v>659</v>
      </c>
      <c r="AE73" s="406"/>
      <c r="AF73" s="406"/>
      <c r="AG73" s="437" t="s">
        <v>664</v>
      </c>
      <c r="AH73" s="438"/>
      <c r="AI73" s="438"/>
      <c r="AJ73" s="438"/>
      <c r="AK73" s="438"/>
      <c r="AL73" s="438"/>
      <c r="AM73" s="438"/>
      <c r="AN73" s="438"/>
      <c r="AO73" s="438"/>
      <c r="AP73" s="438"/>
      <c r="AQ73" s="438"/>
      <c r="AR73" s="438"/>
      <c r="AS73" s="438"/>
      <c r="AT73" s="438"/>
      <c r="AU73" s="438"/>
      <c r="AV73" s="438"/>
      <c r="AW73" s="438"/>
      <c r="AX73" s="439"/>
    </row>
    <row r="74" spans="1:62" ht="60" customHeight="1" x14ac:dyDescent="0.15">
      <c r="A74" s="401"/>
      <c r="B74" s="402"/>
      <c r="C74" s="702" t="s">
        <v>55</v>
      </c>
      <c r="D74" s="703"/>
      <c r="E74" s="703"/>
      <c r="F74" s="703"/>
      <c r="G74" s="703"/>
      <c r="H74" s="703"/>
      <c r="I74" s="703"/>
      <c r="J74" s="703"/>
      <c r="K74" s="703"/>
      <c r="L74" s="703"/>
      <c r="M74" s="703"/>
      <c r="N74" s="703"/>
      <c r="O74" s="703"/>
      <c r="P74" s="703"/>
      <c r="Q74" s="703"/>
      <c r="R74" s="703"/>
      <c r="S74" s="703"/>
      <c r="T74" s="703"/>
      <c r="U74" s="703"/>
      <c r="V74" s="703"/>
      <c r="W74" s="703"/>
      <c r="X74" s="703"/>
      <c r="Y74" s="703"/>
      <c r="Z74" s="703"/>
      <c r="AA74" s="703"/>
      <c r="AB74" s="703"/>
      <c r="AC74" s="704"/>
      <c r="AD74" s="443" t="s">
        <v>659</v>
      </c>
      <c r="AE74" s="444"/>
      <c r="AF74" s="445"/>
      <c r="AG74" s="434" t="s">
        <v>817</v>
      </c>
      <c r="AH74" s="435"/>
      <c r="AI74" s="435"/>
      <c r="AJ74" s="435"/>
      <c r="AK74" s="435"/>
      <c r="AL74" s="435"/>
      <c r="AM74" s="435"/>
      <c r="AN74" s="435"/>
      <c r="AO74" s="435"/>
      <c r="AP74" s="435"/>
      <c r="AQ74" s="435"/>
      <c r="AR74" s="435"/>
      <c r="AS74" s="435"/>
      <c r="AT74" s="435"/>
      <c r="AU74" s="435"/>
      <c r="AV74" s="435"/>
      <c r="AW74" s="435"/>
      <c r="AX74" s="436"/>
    </row>
    <row r="75" spans="1:62" ht="80.099999999999994" customHeight="1" x14ac:dyDescent="0.15">
      <c r="A75" s="396" t="s">
        <v>23</v>
      </c>
      <c r="B75" s="493"/>
      <c r="C75" s="481" t="s">
        <v>56</v>
      </c>
      <c r="D75" s="482"/>
      <c r="E75" s="482"/>
      <c r="F75" s="482"/>
      <c r="G75" s="482"/>
      <c r="H75" s="482"/>
      <c r="I75" s="482"/>
      <c r="J75" s="482"/>
      <c r="K75" s="482"/>
      <c r="L75" s="482"/>
      <c r="M75" s="482"/>
      <c r="N75" s="482"/>
      <c r="O75" s="482"/>
      <c r="P75" s="482"/>
      <c r="Q75" s="482"/>
      <c r="R75" s="482"/>
      <c r="S75" s="482"/>
      <c r="T75" s="482"/>
      <c r="U75" s="482"/>
      <c r="V75" s="482"/>
      <c r="W75" s="482"/>
      <c r="X75" s="482"/>
      <c r="Y75" s="482"/>
      <c r="Z75" s="482"/>
      <c r="AA75" s="482"/>
      <c r="AB75" s="482"/>
      <c r="AC75" s="483"/>
      <c r="AD75" s="453" t="s">
        <v>659</v>
      </c>
      <c r="AE75" s="454"/>
      <c r="AF75" s="455"/>
      <c r="AG75" s="466" t="s">
        <v>818</v>
      </c>
      <c r="AH75" s="467"/>
      <c r="AI75" s="467"/>
      <c r="AJ75" s="467"/>
      <c r="AK75" s="467"/>
      <c r="AL75" s="467"/>
      <c r="AM75" s="467"/>
      <c r="AN75" s="467"/>
      <c r="AO75" s="467"/>
      <c r="AP75" s="467"/>
      <c r="AQ75" s="467"/>
      <c r="AR75" s="467"/>
      <c r="AS75" s="467"/>
      <c r="AT75" s="467"/>
      <c r="AU75" s="467"/>
      <c r="AV75" s="467"/>
      <c r="AW75" s="467"/>
      <c r="AX75" s="468"/>
    </row>
    <row r="76" spans="1:62" ht="48" customHeight="1" x14ac:dyDescent="0.15">
      <c r="A76" s="398"/>
      <c r="B76" s="400"/>
      <c r="C76" s="469" t="s">
        <v>28</v>
      </c>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1"/>
      <c r="AD76" s="472" t="s">
        <v>659</v>
      </c>
      <c r="AE76" s="473"/>
      <c r="AF76" s="473"/>
      <c r="AG76" s="437" t="s">
        <v>665</v>
      </c>
      <c r="AH76" s="438"/>
      <c r="AI76" s="438"/>
      <c r="AJ76" s="438"/>
      <c r="AK76" s="438"/>
      <c r="AL76" s="438"/>
      <c r="AM76" s="438"/>
      <c r="AN76" s="438"/>
      <c r="AO76" s="438"/>
      <c r="AP76" s="438"/>
      <c r="AQ76" s="438"/>
      <c r="AR76" s="438"/>
      <c r="AS76" s="438"/>
      <c r="AT76" s="438"/>
      <c r="AU76" s="438"/>
      <c r="AV76" s="438"/>
      <c r="AW76" s="438"/>
      <c r="AX76" s="439"/>
    </row>
    <row r="77" spans="1:62" ht="99.95" customHeight="1" x14ac:dyDescent="0.15">
      <c r="A77" s="398"/>
      <c r="B77" s="400"/>
      <c r="C77" s="403" t="s">
        <v>50</v>
      </c>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5" t="s">
        <v>659</v>
      </c>
      <c r="AE77" s="406"/>
      <c r="AF77" s="406"/>
      <c r="AG77" s="437" t="s">
        <v>819</v>
      </c>
      <c r="AH77" s="438"/>
      <c r="AI77" s="438"/>
      <c r="AJ77" s="438"/>
      <c r="AK77" s="438"/>
      <c r="AL77" s="438"/>
      <c r="AM77" s="438"/>
      <c r="AN77" s="438"/>
      <c r="AO77" s="438"/>
      <c r="AP77" s="438"/>
      <c r="AQ77" s="438"/>
      <c r="AR77" s="438"/>
      <c r="AS77" s="438"/>
      <c r="AT77" s="438"/>
      <c r="AU77" s="438"/>
      <c r="AV77" s="438"/>
      <c r="AW77" s="438"/>
      <c r="AX77" s="439"/>
    </row>
    <row r="78" spans="1:62" ht="39.950000000000003" customHeight="1" x14ac:dyDescent="0.15">
      <c r="A78" s="401"/>
      <c r="B78" s="402"/>
      <c r="C78" s="403" t="s">
        <v>27</v>
      </c>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5" t="s">
        <v>659</v>
      </c>
      <c r="AE78" s="406"/>
      <c r="AF78" s="406"/>
      <c r="AG78" s="689" t="s">
        <v>820</v>
      </c>
      <c r="AH78" s="690"/>
      <c r="AI78" s="690"/>
      <c r="AJ78" s="690"/>
      <c r="AK78" s="690"/>
      <c r="AL78" s="690"/>
      <c r="AM78" s="690"/>
      <c r="AN78" s="690"/>
      <c r="AO78" s="690"/>
      <c r="AP78" s="690"/>
      <c r="AQ78" s="690"/>
      <c r="AR78" s="690"/>
      <c r="AS78" s="690"/>
      <c r="AT78" s="690"/>
      <c r="AU78" s="690"/>
      <c r="AV78" s="690"/>
      <c r="AW78" s="690"/>
      <c r="AX78" s="691"/>
      <c r="AY78" s="14"/>
    </row>
    <row r="79" spans="1:62" ht="41.25" customHeight="1" x14ac:dyDescent="0.15">
      <c r="A79" s="681" t="s">
        <v>36</v>
      </c>
      <c r="B79" s="682"/>
      <c r="C79" s="687" t="s">
        <v>200</v>
      </c>
      <c r="D79" s="688"/>
      <c r="E79" s="688"/>
      <c r="F79" s="688"/>
      <c r="G79" s="688"/>
      <c r="H79" s="688"/>
      <c r="I79" s="688"/>
      <c r="J79" s="688"/>
      <c r="K79" s="688"/>
      <c r="L79" s="688"/>
      <c r="M79" s="688"/>
      <c r="N79" s="688"/>
      <c r="O79" s="688"/>
      <c r="P79" s="688"/>
      <c r="Q79" s="688"/>
      <c r="R79" s="688"/>
      <c r="S79" s="688"/>
      <c r="T79" s="688"/>
      <c r="U79" s="688"/>
      <c r="V79" s="688"/>
      <c r="W79" s="688"/>
      <c r="X79" s="688"/>
      <c r="Y79" s="688"/>
      <c r="Z79" s="688"/>
      <c r="AA79" s="688"/>
      <c r="AB79" s="688"/>
      <c r="AC79" s="451"/>
      <c r="AD79" s="453" t="s">
        <v>659</v>
      </c>
      <c r="AE79" s="454"/>
      <c r="AF79" s="454"/>
      <c r="AG79" s="456" t="s">
        <v>666</v>
      </c>
      <c r="AH79" s="457"/>
      <c r="AI79" s="457"/>
      <c r="AJ79" s="457"/>
      <c r="AK79" s="457"/>
      <c r="AL79" s="457"/>
      <c r="AM79" s="457"/>
      <c r="AN79" s="457"/>
      <c r="AO79" s="457"/>
      <c r="AP79" s="457"/>
      <c r="AQ79" s="457"/>
      <c r="AR79" s="457"/>
      <c r="AS79" s="457"/>
      <c r="AT79" s="457"/>
      <c r="AU79" s="457"/>
      <c r="AV79" s="457"/>
      <c r="AW79" s="457"/>
      <c r="AX79" s="458"/>
    </row>
    <row r="80" spans="1:62" ht="19.7" customHeight="1" x14ac:dyDescent="0.15">
      <c r="A80" s="683"/>
      <c r="B80" s="684"/>
      <c r="C80" s="705" t="s">
        <v>0</v>
      </c>
      <c r="D80" s="706"/>
      <c r="E80" s="706"/>
      <c r="F80" s="706"/>
      <c r="G80" s="706"/>
      <c r="H80" s="706"/>
      <c r="I80" s="706"/>
      <c r="J80" s="706"/>
      <c r="K80" s="706"/>
      <c r="L80" s="706"/>
      <c r="M80" s="706"/>
      <c r="N80" s="706"/>
      <c r="O80" s="707" t="s">
        <v>635</v>
      </c>
      <c r="P80" s="708"/>
      <c r="Q80" s="708"/>
      <c r="R80" s="708"/>
      <c r="S80" s="708"/>
      <c r="T80" s="708"/>
      <c r="U80" s="708"/>
      <c r="V80" s="708"/>
      <c r="W80" s="708"/>
      <c r="X80" s="708"/>
      <c r="Y80" s="708"/>
      <c r="Z80" s="708"/>
      <c r="AA80" s="708"/>
      <c r="AB80" s="708"/>
      <c r="AC80" s="708"/>
      <c r="AD80" s="708"/>
      <c r="AE80" s="708"/>
      <c r="AF80" s="709"/>
      <c r="AG80" s="446"/>
      <c r="AH80" s="447"/>
      <c r="AI80" s="447"/>
      <c r="AJ80" s="447"/>
      <c r="AK80" s="447"/>
      <c r="AL80" s="447"/>
      <c r="AM80" s="447"/>
      <c r="AN80" s="447"/>
      <c r="AO80" s="447"/>
      <c r="AP80" s="447"/>
      <c r="AQ80" s="447"/>
      <c r="AR80" s="447"/>
      <c r="AS80" s="447"/>
      <c r="AT80" s="447"/>
      <c r="AU80" s="447"/>
      <c r="AV80" s="447"/>
      <c r="AW80" s="447"/>
      <c r="AX80" s="448"/>
    </row>
    <row r="81" spans="1:50" ht="24.75" customHeight="1" x14ac:dyDescent="0.15">
      <c r="A81" s="683"/>
      <c r="B81" s="684"/>
      <c r="C81" s="729"/>
      <c r="D81" s="730"/>
      <c r="E81" s="731" t="s">
        <v>657</v>
      </c>
      <c r="F81" s="731"/>
      <c r="G81" s="731"/>
      <c r="H81" s="700"/>
      <c r="I81" s="700"/>
      <c r="J81" s="715"/>
      <c r="K81" s="715"/>
      <c r="L81" s="715"/>
      <c r="M81" s="700"/>
      <c r="N81" s="716"/>
      <c r="O81" s="717" t="s">
        <v>658</v>
      </c>
      <c r="P81" s="718"/>
      <c r="Q81" s="718"/>
      <c r="R81" s="718"/>
      <c r="S81" s="718"/>
      <c r="T81" s="718"/>
      <c r="U81" s="718"/>
      <c r="V81" s="718"/>
      <c r="W81" s="718"/>
      <c r="X81" s="718"/>
      <c r="Y81" s="718"/>
      <c r="Z81" s="718"/>
      <c r="AA81" s="718"/>
      <c r="AB81" s="718"/>
      <c r="AC81" s="718"/>
      <c r="AD81" s="718"/>
      <c r="AE81" s="718"/>
      <c r="AF81" s="719"/>
      <c r="AG81" s="446"/>
      <c r="AH81" s="447"/>
      <c r="AI81" s="447"/>
      <c r="AJ81" s="447"/>
      <c r="AK81" s="447"/>
      <c r="AL81" s="447"/>
      <c r="AM81" s="447"/>
      <c r="AN81" s="447"/>
      <c r="AO81" s="447"/>
      <c r="AP81" s="447"/>
      <c r="AQ81" s="447"/>
      <c r="AR81" s="447"/>
      <c r="AS81" s="447"/>
      <c r="AT81" s="447"/>
      <c r="AU81" s="447"/>
      <c r="AV81" s="447"/>
      <c r="AW81" s="447"/>
      <c r="AX81" s="448"/>
    </row>
    <row r="82" spans="1:50" ht="24.75" customHeight="1" x14ac:dyDescent="0.15">
      <c r="A82" s="683"/>
      <c r="B82" s="684"/>
      <c r="C82" s="720"/>
      <c r="D82" s="721"/>
      <c r="E82" s="722"/>
      <c r="F82" s="722"/>
      <c r="G82" s="722"/>
      <c r="H82" s="700"/>
      <c r="I82" s="700"/>
      <c r="J82" s="723"/>
      <c r="K82" s="723"/>
      <c r="L82" s="723"/>
      <c r="M82" s="724"/>
      <c r="N82" s="725"/>
      <c r="O82" s="726"/>
      <c r="P82" s="727"/>
      <c r="Q82" s="727"/>
      <c r="R82" s="727"/>
      <c r="S82" s="727"/>
      <c r="T82" s="727"/>
      <c r="U82" s="727"/>
      <c r="V82" s="727"/>
      <c r="W82" s="727"/>
      <c r="X82" s="727"/>
      <c r="Y82" s="727"/>
      <c r="Z82" s="727"/>
      <c r="AA82" s="727"/>
      <c r="AB82" s="727"/>
      <c r="AC82" s="727"/>
      <c r="AD82" s="727"/>
      <c r="AE82" s="727"/>
      <c r="AF82" s="728"/>
      <c r="AG82" s="446"/>
      <c r="AH82" s="447"/>
      <c r="AI82" s="447"/>
      <c r="AJ82" s="447"/>
      <c r="AK82" s="447"/>
      <c r="AL82" s="447"/>
      <c r="AM82" s="447"/>
      <c r="AN82" s="447"/>
      <c r="AO82" s="447"/>
      <c r="AP82" s="447"/>
      <c r="AQ82" s="447"/>
      <c r="AR82" s="447"/>
      <c r="AS82" s="447"/>
      <c r="AT82" s="447"/>
      <c r="AU82" s="447"/>
      <c r="AV82" s="447"/>
      <c r="AW82" s="447"/>
      <c r="AX82" s="448"/>
    </row>
    <row r="83" spans="1:50" ht="24.75" customHeight="1" x14ac:dyDescent="0.15">
      <c r="A83" s="683"/>
      <c r="B83" s="684"/>
      <c r="C83" s="720"/>
      <c r="D83" s="721"/>
      <c r="E83" s="722"/>
      <c r="F83" s="722"/>
      <c r="G83" s="722"/>
      <c r="H83" s="700"/>
      <c r="I83" s="700"/>
      <c r="J83" s="723"/>
      <c r="K83" s="723"/>
      <c r="L83" s="723"/>
      <c r="M83" s="724"/>
      <c r="N83" s="725"/>
      <c r="O83" s="726"/>
      <c r="P83" s="727"/>
      <c r="Q83" s="727"/>
      <c r="R83" s="727"/>
      <c r="S83" s="727"/>
      <c r="T83" s="727"/>
      <c r="U83" s="727"/>
      <c r="V83" s="727"/>
      <c r="W83" s="727"/>
      <c r="X83" s="727"/>
      <c r="Y83" s="727"/>
      <c r="Z83" s="727"/>
      <c r="AA83" s="727"/>
      <c r="AB83" s="727"/>
      <c r="AC83" s="727"/>
      <c r="AD83" s="727"/>
      <c r="AE83" s="727"/>
      <c r="AF83" s="728"/>
      <c r="AG83" s="446"/>
      <c r="AH83" s="447"/>
      <c r="AI83" s="447"/>
      <c r="AJ83" s="447"/>
      <c r="AK83" s="447"/>
      <c r="AL83" s="447"/>
      <c r="AM83" s="447"/>
      <c r="AN83" s="447"/>
      <c r="AO83" s="447"/>
      <c r="AP83" s="447"/>
      <c r="AQ83" s="447"/>
      <c r="AR83" s="447"/>
      <c r="AS83" s="447"/>
      <c r="AT83" s="447"/>
      <c r="AU83" s="447"/>
      <c r="AV83" s="447"/>
      <c r="AW83" s="447"/>
      <c r="AX83" s="448"/>
    </row>
    <row r="84" spans="1:50" ht="24.75" customHeight="1" x14ac:dyDescent="0.15">
      <c r="A84" s="683"/>
      <c r="B84" s="684"/>
      <c r="C84" s="720"/>
      <c r="D84" s="721"/>
      <c r="E84" s="722"/>
      <c r="F84" s="722"/>
      <c r="G84" s="722"/>
      <c r="H84" s="700"/>
      <c r="I84" s="700"/>
      <c r="J84" s="723"/>
      <c r="K84" s="723"/>
      <c r="L84" s="723"/>
      <c r="M84" s="724"/>
      <c r="N84" s="725"/>
      <c r="O84" s="726"/>
      <c r="P84" s="727"/>
      <c r="Q84" s="727"/>
      <c r="R84" s="727"/>
      <c r="S84" s="727"/>
      <c r="T84" s="727"/>
      <c r="U84" s="727"/>
      <c r="V84" s="727"/>
      <c r="W84" s="727"/>
      <c r="X84" s="727"/>
      <c r="Y84" s="727"/>
      <c r="Z84" s="727"/>
      <c r="AA84" s="727"/>
      <c r="AB84" s="727"/>
      <c r="AC84" s="727"/>
      <c r="AD84" s="727"/>
      <c r="AE84" s="727"/>
      <c r="AF84" s="728"/>
      <c r="AG84" s="446"/>
      <c r="AH84" s="447"/>
      <c r="AI84" s="447"/>
      <c r="AJ84" s="447"/>
      <c r="AK84" s="447"/>
      <c r="AL84" s="447"/>
      <c r="AM84" s="447"/>
      <c r="AN84" s="447"/>
      <c r="AO84" s="447"/>
      <c r="AP84" s="447"/>
      <c r="AQ84" s="447"/>
      <c r="AR84" s="447"/>
      <c r="AS84" s="447"/>
      <c r="AT84" s="447"/>
      <c r="AU84" s="447"/>
      <c r="AV84" s="447"/>
      <c r="AW84" s="447"/>
      <c r="AX84" s="448"/>
    </row>
    <row r="85" spans="1:50" ht="24.75" customHeight="1" x14ac:dyDescent="0.15">
      <c r="A85" s="685"/>
      <c r="B85" s="686"/>
      <c r="C85" s="697"/>
      <c r="D85" s="698"/>
      <c r="E85" s="699"/>
      <c r="F85" s="699"/>
      <c r="G85" s="699"/>
      <c r="H85" s="700"/>
      <c r="I85" s="700"/>
      <c r="J85" s="701"/>
      <c r="K85" s="701"/>
      <c r="L85" s="701"/>
      <c r="M85" s="710"/>
      <c r="N85" s="711"/>
      <c r="O85" s="712"/>
      <c r="P85" s="713"/>
      <c r="Q85" s="713"/>
      <c r="R85" s="713"/>
      <c r="S85" s="713"/>
      <c r="T85" s="713"/>
      <c r="U85" s="713"/>
      <c r="V85" s="713"/>
      <c r="W85" s="713"/>
      <c r="X85" s="713"/>
      <c r="Y85" s="713"/>
      <c r="Z85" s="713"/>
      <c r="AA85" s="713"/>
      <c r="AB85" s="713"/>
      <c r="AC85" s="713"/>
      <c r="AD85" s="713"/>
      <c r="AE85" s="713"/>
      <c r="AF85" s="714"/>
      <c r="AG85" s="689"/>
      <c r="AH85" s="690"/>
      <c r="AI85" s="690"/>
      <c r="AJ85" s="690"/>
      <c r="AK85" s="690"/>
      <c r="AL85" s="690"/>
      <c r="AM85" s="690"/>
      <c r="AN85" s="690"/>
      <c r="AO85" s="690"/>
      <c r="AP85" s="690"/>
      <c r="AQ85" s="690"/>
      <c r="AR85" s="690"/>
      <c r="AS85" s="690"/>
      <c r="AT85" s="690"/>
      <c r="AU85" s="690"/>
      <c r="AV85" s="690"/>
      <c r="AW85" s="690"/>
      <c r="AX85" s="691"/>
    </row>
    <row r="86" spans="1:50" ht="86.25" customHeight="1" x14ac:dyDescent="0.15">
      <c r="A86" s="396" t="s">
        <v>29</v>
      </c>
      <c r="B86" s="493"/>
      <c r="C86" s="494" t="s">
        <v>31</v>
      </c>
      <c r="D86" s="495"/>
      <c r="E86" s="495"/>
      <c r="F86" s="496"/>
      <c r="G86" s="87" t="s">
        <v>821</v>
      </c>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8"/>
    </row>
    <row r="87" spans="1:50" ht="69.599999999999994" customHeight="1" x14ac:dyDescent="0.15">
      <c r="A87" s="398"/>
      <c r="B87" s="400"/>
      <c r="C87" s="497" t="s">
        <v>35</v>
      </c>
      <c r="D87" s="498"/>
      <c r="E87" s="498"/>
      <c r="F87" s="499"/>
      <c r="G87" s="500" t="s">
        <v>667</v>
      </c>
      <c r="H87" s="501"/>
      <c r="I87" s="501"/>
      <c r="J87" s="501"/>
      <c r="K87" s="501"/>
      <c r="L87" s="501"/>
      <c r="M87" s="501"/>
      <c r="N87" s="501"/>
      <c r="O87" s="501"/>
      <c r="P87" s="501"/>
      <c r="Q87" s="501"/>
      <c r="R87" s="501"/>
      <c r="S87" s="501"/>
      <c r="T87" s="501"/>
      <c r="U87" s="501"/>
      <c r="V87" s="501"/>
      <c r="W87" s="501"/>
      <c r="X87" s="501"/>
      <c r="Y87" s="501"/>
      <c r="Z87" s="501"/>
      <c r="AA87" s="501"/>
      <c r="AB87" s="501"/>
      <c r="AC87" s="501"/>
      <c r="AD87" s="501"/>
      <c r="AE87" s="501"/>
      <c r="AF87" s="501"/>
      <c r="AG87" s="501"/>
      <c r="AH87" s="501"/>
      <c r="AI87" s="501"/>
      <c r="AJ87" s="501"/>
      <c r="AK87" s="501"/>
      <c r="AL87" s="501"/>
      <c r="AM87" s="501"/>
      <c r="AN87" s="501"/>
      <c r="AO87" s="501"/>
      <c r="AP87" s="501"/>
      <c r="AQ87" s="501"/>
      <c r="AR87" s="501"/>
      <c r="AS87" s="501"/>
      <c r="AT87" s="501"/>
      <c r="AU87" s="501"/>
      <c r="AV87" s="501"/>
      <c r="AW87" s="501"/>
      <c r="AX87" s="502"/>
    </row>
    <row r="88" spans="1:50" ht="39.950000000000003" customHeight="1" thickBot="1" x14ac:dyDescent="0.2">
      <c r="A88" s="516" t="s">
        <v>57</v>
      </c>
      <c r="B88" s="517"/>
      <c r="C88" s="518"/>
      <c r="D88" s="519"/>
      <c r="E88" s="519"/>
      <c r="F88" s="519"/>
      <c r="G88" s="520"/>
      <c r="H88" s="520"/>
      <c r="I88" s="520"/>
      <c r="J88" s="520"/>
      <c r="K88" s="520"/>
      <c r="L88" s="520"/>
      <c r="M88" s="520"/>
      <c r="N88" s="520"/>
      <c r="O88" s="520"/>
      <c r="P88" s="520"/>
      <c r="Q88" s="520"/>
      <c r="R88" s="520"/>
      <c r="S88" s="520"/>
      <c r="T88" s="520"/>
      <c r="U88" s="520"/>
      <c r="V88" s="520"/>
      <c r="W88" s="520"/>
      <c r="X88" s="520"/>
      <c r="Y88" s="520"/>
      <c r="Z88" s="520"/>
      <c r="AA88" s="520"/>
      <c r="AB88" s="520"/>
      <c r="AC88" s="520"/>
      <c r="AD88" s="520"/>
      <c r="AE88" s="520"/>
      <c r="AF88" s="520"/>
      <c r="AG88" s="520"/>
      <c r="AH88" s="520"/>
      <c r="AI88" s="520"/>
      <c r="AJ88" s="520"/>
      <c r="AK88" s="520"/>
      <c r="AL88" s="520"/>
      <c r="AM88" s="520"/>
      <c r="AN88" s="520"/>
      <c r="AO88" s="520"/>
      <c r="AP88" s="520"/>
      <c r="AQ88" s="520"/>
      <c r="AR88" s="520"/>
      <c r="AS88" s="520"/>
      <c r="AT88" s="520"/>
      <c r="AU88" s="520"/>
      <c r="AV88" s="520"/>
      <c r="AW88" s="520"/>
      <c r="AX88" s="521"/>
    </row>
    <row r="89" spans="1:50" ht="30" customHeight="1" x14ac:dyDescent="0.15">
      <c r="A89" s="522" t="s">
        <v>195</v>
      </c>
      <c r="B89" s="523"/>
      <c r="C89" s="523"/>
      <c r="D89" s="523"/>
      <c r="E89" s="523"/>
      <c r="F89" s="524"/>
      <c r="G89" s="54" t="s">
        <v>632</v>
      </c>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30" customHeight="1" x14ac:dyDescent="0.15">
      <c r="A90" s="351"/>
      <c r="B90" s="352"/>
      <c r="C90" s="352"/>
      <c r="D90" s="352"/>
      <c r="E90" s="352"/>
      <c r="F90" s="353"/>
      <c r="G90" s="62"/>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4"/>
    </row>
    <row r="91" spans="1:50" ht="30" customHeight="1" x14ac:dyDescent="0.15">
      <c r="A91" s="351"/>
      <c r="B91" s="352"/>
      <c r="C91" s="352"/>
      <c r="D91" s="352"/>
      <c r="E91" s="352"/>
      <c r="F91" s="353"/>
      <c r="G91" s="62"/>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4"/>
    </row>
    <row r="92" spans="1:50" ht="30" customHeight="1" x14ac:dyDescent="0.15">
      <c r="A92" s="351"/>
      <c r="B92" s="352"/>
      <c r="C92" s="352"/>
      <c r="D92" s="352"/>
      <c r="E92" s="352"/>
      <c r="F92" s="353"/>
      <c r="G92" s="62"/>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t="s">
        <v>670</v>
      </c>
      <c r="AK92" s="63"/>
      <c r="AL92" s="63"/>
      <c r="AM92" s="63"/>
      <c r="AN92" s="63"/>
      <c r="AO92" s="63"/>
      <c r="AP92" s="63"/>
      <c r="AQ92" s="63"/>
      <c r="AR92" s="65"/>
      <c r="AS92" s="63" t="s">
        <v>671</v>
      </c>
      <c r="AT92" s="63"/>
      <c r="AU92" s="63"/>
      <c r="AV92" s="63"/>
      <c r="AW92" s="63"/>
      <c r="AX92" s="64"/>
    </row>
    <row r="93" spans="1:50" ht="30" customHeight="1" x14ac:dyDescent="0.15">
      <c r="A93" s="351"/>
      <c r="B93" s="352"/>
      <c r="C93" s="352"/>
      <c r="D93" s="352"/>
      <c r="E93" s="352"/>
      <c r="F93" s="353"/>
      <c r="G93" s="62"/>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t="s">
        <v>672</v>
      </c>
      <c r="AK93" s="63"/>
      <c r="AL93" s="63"/>
      <c r="AM93" s="63"/>
      <c r="AN93" s="63"/>
      <c r="AO93" s="63"/>
      <c r="AP93" s="63"/>
      <c r="AQ93" s="63"/>
      <c r="AR93" s="65"/>
      <c r="AS93" s="63" t="s">
        <v>673</v>
      </c>
      <c r="AT93" s="63"/>
      <c r="AU93" s="63"/>
      <c r="AV93" s="63"/>
      <c r="AW93" s="63"/>
      <c r="AX93" s="64"/>
    </row>
    <row r="94" spans="1:50" ht="30" customHeight="1" x14ac:dyDescent="0.15">
      <c r="A94" s="351"/>
      <c r="B94" s="352"/>
      <c r="C94" s="352"/>
      <c r="D94" s="352"/>
      <c r="E94" s="352"/>
      <c r="F94" s="353"/>
      <c r="G94" s="62"/>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t="s">
        <v>674</v>
      </c>
      <c r="AK94" s="63"/>
      <c r="AL94" s="63"/>
      <c r="AM94" s="63"/>
      <c r="AN94" s="63"/>
      <c r="AO94" s="63"/>
      <c r="AP94" s="63"/>
      <c r="AQ94" s="63"/>
      <c r="AR94" s="63"/>
      <c r="AS94" s="63" t="s">
        <v>675</v>
      </c>
      <c r="AT94" s="63"/>
      <c r="AU94" s="63"/>
      <c r="AV94" s="63"/>
      <c r="AW94" s="63"/>
      <c r="AX94" s="64"/>
    </row>
    <row r="95" spans="1:50" ht="30" customHeight="1" x14ac:dyDescent="0.15">
      <c r="A95" s="351"/>
      <c r="B95" s="352"/>
      <c r="C95" s="352"/>
      <c r="D95" s="352"/>
      <c r="E95" s="352"/>
      <c r="F95" s="353"/>
      <c r="G95" s="62"/>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t="s">
        <v>676</v>
      </c>
      <c r="AK95" s="63"/>
      <c r="AL95" s="63"/>
      <c r="AM95" s="63"/>
      <c r="AN95" s="63"/>
      <c r="AO95" s="63"/>
      <c r="AP95" s="63"/>
      <c r="AQ95" s="63"/>
      <c r="AR95" s="63"/>
      <c r="AS95" s="66" t="s">
        <v>799</v>
      </c>
      <c r="AT95" s="63"/>
      <c r="AU95" s="63"/>
      <c r="AV95" s="63"/>
      <c r="AW95" s="63"/>
      <c r="AX95" s="64"/>
    </row>
    <row r="96" spans="1:50" ht="30" customHeight="1" x14ac:dyDescent="0.15">
      <c r="A96" s="351"/>
      <c r="B96" s="352"/>
      <c r="C96" s="352"/>
      <c r="D96" s="352"/>
      <c r="E96" s="352"/>
      <c r="F96" s="353"/>
      <c r="G96" s="62"/>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4"/>
    </row>
    <row r="97" spans="1:50" ht="30" customHeight="1" x14ac:dyDescent="0.15">
      <c r="A97" s="351"/>
      <c r="B97" s="352"/>
      <c r="C97" s="352"/>
      <c r="D97" s="352"/>
      <c r="E97" s="352"/>
      <c r="F97" s="353"/>
      <c r="G97" s="62"/>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4"/>
    </row>
    <row r="98" spans="1:50" ht="30" customHeight="1" x14ac:dyDescent="0.15">
      <c r="A98" s="351"/>
      <c r="B98" s="352"/>
      <c r="C98" s="352"/>
      <c r="D98" s="352"/>
      <c r="E98" s="352"/>
      <c r="F98" s="353"/>
      <c r="G98" s="62"/>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30" customHeight="1" x14ac:dyDescent="0.15">
      <c r="A99" s="351"/>
      <c r="B99" s="352"/>
      <c r="C99" s="352"/>
      <c r="D99" s="352"/>
      <c r="E99" s="352"/>
      <c r="F99" s="353"/>
      <c r="G99" s="62"/>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4"/>
    </row>
    <row r="100" spans="1:50" ht="30" customHeight="1" x14ac:dyDescent="0.15">
      <c r="A100" s="351"/>
      <c r="B100" s="352"/>
      <c r="C100" s="352"/>
      <c r="D100" s="352"/>
      <c r="E100" s="352"/>
      <c r="F100" s="353"/>
      <c r="G100" s="62"/>
      <c r="H100" s="63"/>
      <c r="I100" s="63"/>
      <c r="J100" s="63"/>
      <c r="K100" s="63" t="s">
        <v>677</v>
      </c>
      <c r="L100" s="63"/>
      <c r="M100" s="63"/>
      <c r="N100" s="63"/>
      <c r="O100" s="63"/>
      <c r="P100" s="63"/>
      <c r="Q100" s="63"/>
      <c r="R100" s="63"/>
      <c r="S100" s="63"/>
      <c r="T100" s="63"/>
      <c r="U100" s="63" t="s">
        <v>678</v>
      </c>
      <c r="V100" s="65"/>
      <c r="W100" s="63"/>
      <c r="X100" s="63"/>
      <c r="Y100" s="63"/>
      <c r="Z100" s="63"/>
      <c r="AA100" s="63"/>
      <c r="AB100" s="63"/>
      <c r="AC100" s="63"/>
      <c r="AD100" s="63" t="s">
        <v>678</v>
      </c>
      <c r="AE100" s="65"/>
      <c r="AF100" s="63"/>
      <c r="AG100" s="63"/>
      <c r="AH100" s="63"/>
      <c r="AI100" s="63"/>
      <c r="AJ100" s="63"/>
      <c r="AK100" s="65"/>
      <c r="AL100" s="63" t="s">
        <v>679</v>
      </c>
      <c r="AM100" s="65"/>
      <c r="AN100" s="65"/>
      <c r="AO100" s="63"/>
      <c r="AP100" s="63"/>
      <c r="AQ100" s="63"/>
      <c r="AR100" s="63"/>
      <c r="AS100" s="63"/>
      <c r="AT100" s="63"/>
      <c r="AU100" s="63"/>
      <c r="AV100" s="63"/>
      <c r="AW100" s="63"/>
      <c r="AX100" s="64"/>
    </row>
    <row r="101" spans="1:50" ht="30" customHeight="1" x14ac:dyDescent="0.15">
      <c r="A101" s="351"/>
      <c r="B101" s="352"/>
      <c r="C101" s="352"/>
      <c r="D101" s="352"/>
      <c r="E101" s="352"/>
      <c r="F101" s="353"/>
      <c r="G101" s="62"/>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4"/>
    </row>
    <row r="102" spans="1:50" ht="30" customHeight="1" x14ac:dyDescent="0.15">
      <c r="A102" s="351"/>
      <c r="B102" s="352"/>
      <c r="C102" s="352"/>
      <c r="D102" s="352"/>
      <c r="E102" s="352"/>
      <c r="F102" s="353"/>
      <c r="G102" s="62"/>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4"/>
    </row>
    <row r="103" spans="1:50" ht="30" customHeight="1" x14ac:dyDescent="0.15">
      <c r="A103" s="351"/>
      <c r="B103" s="352"/>
      <c r="C103" s="352"/>
      <c r="D103" s="352"/>
      <c r="E103" s="352"/>
      <c r="F103" s="353"/>
      <c r="G103" s="62"/>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4"/>
    </row>
    <row r="104" spans="1:50" ht="30" customHeight="1" x14ac:dyDescent="0.15">
      <c r="A104" s="351"/>
      <c r="B104" s="352"/>
      <c r="C104" s="352"/>
      <c r="D104" s="352"/>
      <c r="E104" s="352"/>
      <c r="F104" s="353"/>
      <c r="G104" s="62"/>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4"/>
    </row>
    <row r="105" spans="1:50" ht="30" customHeight="1" x14ac:dyDescent="0.15">
      <c r="A105" s="351"/>
      <c r="B105" s="352"/>
      <c r="C105" s="352"/>
      <c r="D105" s="352"/>
      <c r="E105" s="352"/>
      <c r="F105" s="353"/>
      <c r="G105" s="62"/>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4"/>
    </row>
    <row r="106" spans="1:50" ht="30" customHeight="1" x14ac:dyDescent="0.15">
      <c r="A106" s="351"/>
      <c r="B106" s="352"/>
      <c r="C106" s="352"/>
      <c r="D106" s="352"/>
      <c r="E106" s="352"/>
      <c r="F106" s="353"/>
      <c r="G106" s="62"/>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4"/>
    </row>
    <row r="107" spans="1:50" ht="30" customHeight="1" x14ac:dyDescent="0.15">
      <c r="A107" s="351"/>
      <c r="B107" s="352"/>
      <c r="C107" s="352"/>
      <c r="D107" s="352"/>
      <c r="E107" s="352"/>
      <c r="F107" s="353"/>
      <c r="G107" s="62"/>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4"/>
    </row>
    <row r="108" spans="1:50" ht="30" customHeight="1" x14ac:dyDescent="0.15">
      <c r="A108" s="351"/>
      <c r="B108" s="352"/>
      <c r="C108" s="352"/>
      <c r="D108" s="352"/>
      <c r="E108" s="352"/>
      <c r="F108" s="353"/>
      <c r="G108" s="62"/>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4"/>
    </row>
    <row r="109" spans="1:50" ht="30" customHeight="1" x14ac:dyDescent="0.15">
      <c r="A109" s="351"/>
      <c r="B109" s="352"/>
      <c r="C109" s="352"/>
      <c r="D109" s="352"/>
      <c r="E109" s="352"/>
      <c r="F109" s="353"/>
      <c r="G109" s="62"/>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4"/>
    </row>
    <row r="110" spans="1:50" ht="30" customHeight="1" x14ac:dyDescent="0.15">
      <c r="A110" s="351"/>
      <c r="B110" s="352"/>
      <c r="C110" s="352"/>
      <c r="D110" s="352"/>
      <c r="E110" s="352"/>
      <c r="F110" s="353"/>
      <c r="G110" s="62"/>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4"/>
    </row>
    <row r="111" spans="1:50" ht="30" customHeight="1" x14ac:dyDescent="0.15">
      <c r="A111" s="351"/>
      <c r="B111" s="352"/>
      <c r="C111" s="352"/>
      <c r="D111" s="352"/>
      <c r="E111" s="352"/>
      <c r="F111" s="353"/>
      <c r="G111" s="62"/>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4"/>
    </row>
    <row r="112" spans="1:50" ht="30" customHeight="1" x14ac:dyDescent="0.15">
      <c r="A112" s="351"/>
      <c r="B112" s="352"/>
      <c r="C112" s="352"/>
      <c r="D112" s="352"/>
      <c r="E112" s="352"/>
      <c r="F112" s="353"/>
      <c r="G112" s="62"/>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4"/>
    </row>
    <row r="113" spans="1:51" ht="30" customHeight="1" x14ac:dyDescent="0.15">
      <c r="A113" s="351"/>
      <c r="B113" s="352"/>
      <c r="C113" s="352"/>
      <c r="D113" s="352"/>
      <c r="E113" s="352"/>
      <c r="F113" s="353"/>
      <c r="G113" s="62"/>
      <c r="H113" s="63"/>
      <c r="I113" s="63"/>
      <c r="J113" s="63"/>
      <c r="K113" s="63"/>
      <c r="L113" s="63"/>
      <c r="M113" s="63"/>
      <c r="N113" s="63"/>
      <c r="O113" s="63" t="s">
        <v>680</v>
      </c>
      <c r="P113" s="65"/>
      <c r="Q113" s="63"/>
      <c r="R113" s="63"/>
      <c r="S113" s="63"/>
      <c r="T113" s="63"/>
      <c r="U113" s="63"/>
      <c r="V113" s="63"/>
      <c r="W113" s="63"/>
      <c r="X113" s="63"/>
      <c r="Y113" s="63"/>
      <c r="Z113" s="63"/>
      <c r="AA113" s="63"/>
      <c r="AB113" s="63" t="s">
        <v>681</v>
      </c>
      <c r="AC113" s="63"/>
      <c r="AD113" s="63"/>
      <c r="AE113" s="63"/>
      <c r="AF113" s="63"/>
      <c r="AG113" s="63"/>
      <c r="AH113" s="63"/>
      <c r="AI113" s="63"/>
      <c r="AJ113" s="63"/>
      <c r="AK113" s="63" t="s">
        <v>682</v>
      </c>
      <c r="AL113" s="63"/>
      <c r="AM113" s="65"/>
      <c r="AN113" s="63"/>
      <c r="AO113" s="63"/>
      <c r="AP113" s="63"/>
      <c r="AQ113" s="63"/>
      <c r="AR113" s="63"/>
      <c r="AS113" s="63"/>
      <c r="AT113" s="63"/>
      <c r="AU113" s="63"/>
      <c r="AV113" s="63"/>
      <c r="AW113" s="63"/>
      <c r="AX113" s="64"/>
    </row>
    <row r="114" spans="1:51" ht="30" customHeight="1" x14ac:dyDescent="0.15">
      <c r="A114" s="351"/>
      <c r="B114" s="352"/>
      <c r="C114" s="352"/>
      <c r="D114" s="352"/>
      <c r="E114" s="352"/>
      <c r="F114" s="353"/>
      <c r="G114" s="62"/>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4"/>
    </row>
    <row r="115" spans="1:51" ht="30" customHeight="1" x14ac:dyDescent="0.15">
      <c r="A115" s="351"/>
      <c r="B115" s="352"/>
      <c r="C115" s="352"/>
      <c r="D115" s="352"/>
      <c r="E115" s="352"/>
      <c r="F115" s="353"/>
      <c r="G115" s="62"/>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4"/>
    </row>
    <row r="116" spans="1:51" ht="30" customHeight="1" x14ac:dyDescent="0.15">
      <c r="A116" s="351"/>
      <c r="B116" s="352"/>
      <c r="C116" s="352"/>
      <c r="D116" s="352"/>
      <c r="E116" s="352"/>
      <c r="F116" s="353"/>
      <c r="G116" s="62"/>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4"/>
    </row>
    <row r="117" spans="1:51" ht="30" customHeight="1" x14ac:dyDescent="0.15">
      <c r="A117" s="351"/>
      <c r="B117" s="352"/>
      <c r="C117" s="352"/>
      <c r="D117" s="352"/>
      <c r="E117" s="352"/>
      <c r="F117" s="353"/>
      <c r="G117" s="62"/>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4"/>
    </row>
    <row r="118" spans="1:51" ht="30" customHeight="1" x14ac:dyDescent="0.15">
      <c r="A118" s="351"/>
      <c r="B118" s="352"/>
      <c r="C118" s="352"/>
      <c r="D118" s="352"/>
      <c r="E118" s="352"/>
      <c r="F118" s="353"/>
      <c r="G118" s="62"/>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4"/>
    </row>
    <row r="119" spans="1:51" ht="30" customHeight="1" x14ac:dyDescent="0.15">
      <c r="A119" s="351"/>
      <c r="B119" s="352"/>
      <c r="C119" s="352"/>
      <c r="D119" s="352"/>
      <c r="E119" s="352"/>
      <c r="F119" s="353"/>
      <c r="G119" s="62"/>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4"/>
    </row>
    <row r="120" spans="1:51" ht="20.100000000000001" customHeight="1" x14ac:dyDescent="0.15">
      <c r="A120" s="351"/>
      <c r="B120" s="352"/>
      <c r="C120" s="352"/>
      <c r="D120" s="352"/>
      <c r="E120" s="352"/>
      <c r="F120" s="353"/>
      <c r="G120" s="62"/>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4"/>
    </row>
    <row r="121" spans="1:51" ht="20.100000000000001" customHeight="1" x14ac:dyDescent="0.15">
      <c r="A121" s="351"/>
      <c r="B121" s="352"/>
      <c r="C121" s="352"/>
      <c r="D121" s="352"/>
      <c r="E121" s="352"/>
      <c r="F121" s="353"/>
      <c r="G121" s="62"/>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4"/>
    </row>
    <row r="122" spans="1:51" ht="20.100000000000001" customHeight="1" x14ac:dyDescent="0.15">
      <c r="A122" s="351"/>
      <c r="B122" s="352"/>
      <c r="C122" s="352"/>
      <c r="D122" s="352"/>
      <c r="E122" s="352"/>
      <c r="F122" s="353"/>
      <c r="G122" s="62"/>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4"/>
    </row>
    <row r="123" spans="1:51" ht="20.100000000000001" customHeight="1" x14ac:dyDescent="0.15">
      <c r="A123" s="351"/>
      <c r="B123" s="352"/>
      <c r="C123" s="352"/>
      <c r="D123" s="352"/>
      <c r="E123" s="352"/>
      <c r="F123" s="353"/>
      <c r="G123" s="62"/>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4"/>
    </row>
    <row r="124" spans="1:51" ht="20.100000000000001" customHeight="1" x14ac:dyDescent="0.15">
      <c r="A124" s="351"/>
      <c r="B124" s="352"/>
      <c r="C124" s="352"/>
      <c r="D124" s="352"/>
      <c r="E124" s="352"/>
      <c r="F124" s="353"/>
      <c r="G124" s="62"/>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4"/>
    </row>
    <row r="125" spans="1:51" ht="20.100000000000001" customHeight="1" x14ac:dyDescent="0.15">
      <c r="A125" s="351"/>
      <c r="B125" s="352"/>
      <c r="C125" s="352"/>
      <c r="D125" s="352"/>
      <c r="E125" s="352"/>
      <c r="F125" s="353"/>
      <c r="G125" s="62"/>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4"/>
    </row>
    <row r="126" spans="1:51" ht="20.100000000000001" customHeight="1" x14ac:dyDescent="0.15">
      <c r="A126" s="351"/>
      <c r="B126" s="352"/>
      <c r="C126" s="352"/>
      <c r="D126" s="352"/>
      <c r="E126" s="352"/>
      <c r="F126" s="353"/>
      <c r="G126" s="62"/>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4"/>
    </row>
    <row r="127" spans="1:51" ht="20.100000000000001" customHeight="1" thickBot="1" x14ac:dyDescent="0.2">
      <c r="A127" s="525"/>
      <c r="B127" s="526"/>
      <c r="C127" s="526"/>
      <c r="D127" s="526"/>
      <c r="E127" s="526"/>
      <c r="F127" s="527"/>
      <c r="G127" s="67"/>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9"/>
    </row>
    <row r="128" spans="1:51" ht="21" customHeight="1" x14ac:dyDescent="0.15">
      <c r="A128" s="528" t="s">
        <v>221</v>
      </c>
      <c r="B128" s="529"/>
      <c r="C128" s="529"/>
      <c r="D128" s="529"/>
      <c r="E128" s="529"/>
      <c r="F128" s="530"/>
      <c r="G128" s="534" t="s">
        <v>683</v>
      </c>
      <c r="H128" s="535"/>
      <c r="I128" s="535"/>
      <c r="J128" s="535"/>
      <c r="K128" s="535"/>
      <c r="L128" s="535"/>
      <c r="M128" s="535"/>
      <c r="N128" s="535"/>
      <c r="O128" s="535"/>
      <c r="P128" s="535"/>
      <c r="Q128" s="535"/>
      <c r="R128" s="535"/>
      <c r="S128" s="535"/>
      <c r="T128" s="535"/>
      <c r="U128" s="535"/>
      <c r="V128" s="535"/>
      <c r="W128" s="535"/>
      <c r="X128" s="535"/>
      <c r="Y128" s="535"/>
      <c r="Z128" s="535"/>
      <c r="AA128" s="535"/>
      <c r="AB128" s="536"/>
      <c r="AC128" s="534" t="s">
        <v>690</v>
      </c>
      <c r="AD128" s="535"/>
      <c r="AE128" s="535"/>
      <c r="AF128" s="535"/>
      <c r="AG128" s="535"/>
      <c r="AH128" s="535"/>
      <c r="AI128" s="535"/>
      <c r="AJ128" s="535"/>
      <c r="AK128" s="535"/>
      <c r="AL128" s="535"/>
      <c r="AM128" s="535"/>
      <c r="AN128" s="535"/>
      <c r="AO128" s="535"/>
      <c r="AP128" s="535"/>
      <c r="AQ128" s="535"/>
      <c r="AR128" s="535"/>
      <c r="AS128" s="535"/>
      <c r="AT128" s="535"/>
      <c r="AU128" s="535"/>
      <c r="AV128" s="535"/>
      <c r="AW128" s="535"/>
      <c r="AX128" s="537"/>
      <c r="AY128">
        <f>COUNTA($G$130,$AC$130)</f>
        <v>2</v>
      </c>
    </row>
    <row r="129" spans="1:51" ht="24.75" customHeight="1" x14ac:dyDescent="0.15">
      <c r="A129" s="531"/>
      <c r="B129" s="532"/>
      <c r="C129" s="532"/>
      <c r="D129" s="532"/>
      <c r="E129" s="532"/>
      <c r="F129" s="533"/>
      <c r="G129" s="494" t="s">
        <v>12</v>
      </c>
      <c r="H129" s="538"/>
      <c r="I129" s="538"/>
      <c r="J129" s="538"/>
      <c r="K129" s="538"/>
      <c r="L129" s="539" t="s">
        <v>13</v>
      </c>
      <c r="M129" s="538"/>
      <c r="N129" s="538"/>
      <c r="O129" s="538"/>
      <c r="P129" s="538"/>
      <c r="Q129" s="538"/>
      <c r="R129" s="538"/>
      <c r="S129" s="538"/>
      <c r="T129" s="538"/>
      <c r="U129" s="538"/>
      <c r="V129" s="538"/>
      <c r="W129" s="538"/>
      <c r="X129" s="540"/>
      <c r="Y129" s="541" t="s">
        <v>14</v>
      </c>
      <c r="Z129" s="542"/>
      <c r="AA129" s="542"/>
      <c r="AB129" s="543"/>
      <c r="AC129" s="494" t="s">
        <v>12</v>
      </c>
      <c r="AD129" s="538"/>
      <c r="AE129" s="538"/>
      <c r="AF129" s="538"/>
      <c r="AG129" s="538"/>
      <c r="AH129" s="539" t="s">
        <v>13</v>
      </c>
      <c r="AI129" s="538"/>
      <c r="AJ129" s="538"/>
      <c r="AK129" s="538"/>
      <c r="AL129" s="538"/>
      <c r="AM129" s="538"/>
      <c r="AN129" s="538"/>
      <c r="AO129" s="538"/>
      <c r="AP129" s="538"/>
      <c r="AQ129" s="538"/>
      <c r="AR129" s="538"/>
      <c r="AS129" s="538"/>
      <c r="AT129" s="540"/>
      <c r="AU129" s="541" t="s">
        <v>14</v>
      </c>
      <c r="AV129" s="542"/>
      <c r="AW129" s="542"/>
      <c r="AX129" s="547"/>
      <c r="AY129">
        <f>$AY$128</f>
        <v>2</v>
      </c>
    </row>
    <row r="130" spans="1:51" ht="24.75" customHeight="1" x14ac:dyDescent="0.15">
      <c r="A130" s="531"/>
      <c r="B130" s="532"/>
      <c r="C130" s="532"/>
      <c r="D130" s="532"/>
      <c r="E130" s="532"/>
      <c r="F130" s="533"/>
      <c r="G130" s="557" t="s">
        <v>684</v>
      </c>
      <c r="H130" s="558"/>
      <c r="I130" s="558"/>
      <c r="J130" s="558"/>
      <c r="K130" s="559"/>
      <c r="L130" s="560" t="s">
        <v>685</v>
      </c>
      <c r="M130" s="561"/>
      <c r="N130" s="561"/>
      <c r="O130" s="561"/>
      <c r="P130" s="561"/>
      <c r="Q130" s="561"/>
      <c r="R130" s="561"/>
      <c r="S130" s="561"/>
      <c r="T130" s="561"/>
      <c r="U130" s="561"/>
      <c r="V130" s="561"/>
      <c r="W130" s="561"/>
      <c r="X130" s="562"/>
      <c r="Y130" s="544">
        <v>1132</v>
      </c>
      <c r="Z130" s="545"/>
      <c r="AA130" s="545"/>
      <c r="AB130" s="563"/>
      <c r="AC130" s="557" t="s">
        <v>691</v>
      </c>
      <c r="AD130" s="558"/>
      <c r="AE130" s="558"/>
      <c r="AF130" s="558"/>
      <c r="AG130" s="559"/>
      <c r="AH130" s="560" t="s">
        <v>692</v>
      </c>
      <c r="AI130" s="561"/>
      <c r="AJ130" s="561"/>
      <c r="AK130" s="561"/>
      <c r="AL130" s="561"/>
      <c r="AM130" s="561"/>
      <c r="AN130" s="561"/>
      <c r="AO130" s="561"/>
      <c r="AP130" s="561"/>
      <c r="AQ130" s="561"/>
      <c r="AR130" s="561"/>
      <c r="AS130" s="561"/>
      <c r="AT130" s="562"/>
      <c r="AU130" s="544">
        <v>15</v>
      </c>
      <c r="AV130" s="545"/>
      <c r="AW130" s="545"/>
      <c r="AX130" s="546"/>
      <c r="AY130">
        <f>$AY$128</f>
        <v>2</v>
      </c>
    </row>
    <row r="131" spans="1:51" ht="24.75" customHeight="1" x14ac:dyDescent="0.15">
      <c r="A131" s="531"/>
      <c r="B131" s="532"/>
      <c r="C131" s="532"/>
      <c r="D131" s="532"/>
      <c r="E131" s="532"/>
      <c r="F131" s="533"/>
      <c r="G131" s="503" t="s">
        <v>686</v>
      </c>
      <c r="H131" s="504"/>
      <c r="I131" s="504"/>
      <c r="J131" s="504"/>
      <c r="K131" s="505"/>
      <c r="L131" s="506" t="s">
        <v>687</v>
      </c>
      <c r="M131" s="507"/>
      <c r="N131" s="507"/>
      <c r="O131" s="507"/>
      <c r="P131" s="507"/>
      <c r="Q131" s="507"/>
      <c r="R131" s="507"/>
      <c r="S131" s="507"/>
      <c r="T131" s="507"/>
      <c r="U131" s="507"/>
      <c r="V131" s="507"/>
      <c r="W131" s="507"/>
      <c r="X131" s="508"/>
      <c r="Y131" s="509">
        <v>32</v>
      </c>
      <c r="Z131" s="510"/>
      <c r="AA131" s="510"/>
      <c r="AB131" s="511"/>
      <c r="AC131" s="512"/>
      <c r="AD131" s="504"/>
      <c r="AE131" s="504"/>
      <c r="AF131" s="504"/>
      <c r="AG131" s="505"/>
      <c r="AH131" s="506"/>
      <c r="AI131" s="507"/>
      <c r="AJ131" s="507"/>
      <c r="AK131" s="507"/>
      <c r="AL131" s="507"/>
      <c r="AM131" s="507"/>
      <c r="AN131" s="507"/>
      <c r="AO131" s="507"/>
      <c r="AP131" s="507"/>
      <c r="AQ131" s="507"/>
      <c r="AR131" s="507"/>
      <c r="AS131" s="507"/>
      <c r="AT131" s="508"/>
      <c r="AU131" s="513"/>
      <c r="AV131" s="514"/>
      <c r="AW131" s="514"/>
      <c r="AX131" s="515"/>
      <c r="AY131">
        <f>$AY$128</f>
        <v>2</v>
      </c>
    </row>
    <row r="132" spans="1:51" ht="24.75" customHeight="1" x14ac:dyDescent="0.15">
      <c r="A132" s="531"/>
      <c r="B132" s="532"/>
      <c r="C132" s="532"/>
      <c r="D132" s="532"/>
      <c r="E132" s="532"/>
      <c r="F132" s="533"/>
      <c r="G132" s="503" t="s">
        <v>688</v>
      </c>
      <c r="H132" s="504"/>
      <c r="I132" s="504"/>
      <c r="J132" s="504"/>
      <c r="K132" s="505"/>
      <c r="L132" s="506" t="s">
        <v>689</v>
      </c>
      <c r="M132" s="507"/>
      <c r="N132" s="507"/>
      <c r="O132" s="507"/>
      <c r="P132" s="507"/>
      <c r="Q132" s="507"/>
      <c r="R132" s="507"/>
      <c r="S132" s="507"/>
      <c r="T132" s="507"/>
      <c r="U132" s="507"/>
      <c r="V132" s="507"/>
      <c r="W132" s="507"/>
      <c r="X132" s="508"/>
      <c r="Y132" s="509">
        <v>174</v>
      </c>
      <c r="Z132" s="510"/>
      <c r="AA132" s="510"/>
      <c r="AB132" s="511"/>
      <c r="AC132" s="512"/>
      <c r="AD132" s="504"/>
      <c r="AE132" s="504"/>
      <c r="AF132" s="504"/>
      <c r="AG132" s="505"/>
      <c r="AH132" s="506"/>
      <c r="AI132" s="507"/>
      <c r="AJ132" s="507"/>
      <c r="AK132" s="507"/>
      <c r="AL132" s="507"/>
      <c r="AM132" s="507"/>
      <c r="AN132" s="507"/>
      <c r="AO132" s="507"/>
      <c r="AP132" s="507"/>
      <c r="AQ132" s="507"/>
      <c r="AR132" s="507"/>
      <c r="AS132" s="507"/>
      <c r="AT132" s="508"/>
      <c r="AU132" s="513"/>
      <c r="AV132" s="514"/>
      <c r="AW132" s="514"/>
      <c r="AX132" s="515"/>
      <c r="AY132">
        <f>$AY$128</f>
        <v>2</v>
      </c>
    </row>
    <row r="133" spans="1:51" ht="24.75" customHeight="1" thickBot="1" x14ac:dyDescent="0.2">
      <c r="A133" s="531"/>
      <c r="B133" s="532"/>
      <c r="C133" s="532"/>
      <c r="D133" s="532"/>
      <c r="E133" s="532"/>
      <c r="F133" s="533"/>
      <c r="G133" s="548" t="s">
        <v>15</v>
      </c>
      <c r="H133" s="549"/>
      <c r="I133" s="549"/>
      <c r="J133" s="549"/>
      <c r="K133" s="549"/>
      <c r="L133" s="550"/>
      <c r="M133" s="551"/>
      <c r="N133" s="551"/>
      <c r="O133" s="551"/>
      <c r="P133" s="551"/>
      <c r="Q133" s="551"/>
      <c r="R133" s="551"/>
      <c r="S133" s="551"/>
      <c r="T133" s="551"/>
      <c r="U133" s="551"/>
      <c r="V133" s="551"/>
      <c r="W133" s="551"/>
      <c r="X133" s="552"/>
      <c r="Y133" s="553">
        <f>SUM(Y130:AB132)</f>
        <v>1338</v>
      </c>
      <c r="Z133" s="554"/>
      <c r="AA133" s="554"/>
      <c r="AB133" s="555"/>
      <c r="AC133" s="548" t="s">
        <v>15</v>
      </c>
      <c r="AD133" s="549"/>
      <c r="AE133" s="549"/>
      <c r="AF133" s="549"/>
      <c r="AG133" s="549"/>
      <c r="AH133" s="550"/>
      <c r="AI133" s="551"/>
      <c r="AJ133" s="551"/>
      <c r="AK133" s="551"/>
      <c r="AL133" s="551"/>
      <c r="AM133" s="551"/>
      <c r="AN133" s="551"/>
      <c r="AO133" s="551"/>
      <c r="AP133" s="551"/>
      <c r="AQ133" s="551"/>
      <c r="AR133" s="551"/>
      <c r="AS133" s="551"/>
      <c r="AT133" s="552"/>
      <c r="AU133" s="553">
        <f>SUM(AU130:AX132)</f>
        <v>15</v>
      </c>
      <c r="AV133" s="554"/>
      <c r="AW133" s="554"/>
      <c r="AX133" s="556"/>
      <c r="AY133">
        <f>$AY$128</f>
        <v>2</v>
      </c>
    </row>
    <row r="134" spans="1:51" ht="21.75" customHeight="1" x14ac:dyDescent="0.15">
      <c r="A134" s="531"/>
      <c r="B134" s="532"/>
      <c r="C134" s="532"/>
      <c r="D134" s="532"/>
      <c r="E134" s="532"/>
      <c r="F134" s="533"/>
      <c r="G134" s="534" t="s">
        <v>700</v>
      </c>
      <c r="H134" s="535"/>
      <c r="I134" s="535"/>
      <c r="J134" s="535"/>
      <c r="K134" s="535"/>
      <c r="L134" s="535"/>
      <c r="M134" s="535"/>
      <c r="N134" s="535"/>
      <c r="O134" s="535"/>
      <c r="P134" s="535"/>
      <c r="Q134" s="535"/>
      <c r="R134" s="535"/>
      <c r="S134" s="535"/>
      <c r="T134" s="535"/>
      <c r="U134" s="535"/>
      <c r="V134" s="535"/>
      <c r="W134" s="535"/>
      <c r="X134" s="535"/>
      <c r="Y134" s="535"/>
      <c r="Z134" s="535"/>
      <c r="AA134" s="535"/>
      <c r="AB134" s="536"/>
      <c r="AC134" s="534" t="s">
        <v>699</v>
      </c>
      <c r="AD134" s="535"/>
      <c r="AE134" s="535"/>
      <c r="AF134" s="535"/>
      <c r="AG134" s="535"/>
      <c r="AH134" s="535"/>
      <c r="AI134" s="535"/>
      <c r="AJ134" s="535"/>
      <c r="AK134" s="535"/>
      <c r="AL134" s="535"/>
      <c r="AM134" s="535"/>
      <c r="AN134" s="535"/>
      <c r="AO134" s="535"/>
      <c r="AP134" s="535"/>
      <c r="AQ134" s="535"/>
      <c r="AR134" s="535"/>
      <c r="AS134" s="535"/>
      <c r="AT134" s="535"/>
      <c r="AU134" s="535"/>
      <c r="AV134" s="535"/>
      <c r="AW134" s="535"/>
      <c r="AX134" s="537"/>
      <c r="AY134">
        <f>COUNTA($G$136,$AC$136)</f>
        <v>2</v>
      </c>
    </row>
    <row r="135" spans="1:51" ht="24.75" customHeight="1" x14ac:dyDescent="0.15">
      <c r="A135" s="531"/>
      <c r="B135" s="532"/>
      <c r="C135" s="532"/>
      <c r="D135" s="532"/>
      <c r="E135" s="532"/>
      <c r="F135" s="533"/>
      <c r="G135" s="494" t="s">
        <v>12</v>
      </c>
      <c r="H135" s="538"/>
      <c r="I135" s="538"/>
      <c r="J135" s="538"/>
      <c r="K135" s="538"/>
      <c r="L135" s="539" t="s">
        <v>13</v>
      </c>
      <c r="M135" s="538"/>
      <c r="N135" s="538"/>
      <c r="O135" s="538"/>
      <c r="P135" s="538"/>
      <c r="Q135" s="538"/>
      <c r="R135" s="538"/>
      <c r="S135" s="538"/>
      <c r="T135" s="538"/>
      <c r="U135" s="538"/>
      <c r="V135" s="538"/>
      <c r="W135" s="538"/>
      <c r="X135" s="540"/>
      <c r="Y135" s="541" t="s">
        <v>14</v>
      </c>
      <c r="Z135" s="542"/>
      <c r="AA135" s="542"/>
      <c r="AB135" s="543"/>
      <c r="AC135" s="494" t="s">
        <v>12</v>
      </c>
      <c r="AD135" s="538"/>
      <c r="AE135" s="538"/>
      <c r="AF135" s="538"/>
      <c r="AG135" s="538"/>
      <c r="AH135" s="539" t="s">
        <v>13</v>
      </c>
      <c r="AI135" s="538"/>
      <c r="AJ135" s="538"/>
      <c r="AK135" s="538"/>
      <c r="AL135" s="538"/>
      <c r="AM135" s="538"/>
      <c r="AN135" s="538"/>
      <c r="AO135" s="538"/>
      <c r="AP135" s="538"/>
      <c r="AQ135" s="538"/>
      <c r="AR135" s="538"/>
      <c r="AS135" s="538"/>
      <c r="AT135" s="540"/>
      <c r="AU135" s="541" t="s">
        <v>14</v>
      </c>
      <c r="AV135" s="542"/>
      <c r="AW135" s="542"/>
      <c r="AX135" s="547"/>
      <c r="AY135">
        <f t="shared" ref="AY135:AY140" si="4">$AY$134</f>
        <v>2</v>
      </c>
    </row>
    <row r="136" spans="1:51" ht="24.75" customHeight="1" x14ac:dyDescent="0.15">
      <c r="A136" s="531"/>
      <c r="B136" s="532"/>
      <c r="C136" s="532"/>
      <c r="D136" s="532"/>
      <c r="E136" s="532"/>
      <c r="F136" s="533"/>
      <c r="G136" s="557" t="s">
        <v>693</v>
      </c>
      <c r="H136" s="558"/>
      <c r="I136" s="558"/>
      <c r="J136" s="558"/>
      <c r="K136" s="559"/>
      <c r="L136" s="560" t="s">
        <v>694</v>
      </c>
      <c r="M136" s="561"/>
      <c r="N136" s="561"/>
      <c r="O136" s="561"/>
      <c r="P136" s="561"/>
      <c r="Q136" s="561"/>
      <c r="R136" s="561"/>
      <c r="S136" s="561"/>
      <c r="T136" s="561"/>
      <c r="U136" s="561"/>
      <c r="V136" s="561"/>
      <c r="W136" s="561"/>
      <c r="X136" s="562"/>
      <c r="Y136" s="544">
        <v>138</v>
      </c>
      <c r="Z136" s="545"/>
      <c r="AA136" s="545"/>
      <c r="AB136" s="563"/>
      <c r="AC136" s="557" t="s">
        <v>693</v>
      </c>
      <c r="AD136" s="558"/>
      <c r="AE136" s="558"/>
      <c r="AF136" s="558"/>
      <c r="AG136" s="559"/>
      <c r="AH136" s="560" t="s">
        <v>701</v>
      </c>
      <c r="AI136" s="561"/>
      <c r="AJ136" s="561"/>
      <c r="AK136" s="561"/>
      <c r="AL136" s="561"/>
      <c r="AM136" s="561"/>
      <c r="AN136" s="561"/>
      <c r="AO136" s="561"/>
      <c r="AP136" s="561"/>
      <c r="AQ136" s="561"/>
      <c r="AR136" s="561"/>
      <c r="AS136" s="561"/>
      <c r="AT136" s="562"/>
      <c r="AU136" s="544">
        <v>35</v>
      </c>
      <c r="AV136" s="545"/>
      <c r="AW136" s="545"/>
      <c r="AX136" s="546"/>
      <c r="AY136">
        <f t="shared" si="4"/>
        <v>2</v>
      </c>
    </row>
    <row r="137" spans="1:51" ht="24.75" customHeight="1" x14ac:dyDescent="0.15">
      <c r="A137" s="531"/>
      <c r="B137" s="532"/>
      <c r="C137" s="532"/>
      <c r="D137" s="532"/>
      <c r="E137" s="532"/>
      <c r="F137" s="533"/>
      <c r="G137" s="503" t="s">
        <v>695</v>
      </c>
      <c r="H137" s="504"/>
      <c r="I137" s="504"/>
      <c r="J137" s="504"/>
      <c r="K137" s="505"/>
      <c r="L137" s="506" t="s">
        <v>696</v>
      </c>
      <c r="M137" s="507"/>
      <c r="N137" s="507"/>
      <c r="O137" s="507"/>
      <c r="P137" s="507"/>
      <c r="Q137" s="507"/>
      <c r="R137" s="507"/>
      <c r="S137" s="507"/>
      <c r="T137" s="507"/>
      <c r="U137" s="507"/>
      <c r="V137" s="507"/>
      <c r="W137" s="507"/>
      <c r="X137" s="508"/>
      <c r="Y137" s="509">
        <v>22</v>
      </c>
      <c r="Z137" s="510"/>
      <c r="AA137" s="510"/>
      <c r="AB137" s="511"/>
      <c r="AC137" s="503" t="s">
        <v>695</v>
      </c>
      <c r="AD137" s="504"/>
      <c r="AE137" s="504"/>
      <c r="AF137" s="504"/>
      <c r="AG137" s="505"/>
      <c r="AH137" s="506" t="s">
        <v>702</v>
      </c>
      <c r="AI137" s="507"/>
      <c r="AJ137" s="507"/>
      <c r="AK137" s="507"/>
      <c r="AL137" s="507"/>
      <c r="AM137" s="507"/>
      <c r="AN137" s="507"/>
      <c r="AO137" s="507"/>
      <c r="AP137" s="507"/>
      <c r="AQ137" s="507"/>
      <c r="AR137" s="507"/>
      <c r="AS137" s="507"/>
      <c r="AT137" s="508"/>
      <c r="AU137" s="509">
        <v>16</v>
      </c>
      <c r="AV137" s="510"/>
      <c r="AW137" s="510"/>
      <c r="AX137" s="564"/>
      <c r="AY137">
        <f t="shared" si="4"/>
        <v>2</v>
      </c>
    </row>
    <row r="138" spans="1:51" ht="24.75" customHeight="1" x14ac:dyDescent="0.15">
      <c r="A138" s="531"/>
      <c r="B138" s="532"/>
      <c r="C138" s="532"/>
      <c r="D138" s="532"/>
      <c r="E138" s="532"/>
      <c r="F138" s="533"/>
      <c r="G138" s="503" t="s">
        <v>695</v>
      </c>
      <c r="H138" s="504"/>
      <c r="I138" s="504"/>
      <c r="J138" s="504"/>
      <c r="K138" s="505"/>
      <c r="L138" s="506" t="s">
        <v>697</v>
      </c>
      <c r="M138" s="507"/>
      <c r="N138" s="507"/>
      <c r="O138" s="507"/>
      <c r="P138" s="507"/>
      <c r="Q138" s="507"/>
      <c r="R138" s="507"/>
      <c r="S138" s="507"/>
      <c r="T138" s="507"/>
      <c r="U138" s="507"/>
      <c r="V138" s="507"/>
      <c r="W138" s="507"/>
      <c r="X138" s="508"/>
      <c r="Y138" s="509">
        <v>12</v>
      </c>
      <c r="Z138" s="510"/>
      <c r="AA138" s="510"/>
      <c r="AB138" s="511"/>
      <c r="AC138" s="503" t="s">
        <v>695</v>
      </c>
      <c r="AD138" s="504"/>
      <c r="AE138" s="504"/>
      <c r="AF138" s="504"/>
      <c r="AG138" s="505"/>
      <c r="AH138" s="506" t="s">
        <v>703</v>
      </c>
      <c r="AI138" s="507"/>
      <c r="AJ138" s="507"/>
      <c r="AK138" s="507"/>
      <c r="AL138" s="507"/>
      <c r="AM138" s="507"/>
      <c r="AN138" s="507"/>
      <c r="AO138" s="507"/>
      <c r="AP138" s="507"/>
      <c r="AQ138" s="507"/>
      <c r="AR138" s="507"/>
      <c r="AS138" s="507"/>
      <c r="AT138" s="508"/>
      <c r="AU138" s="509">
        <v>15</v>
      </c>
      <c r="AV138" s="510"/>
      <c r="AW138" s="510"/>
      <c r="AX138" s="564"/>
      <c r="AY138">
        <f t="shared" si="4"/>
        <v>2</v>
      </c>
    </row>
    <row r="139" spans="1:51" ht="24.75" customHeight="1" x14ac:dyDescent="0.15">
      <c r="A139" s="531"/>
      <c r="B139" s="532"/>
      <c r="C139" s="532"/>
      <c r="D139" s="532"/>
      <c r="E139" s="532"/>
      <c r="F139" s="533"/>
      <c r="G139" s="503" t="s">
        <v>695</v>
      </c>
      <c r="H139" s="504"/>
      <c r="I139" s="504"/>
      <c r="J139" s="504"/>
      <c r="K139" s="505"/>
      <c r="L139" s="506" t="s">
        <v>698</v>
      </c>
      <c r="M139" s="507"/>
      <c r="N139" s="507"/>
      <c r="O139" s="507"/>
      <c r="P139" s="507"/>
      <c r="Q139" s="507"/>
      <c r="R139" s="507"/>
      <c r="S139" s="507"/>
      <c r="T139" s="507"/>
      <c r="U139" s="507"/>
      <c r="V139" s="507"/>
      <c r="W139" s="507"/>
      <c r="X139" s="508"/>
      <c r="Y139" s="509">
        <v>6</v>
      </c>
      <c r="Z139" s="510"/>
      <c r="AA139" s="510"/>
      <c r="AB139" s="511"/>
      <c r="AC139" s="503" t="s">
        <v>695</v>
      </c>
      <c r="AD139" s="504"/>
      <c r="AE139" s="504"/>
      <c r="AF139" s="504"/>
      <c r="AG139" s="505"/>
      <c r="AH139" s="506" t="s">
        <v>704</v>
      </c>
      <c r="AI139" s="507"/>
      <c r="AJ139" s="507"/>
      <c r="AK139" s="507"/>
      <c r="AL139" s="507"/>
      <c r="AM139" s="507"/>
      <c r="AN139" s="507"/>
      <c r="AO139" s="507"/>
      <c r="AP139" s="507"/>
      <c r="AQ139" s="507"/>
      <c r="AR139" s="507"/>
      <c r="AS139" s="507"/>
      <c r="AT139" s="508"/>
      <c r="AU139" s="509">
        <v>0</v>
      </c>
      <c r="AV139" s="510"/>
      <c r="AW139" s="510"/>
      <c r="AX139" s="564"/>
      <c r="AY139">
        <f t="shared" si="4"/>
        <v>2</v>
      </c>
    </row>
    <row r="140" spans="1:51" ht="24.75" customHeight="1" thickBot="1" x14ac:dyDescent="0.2">
      <c r="A140" s="531"/>
      <c r="B140" s="532"/>
      <c r="C140" s="532"/>
      <c r="D140" s="532"/>
      <c r="E140" s="532"/>
      <c r="F140" s="533"/>
      <c r="G140" s="548" t="s">
        <v>15</v>
      </c>
      <c r="H140" s="549"/>
      <c r="I140" s="549"/>
      <c r="J140" s="549"/>
      <c r="K140" s="549"/>
      <c r="L140" s="550"/>
      <c r="M140" s="551"/>
      <c r="N140" s="551"/>
      <c r="O140" s="551"/>
      <c r="P140" s="551"/>
      <c r="Q140" s="551"/>
      <c r="R140" s="551"/>
      <c r="S140" s="551"/>
      <c r="T140" s="551"/>
      <c r="U140" s="551"/>
      <c r="V140" s="551"/>
      <c r="W140" s="551"/>
      <c r="X140" s="552"/>
      <c r="Y140" s="553">
        <f>SUM(Y136:AB139)</f>
        <v>178</v>
      </c>
      <c r="Z140" s="554"/>
      <c r="AA140" s="554"/>
      <c r="AB140" s="555"/>
      <c r="AC140" s="548" t="s">
        <v>15</v>
      </c>
      <c r="AD140" s="549"/>
      <c r="AE140" s="549"/>
      <c r="AF140" s="549"/>
      <c r="AG140" s="549"/>
      <c r="AH140" s="550"/>
      <c r="AI140" s="551"/>
      <c r="AJ140" s="551"/>
      <c r="AK140" s="551"/>
      <c r="AL140" s="551"/>
      <c r="AM140" s="551"/>
      <c r="AN140" s="551"/>
      <c r="AO140" s="551"/>
      <c r="AP140" s="551"/>
      <c r="AQ140" s="551"/>
      <c r="AR140" s="551"/>
      <c r="AS140" s="551"/>
      <c r="AT140" s="552"/>
      <c r="AU140" s="553">
        <f>SUM(AU136:AX139)</f>
        <v>66</v>
      </c>
      <c r="AV140" s="554"/>
      <c r="AW140" s="554"/>
      <c r="AX140" s="556"/>
      <c r="AY140">
        <f t="shared" si="4"/>
        <v>2</v>
      </c>
    </row>
    <row r="141" spans="1:51" ht="21.75" customHeight="1" x14ac:dyDescent="0.15">
      <c r="A141" s="531"/>
      <c r="B141" s="532"/>
      <c r="C141" s="532"/>
      <c r="D141" s="532"/>
      <c r="E141" s="532"/>
      <c r="F141" s="533"/>
      <c r="G141" s="565" t="s">
        <v>822</v>
      </c>
      <c r="H141" s="535"/>
      <c r="I141" s="535"/>
      <c r="J141" s="535"/>
      <c r="K141" s="535"/>
      <c r="L141" s="535"/>
      <c r="M141" s="535"/>
      <c r="N141" s="535"/>
      <c r="O141" s="535"/>
      <c r="P141" s="535"/>
      <c r="Q141" s="535"/>
      <c r="R141" s="535"/>
      <c r="S141" s="535"/>
      <c r="T141" s="535"/>
      <c r="U141" s="535"/>
      <c r="V141" s="535"/>
      <c r="W141" s="535"/>
      <c r="X141" s="535"/>
      <c r="Y141" s="535"/>
      <c r="Z141" s="535"/>
      <c r="AA141" s="535"/>
      <c r="AB141" s="536"/>
      <c r="AC141" s="534" t="s">
        <v>705</v>
      </c>
      <c r="AD141" s="535"/>
      <c r="AE141" s="535"/>
      <c r="AF141" s="535"/>
      <c r="AG141" s="535"/>
      <c r="AH141" s="535"/>
      <c r="AI141" s="535"/>
      <c r="AJ141" s="535"/>
      <c r="AK141" s="535"/>
      <c r="AL141" s="535"/>
      <c r="AM141" s="535"/>
      <c r="AN141" s="535"/>
      <c r="AO141" s="535"/>
      <c r="AP141" s="535"/>
      <c r="AQ141" s="535"/>
      <c r="AR141" s="535"/>
      <c r="AS141" s="535"/>
      <c r="AT141" s="535"/>
      <c r="AU141" s="535"/>
      <c r="AV141" s="535"/>
      <c r="AW141" s="535"/>
      <c r="AX141" s="537"/>
      <c r="AY141">
        <f>COUNTA($G$143,$AC$143)</f>
        <v>2</v>
      </c>
    </row>
    <row r="142" spans="1:51" ht="24.75" customHeight="1" x14ac:dyDescent="0.15">
      <c r="A142" s="531"/>
      <c r="B142" s="532"/>
      <c r="C142" s="532"/>
      <c r="D142" s="532"/>
      <c r="E142" s="532"/>
      <c r="F142" s="533"/>
      <c r="G142" s="494" t="s">
        <v>12</v>
      </c>
      <c r="H142" s="538"/>
      <c r="I142" s="538"/>
      <c r="J142" s="538"/>
      <c r="K142" s="538"/>
      <c r="L142" s="539" t="s">
        <v>13</v>
      </c>
      <c r="M142" s="538"/>
      <c r="N142" s="538"/>
      <c r="O142" s="538"/>
      <c r="P142" s="538"/>
      <c r="Q142" s="538"/>
      <c r="R142" s="538"/>
      <c r="S142" s="538"/>
      <c r="T142" s="538"/>
      <c r="U142" s="538"/>
      <c r="V142" s="538"/>
      <c r="W142" s="538"/>
      <c r="X142" s="540"/>
      <c r="Y142" s="541" t="s">
        <v>14</v>
      </c>
      <c r="Z142" s="542"/>
      <c r="AA142" s="542"/>
      <c r="AB142" s="543"/>
      <c r="AC142" s="494" t="s">
        <v>12</v>
      </c>
      <c r="AD142" s="538"/>
      <c r="AE142" s="538"/>
      <c r="AF142" s="538"/>
      <c r="AG142" s="538"/>
      <c r="AH142" s="539" t="s">
        <v>13</v>
      </c>
      <c r="AI142" s="538"/>
      <c r="AJ142" s="538"/>
      <c r="AK142" s="538"/>
      <c r="AL142" s="538"/>
      <c r="AM142" s="538"/>
      <c r="AN142" s="538"/>
      <c r="AO142" s="538"/>
      <c r="AP142" s="538"/>
      <c r="AQ142" s="538"/>
      <c r="AR142" s="538"/>
      <c r="AS142" s="538"/>
      <c r="AT142" s="540"/>
      <c r="AU142" s="541" t="s">
        <v>14</v>
      </c>
      <c r="AV142" s="542"/>
      <c r="AW142" s="542"/>
      <c r="AX142" s="547"/>
      <c r="AY142">
        <f>$AY$141</f>
        <v>2</v>
      </c>
    </row>
    <row r="143" spans="1:51" ht="24.75" customHeight="1" x14ac:dyDescent="0.15">
      <c r="A143" s="531"/>
      <c r="B143" s="532"/>
      <c r="C143" s="532"/>
      <c r="D143" s="532"/>
      <c r="E143" s="532"/>
      <c r="F143" s="533"/>
      <c r="G143" s="557" t="s">
        <v>823</v>
      </c>
      <c r="H143" s="558"/>
      <c r="I143" s="558"/>
      <c r="J143" s="558"/>
      <c r="K143" s="559"/>
      <c r="L143" s="560" t="s">
        <v>824</v>
      </c>
      <c r="M143" s="561"/>
      <c r="N143" s="561"/>
      <c r="O143" s="561"/>
      <c r="P143" s="561"/>
      <c r="Q143" s="561"/>
      <c r="R143" s="561"/>
      <c r="S143" s="561"/>
      <c r="T143" s="561"/>
      <c r="U143" s="561"/>
      <c r="V143" s="561"/>
      <c r="W143" s="561"/>
      <c r="X143" s="562"/>
      <c r="Y143" s="544">
        <v>19</v>
      </c>
      <c r="Z143" s="545"/>
      <c r="AA143" s="545"/>
      <c r="AB143" s="563"/>
      <c r="AC143" s="557" t="s">
        <v>706</v>
      </c>
      <c r="AD143" s="558"/>
      <c r="AE143" s="558"/>
      <c r="AF143" s="558"/>
      <c r="AG143" s="559"/>
      <c r="AH143" s="560" t="s">
        <v>707</v>
      </c>
      <c r="AI143" s="561"/>
      <c r="AJ143" s="561"/>
      <c r="AK143" s="561"/>
      <c r="AL143" s="561"/>
      <c r="AM143" s="561"/>
      <c r="AN143" s="561"/>
      <c r="AO143" s="561"/>
      <c r="AP143" s="561"/>
      <c r="AQ143" s="561"/>
      <c r="AR143" s="561"/>
      <c r="AS143" s="561"/>
      <c r="AT143" s="562"/>
      <c r="AU143" s="544">
        <v>88</v>
      </c>
      <c r="AV143" s="545"/>
      <c r="AW143" s="545"/>
      <c r="AX143" s="546"/>
      <c r="AY143">
        <f>$AY$141</f>
        <v>2</v>
      </c>
    </row>
    <row r="144" spans="1:51" ht="24.75" customHeight="1" thickBot="1" x14ac:dyDescent="0.2">
      <c r="A144" s="531"/>
      <c r="B144" s="532"/>
      <c r="C144" s="532"/>
      <c r="D144" s="532"/>
      <c r="E144" s="532"/>
      <c r="F144" s="533"/>
      <c r="G144" s="548" t="s">
        <v>15</v>
      </c>
      <c r="H144" s="549"/>
      <c r="I144" s="549"/>
      <c r="J144" s="549"/>
      <c r="K144" s="549"/>
      <c r="L144" s="550"/>
      <c r="M144" s="551"/>
      <c r="N144" s="551"/>
      <c r="O144" s="551"/>
      <c r="P144" s="551"/>
      <c r="Q144" s="551"/>
      <c r="R144" s="551"/>
      <c r="S144" s="551"/>
      <c r="T144" s="551"/>
      <c r="U144" s="551"/>
      <c r="V144" s="551"/>
      <c r="W144" s="551"/>
      <c r="X144" s="552"/>
      <c r="Y144" s="553">
        <f>SUM(Y143:AB143)</f>
        <v>19</v>
      </c>
      <c r="Z144" s="554"/>
      <c r="AA144" s="554"/>
      <c r="AB144" s="555"/>
      <c r="AC144" s="548" t="s">
        <v>15</v>
      </c>
      <c r="AD144" s="549"/>
      <c r="AE144" s="549"/>
      <c r="AF144" s="549"/>
      <c r="AG144" s="549"/>
      <c r="AH144" s="550"/>
      <c r="AI144" s="551"/>
      <c r="AJ144" s="551"/>
      <c r="AK144" s="551"/>
      <c r="AL144" s="551"/>
      <c r="AM144" s="551"/>
      <c r="AN144" s="551"/>
      <c r="AO144" s="551"/>
      <c r="AP144" s="551"/>
      <c r="AQ144" s="551"/>
      <c r="AR144" s="551"/>
      <c r="AS144" s="551"/>
      <c r="AT144" s="552"/>
      <c r="AU144" s="553">
        <f>SUM(AU143:AX143)</f>
        <v>88</v>
      </c>
      <c r="AV144" s="554"/>
      <c r="AW144" s="554"/>
      <c r="AX144" s="556"/>
      <c r="AY144">
        <f>$AY$141</f>
        <v>2</v>
      </c>
    </row>
    <row r="145" spans="1:51" ht="21.75" customHeight="1" x14ac:dyDescent="0.15">
      <c r="A145" s="531"/>
      <c r="B145" s="532"/>
      <c r="C145" s="532"/>
      <c r="D145" s="532"/>
      <c r="E145" s="532"/>
      <c r="F145" s="533"/>
      <c r="G145" s="534" t="s">
        <v>708</v>
      </c>
      <c r="H145" s="535"/>
      <c r="I145" s="535"/>
      <c r="J145" s="535"/>
      <c r="K145" s="535"/>
      <c r="L145" s="535"/>
      <c r="M145" s="535"/>
      <c r="N145" s="535"/>
      <c r="O145" s="535"/>
      <c r="P145" s="535"/>
      <c r="Q145" s="535"/>
      <c r="R145" s="535"/>
      <c r="S145" s="535"/>
      <c r="T145" s="535"/>
      <c r="U145" s="535"/>
      <c r="V145" s="535"/>
      <c r="W145" s="535"/>
      <c r="X145" s="535"/>
      <c r="Y145" s="535"/>
      <c r="Z145" s="535"/>
      <c r="AA145" s="535"/>
      <c r="AB145" s="536"/>
      <c r="AC145" s="534" t="s">
        <v>710</v>
      </c>
      <c r="AD145" s="535"/>
      <c r="AE145" s="535"/>
      <c r="AF145" s="535"/>
      <c r="AG145" s="535"/>
      <c r="AH145" s="535"/>
      <c r="AI145" s="535"/>
      <c r="AJ145" s="535"/>
      <c r="AK145" s="535"/>
      <c r="AL145" s="535"/>
      <c r="AM145" s="535"/>
      <c r="AN145" s="535"/>
      <c r="AO145" s="535"/>
      <c r="AP145" s="535"/>
      <c r="AQ145" s="535"/>
      <c r="AR145" s="535"/>
      <c r="AS145" s="535"/>
      <c r="AT145" s="535"/>
      <c r="AU145" s="535"/>
      <c r="AV145" s="535"/>
      <c r="AW145" s="535"/>
      <c r="AX145" s="537"/>
      <c r="AY145">
        <f>COUNTA($G$147,$AC$147)</f>
        <v>2</v>
      </c>
    </row>
    <row r="146" spans="1:51" ht="24.75" customHeight="1" x14ac:dyDescent="0.15">
      <c r="A146" s="531"/>
      <c r="B146" s="532"/>
      <c r="C146" s="532"/>
      <c r="D146" s="532"/>
      <c r="E146" s="532"/>
      <c r="F146" s="533"/>
      <c r="G146" s="494" t="s">
        <v>12</v>
      </c>
      <c r="H146" s="538"/>
      <c r="I146" s="538"/>
      <c r="J146" s="538"/>
      <c r="K146" s="538"/>
      <c r="L146" s="539" t="s">
        <v>13</v>
      </c>
      <c r="M146" s="538"/>
      <c r="N146" s="538"/>
      <c r="O146" s="538"/>
      <c r="P146" s="538"/>
      <c r="Q146" s="538"/>
      <c r="R146" s="538"/>
      <c r="S146" s="538"/>
      <c r="T146" s="538"/>
      <c r="U146" s="538"/>
      <c r="V146" s="538"/>
      <c r="W146" s="538"/>
      <c r="X146" s="540"/>
      <c r="Y146" s="541" t="s">
        <v>14</v>
      </c>
      <c r="Z146" s="542"/>
      <c r="AA146" s="542"/>
      <c r="AB146" s="543"/>
      <c r="AC146" s="494" t="s">
        <v>12</v>
      </c>
      <c r="AD146" s="538"/>
      <c r="AE146" s="538"/>
      <c r="AF146" s="538"/>
      <c r="AG146" s="538"/>
      <c r="AH146" s="539" t="s">
        <v>13</v>
      </c>
      <c r="AI146" s="538"/>
      <c r="AJ146" s="538"/>
      <c r="AK146" s="538"/>
      <c r="AL146" s="538"/>
      <c r="AM146" s="538"/>
      <c r="AN146" s="538"/>
      <c r="AO146" s="538"/>
      <c r="AP146" s="538"/>
      <c r="AQ146" s="538"/>
      <c r="AR146" s="538"/>
      <c r="AS146" s="538"/>
      <c r="AT146" s="540"/>
      <c r="AU146" s="541" t="s">
        <v>14</v>
      </c>
      <c r="AV146" s="542"/>
      <c r="AW146" s="542"/>
      <c r="AX146" s="547"/>
      <c r="AY146">
        <f>$AY$145</f>
        <v>2</v>
      </c>
    </row>
    <row r="147" spans="1:51" ht="24.75" customHeight="1" x14ac:dyDescent="0.15">
      <c r="A147" s="531"/>
      <c r="B147" s="532"/>
      <c r="C147" s="532"/>
      <c r="D147" s="532"/>
      <c r="E147" s="532"/>
      <c r="F147" s="533"/>
      <c r="G147" s="557" t="s">
        <v>688</v>
      </c>
      <c r="H147" s="558"/>
      <c r="I147" s="558"/>
      <c r="J147" s="558"/>
      <c r="K147" s="559"/>
      <c r="L147" s="560" t="s">
        <v>709</v>
      </c>
      <c r="M147" s="561"/>
      <c r="N147" s="561"/>
      <c r="O147" s="561"/>
      <c r="P147" s="561"/>
      <c r="Q147" s="561"/>
      <c r="R147" s="561"/>
      <c r="S147" s="561"/>
      <c r="T147" s="561"/>
      <c r="U147" s="561"/>
      <c r="V147" s="561"/>
      <c r="W147" s="561"/>
      <c r="X147" s="562"/>
      <c r="Y147" s="544">
        <v>91</v>
      </c>
      <c r="Z147" s="545"/>
      <c r="AA147" s="545"/>
      <c r="AB147" s="563"/>
      <c r="AC147" s="557" t="s">
        <v>711</v>
      </c>
      <c r="AD147" s="558"/>
      <c r="AE147" s="558"/>
      <c r="AF147" s="558"/>
      <c r="AG147" s="559"/>
      <c r="AH147" s="560" t="s">
        <v>712</v>
      </c>
      <c r="AI147" s="561"/>
      <c r="AJ147" s="561"/>
      <c r="AK147" s="561"/>
      <c r="AL147" s="561"/>
      <c r="AM147" s="561"/>
      <c r="AN147" s="561"/>
      <c r="AO147" s="561"/>
      <c r="AP147" s="561"/>
      <c r="AQ147" s="561"/>
      <c r="AR147" s="561"/>
      <c r="AS147" s="561"/>
      <c r="AT147" s="562"/>
      <c r="AU147" s="544">
        <v>17</v>
      </c>
      <c r="AV147" s="545"/>
      <c r="AW147" s="545"/>
      <c r="AX147" s="546"/>
      <c r="AY147">
        <f>$AY$145</f>
        <v>2</v>
      </c>
    </row>
    <row r="148" spans="1:51" ht="24.75" customHeight="1" x14ac:dyDescent="0.15">
      <c r="A148" s="531"/>
      <c r="B148" s="532"/>
      <c r="C148" s="532"/>
      <c r="D148" s="532"/>
      <c r="E148" s="532"/>
      <c r="F148" s="533"/>
      <c r="G148" s="548" t="s">
        <v>15</v>
      </c>
      <c r="H148" s="549"/>
      <c r="I148" s="549"/>
      <c r="J148" s="549"/>
      <c r="K148" s="549"/>
      <c r="L148" s="550"/>
      <c r="M148" s="551"/>
      <c r="N148" s="551"/>
      <c r="O148" s="551"/>
      <c r="P148" s="551"/>
      <c r="Q148" s="551"/>
      <c r="R148" s="551"/>
      <c r="S148" s="551"/>
      <c r="T148" s="551"/>
      <c r="U148" s="551"/>
      <c r="V148" s="551"/>
      <c r="W148" s="551"/>
      <c r="X148" s="552"/>
      <c r="Y148" s="553">
        <f>SUM(Y147:AB147)</f>
        <v>91</v>
      </c>
      <c r="Z148" s="554"/>
      <c r="AA148" s="554"/>
      <c r="AB148" s="555"/>
      <c r="AC148" s="548" t="s">
        <v>15</v>
      </c>
      <c r="AD148" s="549"/>
      <c r="AE148" s="549"/>
      <c r="AF148" s="549"/>
      <c r="AG148" s="549"/>
      <c r="AH148" s="550"/>
      <c r="AI148" s="551"/>
      <c r="AJ148" s="551"/>
      <c r="AK148" s="551"/>
      <c r="AL148" s="551"/>
      <c r="AM148" s="551"/>
      <c r="AN148" s="551"/>
      <c r="AO148" s="551"/>
      <c r="AP148" s="551"/>
      <c r="AQ148" s="551"/>
      <c r="AR148" s="551"/>
      <c r="AS148" s="551"/>
      <c r="AT148" s="552"/>
      <c r="AU148" s="553">
        <f>SUM(AU147:AX147)</f>
        <v>17</v>
      </c>
      <c r="AV148" s="554"/>
      <c r="AW148" s="554"/>
      <c r="AX148" s="556"/>
      <c r="AY148">
        <f>$AY$145</f>
        <v>2</v>
      </c>
    </row>
    <row r="149" spans="1:51" ht="19.5" customHeight="1" thickBot="1" x14ac:dyDescent="0.2">
      <c r="A149" s="594" t="s">
        <v>66</v>
      </c>
      <c r="B149" s="595"/>
      <c r="C149" s="595"/>
      <c r="D149" s="595"/>
      <c r="E149" s="595"/>
      <c r="F149" s="595"/>
      <c r="G149" s="595"/>
      <c r="H149" s="595"/>
      <c r="I149" s="595"/>
      <c r="J149" s="595"/>
      <c r="K149" s="595"/>
      <c r="L149" s="595"/>
      <c r="M149" s="595"/>
      <c r="N149" s="595"/>
      <c r="O149" s="595"/>
      <c r="P149" s="595"/>
      <c r="Q149" s="595"/>
      <c r="R149" s="595"/>
      <c r="S149" s="595"/>
      <c r="T149" s="595"/>
      <c r="U149" s="595"/>
      <c r="V149" s="595"/>
      <c r="W149" s="595"/>
      <c r="X149" s="595"/>
      <c r="Y149" s="595"/>
      <c r="Z149" s="595"/>
      <c r="AA149" s="595"/>
      <c r="AB149" s="595"/>
      <c r="AC149" s="595"/>
      <c r="AD149" s="595"/>
      <c r="AE149" s="595"/>
      <c r="AF149" s="595"/>
      <c r="AG149" s="595"/>
      <c r="AH149" s="595"/>
      <c r="AI149" s="595"/>
      <c r="AJ149" s="595"/>
      <c r="AK149" s="596"/>
      <c r="AL149" s="566" t="s">
        <v>197</v>
      </c>
      <c r="AM149" s="567"/>
      <c r="AN149" s="567"/>
      <c r="AO149" s="51" t="s">
        <v>193</v>
      </c>
      <c r="AP149" s="568"/>
      <c r="AQ149" s="569"/>
      <c r="AR149" s="569"/>
      <c r="AS149" s="569"/>
      <c r="AT149" s="569"/>
      <c r="AU149" s="569"/>
      <c r="AV149" s="569"/>
      <c r="AW149" s="569"/>
      <c r="AX149" s="570"/>
      <c r="AY149">
        <f>COUNTIF($AO$149,"☑")</f>
        <v>0</v>
      </c>
    </row>
    <row r="150" spans="1:51" ht="30" customHeight="1" x14ac:dyDescent="0.15">
      <c r="A150" s="17"/>
      <c r="B150" s="17"/>
      <c r="C150" s="17"/>
      <c r="D150" s="17"/>
      <c r="E150" s="17"/>
      <c r="F150" s="17"/>
      <c r="G150" s="18"/>
      <c r="H150" s="18"/>
      <c r="I150" s="18"/>
      <c r="J150" s="18"/>
      <c r="K150" s="18"/>
      <c r="L150" s="19"/>
      <c r="M150" s="18"/>
      <c r="N150" s="18"/>
      <c r="O150" s="18"/>
      <c r="P150" s="18"/>
      <c r="Q150" s="18"/>
      <c r="R150" s="18"/>
      <c r="S150" s="18"/>
      <c r="T150" s="18"/>
      <c r="U150" s="18"/>
      <c r="V150" s="18"/>
      <c r="W150" s="18"/>
      <c r="X150" s="18"/>
      <c r="Y150" s="20"/>
      <c r="Z150" s="20"/>
      <c r="AA150" s="20"/>
      <c r="AB150" s="20"/>
      <c r="AC150" s="18"/>
      <c r="AD150" s="18"/>
      <c r="AE150" s="18"/>
      <c r="AF150" s="18"/>
      <c r="AG150" s="18"/>
      <c r="AH150" s="19"/>
      <c r="AI150" s="18"/>
      <c r="AJ150" s="18"/>
      <c r="AK150" s="18"/>
      <c r="AL150" s="18"/>
      <c r="AM150" s="18"/>
      <c r="AN150" s="18"/>
      <c r="AO150" s="18"/>
      <c r="AP150" s="18"/>
      <c r="AQ150" s="18"/>
      <c r="AR150" s="18"/>
      <c r="AS150" s="18"/>
      <c r="AT150" s="18"/>
      <c r="AU150" s="20"/>
      <c r="AV150" s="20"/>
      <c r="AW150" s="20"/>
      <c r="AX150" s="20"/>
    </row>
    <row r="151" spans="1:51" ht="30" customHeight="1" x14ac:dyDescent="0.15">
      <c r="A151" s="4"/>
      <c r="B151" s="21" t="s">
        <v>67</v>
      </c>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row>
    <row r="152" spans="1:51" ht="30" customHeight="1" thickBot="1" x14ac:dyDescent="0.2">
      <c r="A152" s="4"/>
      <c r="B152" s="9" t="s">
        <v>206</v>
      </c>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row>
    <row r="153" spans="1:51" ht="64.5" customHeight="1" x14ac:dyDescent="0.15">
      <c r="A153" s="597"/>
      <c r="B153" s="598"/>
      <c r="C153" s="573" t="s">
        <v>68</v>
      </c>
      <c r="D153" s="573"/>
      <c r="E153" s="573"/>
      <c r="F153" s="573"/>
      <c r="G153" s="573"/>
      <c r="H153" s="573"/>
      <c r="I153" s="573"/>
      <c r="J153" s="599" t="s">
        <v>53</v>
      </c>
      <c r="K153" s="600"/>
      <c r="L153" s="600"/>
      <c r="M153" s="600"/>
      <c r="N153" s="600"/>
      <c r="O153" s="600"/>
      <c r="P153" s="600" t="s">
        <v>69</v>
      </c>
      <c r="Q153" s="600"/>
      <c r="R153" s="600"/>
      <c r="S153" s="600"/>
      <c r="T153" s="600"/>
      <c r="U153" s="600"/>
      <c r="V153" s="600"/>
      <c r="W153" s="600"/>
      <c r="X153" s="600"/>
      <c r="Y153" s="599" t="s">
        <v>70</v>
      </c>
      <c r="Z153" s="601"/>
      <c r="AA153" s="601"/>
      <c r="AB153" s="601"/>
      <c r="AC153" s="599" t="s">
        <v>192</v>
      </c>
      <c r="AD153" s="599"/>
      <c r="AE153" s="599"/>
      <c r="AF153" s="599"/>
      <c r="AG153" s="599"/>
      <c r="AH153" s="599" t="s">
        <v>52</v>
      </c>
      <c r="AI153" s="573"/>
      <c r="AJ153" s="573"/>
      <c r="AK153" s="573"/>
      <c r="AL153" s="573" t="s">
        <v>16</v>
      </c>
      <c r="AM153" s="573"/>
      <c r="AN153" s="573"/>
      <c r="AO153" s="573"/>
      <c r="AP153" s="574" t="s">
        <v>196</v>
      </c>
      <c r="AQ153" s="574"/>
      <c r="AR153" s="574"/>
      <c r="AS153" s="574"/>
      <c r="AT153" s="574"/>
      <c r="AU153" s="574"/>
      <c r="AV153" s="574"/>
      <c r="AW153" s="574"/>
      <c r="AX153" s="575"/>
    </row>
    <row r="154" spans="1:51" ht="32.450000000000003" customHeight="1" thickBot="1" x14ac:dyDescent="0.2">
      <c r="A154" s="576">
        <v>1</v>
      </c>
      <c r="B154" s="577">
        <v>1</v>
      </c>
      <c r="C154" s="578" t="s">
        <v>713</v>
      </c>
      <c r="D154" s="579"/>
      <c r="E154" s="579"/>
      <c r="F154" s="579"/>
      <c r="G154" s="579"/>
      <c r="H154" s="579"/>
      <c r="I154" s="579"/>
      <c r="J154" s="580">
        <v>8010505001641</v>
      </c>
      <c r="K154" s="581"/>
      <c r="L154" s="581"/>
      <c r="M154" s="581"/>
      <c r="N154" s="581"/>
      <c r="O154" s="581"/>
      <c r="P154" s="582" t="s">
        <v>714</v>
      </c>
      <c r="Q154" s="583"/>
      <c r="R154" s="583"/>
      <c r="S154" s="583"/>
      <c r="T154" s="583"/>
      <c r="U154" s="583"/>
      <c r="V154" s="583"/>
      <c r="W154" s="583"/>
      <c r="X154" s="583"/>
      <c r="Y154" s="584">
        <v>1338</v>
      </c>
      <c r="Z154" s="585"/>
      <c r="AA154" s="585"/>
      <c r="AB154" s="586"/>
      <c r="AC154" s="587" t="s">
        <v>208</v>
      </c>
      <c r="AD154" s="588"/>
      <c r="AE154" s="588"/>
      <c r="AF154" s="588"/>
      <c r="AG154" s="588"/>
      <c r="AH154" s="589" t="s">
        <v>257</v>
      </c>
      <c r="AI154" s="590"/>
      <c r="AJ154" s="590"/>
      <c r="AK154" s="590"/>
      <c r="AL154" s="591" t="s">
        <v>257</v>
      </c>
      <c r="AM154" s="592"/>
      <c r="AN154" s="592"/>
      <c r="AO154" s="593"/>
      <c r="AP154" s="571"/>
      <c r="AQ154" s="571"/>
      <c r="AR154" s="571"/>
      <c r="AS154" s="571"/>
      <c r="AT154" s="571"/>
      <c r="AU154" s="571"/>
      <c r="AV154" s="571"/>
      <c r="AW154" s="571"/>
      <c r="AX154" s="572"/>
    </row>
    <row r="155" spans="1:51" ht="30" customHeight="1" x14ac:dyDescent="0.15">
      <c r="A155" s="11"/>
      <c r="B155" s="11"/>
      <c r="C155" s="11"/>
      <c r="D155" s="11"/>
      <c r="E155" s="11"/>
      <c r="F155" s="11"/>
      <c r="G155" s="11"/>
      <c r="H155" s="11"/>
      <c r="I155" s="11"/>
      <c r="J155" s="22"/>
      <c r="K155" s="22"/>
      <c r="L155" s="22"/>
      <c r="M155" s="22"/>
      <c r="N155" s="22"/>
      <c r="O155" s="22"/>
      <c r="P155" s="23"/>
      <c r="Q155" s="23"/>
      <c r="R155" s="23"/>
      <c r="S155" s="23"/>
      <c r="T155" s="23"/>
      <c r="U155" s="23"/>
      <c r="V155" s="23"/>
      <c r="W155" s="23"/>
      <c r="X155" s="23"/>
      <c r="Y155" s="24"/>
      <c r="Z155" s="24"/>
      <c r="AA155" s="24"/>
      <c r="AB155" s="24"/>
      <c r="AC155" s="24"/>
      <c r="AD155" s="24"/>
      <c r="AE155" s="24"/>
      <c r="AF155" s="24"/>
      <c r="AG155" s="24"/>
      <c r="AH155" s="24"/>
      <c r="AI155" s="24"/>
      <c r="AJ155" s="24"/>
      <c r="AK155" s="24"/>
      <c r="AL155" s="24"/>
      <c r="AM155" s="24"/>
      <c r="AN155" s="24"/>
      <c r="AO155" s="24"/>
      <c r="AP155" s="23"/>
      <c r="AQ155" s="23"/>
      <c r="AR155" s="23"/>
      <c r="AS155" s="23"/>
      <c r="AT155" s="23"/>
      <c r="AU155" s="23"/>
      <c r="AV155" s="23"/>
      <c r="AW155" s="23"/>
      <c r="AX155" s="23"/>
      <c r="AY155">
        <f>COUNTA($C$158)</f>
        <v>1</v>
      </c>
    </row>
    <row r="156" spans="1:51" ht="30" customHeight="1" thickBot="1" x14ac:dyDescent="0.2">
      <c r="A156" s="11"/>
      <c r="B156" s="25" t="s">
        <v>71</v>
      </c>
      <c r="C156" s="11"/>
      <c r="D156" s="11"/>
      <c r="E156" s="11"/>
      <c r="F156" s="11"/>
      <c r="G156" s="11"/>
      <c r="H156" s="11"/>
      <c r="I156" s="11"/>
      <c r="J156" s="11"/>
      <c r="K156" s="11"/>
      <c r="L156" s="11"/>
      <c r="M156" s="11"/>
      <c r="N156" s="11"/>
      <c r="O156" s="11"/>
      <c r="P156" s="12"/>
      <c r="Q156" s="12"/>
      <c r="R156" s="12"/>
      <c r="S156" s="12"/>
      <c r="T156" s="12"/>
      <c r="U156" s="12"/>
      <c r="V156" s="12"/>
      <c r="W156" s="12"/>
      <c r="X156" s="12"/>
      <c r="Y156" s="13"/>
      <c r="Z156" s="13"/>
      <c r="AA156" s="13"/>
      <c r="AB156" s="13"/>
      <c r="AC156" s="13"/>
      <c r="AD156" s="13"/>
      <c r="AE156" s="13"/>
      <c r="AF156" s="13"/>
      <c r="AG156" s="13"/>
      <c r="AH156" s="13"/>
      <c r="AI156" s="13"/>
      <c r="AJ156" s="13"/>
      <c r="AK156" s="13"/>
      <c r="AL156" s="13"/>
      <c r="AM156" s="13"/>
      <c r="AN156" s="13"/>
      <c r="AO156" s="13"/>
      <c r="AP156" s="12"/>
      <c r="AQ156" s="12"/>
      <c r="AR156" s="12"/>
      <c r="AS156" s="12"/>
      <c r="AT156" s="12"/>
      <c r="AU156" s="12"/>
      <c r="AV156" s="12"/>
      <c r="AW156" s="12"/>
      <c r="AX156" s="12"/>
      <c r="AY156">
        <f>$AY$155</f>
        <v>1</v>
      </c>
    </row>
    <row r="157" spans="1:51" ht="64.5" customHeight="1" x14ac:dyDescent="0.15">
      <c r="A157" s="597"/>
      <c r="B157" s="598"/>
      <c r="C157" s="573" t="s">
        <v>68</v>
      </c>
      <c r="D157" s="573"/>
      <c r="E157" s="573"/>
      <c r="F157" s="573"/>
      <c r="G157" s="573"/>
      <c r="H157" s="573"/>
      <c r="I157" s="573"/>
      <c r="J157" s="599" t="s">
        <v>53</v>
      </c>
      <c r="K157" s="600"/>
      <c r="L157" s="600"/>
      <c r="M157" s="600"/>
      <c r="N157" s="600"/>
      <c r="O157" s="600"/>
      <c r="P157" s="600" t="s">
        <v>69</v>
      </c>
      <c r="Q157" s="600"/>
      <c r="R157" s="600"/>
      <c r="S157" s="600"/>
      <c r="T157" s="600"/>
      <c r="U157" s="600"/>
      <c r="V157" s="600"/>
      <c r="W157" s="600"/>
      <c r="X157" s="600"/>
      <c r="Y157" s="599" t="s">
        <v>70</v>
      </c>
      <c r="Z157" s="601"/>
      <c r="AA157" s="601"/>
      <c r="AB157" s="601"/>
      <c r="AC157" s="599" t="s">
        <v>192</v>
      </c>
      <c r="AD157" s="599"/>
      <c r="AE157" s="599"/>
      <c r="AF157" s="599"/>
      <c r="AG157" s="599"/>
      <c r="AH157" s="599" t="s">
        <v>52</v>
      </c>
      <c r="AI157" s="573"/>
      <c r="AJ157" s="573"/>
      <c r="AK157" s="573"/>
      <c r="AL157" s="573" t="s">
        <v>16</v>
      </c>
      <c r="AM157" s="573"/>
      <c r="AN157" s="573"/>
      <c r="AO157" s="573"/>
      <c r="AP157" s="574" t="s">
        <v>196</v>
      </c>
      <c r="AQ157" s="574"/>
      <c r="AR157" s="574"/>
      <c r="AS157" s="574"/>
      <c r="AT157" s="574"/>
      <c r="AU157" s="574"/>
      <c r="AV157" s="574"/>
      <c r="AW157" s="574"/>
      <c r="AX157" s="575"/>
      <c r="AY157">
        <f t="shared" ref="AY157:AY158" si="5">$AY$155</f>
        <v>1</v>
      </c>
    </row>
    <row r="158" spans="1:51" ht="32.450000000000003" customHeight="1" x14ac:dyDescent="0.15">
      <c r="A158" s="607">
        <v>1</v>
      </c>
      <c r="B158" s="608">
        <v>1</v>
      </c>
      <c r="C158" s="609" t="s">
        <v>715</v>
      </c>
      <c r="D158" s="610"/>
      <c r="E158" s="610"/>
      <c r="F158" s="610"/>
      <c r="G158" s="610"/>
      <c r="H158" s="610"/>
      <c r="I158" s="610"/>
      <c r="J158" s="611" t="s">
        <v>257</v>
      </c>
      <c r="K158" s="612"/>
      <c r="L158" s="612"/>
      <c r="M158" s="612"/>
      <c r="N158" s="612"/>
      <c r="O158" s="612"/>
      <c r="P158" s="613" t="s">
        <v>716</v>
      </c>
      <c r="Q158" s="614"/>
      <c r="R158" s="614"/>
      <c r="S158" s="614"/>
      <c r="T158" s="614"/>
      <c r="U158" s="614"/>
      <c r="V158" s="614"/>
      <c r="W158" s="614"/>
      <c r="X158" s="614"/>
      <c r="Y158" s="615">
        <v>15</v>
      </c>
      <c r="Z158" s="616"/>
      <c r="AA158" s="616"/>
      <c r="AB158" s="617"/>
      <c r="AC158" s="622" t="s">
        <v>144</v>
      </c>
      <c r="AD158" s="623"/>
      <c r="AE158" s="623"/>
      <c r="AF158" s="623"/>
      <c r="AG158" s="623"/>
      <c r="AH158" s="620" t="s">
        <v>646</v>
      </c>
      <c r="AI158" s="621"/>
      <c r="AJ158" s="621"/>
      <c r="AK158" s="621"/>
      <c r="AL158" s="602" t="s">
        <v>646</v>
      </c>
      <c r="AM158" s="603"/>
      <c r="AN158" s="603"/>
      <c r="AO158" s="604"/>
      <c r="AP158" s="605"/>
      <c r="AQ158" s="605"/>
      <c r="AR158" s="605"/>
      <c r="AS158" s="605"/>
      <c r="AT158" s="605"/>
      <c r="AU158" s="605"/>
      <c r="AV158" s="605"/>
      <c r="AW158" s="605"/>
      <c r="AX158" s="606"/>
      <c r="AY158">
        <f t="shared" si="5"/>
        <v>1</v>
      </c>
    </row>
    <row r="159" spans="1:51" ht="32.450000000000003" customHeight="1" x14ac:dyDescent="0.15">
      <c r="A159" s="607">
        <v>2</v>
      </c>
      <c r="B159" s="608">
        <v>1</v>
      </c>
      <c r="C159" s="609" t="s">
        <v>717</v>
      </c>
      <c r="D159" s="610"/>
      <c r="E159" s="610"/>
      <c r="F159" s="610"/>
      <c r="G159" s="610"/>
      <c r="H159" s="610"/>
      <c r="I159" s="610"/>
      <c r="J159" s="611" t="s">
        <v>257</v>
      </c>
      <c r="K159" s="612"/>
      <c r="L159" s="612"/>
      <c r="M159" s="612"/>
      <c r="N159" s="612"/>
      <c r="O159" s="612"/>
      <c r="P159" s="613" t="s">
        <v>718</v>
      </c>
      <c r="Q159" s="614"/>
      <c r="R159" s="614"/>
      <c r="S159" s="614"/>
      <c r="T159" s="614"/>
      <c r="U159" s="614"/>
      <c r="V159" s="614"/>
      <c r="W159" s="614"/>
      <c r="X159" s="614"/>
      <c r="Y159" s="615">
        <v>4</v>
      </c>
      <c r="Z159" s="616"/>
      <c r="AA159" s="616"/>
      <c r="AB159" s="617"/>
      <c r="AC159" s="618" t="s">
        <v>144</v>
      </c>
      <c r="AD159" s="619"/>
      <c r="AE159" s="619"/>
      <c r="AF159" s="619"/>
      <c r="AG159" s="619"/>
      <c r="AH159" s="620" t="s">
        <v>646</v>
      </c>
      <c r="AI159" s="621"/>
      <c r="AJ159" s="621"/>
      <c r="AK159" s="621"/>
      <c r="AL159" s="602" t="s">
        <v>646</v>
      </c>
      <c r="AM159" s="603"/>
      <c r="AN159" s="603"/>
      <c r="AO159" s="604"/>
      <c r="AP159" s="605"/>
      <c r="AQ159" s="605"/>
      <c r="AR159" s="605"/>
      <c r="AS159" s="605"/>
      <c r="AT159" s="605"/>
      <c r="AU159" s="605"/>
      <c r="AV159" s="605"/>
      <c r="AW159" s="605"/>
      <c r="AX159" s="606"/>
      <c r="AY159">
        <f>COUNTA($C$159)</f>
        <v>1</v>
      </c>
    </row>
    <row r="160" spans="1:51" ht="32.450000000000003" customHeight="1" x14ac:dyDescent="0.15">
      <c r="A160" s="607">
        <v>3</v>
      </c>
      <c r="B160" s="608">
        <v>1</v>
      </c>
      <c r="C160" s="624" t="s">
        <v>719</v>
      </c>
      <c r="D160" s="630"/>
      <c r="E160" s="630"/>
      <c r="F160" s="630"/>
      <c r="G160" s="630"/>
      <c r="H160" s="630"/>
      <c r="I160" s="631"/>
      <c r="J160" s="611" t="s">
        <v>257</v>
      </c>
      <c r="K160" s="612"/>
      <c r="L160" s="612"/>
      <c r="M160" s="612"/>
      <c r="N160" s="612"/>
      <c r="O160" s="612"/>
      <c r="P160" s="613" t="s">
        <v>718</v>
      </c>
      <c r="Q160" s="614"/>
      <c r="R160" s="614"/>
      <c r="S160" s="614"/>
      <c r="T160" s="614"/>
      <c r="U160" s="614"/>
      <c r="V160" s="614"/>
      <c r="W160" s="614"/>
      <c r="X160" s="614"/>
      <c r="Y160" s="615">
        <v>4</v>
      </c>
      <c r="Z160" s="616"/>
      <c r="AA160" s="616"/>
      <c r="AB160" s="617"/>
      <c r="AC160" s="618" t="s">
        <v>144</v>
      </c>
      <c r="AD160" s="619"/>
      <c r="AE160" s="619"/>
      <c r="AF160" s="619"/>
      <c r="AG160" s="619"/>
      <c r="AH160" s="620" t="s">
        <v>646</v>
      </c>
      <c r="AI160" s="621"/>
      <c r="AJ160" s="621"/>
      <c r="AK160" s="621"/>
      <c r="AL160" s="602" t="s">
        <v>646</v>
      </c>
      <c r="AM160" s="603"/>
      <c r="AN160" s="603"/>
      <c r="AO160" s="604"/>
      <c r="AP160" s="605"/>
      <c r="AQ160" s="605"/>
      <c r="AR160" s="605"/>
      <c r="AS160" s="605"/>
      <c r="AT160" s="605"/>
      <c r="AU160" s="605"/>
      <c r="AV160" s="605"/>
      <c r="AW160" s="605"/>
      <c r="AX160" s="606"/>
      <c r="AY160">
        <f>COUNTA($C$160)</f>
        <v>1</v>
      </c>
    </row>
    <row r="161" spans="1:51" ht="32.450000000000003" customHeight="1" x14ac:dyDescent="0.15">
      <c r="A161" s="607">
        <v>4</v>
      </c>
      <c r="B161" s="608">
        <v>1</v>
      </c>
      <c r="C161" s="624" t="s">
        <v>720</v>
      </c>
      <c r="D161" s="630"/>
      <c r="E161" s="630"/>
      <c r="F161" s="630"/>
      <c r="G161" s="630"/>
      <c r="H161" s="630"/>
      <c r="I161" s="631"/>
      <c r="J161" s="611" t="s">
        <v>257</v>
      </c>
      <c r="K161" s="612"/>
      <c r="L161" s="612"/>
      <c r="M161" s="612"/>
      <c r="N161" s="612"/>
      <c r="O161" s="612"/>
      <c r="P161" s="613" t="s">
        <v>718</v>
      </c>
      <c r="Q161" s="614"/>
      <c r="R161" s="614"/>
      <c r="S161" s="614"/>
      <c r="T161" s="614"/>
      <c r="U161" s="614"/>
      <c r="V161" s="614"/>
      <c r="W161" s="614"/>
      <c r="X161" s="614"/>
      <c r="Y161" s="615">
        <v>3</v>
      </c>
      <c r="Z161" s="616"/>
      <c r="AA161" s="616"/>
      <c r="AB161" s="617"/>
      <c r="AC161" s="618" t="s">
        <v>144</v>
      </c>
      <c r="AD161" s="619"/>
      <c r="AE161" s="619"/>
      <c r="AF161" s="619"/>
      <c r="AG161" s="619"/>
      <c r="AH161" s="620" t="s">
        <v>646</v>
      </c>
      <c r="AI161" s="621"/>
      <c r="AJ161" s="621"/>
      <c r="AK161" s="621"/>
      <c r="AL161" s="602" t="s">
        <v>646</v>
      </c>
      <c r="AM161" s="603"/>
      <c r="AN161" s="603"/>
      <c r="AO161" s="604"/>
      <c r="AP161" s="605"/>
      <c r="AQ161" s="605"/>
      <c r="AR161" s="605"/>
      <c r="AS161" s="605"/>
      <c r="AT161" s="605"/>
      <c r="AU161" s="605"/>
      <c r="AV161" s="605"/>
      <c r="AW161" s="605"/>
      <c r="AX161" s="606"/>
      <c r="AY161">
        <f>COUNTA($C$161)</f>
        <v>1</v>
      </c>
    </row>
    <row r="162" spans="1:51" ht="32.450000000000003" customHeight="1" x14ac:dyDescent="0.15">
      <c r="A162" s="607">
        <v>5</v>
      </c>
      <c r="B162" s="608">
        <v>1</v>
      </c>
      <c r="C162" s="624" t="s">
        <v>721</v>
      </c>
      <c r="D162" s="625"/>
      <c r="E162" s="625"/>
      <c r="F162" s="625"/>
      <c r="G162" s="625"/>
      <c r="H162" s="625"/>
      <c r="I162" s="626"/>
      <c r="J162" s="611" t="s">
        <v>257</v>
      </c>
      <c r="K162" s="612"/>
      <c r="L162" s="612"/>
      <c r="M162" s="612"/>
      <c r="N162" s="612"/>
      <c r="O162" s="612"/>
      <c r="P162" s="627" t="s">
        <v>722</v>
      </c>
      <c r="Q162" s="628"/>
      <c r="R162" s="628"/>
      <c r="S162" s="628"/>
      <c r="T162" s="628"/>
      <c r="U162" s="628"/>
      <c r="V162" s="628"/>
      <c r="W162" s="628"/>
      <c r="X162" s="629"/>
      <c r="Y162" s="615">
        <v>3</v>
      </c>
      <c r="Z162" s="616"/>
      <c r="AA162" s="616"/>
      <c r="AB162" s="617"/>
      <c r="AC162" s="618" t="s">
        <v>144</v>
      </c>
      <c r="AD162" s="619"/>
      <c r="AE162" s="619"/>
      <c r="AF162" s="619"/>
      <c r="AG162" s="619"/>
      <c r="AH162" s="620" t="s">
        <v>646</v>
      </c>
      <c r="AI162" s="621"/>
      <c r="AJ162" s="621"/>
      <c r="AK162" s="621"/>
      <c r="AL162" s="602" t="s">
        <v>646</v>
      </c>
      <c r="AM162" s="603"/>
      <c r="AN162" s="603"/>
      <c r="AO162" s="604"/>
      <c r="AP162" s="605"/>
      <c r="AQ162" s="605"/>
      <c r="AR162" s="605"/>
      <c r="AS162" s="605"/>
      <c r="AT162" s="605"/>
      <c r="AU162" s="605"/>
      <c r="AV162" s="605"/>
      <c r="AW162" s="605"/>
      <c r="AX162" s="606"/>
      <c r="AY162">
        <f>COUNTA($C$162)</f>
        <v>1</v>
      </c>
    </row>
    <row r="163" spans="1:51" ht="32.450000000000003" customHeight="1" x14ac:dyDescent="0.15">
      <c r="A163" s="607">
        <v>6</v>
      </c>
      <c r="B163" s="608">
        <v>1</v>
      </c>
      <c r="C163" s="624" t="s">
        <v>723</v>
      </c>
      <c r="D163" s="630"/>
      <c r="E163" s="630"/>
      <c r="F163" s="630"/>
      <c r="G163" s="630"/>
      <c r="H163" s="630"/>
      <c r="I163" s="631"/>
      <c r="J163" s="611" t="s">
        <v>257</v>
      </c>
      <c r="K163" s="612"/>
      <c r="L163" s="612"/>
      <c r="M163" s="612"/>
      <c r="N163" s="612"/>
      <c r="O163" s="612"/>
      <c r="P163" s="613" t="s">
        <v>718</v>
      </c>
      <c r="Q163" s="614"/>
      <c r="R163" s="614"/>
      <c r="S163" s="614"/>
      <c r="T163" s="614"/>
      <c r="U163" s="614"/>
      <c r="V163" s="614"/>
      <c r="W163" s="614"/>
      <c r="X163" s="614"/>
      <c r="Y163" s="615">
        <v>3</v>
      </c>
      <c r="Z163" s="616"/>
      <c r="AA163" s="616"/>
      <c r="AB163" s="617"/>
      <c r="AC163" s="618" t="s">
        <v>144</v>
      </c>
      <c r="AD163" s="619"/>
      <c r="AE163" s="619"/>
      <c r="AF163" s="619"/>
      <c r="AG163" s="619"/>
      <c r="AH163" s="620" t="s">
        <v>646</v>
      </c>
      <c r="AI163" s="621"/>
      <c r="AJ163" s="621"/>
      <c r="AK163" s="621"/>
      <c r="AL163" s="602" t="s">
        <v>646</v>
      </c>
      <c r="AM163" s="603"/>
      <c r="AN163" s="603"/>
      <c r="AO163" s="604"/>
      <c r="AP163" s="605"/>
      <c r="AQ163" s="605"/>
      <c r="AR163" s="605"/>
      <c r="AS163" s="605"/>
      <c r="AT163" s="605"/>
      <c r="AU163" s="605"/>
      <c r="AV163" s="605"/>
      <c r="AW163" s="605"/>
      <c r="AX163" s="606"/>
      <c r="AY163">
        <f>COUNTA($C$163)</f>
        <v>1</v>
      </c>
    </row>
    <row r="164" spans="1:51" ht="32.450000000000003" customHeight="1" x14ac:dyDescent="0.15">
      <c r="A164" s="607">
        <v>7</v>
      </c>
      <c r="B164" s="608">
        <v>1</v>
      </c>
      <c r="C164" s="624" t="s">
        <v>724</v>
      </c>
      <c r="D164" s="625"/>
      <c r="E164" s="625"/>
      <c r="F164" s="625"/>
      <c r="G164" s="625"/>
      <c r="H164" s="625"/>
      <c r="I164" s="626"/>
      <c r="J164" s="611" t="s">
        <v>257</v>
      </c>
      <c r="K164" s="612"/>
      <c r="L164" s="612"/>
      <c r="M164" s="612"/>
      <c r="N164" s="612"/>
      <c r="O164" s="612"/>
      <c r="P164" s="627" t="s">
        <v>725</v>
      </c>
      <c r="Q164" s="628"/>
      <c r="R164" s="628"/>
      <c r="S164" s="628"/>
      <c r="T164" s="628"/>
      <c r="U164" s="628"/>
      <c r="V164" s="628"/>
      <c r="W164" s="628"/>
      <c r="X164" s="629"/>
      <c r="Y164" s="615">
        <v>2</v>
      </c>
      <c r="Z164" s="616"/>
      <c r="AA164" s="616"/>
      <c r="AB164" s="617"/>
      <c r="AC164" s="618" t="s">
        <v>144</v>
      </c>
      <c r="AD164" s="619"/>
      <c r="AE164" s="619"/>
      <c r="AF164" s="619"/>
      <c r="AG164" s="619"/>
      <c r="AH164" s="620" t="s">
        <v>646</v>
      </c>
      <c r="AI164" s="621"/>
      <c r="AJ164" s="621"/>
      <c r="AK164" s="621"/>
      <c r="AL164" s="602" t="s">
        <v>646</v>
      </c>
      <c r="AM164" s="603"/>
      <c r="AN164" s="603"/>
      <c r="AO164" s="604"/>
      <c r="AP164" s="605"/>
      <c r="AQ164" s="605"/>
      <c r="AR164" s="605"/>
      <c r="AS164" s="605"/>
      <c r="AT164" s="605"/>
      <c r="AU164" s="605"/>
      <c r="AV164" s="605"/>
      <c r="AW164" s="605"/>
      <c r="AX164" s="606"/>
      <c r="AY164">
        <f>COUNTA($C$164)</f>
        <v>1</v>
      </c>
    </row>
    <row r="165" spans="1:51" ht="32.450000000000003" customHeight="1" x14ac:dyDescent="0.15">
      <c r="A165" s="607">
        <v>8</v>
      </c>
      <c r="B165" s="608">
        <v>1</v>
      </c>
      <c r="C165" s="609" t="s">
        <v>726</v>
      </c>
      <c r="D165" s="610"/>
      <c r="E165" s="610"/>
      <c r="F165" s="610"/>
      <c r="G165" s="610"/>
      <c r="H165" s="610"/>
      <c r="I165" s="610"/>
      <c r="J165" s="611" t="s">
        <v>257</v>
      </c>
      <c r="K165" s="612"/>
      <c r="L165" s="612"/>
      <c r="M165" s="612"/>
      <c r="N165" s="612"/>
      <c r="O165" s="612"/>
      <c r="P165" s="613" t="s">
        <v>727</v>
      </c>
      <c r="Q165" s="614"/>
      <c r="R165" s="614"/>
      <c r="S165" s="614"/>
      <c r="T165" s="614"/>
      <c r="U165" s="614"/>
      <c r="V165" s="614"/>
      <c r="W165" s="614"/>
      <c r="X165" s="614"/>
      <c r="Y165" s="615">
        <v>2</v>
      </c>
      <c r="Z165" s="616"/>
      <c r="AA165" s="616"/>
      <c r="AB165" s="617"/>
      <c r="AC165" s="618" t="s">
        <v>144</v>
      </c>
      <c r="AD165" s="619"/>
      <c r="AE165" s="619"/>
      <c r="AF165" s="619"/>
      <c r="AG165" s="619"/>
      <c r="AH165" s="620" t="s">
        <v>646</v>
      </c>
      <c r="AI165" s="621"/>
      <c r="AJ165" s="621"/>
      <c r="AK165" s="621"/>
      <c r="AL165" s="602" t="s">
        <v>646</v>
      </c>
      <c r="AM165" s="603"/>
      <c r="AN165" s="603"/>
      <c r="AO165" s="604"/>
      <c r="AP165" s="605"/>
      <c r="AQ165" s="605"/>
      <c r="AR165" s="605"/>
      <c r="AS165" s="605"/>
      <c r="AT165" s="605"/>
      <c r="AU165" s="605"/>
      <c r="AV165" s="605"/>
      <c r="AW165" s="605"/>
      <c r="AX165" s="606"/>
      <c r="AY165">
        <f>COUNTA($C$165)</f>
        <v>1</v>
      </c>
    </row>
    <row r="166" spans="1:51" ht="32.450000000000003" customHeight="1" x14ac:dyDescent="0.15">
      <c r="A166" s="607">
        <v>9</v>
      </c>
      <c r="B166" s="608">
        <v>1</v>
      </c>
      <c r="C166" s="624" t="s">
        <v>728</v>
      </c>
      <c r="D166" s="630"/>
      <c r="E166" s="630"/>
      <c r="F166" s="630"/>
      <c r="G166" s="630"/>
      <c r="H166" s="630"/>
      <c r="I166" s="631"/>
      <c r="J166" s="611" t="s">
        <v>257</v>
      </c>
      <c r="K166" s="612"/>
      <c r="L166" s="612"/>
      <c r="M166" s="612"/>
      <c r="N166" s="612"/>
      <c r="O166" s="612"/>
      <c r="P166" s="627" t="s">
        <v>729</v>
      </c>
      <c r="Q166" s="628"/>
      <c r="R166" s="628"/>
      <c r="S166" s="628"/>
      <c r="T166" s="628"/>
      <c r="U166" s="628"/>
      <c r="V166" s="628"/>
      <c r="W166" s="628"/>
      <c r="X166" s="629"/>
      <c r="Y166" s="615">
        <v>1</v>
      </c>
      <c r="Z166" s="616"/>
      <c r="AA166" s="616"/>
      <c r="AB166" s="617"/>
      <c r="AC166" s="618" t="s">
        <v>144</v>
      </c>
      <c r="AD166" s="619"/>
      <c r="AE166" s="619"/>
      <c r="AF166" s="619"/>
      <c r="AG166" s="619"/>
      <c r="AH166" s="620" t="s">
        <v>646</v>
      </c>
      <c r="AI166" s="621"/>
      <c r="AJ166" s="621"/>
      <c r="AK166" s="621"/>
      <c r="AL166" s="602" t="s">
        <v>646</v>
      </c>
      <c r="AM166" s="603"/>
      <c r="AN166" s="603"/>
      <c r="AO166" s="604"/>
      <c r="AP166" s="605"/>
      <c r="AQ166" s="605"/>
      <c r="AR166" s="605"/>
      <c r="AS166" s="605"/>
      <c r="AT166" s="605"/>
      <c r="AU166" s="605"/>
      <c r="AV166" s="605"/>
      <c r="AW166" s="605"/>
      <c r="AX166" s="606"/>
      <c r="AY166">
        <f>COUNTA($C$166)</f>
        <v>1</v>
      </c>
    </row>
    <row r="167" spans="1:51" ht="53.45" customHeight="1" thickBot="1" x14ac:dyDescent="0.2">
      <c r="A167" s="576">
        <v>10</v>
      </c>
      <c r="B167" s="577">
        <v>1</v>
      </c>
      <c r="C167" s="632" t="s">
        <v>719</v>
      </c>
      <c r="D167" s="519"/>
      <c r="E167" s="519"/>
      <c r="F167" s="519"/>
      <c r="G167" s="519"/>
      <c r="H167" s="519"/>
      <c r="I167" s="633"/>
      <c r="J167" s="580" t="s">
        <v>257</v>
      </c>
      <c r="K167" s="581"/>
      <c r="L167" s="581"/>
      <c r="M167" s="581"/>
      <c r="N167" s="581"/>
      <c r="O167" s="581"/>
      <c r="P167" s="582" t="s">
        <v>730</v>
      </c>
      <c r="Q167" s="583"/>
      <c r="R167" s="583"/>
      <c r="S167" s="583"/>
      <c r="T167" s="583"/>
      <c r="U167" s="583"/>
      <c r="V167" s="583"/>
      <c r="W167" s="583"/>
      <c r="X167" s="583"/>
      <c r="Y167" s="584">
        <v>1</v>
      </c>
      <c r="Z167" s="585"/>
      <c r="AA167" s="585"/>
      <c r="AB167" s="586"/>
      <c r="AC167" s="587" t="s">
        <v>144</v>
      </c>
      <c r="AD167" s="588"/>
      <c r="AE167" s="588"/>
      <c r="AF167" s="588"/>
      <c r="AG167" s="588"/>
      <c r="AH167" s="589" t="s">
        <v>646</v>
      </c>
      <c r="AI167" s="590"/>
      <c r="AJ167" s="590"/>
      <c r="AK167" s="590"/>
      <c r="AL167" s="591" t="s">
        <v>646</v>
      </c>
      <c r="AM167" s="592"/>
      <c r="AN167" s="592"/>
      <c r="AO167" s="593"/>
      <c r="AP167" s="571"/>
      <c r="AQ167" s="571"/>
      <c r="AR167" s="571"/>
      <c r="AS167" s="571"/>
      <c r="AT167" s="571"/>
      <c r="AU167" s="571"/>
      <c r="AV167" s="571"/>
      <c r="AW167" s="571"/>
      <c r="AX167" s="572"/>
      <c r="AY167">
        <f>COUNTA($C$167)</f>
        <v>1</v>
      </c>
    </row>
    <row r="168" spans="1:51" ht="30" customHeight="1" x14ac:dyDescent="0.15">
      <c r="A168" s="26"/>
      <c r="B168" s="26"/>
      <c r="C168" s="26"/>
      <c r="D168" s="26"/>
      <c r="E168" s="26"/>
      <c r="F168" s="26"/>
      <c r="G168" s="26"/>
      <c r="H168" s="26"/>
      <c r="I168" s="26"/>
      <c r="J168" s="26"/>
      <c r="K168" s="26"/>
      <c r="L168" s="26"/>
      <c r="M168" s="26"/>
      <c r="N168" s="26"/>
      <c r="O168" s="26"/>
      <c r="P168" s="27"/>
      <c r="Q168" s="27"/>
      <c r="R168" s="27"/>
      <c r="S168" s="27"/>
      <c r="T168" s="27"/>
      <c r="U168" s="27"/>
      <c r="V168" s="27"/>
      <c r="W168" s="27"/>
      <c r="X168" s="27"/>
      <c r="Y168" s="28"/>
      <c r="Z168" s="28"/>
      <c r="AA168" s="28"/>
      <c r="AB168" s="28"/>
      <c r="AC168" s="28"/>
      <c r="AD168" s="28"/>
      <c r="AE168" s="28"/>
      <c r="AF168" s="28"/>
      <c r="AG168" s="28"/>
      <c r="AH168" s="28"/>
      <c r="AI168" s="28"/>
      <c r="AJ168" s="28"/>
      <c r="AK168" s="28"/>
      <c r="AL168" s="28"/>
      <c r="AM168" s="28"/>
      <c r="AN168" s="28"/>
      <c r="AO168" s="28"/>
      <c r="AP168" s="27"/>
      <c r="AQ168" s="27"/>
      <c r="AR168" s="27"/>
      <c r="AS168" s="27"/>
      <c r="AT168" s="27"/>
      <c r="AU168" s="27"/>
      <c r="AV168" s="27"/>
      <c r="AW168" s="27"/>
      <c r="AX168" s="27"/>
      <c r="AY168">
        <f>COUNTA($C$171)</f>
        <v>1</v>
      </c>
    </row>
    <row r="169" spans="1:51" ht="30" customHeight="1" thickBot="1" x14ac:dyDescent="0.2">
      <c r="A169" s="11"/>
      <c r="B169" s="25" t="s">
        <v>72</v>
      </c>
      <c r="C169" s="11"/>
      <c r="D169" s="11"/>
      <c r="E169" s="11"/>
      <c r="F169" s="11"/>
      <c r="G169" s="11"/>
      <c r="H169" s="11"/>
      <c r="I169" s="11"/>
      <c r="J169" s="11"/>
      <c r="K169" s="11"/>
      <c r="L169" s="11"/>
      <c r="M169" s="11"/>
      <c r="N169" s="11"/>
      <c r="O169" s="11"/>
      <c r="P169" s="12"/>
      <c r="Q169" s="12"/>
      <c r="R169" s="12"/>
      <c r="S169" s="12"/>
      <c r="T169" s="12"/>
      <c r="U169" s="12"/>
      <c r="V169" s="12"/>
      <c r="W169" s="12"/>
      <c r="X169" s="12"/>
      <c r="Y169" s="13"/>
      <c r="Z169" s="13"/>
      <c r="AA169" s="13"/>
      <c r="AB169" s="13"/>
      <c r="AC169" s="13"/>
      <c r="AD169" s="13"/>
      <c r="AE169" s="13"/>
      <c r="AF169" s="13"/>
      <c r="AG169" s="13"/>
      <c r="AH169" s="13"/>
      <c r="AI169" s="13"/>
      <c r="AJ169" s="13"/>
      <c r="AK169" s="13"/>
      <c r="AL169" s="13"/>
      <c r="AM169" s="13"/>
      <c r="AN169" s="13"/>
      <c r="AO169" s="13"/>
      <c r="AP169" s="12"/>
      <c r="AQ169" s="12"/>
      <c r="AR169" s="12"/>
      <c r="AS169" s="12"/>
      <c r="AT169" s="12"/>
      <c r="AU169" s="12"/>
      <c r="AV169" s="12"/>
      <c r="AW169" s="12"/>
      <c r="AX169" s="12"/>
      <c r="AY169">
        <f>$AY$168</f>
        <v>1</v>
      </c>
    </row>
    <row r="170" spans="1:51" ht="64.5" customHeight="1" x14ac:dyDescent="0.15">
      <c r="A170" s="597"/>
      <c r="B170" s="598"/>
      <c r="C170" s="573" t="s">
        <v>68</v>
      </c>
      <c r="D170" s="573"/>
      <c r="E170" s="573"/>
      <c r="F170" s="573"/>
      <c r="G170" s="573"/>
      <c r="H170" s="573"/>
      <c r="I170" s="573"/>
      <c r="J170" s="599" t="s">
        <v>53</v>
      </c>
      <c r="K170" s="600"/>
      <c r="L170" s="600"/>
      <c r="M170" s="600"/>
      <c r="N170" s="600"/>
      <c r="O170" s="600"/>
      <c r="P170" s="600" t="s">
        <v>69</v>
      </c>
      <c r="Q170" s="600"/>
      <c r="R170" s="600"/>
      <c r="S170" s="600"/>
      <c r="T170" s="600"/>
      <c r="U170" s="600"/>
      <c r="V170" s="600"/>
      <c r="W170" s="600"/>
      <c r="X170" s="600"/>
      <c r="Y170" s="599" t="s">
        <v>70</v>
      </c>
      <c r="Z170" s="601"/>
      <c r="AA170" s="601"/>
      <c r="AB170" s="601"/>
      <c r="AC170" s="599" t="s">
        <v>192</v>
      </c>
      <c r="AD170" s="599"/>
      <c r="AE170" s="599"/>
      <c r="AF170" s="599"/>
      <c r="AG170" s="599"/>
      <c r="AH170" s="599" t="s">
        <v>52</v>
      </c>
      <c r="AI170" s="573"/>
      <c r="AJ170" s="573"/>
      <c r="AK170" s="573"/>
      <c r="AL170" s="573" t="s">
        <v>16</v>
      </c>
      <c r="AM170" s="573"/>
      <c r="AN170" s="573"/>
      <c r="AO170" s="573"/>
      <c r="AP170" s="574" t="s">
        <v>196</v>
      </c>
      <c r="AQ170" s="574"/>
      <c r="AR170" s="574"/>
      <c r="AS170" s="574"/>
      <c r="AT170" s="574"/>
      <c r="AU170" s="574"/>
      <c r="AV170" s="574"/>
      <c r="AW170" s="574"/>
      <c r="AX170" s="575"/>
      <c r="AY170">
        <f t="shared" ref="AY170:AY171" si="6">$AY$168</f>
        <v>1</v>
      </c>
    </row>
    <row r="171" spans="1:51" ht="32.450000000000003" customHeight="1" x14ac:dyDescent="0.15">
      <c r="A171" s="607">
        <v>1</v>
      </c>
      <c r="B171" s="608">
        <v>1</v>
      </c>
      <c r="C171" s="609" t="s">
        <v>731</v>
      </c>
      <c r="D171" s="610"/>
      <c r="E171" s="610"/>
      <c r="F171" s="610"/>
      <c r="G171" s="610"/>
      <c r="H171" s="610"/>
      <c r="I171" s="610"/>
      <c r="J171" s="611">
        <v>2430005000850</v>
      </c>
      <c r="K171" s="612"/>
      <c r="L171" s="612"/>
      <c r="M171" s="612"/>
      <c r="N171" s="612"/>
      <c r="O171" s="612"/>
      <c r="P171" s="613" t="s">
        <v>732</v>
      </c>
      <c r="Q171" s="614"/>
      <c r="R171" s="614"/>
      <c r="S171" s="614"/>
      <c r="T171" s="614"/>
      <c r="U171" s="614"/>
      <c r="V171" s="614"/>
      <c r="W171" s="614"/>
      <c r="X171" s="614"/>
      <c r="Y171" s="615">
        <v>178</v>
      </c>
      <c r="Z171" s="616"/>
      <c r="AA171" s="616"/>
      <c r="AB171" s="617"/>
      <c r="AC171" s="618" t="s">
        <v>207</v>
      </c>
      <c r="AD171" s="619"/>
      <c r="AE171" s="619"/>
      <c r="AF171" s="619"/>
      <c r="AG171" s="619"/>
      <c r="AH171" s="620" t="s">
        <v>257</v>
      </c>
      <c r="AI171" s="621"/>
      <c r="AJ171" s="621"/>
      <c r="AK171" s="621"/>
      <c r="AL171" s="620" t="s">
        <v>257</v>
      </c>
      <c r="AM171" s="621"/>
      <c r="AN171" s="621"/>
      <c r="AO171" s="621"/>
      <c r="AP171" s="605"/>
      <c r="AQ171" s="605"/>
      <c r="AR171" s="605"/>
      <c r="AS171" s="605"/>
      <c r="AT171" s="605"/>
      <c r="AU171" s="605"/>
      <c r="AV171" s="605"/>
      <c r="AW171" s="605"/>
      <c r="AX171" s="606"/>
      <c r="AY171">
        <f t="shared" si="6"/>
        <v>1</v>
      </c>
    </row>
    <row r="172" spans="1:51" ht="29.45" customHeight="1" x14ac:dyDescent="0.15">
      <c r="A172" s="607">
        <v>2</v>
      </c>
      <c r="B172" s="608">
        <v>1</v>
      </c>
      <c r="C172" s="609" t="s">
        <v>733</v>
      </c>
      <c r="D172" s="610"/>
      <c r="E172" s="610"/>
      <c r="F172" s="610"/>
      <c r="G172" s="610"/>
      <c r="H172" s="610"/>
      <c r="I172" s="610"/>
      <c r="J172" s="611">
        <v>8011101010739</v>
      </c>
      <c r="K172" s="612"/>
      <c r="L172" s="612"/>
      <c r="M172" s="612"/>
      <c r="N172" s="612"/>
      <c r="O172" s="612"/>
      <c r="P172" s="613" t="s">
        <v>734</v>
      </c>
      <c r="Q172" s="614"/>
      <c r="R172" s="614"/>
      <c r="S172" s="614"/>
      <c r="T172" s="614"/>
      <c r="U172" s="614"/>
      <c r="V172" s="614"/>
      <c r="W172" s="614"/>
      <c r="X172" s="614"/>
      <c r="Y172" s="615">
        <v>2</v>
      </c>
      <c r="Z172" s="616"/>
      <c r="AA172" s="616"/>
      <c r="AB172" s="617"/>
      <c r="AC172" s="618" t="s">
        <v>218</v>
      </c>
      <c r="AD172" s="619"/>
      <c r="AE172" s="619"/>
      <c r="AF172" s="619"/>
      <c r="AG172" s="619"/>
      <c r="AH172" s="620" t="s">
        <v>257</v>
      </c>
      <c r="AI172" s="621"/>
      <c r="AJ172" s="621"/>
      <c r="AK172" s="621"/>
      <c r="AL172" s="620" t="s">
        <v>257</v>
      </c>
      <c r="AM172" s="621"/>
      <c r="AN172" s="621"/>
      <c r="AO172" s="621"/>
      <c r="AP172" s="605"/>
      <c r="AQ172" s="605"/>
      <c r="AR172" s="605"/>
      <c r="AS172" s="605"/>
      <c r="AT172" s="605"/>
      <c r="AU172" s="605"/>
      <c r="AV172" s="605"/>
      <c r="AW172" s="605"/>
      <c r="AX172" s="606"/>
      <c r="AY172">
        <f>COUNTA($C$172)</f>
        <v>1</v>
      </c>
    </row>
    <row r="173" spans="1:51" ht="29.45" customHeight="1" x14ac:dyDescent="0.15">
      <c r="A173" s="607">
        <v>3</v>
      </c>
      <c r="B173" s="608">
        <v>1</v>
      </c>
      <c r="C173" s="609" t="s">
        <v>735</v>
      </c>
      <c r="D173" s="610"/>
      <c r="E173" s="610"/>
      <c r="F173" s="610"/>
      <c r="G173" s="610"/>
      <c r="H173" s="610"/>
      <c r="I173" s="610"/>
      <c r="J173" s="611">
        <v>1010401006180</v>
      </c>
      <c r="K173" s="612"/>
      <c r="L173" s="612"/>
      <c r="M173" s="612"/>
      <c r="N173" s="612"/>
      <c r="O173" s="612"/>
      <c r="P173" s="613" t="s">
        <v>736</v>
      </c>
      <c r="Q173" s="614"/>
      <c r="R173" s="614"/>
      <c r="S173" s="614"/>
      <c r="T173" s="614"/>
      <c r="U173" s="614"/>
      <c r="V173" s="614"/>
      <c r="W173" s="614"/>
      <c r="X173" s="614"/>
      <c r="Y173" s="615">
        <v>0.8</v>
      </c>
      <c r="Z173" s="616"/>
      <c r="AA173" s="616"/>
      <c r="AB173" s="617"/>
      <c r="AC173" s="618" t="s">
        <v>211</v>
      </c>
      <c r="AD173" s="619"/>
      <c r="AE173" s="619"/>
      <c r="AF173" s="619"/>
      <c r="AG173" s="619"/>
      <c r="AH173" s="620">
        <v>2</v>
      </c>
      <c r="AI173" s="621"/>
      <c r="AJ173" s="621"/>
      <c r="AK173" s="621"/>
      <c r="AL173" s="602">
        <v>99</v>
      </c>
      <c r="AM173" s="603"/>
      <c r="AN173" s="603"/>
      <c r="AO173" s="604"/>
      <c r="AP173" s="605"/>
      <c r="AQ173" s="605"/>
      <c r="AR173" s="605"/>
      <c r="AS173" s="605"/>
      <c r="AT173" s="605"/>
      <c r="AU173" s="605"/>
      <c r="AV173" s="605"/>
      <c r="AW173" s="605"/>
      <c r="AX173" s="606"/>
      <c r="AY173">
        <f>COUNTA($C$173)</f>
        <v>1</v>
      </c>
    </row>
    <row r="174" spans="1:51" ht="29.45" customHeight="1" x14ac:dyDescent="0.15">
      <c r="A174" s="607">
        <v>4</v>
      </c>
      <c r="B174" s="608">
        <v>1</v>
      </c>
      <c r="C174" s="609" t="s">
        <v>737</v>
      </c>
      <c r="D174" s="610"/>
      <c r="E174" s="610"/>
      <c r="F174" s="610"/>
      <c r="G174" s="610"/>
      <c r="H174" s="610"/>
      <c r="I174" s="610"/>
      <c r="J174" s="611">
        <v>1010601027134</v>
      </c>
      <c r="K174" s="612"/>
      <c r="L174" s="612"/>
      <c r="M174" s="612"/>
      <c r="N174" s="612"/>
      <c r="O174" s="612"/>
      <c r="P174" s="634" t="s">
        <v>738</v>
      </c>
      <c r="Q174" s="634"/>
      <c r="R174" s="634"/>
      <c r="S174" s="634"/>
      <c r="T174" s="634"/>
      <c r="U174" s="634"/>
      <c r="V174" s="634"/>
      <c r="W174" s="634"/>
      <c r="X174" s="634"/>
      <c r="Y174" s="615">
        <v>0.2</v>
      </c>
      <c r="Z174" s="616"/>
      <c r="AA174" s="616"/>
      <c r="AB174" s="617"/>
      <c r="AC174" s="618" t="s">
        <v>216</v>
      </c>
      <c r="AD174" s="619"/>
      <c r="AE174" s="619"/>
      <c r="AF174" s="619"/>
      <c r="AG174" s="619"/>
      <c r="AH174" s="620" t="s">
        <v>257</v>
      </c>
      <c r="AI174" s="621"/>
      <c r="AJ174" s="621"/>
      <c r="AK174" s="621"/>
      <c r="AL174" s="620" t="s">
        <v>257</v>
      </c>
      <c r="AM174" s="621"/>
      <c r="AN174" s="621"/>
      <c r="AO174" s="621"/>
      <c r="AP174" s="605"/>
      <c r="AQ174" s="605"/>
      <c r="AR174" s="605"/>
      <c r="AS174" s="605"/>
      <c r="AT174" s="605"/>
      <c r="AU174" s="605"/>
      <c r="AV174" s="605"/>
      <c r="AW174" s="605"/>
      <c r="AX174" s="606"/>
      <c r="AY174">
        <f>COUNTA($C$174)</f>
        <v>1</v>
      </c>
    </row>
    <row r="175" spans="1:51" ht="31.15" customHeight="1" x14ac:dyDescent="0.15">
      <c r="A175" s="607">
        <v>5</v>
      </c>
      <c r="B175" s="608">
        <v>1</v>
      </c>
      <c r="C175" s="609" t="s">
        <v>773</v>
      </c>
      <c r="D175" s="610"/>
      <c r="E175" s="610"/>
      <c r="F175" s="610"/>
      <c r="G175" s="610"/>
      <c r="H175" s="610"/>
      <c r="I175" s="610"/>
      <c r="J175" s="611">
        <v>8010401005011</v>
      </c>
      <c r="K175" s="612"/>
      <c r="L175" s="612"/>
      <c r="M175" s="612"/>
      <c r="N175" s="612"/>
      <c r="O175" s="612"/>
      <c r="P175" s="638" t="s">
        <v>739</v>
      </c>
      <c r="Q175" s="634"/>
      <c r="R175" s="634"/>
      <c r="S175" s="634"/>
      <c r="T175" s="634"/>
      <c r="U175" s="634"/>
      <c r="V175" s="634"/>
      <c r="W175" s="634"/>
      <c r="X175" s="634"/>
      <c r="Y175" s="615">
        <v>0.2</v>
      </c>
      <c r="Z175" s="616"/>
      <c r="AA175" s="616"/>
      <c r="AB175" s="617"/>
      <c r="AC175" s="618" t="s">
        <v>218</v>
      </c>
      <c r="AD175" s="619"/>
      <c r="AE175" s="619"/>
      <c r="AF175" s="619"/>
      <c r="AG175" s="619"/>
      <c r="AH175" s="620" t="s">
        <v>257</v>
      </c>
      <c r="AI175" s="621"/>
      <c r="AJ175" s="621"/>
      <c r="AK175" s="621"/>
      <c r="AL175" s="620" t="s">
        <v>257</v>
      </c>
      <c r="AM175" s="621"/>
      <c r="AN175" s="621"/>
      <c r="AO175" s="621"/>
      <c r="AP175" s="605"/>
      <c r="AQ175" s="605"/>
      <c r="AR175" s="605"/>
      <c r="AS175" s="605"/>
      <c r="AT175" s="605"/>
      <c r="AU175" s="605"/>
      <c r="AV175" s="605"/>
      <c r="AW175" s="605"/>
      <c r="AX175" s="606"/>
      <c r="AY175">
        <f>COUNTA($C$175)</f>
        <v>1</v>
      </c>
    </row>
    <row r="176" spans="1:51" ht="32.450000000000003" customHeight="1" x14ac:dyDescent="0.15">
      <c r="A176" s="607">
        <v>6</v>
      </c>
      <c r="B176" s="608">
        <v>1</v>
      </c>
      <c r="C176" s="609" t="s">
        <v>740</v>
      </c>
      <c r="D176" s="610"/>
      <c r="E176" s="610"/>
      <c r="F176" s="610"/>
      <c r="G176" s="610"/>
      <c r="H176" s="610"/>
      <c r="I176" s="610"/>
      <c r="J176" s="611">
        <v>1010001092605</v>
      </c>
      <c r="K176" s="612"/>
      <c r="L176" s="612"/>
      <c r="M176" s="612"/>
      <c r="N176" s="612"/>
      <c r="O176" s="612"/>
      <c r="P176" s="634" t="s">
        <v>741</v>
      </c>
      <c r="Q176" s="634"/>
      <c r="R176" s="634"/>
      <c r="S176" s="634"/>
      <c r="T176" s="634"/>
      <c r="U176" s="634"/>
      <c r="V176" s="634"/>
      <c r="W176" s="634"/>
      <c r="X176" s="634"/>
      <c r="Y176" s="615">
        <v>0.2</v>
      </c>
      <c r="Z176" s="616"/>
      <c r="AA176" s="616"/>
      <c r="AB176" s="617"/>
      <c r="AC176" s="618" t="s">
        <v>217</v>
      </c>
      <c r="AD176" s="619"/>
      <c r="AE176" s="619"/>
      <c r="AF176" s="619"/>
      <c r="AG176" s="619"/>
      <c r="AH176" s="620" t="s">
        <v>257</v>
      </c>
      <c r="AI176" s="621"/>
      <c r="AJ176" s="621"/>
      <c r="AK176" s="621"/>
      <c r="AL176" s="620" t="s">
        <v>257</v>
      </c>
      <c r="AM176" s="621"/>
      <c r="AN176" s="621"/>
      <c r="AO176" s="621"/>
      <c r="AP176" s="605"/>
      <c r="AQ176" s="605"/>
      <c r="AR176" s="605"/>
      <c r="AS176" s="605"/>
      <c r="AT176" s="605"/>
      <c r="AU176" s="605"/>
      <c r="AV176" s="605"/>
      <c r="AW176" s="605"/>
      <c r="AX176" s="606"/>
      <c r="AY176">
        <f>COUNTA($C$176)</f>
        <v>1</v>
      </c>
    </row>
    <row r="177" spans="1:51" ht="32.450000000000003" customHeight="1" thickBot="1" x14ac:dyDescent="0.2">
      <c r="A177" s="576">
        <v>7</v>
      </c>
      <c r="B177" s="577">
        <v>1</v>
      </c>
      <c r="C177" s="578" t="s">
        <v>742</v>
      </c>
      <c r="D177" s="579"/>
      <c r="E177" s="579"/>
      <c r="F177" s="579"/>
      <c r="G177" s="579"/>
      <c r="H177" s="579"/>
      <c r="I177" s="579"/>
      <c r="J177" s="580">
        <v>1010001112577</v>
      </c>
      <c r="K177" s="581"/>
      <c r="L177" s="581"/>
      <c r="M177" s="581"/>
      <c r="N177" s="581"/>
      <c r="O177" s="581"/>
      <c r="P177" s="583" t="s">
        <v>743</v>
      </c>
      <c r="Q177" s="583"/>
      <c r="R177" s="583"/>
      <c r="S177" s="583"/>
      <c r="T177" s="583"/>
      <c r="U177" s="583"/>
      <c r="V177" s="583"/>
      <c r="W177" s="583"/>
      <c r="X177" s="583"/>
      <c r="Y177" s="584">
        <v>0.1</v>
      </c>
      <c r="Z177" s="585"/>
      <c r="AA177" s="585"/>
      <c r="AB177" s="586"/>
      <c r="AC177" s="587" t="s">
        <v>217</v>
      </c>
      <c r="AD177" s="588"/>
      <c r="AE177" s="588"/>
      <c r="AF177" s="588"/>
      <c r="AG177" s="588"/>
      <c r="AH177" s="635" t="s">
        <v>257</v>
      </c>
      <c r="AI177" s="636"/>
      <c r="AJ177" s="636"/>
      <c r="AK177" s="637"/>
      <c r="AL177" s="635" t="s">
        <v>257</v>
      </c>
      <c r="AM177" s="636"/>
      <c r="AN177" s="636"/>
      <c r="AO177" s="637"/>
      <c r="AP177" s="571"/>
      <c r="AQ177" s="571"/>
      <c r="AR177" s="571"/>
      <c r="AS177" s="571"/>
      <c r="AT177" s="571"/>
      <c r="AU177" s="571"/>
      <c r="AV177" s="571"/>
      <c r="AW177" s="571"/>
      <c r="AX177" s="572"/>
      <c r="AY177">
        <f>COUNTA($C$177)</f>
        <v>1</v>
      </c>
    </row>
    <row r="178" spans="1:51" ht="30" customHeight="1" x14ac:dyDescent="0.15">
      <c r="A178" s="26"/>
      <c r="B178" s="26"/>
      <c r="C178" s="26"/>
      <c r="D178" s="26"/>
      <c r="E178" s="26"/>
      <c r="F178" s="26"/>
      <c r="G178" s="26"/>
      <c r="H178" s="26"/>
      <c r="I178" s="26"/>
      <c r="J178" s="26"/>
      <c r="K178" s="26"/>
      <c r="L178" s="26"/>
      <c r="M178" s="26"/>
      <c r="N178" s="26"/>
      <c r="O178" s="26"/>
      <c r="P178" s="27"/>
      <c r="Q178" s="27"/>
      <c r="R178" s="27"/>
      <c r="S178" s="27"/>
      <c r="T178" s="27"/>
      <c r="U178" s="27"/>
      <c r="V178" s="27"/>
      <c r="W178" s="27"/>
      <c r="X178" s="27"/>
      <c r="Y178" s="28"/>
      <c r="Z178" s="28"/>
      <c r="AA178" s="28"/>
      <c r="AB178" s="28"/>
      <c r="AC178" s="28"/>
      <c r="AD178" s="28"/>
      <c r="AE178" s="28"/>
      <c r="AF178" s="28"/>
      <c r="AG178" s="28"/>
      <c r="AH178" s="28"/>
      <c r="AI178" s="28"/>
      <c r="AJ178" s="28"/>
      <c r="AK178" s="28"/>
      <c r="AL178" s="28"/>
      <c r="AM178" s="28"/>
      <c r="AN178" s="28"/>
      <c r="AO178" s="28"/>
      <c r="AP178" s="27"/>
      <c r="AQ178" s="27"/>
      <c r="AR178" s="27"/>
      <c r="AS178" s="27"/>
      <c r="AT178" s="27"/>
      <c r="AU178" s="27"/>
      <c r="AV178" s="27"/>
      <c r="AW178" s="27"/>
      <c r="AX178" s="27"/>
      <c r="AY178">
        <f>COUNTA($C$181)</f>
        <v>1</v>
      </c>
    </row>
    <row r="179" spans="1:51" ht="30" customHeight="1" thickBot="1" x14ac:dyDescent="0.2">
      <c r="A179" s="11"/>
      <c r="B179" s="25" t="s">
        <v>73</v>
      </c>
      <c r="C179" s="11"/>
      <c r="D179" s="11"/>
      <c r="E179" s="11"/>
      <c r="F179" s="11"/>
      <c r="G179" s="11"/>
      <c r="H179" s="11"/>
      <c r="I179" s="11"/>
      <c r="J179" s="11"/>
      <c r="K179" s="11"/>
      <c r="L179" s="11"/>
      <c r="M179" s="11"/>
      <c r="N179" s="11"/>
      <c r="O179" s="11"/>
      <c r="P179" s="12"/>
      <c r="Q179" s="12"/>
      <c r="R179" s="12"/>
      <c r="S179" s="12"/>
      <c r="T179" s="12"/>
      <c r="U179" s="12"/>
      <c r="V179" s="12"/>
      <c r="W179" s="12"/>
      <c r="X179" s="12"/>
      <c r="Y179" s="13"/>
      <c r="Z179" s="13"/>
      <c r="AA179" s="13"/>
      <c r="AB179" s="13"/>
      <c r="AC179" s="13"/>
      <c r="AD179" s="13"/>
      <c r="AE179" s="13"/>
      <c r="AF179" s="13"/>
      <c r="AG179" s="13"/>
      <c r="AH179" s="13"/>
      <c r="AI179" s="13"/>
      <c r="AJ179" s="13"/>
      <c r="AK179" s="13"/>
      <c r="AL179" s="13"/>
      <c r="AM179" s="13"/>
      <c r="AN179" s="13"/>
      <c r="AO179" s="13"/>
      <c r="AP179" s="12"/>
      <c r="AQ179" s="12"/>
      <c r="AR179" s="12"/>
      <c r="AS179" s="12"/>
      <c r="AT179" s="12"/>
      <c r="AU179" s="12"/>
      <c r="AV179" s="12"/>
      <c r="AW179" s="12"/>
      <c r="AX179" s="12"/>
      <c r="AY179">
        <f>$AY$178</f>
        <v>1</v>
      </c>
    </row>
    <row r="180" spans="1:51" ht="64.5" customHeight="1" x14ac:dyDescent="0.15">
      <c r="A180" s="597"/>
      <c r="B180" s="598"/>
      <c r="C180" s="573" t="s">
        <v>68</v>
      </c>
      <c r="D180" s="573"/>
      <c r="E180" s="573"/>
      <c r="F180" s="573"/>
      <c r="G180" s="573"/>
      <c r="H180" s="573"/>
      <c r="I180" s="573"/>
      <c r="J180" s="599" t="s">
        <v>53</v>
      </c>
      <c r="K180" s="600"/>
      <c r="L180" s="600"/>
      <c r="M180" s="600"/>
      <c r="N180" s="600"/>
      <c r="O180" s="600"/>
      <c r="P180" s="600" t="s">
        <v>69</v>
      </c>
      <c r="Q180" s="600"/>
      <c r="R180" s="600"/>
      <c r="S180" s="600"/>
      <c r="T180" s="600"/>
      <c r="U180" s="600"/>
      <c r="V180" s="600"/>
      <c r="W180" s="600"/>
      <c r="X180" s="600"/>
      <c r="Y180" s="599" t="s">
        <v>70</v>
      </c>
      <c r="Z180" s="601"/>
      <c r="AA180" s="601"/>
      <c r="AB180" s="601"/>
      <c r="AC180" s="599" t="s">
        <v>192</v>
      </c>
      <c r="AD180" s="599"/>
      <c r="AE180" s="599"/>
      <c r="AF180" s="599"/>
      <c r="AG180" s="599"/>
      <c r="AH180" s="599" t="s">
        <v>52</v>
      </c>
      <c r="AI180" s="573"/>
      <c r="AJ180" s="573"/>
      <c r="AK180" s="573"/>
      <c r="AL180" s="573" t="s">
        <v>16</v>
      </c>
      <c r="AM180" s="573"/>
      <c r="AN180" s="573"/>
      <c r="AO180" s="573"/>
      <c r="AP180" s="574" t="s">
        <v>196</v>
      </c>
      <c r="AQ180" s="574"/>
      <c r="AR180" s="574"/>
      <c r="AS180" s="574"/>
      <c r="AT180" s="574"/>
      <c r="AU180" s="574"/>
      <c r="AV180" s="574"/>
      <c r="AW180" s="574"/>
      <c r="AX180" s="575"/>
      <c r="AY180">
        <f t="shared" ref="AY180:AY181" si="7">$AY$178</f>
        <v>1</v>
      </c>
    </row>
    <row r="181" spans="1:51" ht="32.450000000000003" customHeight="1" thickBot="1" x14ac:dyDescent="0.2">
      <c r="A181" s="576">
        <v>1</v>
      </c>
      <c r="B181" s="577">
        <v>1</v>
      </c>
      <c r="C181" s="578" t="s">
        <v>744</v>
      </c>
      <c r="D181" s="579"/>
      <c r="E181" s="579"/>
      <c r="F181" s="579"/>
      <c r="G181" s="579"/>
      <c r="H181" s="579"/>
      <c r="I181" s="579"/>
      <c r="J181" s="580">
        <v>7430005000879</v>
      </c>
      <c r="K181" s="581"/>
      <c r="L181" s="581"/>
      <c r="M181" s="581"/>
      <c r="N181" s="581"/>
      <c r="O181" s="581"/>
      <c r="P181" s="639" t="s">
        <v>745</v>
      </c>
      <c r="Q181" s="640"/>
      <c r="R181" s="640"/>
      <c r="S181" s="640"/>
      <c r="T181" s="640"/>
      <c r="U181" s="640"/>
      <c r="V181" s="640"/>
      <c r="W181" s="640"/>
      <c r="X181" s="640"/>
      <c r="Y181" s="584">
        <v>66</v>
      </c>
      <c r="Z181" s="585"/>
      <c r="AA181" s="585"/>
      <c r="AB181" s="586"/>
      <c r="AC181" s="641" t="s">
        <v>207</v>
      </c>
      <c r="AD181" s="642"/>
      <c r="AE181" s="642"/>
      <c r="AF181" s="642"/>
      <c r="AG181" s="642"/>
      <c r="AH181" s="589" t="s">
        <v>257</v>
      </c>
      <c r="AI181" s="590"/>
      <c r="AJ181" s="590"/>
      <c r="AK181" s="590"/>
      <c r="AL181" s="589" t="s">
        <v>257</v>
      </c>
      <c r="AM181" s="590"/>
      <c r="AN181" s="590"/>
      <c r="AO181" s="590"/>
      <c r="AP181" s="571"/>
      <c r="AQ181" s="571"/>
      <c r="AR181" s="571"/>
      <c r="AS181" s="571"/>
      <c r="AT181" s="571"/>
      <c r="AU181" s="571"/>
      <c r="AV181" s="571"/>
      <c r="AW181" s="571"/>
      <c r="AX181" s="572"/>
      <c r="AY181">
        <f t="shared" si="7"/>
        <v>1</v>
      </c>
    </row>
    <row r="182" spans="1:51" ht="30" customHeight="1" x14ac:dyDescent="0.15">
      <c r="A182" s="26"/>
      <c r="B182" s="26"/>
      <c r="C182" s="26"/>
      <c r="D182" s="26"/>
      <c r="E182" s="26"/>
      <c r="F182" s="26"/>
      <c r="G182" s="26"/>
      <c r="H182" s="26"/>
      <c r="I182" s="26"/>
      <c r="J182" s="26"/>
      <c r="K182" s="26"/>
      <c r="L182" s="26"/>
      <c r="M182" s="26"/>
      <c r="N182" s="26"/>
      <c r="O182" s="26"/>
      <c r="P182" s="27"/>
      <c r="Q182" s="27"/>
      <c r="R182" s="27"/>
      <c r="S182" s="27"/>
      <c r="T182" s="27"/>
      <c r="U182" s="27"/>
      <c r="V182" s="27"/>
      <c r="W182" s="27"/>
      <c r="X182" s="27"/>
      <c r="Y182" s="28"/>
      <c r="Z182" s="28"/>
      <c r="AA182" s="28"/>
      <c r="AB182" s="28"/>
      <c r="AC182" s="28"/>
      <c r="AD182" s="28"/>
      <c r="AE182" s="28"/>
      <c r="AF182" s="28"/>
      <c r="AG182" s="28"/>
      <c r="AH182" s="28"/>
      <c r="AI182" s="28"/>
      <c r="AJ182" s="28"/>
      <c r="AK182" s="28"/>
      <c r="AL182" s="28"/>
      <c r="AM182" s="28"/>
      <c r="AN182" s="28"/>
      <c r="AO182" s="28"/>
      <c r="AP182" s="27"/>
      <c r="AQ182" s="27"/>
      <c r="AR182" s="27"/>
      <c r="AS182" s="27"/>
      <c r="AT182" s="27"/>
      <c r="AU182" s="27"/>
      <c r="AV182" s="27"/>
      <c r="AW182" s="27"/>
      <c r="AX182" s="27"/>
      <c r="AY182">
        <f>COUNTA($C$185)</f>
        <v>1</v>
      </c>
    </row>
    <row r="183" spans="1:51" ht="30" customHeight="1" thickBot="1" x14ac:dyDescent="0.2">
      <c r="A183" s="11"/>
      <c r="B183" s="25" t="s">
        <v>74</v>
      </c>
      <c r="C183" s="11"/>
      <c r="D183" s="11"/>
      <c r="E183" s="11"/>
      <c r="F183" s="11"/>
      <c r="G183" s="11"/>
      <c r="H183" s="11"/>
      <c r="I183" s="11"/>
      <c r="J183" s="11"/>
      <c r="K183" s="11"/>
      <c r="L183" s="11"/>
      <c r="M183" s="11"/>
      <c r="N183" s="11"/>
      <c r="O183" s="11"/>
      <c r="P183" s="12"/>
      <c r="Q183" s="12"/>
      <c r="R183" s="12"/>
      <c r="S183" s="12"/>
      <c r="T183" s="12"/>
      <c r="U183" s="12"/>
      <c r="V183" s="12"/>
      <c r="W183" s="12"/>
      <c r="X183" s="12"/>
      <c r="Y183" s="13"/>
      <c r="Z183" s="13"/>
      <c r="AA183" s="13"/>
      <c r="AB183" s="13"/>
      <c r="AC183" s="13"/>
      <c r="AD183" s="13"/>
      <c r="AE183" s="13"/>
      <c r="AF183" s="13"/>
      <c r="AG183" s="13"/>
      <c r="AH183" s="13"/>
      <c r="AI183" s="13"/>
      <c r="AJ183" s="13"/>
      <c r="AK183" s="13"/>
      <c r="AL183" s="13"/>
      <c r="AM183" s="13"/>
      <c r="AN183" s="13"/>
      <c r="AO183" s="13"/>
      <c r="AP183" s="12"/>
      <c r="AQ183" s="12"/>
      <c r="AR183" s="12"/>
      <c r="AS183" s="12"/>
      <c r="AT183" s="12"/>
      <c r="AU183" s="12"/>
      <c r="AV183" s="12"/>
      <c r="AW183" s="12"/>
      <c r="AX183" s="12"/>
      <c r="AY183">
        <f>$AY$182</f>
        <v>1</v>
      </c>
    </row>
    <row r="184" spans="1:51" ht="64.5" customHeight="1" x14ac:dyDescent="0.15">
      <c r="A184" s="597"/>
      <c r="B184" s="598"/>
      <c r="C184" s="573" t="s">
        <v>68</v>
      </c>
      <c r="D184" s="573"/>
      <c r="E184" s="573"/>
      <c r="F184" s="573"/>
      <c r="G184" s="573"/>
      <c r="H184" s="573"/>
      <c r="I184" s="573"/>
      <c r="J184" s="599" t="s">
        <v>53</v>
      </c>
      <c r="K184" s="600"/>
      <c r="L184" s="600"/>
      <c r="M184" s="600"/>
      <c r="N184" s="600"/>
      <c r="O184" s="600"/>
      <c r="P184" s="600" t="s">
        <v>69</v>
      </c>
      <c r="Q184" s="600"/>
      <c r="R184" s="600"/>
      <c r="S184" s="600"/>
      <c r="T184" s="600"/>
      <c r="U184" s="600"/>
      <c r="V184" s="600"/>
      <c r="W184" s="600"/>
      <c r="X184" s="600"/>
      <c r="Y184" s="599" t="s">
        <v>70</v>
      </c>
      <c r="Z184" s="601"/>
      <c r="AA184" s="601"/>
      <c r="AB184" s="601"/>
      <c r="AC184" s="599" t="s">
        <v>192</v>
      </c>
      <c r="AD184" s="599"/>
      <c r="AE184" s="599"/>
      <c r="AF184" s="599"/>
      <c r="AG184" s="599"/>
      <c r="AH184" s="599" t="s">
        <v>52</v>
      </c>
      <c r="AI184" s="573"/>
      <c r="AJ184" s="573"/>
      <c r="AK184" s="573"/>
      <c r="AL184" s="573" t="s">
        <v>16</v>
      </c>
      <c r="AM184" s="573"/>
      <c r="AN184" s="573"/>
      <c r="AO184" s="573"/>
      <c r="AP184" s="574" t="s">
        <v>196</v>
      </c>
      <c r="AQ184" s="574"/>
      <c r="AR184" s="574"/>
      <c r="AS184" s="574"/>
      <c r="AT184" s="574"/>
      <c r="AU184" s="574"/>
      <c r="AV184" s="574"/>
      <c r="AW184" s="574"/>
      <c r="AX184" s="575"/>
      <c r="AY184">
        <f t="shared" ref="AY184:AY185" si="8">$AY$182</f>
        <v>1</v>
      </c>
    </row>
    <row r="185" spans="1:51" ht="24.75" customHeight="1" x14ac:dyDescent="0.15">
      <c r="A185" s="607">
        <v>1</v>
      </c>
      <c r="B185" s="608">
        <v>1</v>
      </c>
      <c r="C185" s="610" t="s">
        <v>748</v>
      </c>
      <c r="D185" s="610"/>
      <c r="E185" s="610"/>
      <c r="F185" s="610"/>
      <c r="G185" s="610"/>
      <c r="H185" s="610"/>
      <c r="I185" s="610"/>
      <c r="J185" s="611" t="s">
        <v>646</v>
      </c>
      <c r="K185" s="612"/>
      <c r="L185" s="612"/>
      <c r="M185" s="612"/>
      <c r="N185" s="612"/>
      <c r="O185" s="612"/>
      <c r="P185" s="614" t="s">
        <v>787</v>
      </c>
      <c r="Q185" s="614"/>
      <c r="R185" s="614"/>
      <c r="S185" s="614"/>
      <c r="T185" s="614"/>
      <c r="U185" s="614"/>
      <c r="V185" s="614"/>
      <c r="W185" s="614"/>
      <c r="X185" s="614"/>
      <c r="Y185" s="615">
        <v>19</v>
      </c>
      <c r="Z185" s="616"/>
      <c r="AA185" s="616"/>
      <c r="AB185" s="617"/>
      <c r="AC185" s="643" t="s">
        <v>144</v>
      </c>
      <c r="AD185" s="643"/>
      <c r="AE185" s="643"/>
      <c r="AF185" s="643"/>
      <c r="AG185" s="643"/>
      <c r="AH185" s="644" t="s">
        <v>257</v>
      </c>
      <c r="AI185" s="645"/>
      <c r="AJ185" s="645"/>
      <c r="AK185" s="645"/>
      <c r="AL185" s="602" t="s">
        <v>257</v>
      </c>
      <c r="AM185" s="603"/>
      <c r="AN185" s="603"/>
      <c r="AO185" s="604"/>
      <c r="AP185" s="605"/>
      <c r="AQ185" s="605"/>
      <c r="AR185" s="605"/>
      <c r="AS185" s="605"/>
      <c r="AT185" s="605"/>
      <c r="AU185" s="605"/>
      <c r="AV185" s="605"/>
      <c r="AW185" s="605"/>
      <c r="AX185" s="606"/>
      <c r="AY185">
        <f t="shared" si="8"/>
        <v>1</v>
      </c>
    </row>
    <row r="186" spans="1:51" ht="34.9" customHeight="1" x14ac:dyDescent="0.15">
      <c r="A186" s="607">
        <v>2</v>
      </c>
      <c r="B186" s="608">
        <v>1</v>
      </c>
      <c r="C186" s="609" t="s">
        <v>774</v>
      </c>
      <c r="D186" s="610"/>
      <c r="E186" s="610"/>
      <c r="F186" s="610"/>
      <c r="G186" s="610"/>
      <c r="H186" s="610"/>
      <c r="I186" s="610"/>
      <c r="J186" s="611">
        <v>9010001029962</v>
      </c>
      <c r="K186" s="612"/>
      <c r="L186" s="612"/>
      <c r="M186" s="612"/>
      <c r="N186" s="612"/>
      <c r="O186" s="612"/>
      <c r="P186" s="613" t="s">
        <v>775</v>
      </c>
      <c r="Q186" s="614"/>
      <c r="R186" s="614"/>
      <c r="S186" s="614"/>
      <c r="T186" s="614"/>
      <c r="U186" s="614"/>
      <c r="V186" s="614"/>
      <c r="W186" s="614"/>
      <c r="X186" s="614"/>
      <c r="Y186" s="615">
        <v>19</v>
      </c>
      <c r="Z186" s="616"/>
      <c r="AA186" s="616"/>
      <c r="AB186" s="617"/>
      <c r="AC186" s="643" t="s">
        <v>212</v>
      </c>
      <c r="AD186" s="643"/>
      <c r="AE186" s="643"/>
      <c r="AF186" s="643"/>
      <c r="AG186" s="643"/>
      <c r="AH186" s="620">
        <v>2</v>
      </c>
      <c r="AI186" s="621"/>
      <c r="AJ186" s="621"/>
      <c r="AK186" s="621"/>
      <c r="AL186" s="602">
        <v>74</v>
      </c>
      <c r="AM186" s="603"/>
      <c r="AN186" s="603"/>
      <c r="AO186" s="604"/>
      <c r="AP186" s="605"/>
      <c r="AQ186" s="605"/>
      <c r="AR186" s="605"/>
      <c r="AS186" s="605"/>
      <c r="AT186" s="605"/>
      <c r="AU186" s="605"/>
      <c r="AV186" s="605"/>
      <c r="AW186" s="605"/>
      <c r="AX186" s="606"/>
      <c r="AY186">
        <f>COUNTA($C$186)</f>
        <v>1</v>
      </c>
    </row>
    <row r="187" spans="1:51" ht="34.9" customHeight="1" x14ac:dyDescent="0.15">
      <c r="A187" s="607">
        <v>3</v>
      </c>
      <c r="B187" s="608">
        <v>1</v>
      </c>
      <c r="C187" s="624" t="s">
        <v>776</v>
      </c>
      <c r="D187" s="630"/>
      <c r="E187" s="630"/>
      <c r="F187" s="630"/>
      <c r="G187" s="630"/>
      <c r="H187" s="630"/>
      <c r="I187" s="631"/>
      <c r="J187" s="649">
        <v>1012401012233</v>
      </c>
      <c r="K187" s="650"/>
      <c r="L187" s="650"/>
      <c r="M187" s="650"/>
      <c r="N187" s="650"/>
      <c r="O187" s="651"/>
      <c r="P187" s="652" t="s">
        <v>825</v>
      </c>
      <c r="Q187" s="653"/>
      <c r="R187" s="653"/>
      <c r="S187" s="653"/>
      <c r="T187" s="653"/>
      <c r="U187" s="653"/>
      <c r="V187" s="653"/>
      <c r="W187" s="653"/>
      <c r="X187" s="654"/>
      <c r="Y187" s="615">
        <v>18</v>
      </c>
      <c r="Z187" s="616"/>
      <c r="AA187" s="616"/>
      <c r="AB187" s="617"/>
      <c r="AC187" s="655" t="s">
        <v>212</v>
      </c>
      <c r="AD187" s="656"/>
      <c r="AE187" s="656"/>
      <c r="AF187" s="656"/>
      <c r="AG187" s="657"/>
      <c r="AH187" s="646">
        <v>1</v>
      </c>
      <c r="AI187" s="647"/>
      <c r="AJ187" s="647"/>
      <c r="AK187" s="648"/>
      <c r="AL187" s="602">
        <v>41.5</v>
      </c>
      <c r="AM187" s="603"/>
      <c r="AN187" s="603"/>
      <c r="AO187" s="604"/>
      <c r="AP187" s="605"/>
      <c r="AQ187" s="605"/>
      <c r="AR187" s="605"/>
      <c r="AS187" s="605"/>
      <c r="AT187" s="605"/>
      <c r="AU187" s="605"/>
      <c r="AV187" s="605"/>
      <c r="AW187" s="605"/>
      <c r="AX187" s="606"/>
      <c r="AY187">
        <f>COUNTA($C$187)</f>
        <v>1</v>
      </c>
    </row>
    <row r="188" spans="1:51" ht="48.6" customHeight="1" x14ac:dyDescent="0.15">
      <c r="A188" s="607">
        <v>4</v>
      </c>
      <c r="B188" s="608">
        <v>1</v>
      </c>
      <c r="C188" s="624" t="s">
        <v>777</v>
      </c>
      <c r="D188" s="630"/>
      <c r="E188" s="630"/>
      <c r="F188" s="630"/>
      <c r="G188" s="630"/>
      <c r="H188" s="630"/>
      <c r="I188" s="631"/>
      <c r="J188" s="649">
        <v>3060001004818</v>
      </c>
      <c r="K188" s="650"/>
      <c r="L188" s="650"/>
      <c r="M188" s="650"/>
      <c r="N188" s="650"/>
      <c r="O188" s="651"/>
      <c r="P188" s="652" t="s">
        <v>826</v>
      </c>
      <c r="Q188" s="653"/>
      <c r="R188" s="653"/>
      <c r="S188" s="653"/>
      <c r="T188" s="653"/>
      <c r="U188" s="653"/>
      <c r="V188" s="653"/>
      <c r="W188" s="653"/>
      <c r="X188" s="654"/>
      <c r="Y188" s="615">
        <v>13</v>
      </c>
      <c r="Z188" s="616"/>
      <c r="AA188" s="616"/>
      <c r="AB188" s="617"/>
      <c r="AC188" s="655" t="s">
        <v>211</v>
      </c>
      <c r="AD188" s="656"/>
      <c r="AE188" s="656"/>
      <c r="AF188" s="656"/>
      <c r="AG188" s="657"/>
      <c r="AH188" s="646">
        <v>3</v>
      </c>
      <c r="AI188" s="647"/>
      <c r="AJ188" s="647"/>
      <c r="AK188" s="648"/>
      <c r="AL188" s="602">
        <v>90.3</v>
      </c>
      <c r="AM188" s="603"/>
      <c r="AN188" s="603"/>
      <c r="AO188" s="604"/>
      <c r="AP188" s="605"/>
      <c r="AQ188" s="605"/>
      <c r="AR188" s="605"/>
      <c r="AS188" s="605"/>
      <c r="AT188" s="605"/>
      <c r="AU188" s="605"/>
      <c r="AV188" s="605"/>
      <c r="AW188" s="605"/>
      <c r="AX188" s="606"/>
      <c r="AY188">
        <f>COUNTA($C$188)</f>
        <v>1</v>
      </c>
    </row>
    <row r="189" spans="1:51" ht="34.9" customHeight="1" x14ac:dyDescent="0.15">
      <c r="A189" s="607">
        <v>5</v>
      </c>
      <c r="B189" s="608">
        <v>1</v>
      </c>
      <c r="C189" s="624" t="s">
        <v>778</v>
      </c>
      <c r="D189" s="630"/>
      <c r="E189" s="630"/>
      <c r="F189" s="630"/>
      <c r="G189" s="630"/>
      <c r="H189" s="630"/>
      <c r="I189" s="631"/>
      <c r="J189" s="649">
        <v>3013301015869</v>
      </c>
      <c r="K189" s="650"/>
      <c r="L189" s="650"/>
      <c r="M189" s="650"/>
      <c r="N189" s="650"/>
      <c r="O189" s="651"/>
      <c r="P189" s="627" t="s">
        <v>779</v>
      </c>
      <c r="Q189" s="662"/>
      <c r="R189" s="662"/>
      <c r="S189" s="662"/>
      <c r="T189" s="662"/>
      <c r="U189" s="662"/>
      <c r="V189" s="662"/>
      <c r="W189" s="662"/>
      <c r="X189" s="663"/>
      <c r="Y189" s="615">
        <v>10</v>
      </c>
      <c r="Z189" s="616"/>
      <c r="AA189" s="616"/>
      <c r="AB189" s="617"/>
      <c r="AC189" s="655" t="s">
        <v>211</v>
      </c>
      <c r="AD189" s="656"/>
      <c r="AE189" s="656"/>
      <c r="AF189" s="656"/>
      <c r="AG189" s="657"/>
      <c r="AH189" s="646">
        <v>5</v>
      </c>
      <c r="AI189" s="647"/>
      <c r="AJ189" s="647"/>
      <c r="AK189" s="648"/>
      <c r="AL189" s="602">
        <v>87.4</v>
      </c>
      <c r="AM189" s="603"/>
      <c r="AN189" s="603"/>
      <c r="AO189" s="604"/>
      <c r="AP189" s="605"/>
      <c r="AQ189" s="605"/>
      <c r="AR189" s="605"/>
      <c r="AS189" s="605"/>
      <c r="AT189" s="605"/>
      <c r="AU189" s="605"/>
      <c r="AV189" s="605"/>
      <c r="AW189" s="605"/>
      <c r="AX189" s="606"/>
      <c r="AY189">
        <f>COUNTA($C$189)</f>
        <v>1</v>
      </c>
    </row>
    <row r="190" spans="1:51" ht="35.450000000000003" customHeight="1" x14ac:dyDescent="0.15">
      <c r="A190" s="607">
        <v>6</v>
      </c>
      <c r="B190" s="608">
        <v>1</v>
      </c>
      <c r="C190" s="658" t="s">
        <v>780</v>
      </c>
      <c r="D190" s="625"/>
      <c r="E190" s="625"/>
      <c r="F190" s="625"/>
      <c r="G190" s="625"/>
      <c r="H190" s="625"/>
      <c r="I190" s="626"/>
      <c r="J190" s="649">
        <v>9010001119029</v>
      </c>
      <c r="K190" s="650"/>
      <c r="L190" s="650"/>
      <c r="M190" s="650"/>
      <c r="N190" s="650"/>
      <c r="O190" s="651"/>
      <c r="P190" s="659" t="s">
        <v>781</v>
      </c>
      <c r="Q190" s="660"/>
      <c r="R190" s="660"/>
      <c r="S190" s="660"/>
      <c r="T190" s="660"/>
      <c r="U190" s="660"/>
      <c r="V190" s="660"/>
      <c r="W190" s="660"/>
      <c r="X190" s="661"/>
      <c r="Y190" s="615">
        <v>8</v>
      </c>
      <c r="Z190" s="616"/>
      <c r="AA190" s="616"/>
      <c r="AB190" s="617"/>
      <c r="AC190" s="655" t="s">
        <v>212</v>
      </c>
      <c r="AD190" s="656"/>
      <c r="AE190" s="656"/>
      <c r="AF190" s="656"/>
      <c r="AG190" s="657"/>
      <c r="AH190" s="646">
        <v>2</v>
      </c>
      <c r="AI190" s="647"/>
      <c r="AJ190" s="647"/>
      <c r="AK190" s="648"/>
      <c r="AL190" s="602">
        <v>57.1</v>
      </c>
      <c r="AM190" s="603"/>
      <c r="AN190" s="603"/>
      <c r="AO190" s="604"/>
      <c r="AP190" s="605"/>
      <c r="AQ190" s="605"/>
      <c r="AR190" s="605"/>
      <c r="AS190" s="605"/>
      <c r="AT190" s="605"/>
      <c r="AU190" s="605"/>
      <c r="AV190" s="605"/>
      <c r="AW190" s="605"/>
      <c r="AX190" s="606"/>
      <c r="AY190">
        <f>COUNTA($C$190)</f>
        <v>1</v>
      </c>
    </row>
    <row r="191" spans="1:51" ht="52.9" customHeight="1" x14ac:dyDescent="0.15">
      <c r="A191" s="607">
        <v>7</v>
      </c>
      <c r="B191" s="608">
        <v>1</v>
      </c>
      <c r="C191" s="658" t="s">
        <v>782</v>
      </c>
      <c r="D191" s="625"/>
      <c r="E191" s="625"/>
      <c r="F191" s="625"/>
      <c r="G191" s="625"/>
      <c r="H191" s="625"/>
      <c r="I191" s="626"/>
      <c r="J191" s="649">
        <v>3010601050431</v>
      </c>
      <c r="K191" s="650"/>
      <c r="L191" s="650"/>
      <c r="M191" s="650"/>
      <c r="N191" s="650"/>
      <c r="O191" s="651"/>
      <c r="P191" s="659" t="s">
        <v>783</v>
      </c>
      <c r="Q191" s="660"/>
      <c r="R191" s="660"/>
      <c r="S191" s="660"/>
      <c r="T191" s="660"/>
      <c r="U191" s="660"/>
      <c r="V191" s="660"/>
      <c r="W191" s="660"/>
      <c r="X191" s="661"/>
      <c r="Y191" s="615">
        <v>7</v>
      </c>
      <c r="Z191" s="616"/>
      <c r="AA191" s="616"/>
      <c r="AB191" s="617"/>
      <c r="AC191" s="655" t="s">
        <v>211</v>
      </c>
      <c r="AD191" s="656"/>
      <c r="AE191" s="656"/>
      <c r="AF191" s="656"/>
      <c r="AG191" s="657"/>
      <c r="AH191" s="646">
        <v>3</v>
      </c>
      <c r="AI191" s="647"/>
      <c r="AJ191" s="647"/>
      <c r="AK191" s="648"/>
      <c r="AL191" s="602">
        <v>52.1</v>
      </c>
      <c r="AM191" s="603"/>
      <c r="AN191" s="603"/>
      <c r="AO191" s="604"/>
      <c r="AP191" s="605"/>
      <c r="AQ191" s="605"/>
      <c r="AR191" s="605"/>
      <c r="AS191" s="605"/>
      <c r="AT191" s="605"/>
      <c r="AU191" s="605"/>
      <c r="AV191" s="605"/>
      <c r="AW191" s="605"/>
      <c r="AX191" s="606"/>
      <c r="AY191">
        <f>COUNTA($C$191)</f>
        <v>1</v>
      </c>
    </row>
    <row r="192" spans="1:51" ht="29.45" customHeight="1" x14ac:dyDescent="0.15">
      <c r="A192" s="607">
        <v>8</v>
      </c>
      <c r="B192" s="608">
        <v>1</v>
      </c>
      <c r="C192" s="658" t="s">
        <v>784</v>
      </c>
      <c r="D192" s="625"/>
      <c r="E192" s="625"/>
      <c r="F192" s="625"/>
      <c r="G192" s="625"/>
      <c r="H192" s="625"/>
      <c r="I192" s="626"/>
      <c r="J192" s="649">
        <v>9000020016942</v>
      </c>
      <c r="K192" s="650"/>
      <c r="L192" s="650"/>
      <c r="M192" s="650"/>
      <c r="N192" s="650"/>
      <c r="O192" s="651"/>
      <c r="P192" s="659" t="s">
        <v>785</v>
      </c>
      <c r="Q192" s="660"/>
      <c r="R192" s="660"/>
      <c r="S192" s="660"/>
      <c r="T192" s="660"/>
      <c r="U192" s="660"/>
      <c r="V192" s="660"/>
      <c r="W192" s="660"/>
      <c r="X192" s="661"/>
      <c r="Y192" s="615">
        <v>6</v>
      </c>
      <c r="Z192" s="616"/>
      <c r="AA192" s="616"/>
      <c r="AB192" s="617"/>
      <c r="AC192" s="655" t="s">
        <v>218</v>
      </c>
      <c r="AD192" s="656"/>
      <c r="AE192" s="656"/>
      <c r="AF192" s="656"/>
      <c r="AG192" s="657"/>
      <c r="AH192" s="664" t="s">
        <v>257</v>
      </c>
      <c r="AI192" s="665"/>
      <c r="AJ192" s="665"/>
      <c r="AK192" s="666"/>
      <c r="AL192" s="602" t="s">
        <v>257</v>
      </c>
      <c r="AM192" s="603"/>
      <c r="AN192" s="603"/>
      <c r="AO192" s="604"/>
      <c r="AP192" s="605"/>
      <c r="AQ192" s="605"/>
      <c r="AR192" s="605"/>
      <c r="AS192" s="605"/>
      <c r="AT192" s="605"/>
      <c r="AU192" s="605"/>
      <c r="AV192" s="605"/>
      <c r="AW192" s="605"/>
      <c r="AX192" s="606"/>
      <c r="AY192">
        <f>COUNTA($C$192)</f>
        <v>1</v>
      </c>
    </row>
    <row r="193" spans="1:51" ht="43.15" customHeight="1" x14ac:dyDescent="0.15">
      <c r="A193" s="607">
        <v>9</v>
      </c>
      <c r="B193" s="608">
        <v>1</v>
      </c>
      <c r="C193" s="658" t="s">
        <v>786</v>
      </c>
      <c r="D193" s="625"/>
      <c r="E193" s="625"/>
      <c r="F193" s="625"/>
      <c r="G193" s="625"/>
      <c r="H193" s="625"/>
      <c r="I193" s="626"/>
      <c r="J193" s="649">
        <v>5010401080379</v>
      </c>
      <c r="K193" s="650"/>
      <c r="L193" s="650"/>
      <c r="M193" s="650"/>
      <c r="N193" s="650"/>
      <c r="O193" s="651"/>
      <c r="P193" s="652" t="s">
        <v>827</v>
      </c>
      <c r="Q193" s="653"/>
      <c r="R193" s="653"/>
      <c r="S193" s="653"/>
      <c r="T193" s="653"/>
      <c r="U193" s="653"/>
      <c r="V193" s="653"/>
      <c r="W193" s="653"/>
      <c r="X193" s="654"/>
      <c r="Y193" s="615">
        <v>5</v>
      </c>
      <c r="Z193" s="616"/>
      <c r="AA193" s="616"/>
      <c r="AB193" s="617"/>
      <c r="AC193" s="655" t="s">
        <v>211</v>
      </c>
      <c r="AD193" s="656"/>
      <c r="AE193" s="656"/>
      <c r="AF193" s="656"/>
      <c r="AG193" s="657"/>
      <c r="AH193" s="646">
        <v>5</v>
      </c>
      <c r="AI193" s="647"/>
      <c r="AJ193" s="647"/>
      <c r="AK193" s="648"/>
      <c r="AL193" s="602">
        <v>72.2</v>
      </c>
      <c r="AM193" s="603"/>
      <c r="AN193" s="603"/>
      <c r="AO193" s="604"/>
      <c r="AP193" s="605"/>
      <c r="AQ193" s="605"/>
      <c r="AR193" s="605"/>
      <c r="AS193" s="605"/>
      <c r="AT193" s="605"/>
      <c r="AU193" s="605"/>
      <c r="AV193" s="605"/>
      <c r="AW193" s="605"/>
      <c r="AX193" s="606"/>
      <c r="AY193">
        <f>COUNTA($C$193)</f>
        <v>1</v>
      </c>
    </row>
    <row r="194" spans="1:51" ht="57" customHeight="1" thickBot="1" x14ac:dyDescent="0.2">
      <c r="A194" s="576">
        <v>10</v>
      </c>
      <c r="B194" s="577">
        <v>1</v>
      </c>
      <c r="C194" s="578" t="s">
        <v>828</v>
      </c>
      <c r="D194" s="579"/>
      <c r="E194" s="579"/>
      <c r="F194" s="579"/>
      <c r="G194" s="579"/>
      <c r="H194" s="579"/>
      <c r="I194" s="579"/>
      <c r="J194" s="580" t="s">
        <v>257</v>
      </c>
      <c r="K194" s="581"/>
      <c r="L194" s="581"/>
      <c r="M194" s="581"/>
      <c r="N194" s="581"/>
      <c r="O194" s="581"/>
      <c r="P194" s="639" t="s">
        <v>829</v>
      </c>
      <c r="Q194" s="640"/>
      <c r="R194" s="640"/>
      <c r="S194" s="640"/>
      <c r="T194" s="640"/>
      <c r="U194" s="640"/>
      <c r="V194" s="640"/>
      <c r="W194" s="640"/>
      <c r="X194" s="640"/>
      <c r="Y194" s="584">
        <v>4</v>
      </c>
      <c r="Z194" s="585"/>
      <c r="AA194" s="585"/>
      <c r="AB194" s="586"/>
      <c r="AC194" s="667" t="s">
        <v>218</v>
      </c>
      <c r="AD194" s="667"/>
      <c r="AE194" s="667"/>
      <c r="AF194" s="667"/>
      <c r="AG194" s="667"/>
      <c r="AH194" s="668" t="s">
        <v>257</v>
      </c>
      <c r="AI194" s="669"/>
      <c r="AJ194" s="669"/>
      <c r="AK194" s="669"/>
      <c r="AL194" s="591" t="s">
        <v>257</v>
      </c>
      <c r="AM194" s="592"/>
      <c r="AN194" s="592"/>
      <c r="AO194" s="593"/>
      <c r="AP194" s="571"/>
      <c r="AQ194" s="571"/>
      <c r="AR194" s="571"/>
      <c r="AS194" s="571"/>
      <c r="AT194" s="571"/>
      <c r="AU194" s="571"/>
      <c r="AV194" s="571"/>
      <c r="AW194" s="571"/>
      <c r="AX194" s="572"/>
      <c r="AY194">
        <f>COUNTA($C$194)</f>
        <v>1</v>
      </c>
    </row>
    <row r="195" spans="1:51" ht="30" customHeight="1" x14ac:dyDescent="0.15">
      <c r="A195" s="26"/>
      <c r="B195" s="26"/>
      <c r="C195" s="26"/>
      <c r="D195" s="26"/>
      <c r="E195" s="26"/>
      <c r="F195" s="26"/>
      <c r="G195" s="26"/>
      <c r="H195" s="26"/>
      <c r="I195" s="26"/>
      <c r="J195" s="26"/>
      <c r="K195" s="26"/>
      <c r="L195" s="26"/>
      <c r="M195" s="26"/>
      <c r="N195" s="26"/>
      <c r="O195" s="26"/>
      <c r="P195" s="27"/>
      <c r="Q195" s="27"/>
      <c r="R195" s="27"/>
      <c r="S195" s="27"/>
      <c r="T195" s="27"/>
      <c r="U195" s="27"/>
      <c r="V195" s="27"/>
      <c r="W195" s="27"/>
      <c r="X195" s="27"/>
      <c r="Y195" s="28"/>
      <c r="Z195" s="28"/>
      <c r="AA195" s="28"/>
      <c r="AB195" s="28"/>
      <c r="AC195" s="28"/>
      <c r="AD195" s="28"/>
      <c r="AE195" s="28"/>
      <c r="AF195" s="28"/>
      <c r="AG195" s="28"/>
      <c r="AH195" s="28"/>
      <c r="AI195" s="28"/>
      <c r="AJ195" s="28"/>
      <c r="AK195" s="28"/>
      <c r="AL195" s="28"/>
      <c r="AM195" s="28"/>
      <c r="AN195" s="28"/>
      <c r="AO195" s="28"/>
      <c r="AP195" s="27"/>
      <c r="AQ195" s="27"/>
      <c r="AR195" s="27"/>
      <c r="AS195" s="27"/>
      <c r="AT195" s="27"/>
      <c r="AU195" s="27"/>
      <c r="AV195" s="27"/>
      <c r="AW195" s="27"/>
      <c r="AX195" s="27"/>
      <c r="AY195">
        <f>COUNTA($C$198)</f>
        <v>1</v>
      </c>
    </row>
    <row r="196" spans="1:51" ht="30" customHeight="1" thickBot="1" x14ac:dyDescent="0.2">
      <c r="A196" s="11"/>
      <c r="B196" s="25" t="s">
        <v>75</v>
      </c>
      <c r="C196" s="11"/>
      <c r="D196" s="11"/>
      <c r="E196" s="11"/>
      <c r="F196" s="11"/>
      <c r="G196" s="11"/>
      <c r="H196" s="11"/>
      <c r="I196" s="11"/>
      <c r="J196" s="11"/>
      <c r="K196" s="11"/>
      <c r="L196" s="11"/>
      <c r="M196" s="11"/>
      <c r="N196" s="11"/>
      <c r="O196" s="11"/>
      <c r="P196" s="12"/>
      <c r="Q196" s="12"/>
      <c r="R196" s="12"/>
      <c r="S196" s="12"/>
      <c r="T196" s="12"/>
      <c r="U196" s="12"/>
      <c r="V196" s="12"/>
      <c r="W196" s="12"/>
      <c r="X196" s="12"/>
      <c r="Y196" s="13"/>
      <c r="Z196" s="13"/>
      <c r="AA196" s="13"/>
      <c r="AB196" s="13"/>
      <c r="AC196" s="13"/>
      <c r="AD196" s="13"/>
      <c r="AE196" s="13"/>
      <c r="AF196" s="13"/>
      <c r="AG196" s="13"/>
      <c r="AH196" s="13"/>
      <c r="AI196" s="13"/>
      <c r="AJ196" s="13"/>
      <c r="AK196" s="13"/>
      <c r="AL196" s="13"/>
      <c r="AM196" s="13"/>
      <c r="AN196" s="13"/>
      <c r="AO196" s="13"/>
      <c r="AP196" s="12"/>
      <c r="AQ196" s="12"/>
      <c r="AR196" s="12"/>
      <c r="AS196" s="12"/>
      <c r="AT196" s="12"/>
      <c r="AU196" s="12"/>
      <c r="AV196" s="12"/>
      <c r="AW196" s="12"/>
      <c r="AX196" s="12"/>
      <c r="AY196">
        <f>$AY$195</f>
        <v>1</v>
      </c>
    </row>
    <row r="197" spans="1:51" ht="64.5" customHeight="1" x14ac:dyDescent="0.15">
      <c r="A197" s="597"/>
      <c r="B197" s="598"/>
      <c r="C197" s="573" t="s">
        <v>68</v>
      </c>
      <c r="D197" s="573"/>
      <c r="E197" s="573"/>
      <c r="F197" s="573"/>
      <c r="G197" s="573"/>
      <c r="H197" s="573"/>
      <c r="I197" s="573"/>
      <c r="J197" s="599" t="s">
        <v>53</v>
      </c>
      <c r="K197" s="600"/>
      <c r="L197" s="600"/>
      <c r="M197" s="600"/>
      <c r="N197" s="600"/>
      <c r="O197" s="600"/>
      <c r="P197" s="600" t="s">
        <v>69</v>
      </c>
      <c r="Q197" s="600"/>
      <c r="R197" s="600"/>
      <c r="S197" s="600"/>
      <c r="T197" s="600"/>
      <c r="U197" s="600"/>
      <c r="V197" s="600"/>
      <c r="W197" s="600"/>
      <c r="X197" s="600"/>
      <c r="Y197" s="599" t="s">
        <v>70</v>
      </c>
      <c r="Z197" s="601"/>
      <c r="AA197" s="601"/>
      <c r="AB197" s="601"/>
      <c r="AC197" s="599" t="s">
        <v>192</v>
      </c>
      <c r="AD197" s="599"/>
      <c r="AE197" s="599"/>
      <c r="AF197" s="599"/>
      <c r="AG197" s="599"/>
      <c r="AH197" s="599" t="s">
        <v>52</v>
      </c>
      <c r="AI197" s="573"/>
      <c r="AJ197" s="573"/>
      <c r="AK197" s="573"/>
      <c r="AL197" s="573" t="s">
        <v>16</v>
      </c>
      <c r="AM197" s="573"/>
      <c r="AN197" s="573"/>
      <c r="AO197" s="573"/>
      <c r="AP197" s="574" t="s">
        <v>196</v>
      </c>
      <c r="AQ197" s="574"/>
      <c r="AR197" s="574"/>
      <c r="AS197" s="574"/>
      <c r="AT197" s="574"/>
      <c r="AU197" s="574"/>
      <c r="AV197" s="574"/>
      <c r="AW197" s="574"/>
      <c r="AX197" s="575"/>
      <c r="AY197">
        <f t="shared" ref="AY197:AY198" si="9">$AY$195</f>
        <v>1</v>
      </c>
    </row>
    <row r="198" spans="1:51" ht="32.450000000000003" customHeight="1" x14ac:dyDescent="0.15">
      <c r="A198" s="607">
        <v>1</v>
      </c>
      <c r="B198" s="608">
        <v>1</v>
      </c>
      <c r="C198" s="609" t="s">
        <v>837</v>
      </c>
      <c r="D198" s="610"/>
      <c r="E198" s="610"/>
      <c r="F198" s="610"/>
      <c r="G198" s="610"/>
      <c r="H198" s="610"/>
      <c r="I198" s="610"/>
      <c r="J198" s="611">
        <v>8010001057832</v>
      </c>
      <c r="K198" s="612"/>
      <c r="L198" s="612"/>
      <c r="M198" s="612"/>
      <c r="N198" s="612"/>
      <c r="O198" s="612"/>
      <c r="P198" s="613" t="s">
        <v>746</v>
      </c>
      <c r="Q198" s="614"/>
      <c r="R198" s="614"/>
      <c r="S198" s="614"/>
      <c r="T198" s="614"/>
      <c r="U198" s="614"/>
      <c r="V198" s="614"/>
      <c r="W198" s="614"/>
      <c r="X198" s="614"/>
      <c r="Y198" s="615">
        <v>88</v>
      </c>
      <c r="Z198" s="616"/>
      <c r="AA198" s="616"/>
      <c r="AB198" s="617"/>
      <c r="AC198" s="618" t="s">
        <v>218</v>
      </c>
      <c r="AD198" s="619"/>
      <c r="AE198" s="619"/>
      <c r="AF198" s="619"/>
      <c r="AG198" s="619"/>
      <c r="AH198" s="620" t="s">
        <v>257</v>
      </c>
      <c r="AI198" s="621"/>
      <c r="AJ198" s="621"/>
      <c r="AK198" s="621"/>
      <c r="AL198" s="620" t="s">
        <v>257</v>
      </c>
      <c r="AM198" s="621"/>
      <c r="AN198" s="621"/>
      <c r="AO198" s="621"/>
      <c r="AP198" s="605"/>
      <c r="AQ198" s="605"/>
      <c r="AR198" s="605"/>
      <c r="AS198" s="605"/>
      <c r="AT198" s="605"/>
      <c r="AU198" s="605"/>
      <c r="AV198" s="605"/>
      <c r="AW198" s="605"/>
      <c r="AX198" s="606"/>
      <c r="AY198">
        <f t="shared" si="9"/>
        <v>1</v>
      </c>
    </row>
    <row r="199" spans="1:51" ht="33.6" customHeight="1" x14ac:dyDescent="0.15">
      <c r="A199" s="607">
        <v>2</v>
      </c>
      <c r="B199" s="608">
        <v>1</v>
      </c>
      <c r="C199" s="609" t="s">
        <v>733</v>
      </c>
      <c r="D199" s="610"/>
      <c r="E199" s="610"/>
      <c r="F199" s="610"/>
      <c r="G199" s="610"/>
      <c r="H199" s="610"/>
      <c r="I199" s="610"/>
      <c r="J199" s="611">
        <v>8011101010739</v>
      </c>
      <c r="K199" s="612"/>
      <c r="L199" s="612"/>
      <c r="M199" s="612"/>
      <c r="N199" s="612"/>
      <c r="O199" s="612"/>
      <c r="P199" s="613" t="s">
        <v>747</v>
      </c>
      <c r="Q199" s="614"/>
      <c r="R199" s="614"/>
      <c r="S199" s="614"/>
      <c r="T199" s="614"/>
      <c r="U199" s="614"/>
      <c r="V199" s="614"/>
      <c r="W199" s="614"/>
      <c r="X199" s="614"/>
      <c r="Y199" s="615">
        <v>2</v>
      </c>
      <c r="Z199" s="616"/>
      <c r="AA199" s="616"/>
      <c r="AB199" s="617"/>
      <c r="AC199" s="643" t="s">
        <v>218</v>
      </c>
      <c r="AD199" s="643"/>
      <c r="AE199" s="643"/>
      <c r="AF199" s="643"/>
      <c r="AG199" s="643"/>
      <c r="AH199" s="620" t="s">
        <v>257</v>
      </c>
      <c r="AI199" s="621"/>
      <c r="AJ199" s="621"/>
      <c r="AK199" s="621"/>
      <c r="AL199" s="620" t="s">
        <v>257</v>
      </c>
      <c r="AM199" s="621"/>
      <c r="AN199" s="621"/>
      <c r="AO199" s="621"/>
      <c r="AP199" s="605"/>
      <c r="AQ199" s="605"/>
      <c r="AR199" s="605"/>
      <c r="AS199" s="605"/>
      <c r="AT199" s="605"/>
      <c r="AU199" s="605"/>
      <c r="AV199" s="605"/>
      <c r="AW199" s="605"/>
      <c r="AX199" s="606"/>
      <c r="AY199">
        <f>COUNTA($C$199)</f>
        <v>1</v>
      </c>
    </row>
    <row r="200" spans="1:51" ht="24.75" customHeight="1" x14ac:dyDescent="0.15">
      <c r="A200" s="607">
        <v>3</v>
      </c>
      <c r="B200" s="608">
        <v>1</v>
      </c>
      <c r="C200" s="609" t="s">
        <v>748</v>
      </c>
      <c r="D200" s="610"/>
      <c r="E200" s="610"/>
      <c r="F200" s="610"/>
      <c r="G200" s="610"/>
      <c r="H200" s="610"/>
      <c r="I200" s="610"/>
      <c r="J200" s="611" t="s">
        <v>646</v>
      </c>
      <c r="K200" s="612"/>
      <c r="L200" s="612"/>
      <c r="M200" s="612"/>
      <c r="N200" s="612"/>
      <c r="O200" s="612"/>
      <c r="P200" s="613" t="s">
        <v>749</v>
      </c>
      <c r="Q200" s="614"/>
      <c r="R200" s="614"/>
      <c r="S200" s="614"/>
      <c r="T200" s="614"/>
      <c r="U200" s="614"/>
      <c r="V200" s="614"/>
      <c r="W200" s="614"/>
      <c r="X200" s="614"/>
      <c r="Y200" s="615">
        <v>1</v>
      </c>
      <c r="Z200" s="616"/>
      <c r="AA200" s="616"/>
      <c r="AB200" s="617"/>
      <c r="AC200" s="643" t="s">
        <v>144</v>
      </c>
      <c r="AD200" s="643"/>
      <c r="AE200" s="643"/>
      <c r="AF200" s="643"/>
      <c r="AG200" s="643"/>
      <c r="AH200" s="620" t="s">
        <v>257</v>
      </c>
      <c r="AI200" s="621"/>
      <c r="AJ200" s="621"/>
      <c r="AK200" s="621"/>
      <c r="AL200" s="620" t="s">
        <v>257</v>
      </c>
      <c r="AM200" s="621"/>
      <c r="AN200" s="621"/>
      <c r="AO200" s="621"/>
      <c r="AP200" s="605"/>
      <c r="AQ200" s="605"/>
      <c r="AR200" s="605"/>
      <c r="AS200" s="605"/>
      <c r="AT200" s="605"/>
      <c r="AU200" s="605"/>
      <c r="AV200" s="605"/>
      <c r="AW200" s="605"/>
      <c r="AX200" s="606"/>
      <c r="AY200">
        <f>COUNTA($C$200)</f>
        <v>1</v>
      </c>
    </row>
    <row r="201" spans="1:51" ht="29.45" customHeight="1" x14ac:dyDescent="0.15">
      <c r="A201" s="607">
        <v>4</v>
      </c>
      <c r="B201" s="608">
        <v>1</v>
      </c>
      <c r="C201" s="609" t="s">
        <v>735</v>
      </c>
      <c r="D201" s="610"/>
      <c r="E201" s="610"/>
      <c r="F201" s="610"/>
      <c r="G201" s="610"/>
      <c r="H201" s="610"/>
      <c r="I201" s="610"/>
      <c r="J201" s="611">
        <v>1010401006180</v>
      </c>
      <c r="K201" s="612"/>
      <c r="L201" s="612"/>
      <c r="M201" s="612"/>
      <c r="N201" s="612"/>
      <c r="O201" s="612"/>
      <c r="P201" s="613" t="s">
        <v>736</v>
      </c>
      <c r="Q201" s="614"/>
      <c r="R201" s="614"/>
      <c r="S201" s="614"/>
      <c r="T201" s="614"/>
      <c r="U201" s="614"/>
      <c r="V201" s="614"/>
      <c r="W201" s="614"/>
      <c r="X201" s="614"/>
      <c r="Y201" s="615">
        <v>0.7</v>
      </c>
      <c r="Z201" s="616"/>
      <c r="AA201" s="616"/>
      <c r="AB201" s="617"/>
      <c r="AC201" s="618" t="s">
        <v>211</v>
      </c>
      <c r="AD201" s="619"/>
      <c r="AE201" s="619"/>
      <c r="AF201" s="619"/>
      <c r="AG201" s="619"/>
      <c r="AH201" s="620">
        <v>2</v>
      </c>
      <c r="AI201" s="621"/>
      <c r="AJ201" s="621"/>
      <c r="AK201" s="621"/>
      <c r="AL201" s="602">
        <v>99</v>
      </c>
      <c r="AM201" s="603"/>
      <c r="AN201" s="603"/>
      <c r="AO201" s="604"/>
      <c r="AP201" s="605"/>
      <c r="AQ201" s="605"/>
      <c r="AR201" s="605"/>
      <c r="AS201" s="605"/>
      <c r="AT201" s="605"/>
      <c r="AU201" s="605"/>
      <c r="AV201" s="605"/>
      <c r="AW201" s="605"/>
      <c r="AX201" s="606"/>
      <c r="AY201">
        <f>COUNTA($C$201)</f>
        <v>1</v>
      </c>
    </row>
    <row r="202" spans="1:51" ht="30" customHeight="1" x14ac:dyDescent="0.15">
      <c r="A202" s="607">
        <v>5</v>
      </c>
      <c r="B202" s="608">
        <v>1</v>
      </c>
      <c r="C202" s="609" t="s">
        <v>750</v>
      </c>
      <c r="D202" s="610"/>
      <c r="E202" s="610"/>
      <c r="F202" s="610"/>
      <c r="G202" s="610"/>
      <c r="H202" s="610"/>
      <c r="I202" s="610"/>
      <c r="J202" s="611">
        <v>9430001013734</v>
      </c>
      <c r="K202" s="612"/>
      <c r="L202" s="612"/>
      <c r="M202" s="612"/>
      <c r="N202" s="612"/>
      <c r="O202" s="612"/>
      <c r="P202" s="638" t="s">
        <v>832</v>
      </c>
      <c r="Q202" s="634"/>
      <c r="R202" s="634"/>
      <c r="S202" s="634"/>
      <c r="T202" s="634"/>
      <c r="U202" s="634"/>
      <c r="V202" s="634"/>
      <c r="W202" s="634"/>
      <c r="X202" s="634"/>
      <c r="Y202" s="615">
        <v>0.6</v>
      </c>
      <c r="Z202" s="616"/>
      <c r="AA202" s="616"/>
      <c r="AB202" s="617"/>
      <c r="AC202" s="618" t="s">
        <v>217</v>
      </c>
      <c r="AD202" s="619"/>
      <c r="AE202" s="619"/>
      <c r="AF202" s="619"/>
      <c r="AG202" s="619"/>
      <c r="AH202" s="620" t="s">
        <v>257</v>
      </c>
      <c r="AI202" s="621"/>
      <c r="AJ202" s="621"/>
      <c r="AK202" s="621"/>
      <c r="AL202" s="620" t="s">
        <v>257</v>
      </c>
      <c r="AM202" s="621"/>
      <c r="AN202" s="621"/>
      <c r="AO202" s="621"/>
      <c r="AP202" s="605"/>
      <c r="AQ202" s="605"/>
      <c r="AR202" s="605"/>
      <c r="AS202" s="605"/>
      <c r="AT202" s="605"/>
      <c r="AU202" s="605"/>
      <c r="AV202" s="605"/>
      <c r="AW202" s="605"/>
      <c r="AX202" s="606"/>
      <c r="AY202">
        <f>COUNTA($C$202)</f>
        <v>1</v>
      </c>
    </row>
    <row r="203" spans="1:51" ht="31.9" customHeight="1" x14ac:dyDescent="0.15">
      <c r="A203" s="607">
        <v>6</v>
      </c>
      <c r="B203" s="608">
        <v>1</v>
      </c>
      <c r="C203" s="609" t="s">
        <v>751</v>
      </c>
      <c r="D203" s="610"/>
      <c r="E203" s="610"/>
      <c r="F203" s="610"/>
      <c r="G203" s="610"/>
      <c r="H203" s="610"/>
      <c r="I203" s="610"/>
      <c r="J203" s="611">
        <v>8460401000116</v>
      </c>
      <c r="K203" s="612"/>
      <c r="L203" s="612"/>
      <c r="M203" s="612"/>
      <c r="N203" s="612"/>
      <c r="O203" s="612"/>
      <c r="P203" s="638" t="s">
        <v>752</v>
      </c>
      <c r="Q203" s="634"/>
      <c r="R203" s="634"/>
      <c r="S203" s="634"/>
      <c r="T203" s="634"/>
      <c r="U203" s="634"/>
      <c r="V203" s="634"/>
      <c r="W203" s="634"/>
      <c r="X203" s="634"/>
      <c r="Y203" s="615">
        <v>0.5</v>
      </c>
      <c r="Z203" s="616"/>
      <c r="AA203" s="616"/>
      <c r="AB203" s="617"/>
      <c r="AC203" s="618" t="s">
        <v>217</v>
      </c>
      <c r="AD203" s="619"/>
      <c r="AE203" s="619"/>
      <c r="AF203" s="619"/>
      <c r="AG203" s="619"/>
      <c r="AH203" s="620" t="s">
        <v>257</v>
      </c>
      <c r="AI203" s="621"/>
      <c r="AJ203" s="621"/>
      <c r="AK203" s="621"/>
      <c r="AL203" s="620" t="s">
        <v>257</v>
      </c>
      <c r="AM203" s="621"/>
      <c r="AN203" s="621"/>
      <c r="AO203" s="621"/>
      <c r="AP203" s="605"/>
      <c r="AQ203" s="605"/>
      <c r="AR203" s="605"/>
      <c r="AS203" s="605"/>
      <c r="AT203" s="605"/>
      <c r="AU203" s="605"/>
      <c r="AV203" s="605"/>
      <c r="AW203" s="605"/>
      <c r="AX203" s="606"/>
      <c r="AY203">
        <f>COUNTA($C$203)</f>
        <v>1</v>
      </c>
    </row>
    <row r="204" spans="1:51" ht="32.450000000000003" customHeight="1" x14ac:dyDescent="0.15">
      <c r="A204" s="607">
        <v>7</v>
      </c>
      <c r="B204" s="608">
        <v>1</v>
      </c>
      <c r="C204" s="609" t="s">
        <v>737</v>
      </c>
      <c r="D204" s="610"/>
      <c r="E204" s="610"/>
      <c r="F204" s="610"/>
      <c r="G204" s="610"/>
      <c r="H204" s="610"/>
      <c r="I204" s="610"/>
      <c r="J204" s="611">
        <v>1010601027134</v>
      </c>
      <c r="K204" s="612"/>
      <c r="L204" s="612"/>
      <c r="M204" s="612"/>
      <c r="N204" s="612"/>
      <c r="O204" s="612"/>
      <c r="P204" s="634" t="s">
        <v>738</v>
      </c>
      <c r="Q204" s="634"/>
      <c r="R204" s="634"/>
      <c r="S204" s="634"/>
      <c r="T204" s="634"/>
      <c r="U204" s="634"/>
      <c r="V204" s="634"/>
      <c r="W204" s="634"/>
      <c r="X204" s="634"/>
      <c r="Y204" s="615">
        <v>0.2</v>
      </c>
      <c r="Z204" s="616"/>
      <c r="AA204" s="616"/>
      <c r="AB204" s="617"/>
      <c r="AC204" s="618" t="s">
        <v>216</v>
      </c>
      <c r="AD204" s="619"/>
      <c r="AE204" s="619"/>
      <c r="AF204" s="619"/>
      <c r="AG204" s="619"/>
      <c r="AH204" s="646" t="s">
        <v>257</v>
      </c>
      <c r="AI204" s="647"/>
      <c r="AJ204" s="647"/>
      <c r="AK204" s="648"/>
      <c r="AL204" s="646" t="s">
        <v>257</v>
      </c>
      <c r="AM204" s="647"/>
      <c r="AN204" s="647"/>
      <c r="AO204" s="648"/>
      <c r="AP204" s="605"/>
      <c r="AQ204" s="605"/>
      <c r="AR204" s="605"/>
      <c r="AS204" s="605"/>
      <c r="AT204" s="605"/>
      <c r="AU204" s="605"/>
      <c r="AV204" s="605"/>
      <c r="AW204" s="605"/>
      <c r="AX204" s="606"/>
      <c r="AY204">
        <f>COUNTA($C$204)</f>
        <v>1</v>
      </c>
    </row>
    <row r="205" spans="1:51" ht="31.15" customHeight="1" x14ac:dyDescent="0.15">
      <c r="A205" s="607">
        <v>8</v>
      </c>
      <c r="B205" s="608">
        <v>1</v>
      </c>
      <c r="C205" s="609" t="s">
        <v>753</v>
      </c>
      <c r="D205" s="610"/>
      <c r="E205" s="610"/>
      <c r="F205" s="610"/>
      <c r="G205" s="610"/>
      <c r="H205" s="610"/>
      <c r="I205" s="610"/>
      <c r="J205" s="611">
        <v>9013301030086</v>
      </c>
      <c r="K205" s="612"/>
      <c r="L205" s="612"/>
      <c r="M205" s="612"/>
      <c r="N205" s="612"/>
      <c r="O205" s="612"/>
      <c r="P205" s="638" t="s">
        <v>754</v>
      </c>
      <c r="Q205" s="634"/>
      <c r="R205" s="634"/>
      <c r="S205" s="634"/>
      <c r="T205" s="634"/>
      <c r="U205" s="634"/>
      <c r="V205" s="634"/>
      <c r="W205" s="634"/>
      <c r="X205" s="634"/>
      <c r="Y205" s="615">
        <v>0.2</v>
      </c>
      <c r="Z205" s="616"/>
      <c r="AA205" s="616"/>
      <c r="AB205" s="617"/>
      <c r="AC205" s="618" t="s">
        <v>211</v>
      </c>
      <c r="AD205" s="619"/>
      <c r="AE205" s="619"/>
      <c r="AF205" s="619"/>
      <c r="AG205" s="619"/>
      <c r="AH205" s="644">
        <v>2</v>
      </c>
      <c r="AI205" s="645"/>
      <c r="AJ205" s="645"/>
      <c r="AK205" s="645"/>
      <c r="AL205" s="602">
        <v>68.400000000000006</v>
      </c>
      <c r="AM205" s="603"/>
      <c r="AN205" s="603"/>
      <c r="AO205" s="604"/>
      <c r="AP205" s="605"/>
      <c r="AQ205" s="605"/>
      <c r="AR205" s="605"/>
      <c r="AS205" s="605"/>
      <c r="AT205" s="605"/>
      <c r="AU205" s="605"/>
      <c r="AV205" s="605"/>
      <c r="AW205" s="605"/>
      <c r="AX205" s="606"/>
      <c r="AY205">
        <f>COUNTA($C$205)</f>
        <v>1</v>
      </c>
    </row>
    <row r="206" spans="1:51" ht="33.6" customHeight="1" x14ac:dyDescent="0.15">
      <c r="A206" s="607">
        <v>9</v>
      </c>
      <c r="B206" s="608">
        <v>1</v>
      </c>
      <c r="C206" s="609" t="s">
        <v>755</v>
      </c>
      <c r="D206" s="610"/>
      <c r="E206" s="610"/>
      <c r="F206" s="610"/>
      <c r="G206" s="610"/>
      <c r="H206" s="610"/>
      <c r="I206" s="610"/>
      <c r="J206" s="611">
        <v>8010401005011</v>
      </c>
      <c r="K206" s="612"/>
      <c r="L206" s="612"/>
      <c r="M206" s="612"/>
      <c r="N206" s="612"/>
      <c r="O206" s="612"/>
      <c r="P206" s="638" t="s">
        <v>739</v>
      </c>
      <c r="Q206" s="634"/>
      <c r="R206" s="634"/>
      <c r="S206" s="634"/>
      <c r="T206" s="634"/>
      <c r="U206" s="634"/>
      <c r="V206" s="634"/>
      <c r="W206" s="634"/>
      <c r="X206" s="634"/>
      <c r="Y206" s="615">
        <v>0.2</v>
      </c>
      <c r="Z206" s="616"/>
      <c r="AA206" s="616"/>
      <c r="AB206" s="617"/>
      <c r="AC206" s="618" t="s">
        <v>218</v>
      </c>
      <c r="AD206" s="619"/>
      <c r="AE206" s="619"/>
      <c r="AF206" s="619"/>
      <c r="AG206" s="619"/>
      <c r="AH206" s="620" t="s">
        <v>257</v>
      </c>
      <c r="AI206" s="621"/>
      <c r="AJ206" s="621"/>
      <c r="AK206" s="621"/>
      <c r="AL206" s="620" t="s">
        <v>257</v>
      </c>
      <c r="AM206" s="621"/>
      <c r="AN206" s="621"/>
      <c r="AO206" s="621"/>
      <c r="AP206" s="605"/>
      <c r="AQ206" s="605"/>
      <c r="AR206" s="605"/>
      <c r="AS206" s="605"/>
      <c r="AT206" s="605"/>
      <c r="AU206" s="605"/>
      <c r="AV206" s="605"/>
      <c r="AW206" s="605"/>
      <c r="AX206" s="606"/>
      <c r="AY206">
        <f>COUNTA($C$206)</f>
        <v>1</v>
      </c>
    </row>
    <row r="207" spans="1:51" ht="29.45" customHeight="1" thickBot="1" x14ac:dyDescent="0.2">
      <c r="A207" s="576">
        <v>10</v>
      </c>
      <c r="B207" s="577">
        <v>1</v>
      </c>
      <c r="C207" s="578" t="s">
        <v>740</v>
      </c>
      <c r="D207" s="579"/>
      <c r="E207" s="579"/>
      <c r="F207" s="579"/>
      <c r="G207" s="579"/>
      <c r="H207" s="579"/>
      <c r="I207" s="579"/>
      <c r="J207" s="580">
        <v>1010001092605</v>
      </c>
      <c r="K207" s="581"/>
      <c r="L207" s="581"/>
      <c r="M207" s="581"/>
      <c r="N207" s="581"/>
      <c r="O207" s="581"/>
      <c r="P207" s="583" t="s">
        <v>741</v>
      </c>
      <c r="Q207" s="583"/>
      <c r="R207" s="583"/>
      <c r="S207" s="583"/>
      <c r="T207" s="583"/>
      <c r="U207" s="583"/>
      <c r="V207" s="583"/>
      <c r="W207" s="583"/>
      <c r="X207" s="583"/>
      <c r="Y207" s="584">
        <v>0.1</v>
      </c>
      <c r="Z207" s="585"/>
      <c r="AA207" s="585"/>
      <c r="AB207" s="586"/>
      <c r="AC207" s="587" t="s">
        <v>217</v>
      </c>
      <c r="AD207" s="588"/>
      <c r="AE207" s="588"/>
      <c r="AF207" s="588"/>
      <c r="AG207" s="588"/>
      <c r="AH207" s="589" t="s">
        <v>257</v>
      </c>
      <c r="AI207" s="590"/>
      <c r="AJ207" s="590"/>
      <c r="AK207" s="590"/>
      <c r="AL207" s="589" t="s">
        <v>257</v>
      </c>
      <c r="AM207" s="590"/>
      <c r="AN207" s="590"/>
      <c r="AO207" s="590"/>
      <c r="AP207" s="571"/>
      <c r="AQ207" s="571"/>
      <c r="AR207" s="571"/>
      <c r="AS207" s="571"/>
      <c r="AT207" s="571"/>
      <c r="AU207" s="571"/>
      <c r="AV207" s="571"/>
      <c r="AW207" s="571"/>
      <c r="AX207" s="572"/>
      <c r="AY207">
        <f>COUNTA($C$207)</f>
        <v>1</v>
      </c>
    </row>
    <row r="208" spans="1:51" ht="30" customHeight="1" x14ac:dyDescent="0.15">
      <c r="A208" s="26"/>
      <c r="B208" s="26"/>
      <c r="C208" s="26"/>
      <c r="D208" s="26"/>
      <c r="E208" s="26"/>
      <c r="F208" s="26"/>
      <c r="G208" s="26"/>
      <c r="H208" s="26"/>
      <c r="I208" s="26"/>
      <c r="J208" s="26"/>
      <c r="K208" s="26"/>
      <c r="L208" s="26"/>
      <c r="M208" s="26"/>
      <c r="N208" s="26"/>
      <c r="O208" s="26"/>
      <c r="P208" s="27"/>
      <c r="Q208" s="27"/>
      <c r="R208" s="27"/>
      <c r="S208" s="27"/>
      <c r="T208" s="27"/>
      <c r="U208" s="27"/>
      <c r="V208" s="27"/>
      <c r="W208" s="27"/>
      <c r="X208" s="27"/>
      <c r="Y208" s="28"/>
      <c r="Z208" s="28"/>
      <c r="AA208" s="28"/>
      <c r="AB208" s="28"/>
      <c r="AC208" s="28"/>
      <c r="AD208" s="28"/>
      <c r="AE208" s="28"/>
      <c r="AF208" s="28"/>
      <c r="AG208" s="28"/>
      <c r="AH208" s="28"/>
      <c r="AI208" s="28"/>
      <c r="AJ208" s="28"/>
      <c r="AK208" s="28"/>
      <c r="AL208" s="28"/>
      <c r="AM208" s="28"/>
      <c r="AN208" s="28"/>
      <c r="AO208" s="28"/>
      <c r="AP208" s="27"/>
      <c r="AQ208" s="27"/>
      <c r="AR208" s="27"/>
      <c r="AS208" s="27"/>
      <c r="AT208" s="27"/>
      <c r="AU208" s="27"/>
      <c r="AV208" s="27"/>
      <c r="AW208" s="27"/>
      <c r="AX208" s="27"/>
      <c r="AY208">
        <f>COUNTA($C$211)</f>
        <v>1</v>
      </c>
    </row>
    <row r="209" spans="1:51" ht="30" customHeight="1" thickBot="1" x14ac:dyDescent="0.2">
      <c r="A209" s="11"/>
      <c r="B209" s="25" t="s">
        <v>76</v>
      </c>
      <c r="C209" s="11"/>
      <c r="D209" s="11"/>
      <c r="E209" s="11"/>
      <c r="F209" s="11"/>
      <c r="G209" s="11"/>
      <c r="H209" s="11"/>
      <c r="I209" s="11"/>
      <c r="J209" s="11"/>
      <c r="K209" s="11"/>
      <c r="L209" s="11"/>
      <c r="M209" s="11"/>
      <c r="N209" s="11"/>
      <c r="O209" s="11"/>
      <c r="P209" s="12"/>
      <c r="Q209" s="12"/>
      <c r="R209" s="12"/>
      <c r="S209" s="12"/>
      <c r="T209" s="12"/>
      <c r="U209" s="12"/>
      <c r="V209" s="12"/>
      <c r="W209" s="12"/>
      <c r="X209" s="12"/>
      <c r="Y209" s="13"/>
      <c r="Z209" s="13"/>
      <c r="AA209" s="13"/>
      <c r="AB209" s="13"/>
      <c r="AC209" s="13"/>
      <c r="AD209" s="13"/>
      <c r="AE209" s="13"/>
      <c r="AF209" s="13"/>
      <c r="AG209" s="13"/>
      <c r="AH209" s="13"/>
      <c r="AI209" s="13"/>
      <c r="AJ209" s="13"/>
      <c r="AK209" s="13"/>
      <c r="AL209" s="13"/>
      <c r="AM209" s="13"/>
      <c r="AN209" s="13"/>
      <c r="AO209" s="13"/>
      <c r="AP209" s="12"/>
      <c r="AQ209" s="12"/>
      <c r="AR209" s="12"/>
      <c r="AS209" s="12"/>
      <c r="AT209" s="12"/>
      <c r="AU209" s="12"/>
      <c r="AV209" s="12"/>
      <c r="AW209" s="12"/>
      <c r="AX209" s="12"/>
      <c r="AY209">
        <f>$AY$208</f>
        <v>1</v>
      </c>
    </row>
    <row r="210" spans="1:51" ht="64.5" customHeight="1" x14ac:dyDescent="0.15">
      <c r="A210" s="597"/>
      <c r="B210" s="598"/>
      <c r="C210" s="573" t="s">
        <v>68</v>
      </c>
      <c r="D210" s="573"/>
      <c r="E210" s="573"/>
      <c r="F210" s="573"/>
      <c r="G210" s="573"/>
      <c r="H210" s="573"/>
      <c r="I210" s="573"/>
      <c r="J210" s="599" t="s">
        <v>53</v>
      </c>
      <c r="K210" s="600"/>
      <c r="L210" s="600"/>
      <c r="M210" s="600"/>
      <c r="N210" s="600"/>
      <c r="O210" s="600"/>
      <c r="P210" s="600" t="s">
        <v>69</v>
      </c>
      <c r="Q210" s="600"/>
      <c r="R210" s="600"/>
      <c r="S210" s="600"/>
      <c r="T210" s="600"/>
      <c r="U210" s="600"/>
      <c r="V210" s="600"/>
      <c r="W210" s="600"/>
      <c r="X210" s="600"/>
      <c r="Y210" s="599" t="s">
        <v>70</v>
      </c>
      <c r="Z210" s="601"/>
      <c r="AA210" s="601"/>
      <c r="AB210" s="601"/>
      <c r="AC210" s="599" t="s">
        <v>192</v>
      </c>
      <c r="AD210" s="599"/>
      <c r="AE210" s="599"/>
      <c r="AF210" s="599"/>
      <c r="AG210" s="599"/>
      <c r="AH210" s="599" t="s">
        <v>52</v>
      </c>
      <c r="AI210" s="573"/>
      <c r="AJ210" s="573"/>
      <c r="AK210" s="573"/>
      <c r="AL210" s="573" t="s">
        <v>16</v>
      </c>
      <c r="AM210" s="573"/>
      <c r="AN210" s="573"/>
      <c r="AO210" s="573"/>
      <c r="AP210" s="574" t="s">
        <v>196</v>
      </c>
      <c r="AQ210" s="574"/>
      <c r="AR210" s="574"/>
      <c r="AS210" s="574"/>
      <c r="AT210" s="574"/>
      <c r="AU210" s="574"/>
      <c r="AV210" s="574"/>
      <c r="AW210" s="574"/>
      <c r="AX210" s="575"/>
      <c r="AY210">
        <f t="shared" ref="AY210:AY211" si="10">$AY$208</f>
        <v>1</v>
      </c>
    </row>
    <row r="211" spans="1:51" ht="24.75" customHeight="1" x14ac:dyDescent="0.15">
      <c r="A211" s="607">
        <v>1</v>
      </c>
      <c r="B211" s="608">
        <v>1</v>
      </c>
      <c r="C211" s="609" t="s">
        <v>748</v>
      </c>
      <c r="D211" s="610"/>
      <c r="E211" s="610"/>
      <c r="F211" s="610"/>
      <c r="G211" s="610"/>
      <c r="H211" s="610"/>
      <c r="I211" s="610"/>
      <c r="J211" s="611" t="s">
        <v>257</v>
      </c>
      <c r="K211" s="612"/>
      <c r="L211" s="612"/>
      <c r="M211" s="612"/>
      <c r="N211" s="612"/>
      <c r="O211" s="612"/>
      <c r="P211" s="638" t="s">
        <v>796</v>
      </c>
      <c r="Q211" s="634"/>
      <c r="R211" s="634"/>
      <c r="S211" s="634"/>
      <c r="T211" s="634"/>
      <c r="U211" s="634"/>
      <c r="V211" s="634"/>
      <c r="W211" s="634"/>
      <c r="X211" s="634"/>
      <c r="Y211" s="615">
        <v>91</v>
      </c>
      <c r="Z211" s="616"/>
      <c r="AA211" s="616"/>
      <c r="AB211" s="617"/>
      <c r="AC211" s="618" t="s">
        <v>144</v>
      </c>
      <c r="AD211" s="619"/>
      <c r="AE211" s="619"/>
      <c r="AF211" s="619"/>
      <c r="AG211" s="619"/>
      <c r="AH211" s="644" t="s">
        <v>257</v>
      </c>
      <c r="AI211" s="645"/>
      <c r="AJ211" s="645"/>
      <c r="AK211" s="645"/>
      <c r="AL211" s="602" t="s">
        <v>257</v>
      </c>
      <c r="AM211" s="603"/>
      <c r="AN211" s="603"/>
      <c r="AO211" s="604"/>
      <c r="AP211" s="605"/>
      <c r="AQ211" s="605"/>
      <c r="AR211" s="605"/>
      <c r="AS211" s="605"/>
      <c r="AT211" s="605"/>
      <c r="AU211" s="605"/>
      <c r="AV211" s="605"/>
      <c r="AW211" s="605"/>
      <c r="AX211" s="606"/>
      <c r="AY211">
        <f t="shared" si="10"/>
        <v>1</v>
      </c>
    </row>
    <row r="212" spans="1:51" ht="24.75" customHeight="1" x14ac:dyDescent="0.15">
      <c r="A212" s="607">
        <v>2</v>
      </c>
      <c r="B212" s="608">
        <v>1</v>
      </c>
      <c r="C212" s="609" t="s">
        <v>756</v>
      </c>
      <c r="D212" s="610"/>
      <c r="E212" s="610"/>
      <c r="F212" s="610"/>
      <c r="G212" s="610"/>
      <c r="H212" s="610"/>
      <c r="I212" s="610"/>
      <c r="J212" s="611" t="s">
        <v>257</v>
      </c>
      <c r="K212" s="612"/>
      <c r="L212" s="612"/>
      <c r="M212" s="612"/>
      <c r="N212" s="612"/>
      <c r="O212" s="612"/>
      <c r="P212" s="638" t="s">
        <v>797</v>
      </c>
      <c r="Q212" s="634"/>
      <c r="R212" s="634"/>
      <c r="S212" s="634"/>
      <c r="T212" s="634"/>
      <c r="U212" s="634"/>
      <c r="V212" s="634"/>
      <c r="W212" s="634"/>
      <c r="X212" s="634"/>
      <c r="Y212" s="615">
        <v>0.8</v>
      </c>
      <c r="Z212" s="616"/>
      <c r="AA212" s="616"/>
      <c r="AB212" s="617"/>
      <c r="AC212" s="618" t="s">
        <v>144</v>
      </c>
      <c r="AD212" s="619"/>
      <c r="AE212" s="619"/>
      <c r="AF212" s="619"/>
      <c r="AG212" s="619"/>
      <c r="AH212" s="644" t="s">
        <v>257</v>
      </c>
      <c r="AI212" s="645"/>
      <c r="AJ212" s="645"/>
      <c r="AK212" s="645"/>
      <c r="AL212" s="602" t="s">
        <v>257</v>
      </c>
      <c r="AM212" s="603"/>
      <c r="AN212" s="603"/>
      <c r="AO212" s="604"/>
      <c r="AP212" s="605"/>
      <c r="AQ212" s="605"/>
      <c r="AR212" s="605"/>
      <c r="AS212" s="605"/>
      <c r="AT212" s="605"/>
      <c r="AU212" s="605"/>
      <c r="AV212" s="605"/>
      <c r="AW212" s="605"/>
      <c r="AX212" s="606"/>
      <c r="AY212">
        <f>COUNTA($C$212)</f>
        <v>1</v>
      </c>
    </row>
    <row r="213" spans="1:51" ht="24.75" customHeight="1" x14ac:dyDescent="0.15">
      <c r="A213" s="607">
        <v>3</v>
      </c>
      <c r="B213" s="608">
        <v>1</v>
      </c>
      <c r="C213" s="624" t="s">
        <v>788</v>
      </c>
      <c r="D213" s="630"/>
      <c r="E213" s="630"/>
      <c r="F213" s="630"/>
      <c r="G213" s="630"/>
      <c r="H213" s="630"/>
      <c r="I213" s="631"/>
      <c r="J213" s="611" t="s">
        <v>257</v>
      </c>
      <c r="K213" s="612"/>
      <c r="L213" s="612"/>
      <c r="M213" s="612"/>
      <c r="N213" s="612"/>
      <c r="O213" s="612"/>
      <c r="P213" s="638" t="s">
        <v>798</v>
      </c>
      <c r="Q213" s="634"/>
      <c r="R213" s="634"/>
      <c r="S213" s="634"/>
      <c r="T213" s="634"/>
      <c r="U213" s="634"/>
      <c r="V213" s="634"/>
      <c r="W213" s="634"/>
      <c r="X213" s="634"/>
      <c r="Y213" s="615">
        <v>0</v>
      </c>
      <c r="Z213" s="616"/>
      <c r="AA213" s="616"/>
      <c r="AB213" s="617"/>
      <c r="AC213" s="618" t="s">
        <v>144</v>
      </c>
      <c r="AD213" s="619"/>
      <c r="AE213" s="619"/>
      <c r="AF213" s="619"/>
      <c r="AG213" s="619"/>
      <c r="AH213" s="644" t="s">
        <v>257</v>
      </c>
      <c r="AI213" s="645"/>
      <c r="AJ213" s="645"/>
      <c r="AK213" s="645"/>
      <c r="AL213" s="602" t="s">
        <v>257</v>
      </c>
      <c r="AM213" s="603"/>
      <c r="AN213" s="603"/>
      <c r="AO213" s="604"/>
      <c r="AP213" s="605"/>
      <c r="AQ213" s="605"/>
      <c r="AR213" s="605"/>
      <c r="AS213" s="605"/>
      <c r="AT213" s="605"/>
      <c r="AU213" s="605"/>
      <c r="AV213" s="605"/>
      <c r="AW213" s="605"/>
      <c r="AX213" s="606"/>
      <c r="AY213">
        <f>COUNTA($C$213)</f>
        <v>1</v>
      </c>
    </row>
    <row r="214" spans="1:51" ht="24.75" customHeight="1" x14ac:dyDescent="0.15">
      <c r="A214" s="607">
        <v>4</v>
      </c>
      <c r="B214" s="608">
        <v>1</v>
      </c>
      <c r="C214" s="624" t="s">
        <v>789</v>
      </c>
      <c r="D214" s="630"/>
      <c r="E214" s="630"/>
      <c r="F214" s="630"/>
      <c r="G214" s="630"/>
      <c r="H214" s="630"/>
      <c r="I214" s="631"/>
      <c r="J214" s="611" t="s">
        <v>257</v>
      </c>
      <c r="K214" s="612"/>
      <c r="L214" s="612"/>
      <c r="M214" s="612"/>
      <c r="N214" s="612"/>
      <c r="O214" s="612"/>
      <c r="P214" s="638" t="s">
        <v>798</v>
      </c>
      <c r="Q214" s="634"/>
      <c r="R214" s="634"/>
      <c r="S214" s="634"/>
      <c r="T214" s="634"/>
      <c r="U214" s="634"/>
      <c r="V214" s="634"/>
      <c r="W214" s="634"/>
      <c r="X214" s="634"/>
      <c r="Y214" s="615">
        <v>0</v>
      </c>
      <c r="Z214" s="616"/>
      <c r="AA214" s="616"/>
      <c r="AB214" s="617"/>
      <c r="AC214" s="618" t="s">
        <v>144</v>
      </c>
      <c r="AD214" s="619"/>
      <c r="AE214" s="619"/>
      <c r="AF214" s="619"/>
      <c r="AG214" s="619"/>
      <c r="AH214" s="644" t="s">
        <v>257</v>
      </c>
      <c r="AI214" s="645"/>
      <c r="AJ214" s="645"/>
      <c r="AK214" s="645"/>
      <c r="AL214" s="602" t="s">
        <v>257</v>
      </c>
      <c r="AM214" s="603"/>
      <c r="AN214" s="603"/>
      <c r="AO214" s="604"/>
      <c r="AP214" s="605"/>
      <c r="AQ214" s="605"/>
      <c r="AR214" s="605"/>
      <c r="AS214" s="605"/>
      <c r="AT214" s="605"/>
      <c r="AU214" s="605"/>
      <c r="AV214" s="605"/>
      <c r="AW214" s="605"/>
      <c r="AX214" s="606"/>
      <c r="AY214">
        <f>COUNTA($C$214)</f>
        <v>1</v>
      </c>
    </row>
    <row r="215" spans="1:51" ht="24.75" customHeight="1" x14ac:dyDescent="0.15">
      <c r="A215" s="607">
        <v>5</v>
      </c>
      <c r="B215" s="608">
        <v>1</v>
      </c>
      <c r="C215" s="624" t="s">
        <v>790</v>
      </c>
      <c r="D215" s="630"/>
      <c r="E215" s="630"/>
      <c r="F215" s="630"/>
      <c r="G215" s="630"/>
      <c r="H215" s="630"/>
      <c r="I215" s="631"/>
      <c r="J215" s="611" t="s">
        <v>257</v>
      </c>
      <c r="K215" s="612"/>
      <c r="L215" s="612"/>
      <c r="M215" s="612"/>
      <c r="N215" s="612"/>
      <c r="O215" s="612"/>
      <c r="P215" s="638" t="s">
        <v>798</v>
      </c>
      <c r="Q215" s="634"/>
      <c r="R215" s="634"/>
      <c r="S215" s="634"/>
      <c r="T215" s="634"/>
      <c r="U215" s="634"/>
      <c r="V215" s="634"/>
      <c r="W215" s="634"/>
      <c r="X215" s="634"/>
      <c r="Y215" s="615">
        <v>0</v>
      </c>
      <c r="Z215" s="616"/>
      <c r="AA215" s="616"/>
      <c r="AB215" s="617"/>
      <c r="AC215" s="618" t="s">
        <v>144</v>
      </c>
      <c r="AD215" s="619"/>
      <c r="AE215" s="619"/>
      <c r="AF215" s="619"/>
      <c r="AG215" s="619"/>
      <c r="AH215" s="644" t="s">
        <v>257</v>
      </c>
      <c r="AI215" s="645"/>
      <c r="AJ215" s="645"/>
      <c r="AK215" s="645"/>
      <c r="AL215" s="602" t="s">
        <v>257</v>
      </c>
      <c r="AM215" s="603"/>
      <c r="AN215" s="603"/>
      <c r="AO215" s="604"/>
      <c r="AP215" s="605"/>
      <c r="AQ215" s="605"/>
      <c r="AR215" s="605"/>
      <c r="AS215" s="605"/>
      <c r="AT215" s="605"/>
      <c r="AU215" s="605"/>
      <c r="AV215" s="605"/>
      <c r="AW215" s="605"/>
      <c r="AX215" s="606"/>
      <c r="AY215">
        <f>COUNTA($C$215)</f>
        <v>1</v>
      </c>
    </row>
    <row r="216" spans="1:51" ht="24.75" customHeight="1" x14ac:dyDescent="0.15">
      <c r="A216" s="607">
        <v>6</v>
      </c>
      <c r="B216" s="608">
        <v>1</v>
      </c>
      <c r="C216" s="624" t="s">
        <v>791</v>
      </c>
      <c r="D216" s="630"/>
      <c r="E216" s="630"/>
      <c r="F216" s="630"/>
      <c r="G216" s="630"/>
      <c r="H216" s="630"/>
      <c r="I216" s="631"/>
      <c r="J216" s="611" t="s">
        <v>257</v>
      </c>
      <c r="K216" s="612"/>
      <c r="L216" s="612"/>
      <c r="M216" s="612"/>
      <c r="N216" s="612"/>
      <c r="O216" s="612"/>
      <c r="P216" s="638" t="s">
        <v>798</v>
      </c>
      <c r="Q216" s="634"/>
      <c r="R216" s="634"/>
      <c r="S216" s="634"/>
      <c r="T216" s="634"/>
      <c r="U216" s="634"/>
      <c r="V216" s="634"/>
      <c r="W216" s="634"/>
      <c r="X216" s="634"/>
      <c r="Y216" s="615">
        <v>0</v>
      </c>
      <c r="Z216" s="616"/>
      <c r="AA216" s="616"/>
      <c r="AB216" s="617"/>
      <c r="AC216" s="618" t="s">
        <v>144</v>
      </c>
      <c r="AD216" s="619"/>
      <c r="AE216" s="619"/>
      <c r="AF216" s="619"/>
      <c r="AG216" s="619"/>
      <c r="AH216" s="644" t="s">
        <v>257</v>
      </c>
      <c r="AI216" s="645"/>
      <c r="AJ216" s="645"/>
      <c r="AK216" s="645"/>
      <c r="AL216" s="602" t="s">
        <v>257</v>
      </c>
      <c r="AM216" s="603"/>
      <c r="AN216" s="603"/>
      <c r="AO216" s="604"/>
      <c r="AP216" s="605"/>
      <c r="AQ216" s="605"/>
      <c r="AR216" s="605"/>
      <c r="AS216" s="605"/>
      <c r="AT216" s="605"/>
      <c r="AU216" s="605"/>
      <c r="AV216" s="605"/>
      <c r="AW216" s="605"/>
      <c r="AX216" s="606"/>
      <c r="AY216">
        <f>COUNTA($C$216)</f>
        <v>1</v>
      </c>
    </row>
    <row r="217" spans="1:51" ht="24.75" customHeight="1" x14ac:dyDescent="0.15">
      <c r="A217" s="607">
        <v>7</v>
      </c>
      <c r="B217" s="608">
        <v>1</v>
      </c>
      <c r="C217" s="624" t="s">
        <v>792</v>
      </c>
      <c r="D217" s="630"/>
      <c r="E217" s="630"/>
      <c r="F217" s="630"/>
      <c r="G217" s="630"/>
      <c r="H217" s="630"/>
      <c r="I217" s="631"/>
      <c r="J217" s="611" t="s">
        <v>257</v>
      </c>
      <c r="K217" s="612"/>
      <c r="L217" s="612"/>
      <c r="M217" s="612"/>
      <c r="N217" s="612"/>
      <c r="O217" s="612"/>
      <c r="P217" s="638" t="s">
        <v>798</v>
      </c>
      <c r="Q217" s="634"/>
      <c r="R217" s="634"/>
      <c r="S217" s="634"/>
      <c r="T217" s="634"/>
      <c r="U217" s="634"/>
      <c r="V217" s="634"/>
      <c r="W217" s="634"/>
      <c r="X217" s="634"/>
      <c r="Y217" s="615">
        <v>0</v>
      </c>
      <c r="Z217" s="616"/>
      <c r="AA217" s="616"/>
      <c r="AB217" s="617"/>
      <c r="AC217" s="618" t="s">
        <v>144</v>
      </c>
      <c r="AD217" s="619"/>
      <c r="AE217" s="619"/>
      <c r="AF217" s="619"/>
      <c r="AG217" s="619"/>
      <c r="AH217" s="644" t="s">
        <v>257</v>
      </c>
      <c r="AI217" s="645"/>
      <c r="AJ217" s="645"/>
      <c r="AK217" s="645"/>
      <c r="AL217" s="602" t="s">
        <v>257</v>
      </c>
      <c r="AM217" s="603"/>
      <c r="AN217" s="603"/>
      <c r="AO217" s="604"/>
      <c r="AP217" s="605"/>
      <c r="AQ217" s="605"/>
      <c r="AR217" s="605"/>
      <c r="AS217" s="605"/>
      <c r="AT217" s="605"/>
      <c r="AU217" s="605"/>
      <c r="AV217" s="605"/>
      <c r="AW217" s="605"/>
      <c r="AX217" s="606"/>
      <c r="AY217">
        <f>COUNTA($C$217)</f>
        <v>1</v>
      </c>
    </row>
    <row r="218" spans="1:51" ht="24.75" customHeight="1" x14ac:dyDescent="0.15">
      <c r="A218" s="607">
        <v>8</v>
      </c>
      <c r="B218" s="608">
        <v>1</v>
      </c>
      <c r="C218" s="624" t="s">
        <v>793</v>
      </c>
      <c r="D218" s="630"/>
      <c r="E218" s="630"/>
      <c r="F218" s="630"/>
      <c r="G218" s="630"/>
      <c r="H218" s="630"/>
      <c r="I218" s="631"/>
      <c r="J218" s="611" t="s">
        <v>257</v>
      </c>
      <c r="K218" s="612"/>
      <c r="L218" s="612"/>
      <c r="M218" s="612"/>
      <c r="N218" s="612"/>
      <c r="O218" s="612"/>
      <c r="P218" s="638" t="s">
        <v>798</v>
      </c>
      <c r="Q218" s="634"/>
      <c r="R218" s="634"/>
      <c r="S218" s="634"/>
      <c r="T218" s="634"/>
      <c r="U218" s="634"/>
      <c r="V218" s="634"/>
      <c r="W218" s="634"/>
      <c r="X218" s="634"/>
      <c r="Y218" s="615">
        <v>0</v>
      </c>
      <c r="Z218" s="616"/>
      <c r="AA218" s="616"/>
      <c r="AB218" s="617"/>
      <c r="AC218" s="618" t="s">
        <v>144</v>
      </c>
      <c r="AD218" s="619"/>
      <c r="AE218" s="619"/>
      <c r="AF218" s="619"/>
      <c r="AG218" s="619"/>
      <c r="AH218" s="644" t="s">
        <v>257</v>
      </c>
      <c r="AI218" s="645"/>
      <c r="AJ218" s="645"/>
      <c r="AK218" s="645"/>
      <c r="AL218" s="602" t="s">
        <v>257</v>
      </c>
      <c r="AM218" s="603"/>
      <c r="AN218" s="603"/>
      <c r="AO218" s="604"/>
      <c r="AP218" s="605"/>
      <c r="AQ218" s="605"/>
      <c r="AR218" s="605"/>
      <c r="AS218" s="605"/>
      <c r="AT218" s="605"/>
      <c r="AU218" s="605"/>
      <c r="AV218" s="605"/>
      <c r="AW218" s="605"/>
      <c r="AX218" s="606"/>
      <c r="AY218">
        <f>COUNTA($C$218)</f>
        <v>1</v>
      </c>
    </row>
    <row r="219" spans="1:51" ht="24.75" customHeight="1" x14ac:dyDescent="0.15">
      <c r="A219" s="607">
        <v>9</v>
      </c>
      <c r="B219" s="608">
        <v>1</v>
      </c>
      <c r="C219" s="624" t="s">
        <v>794</v>
      </c>
      <c r="D219" s="630"/>
      <c r="E219" s="630"/>
      <c r="F219" s="630"/>
      <c r="G219" s="630"/>
      <c r="H219" s="630"/>
      <c r="I219" s="631"/>
      <c r="J219" s="611" t="s">
        <v>257</v>
      </c>
      <c r="K219" s="612"/>
      <c r="L219" s="612"/>
      <c r="M219" s="612"/>
      <c r="N219" s="612"/>
      <c r="O219" s="612"/>
      <c r="P219" s="638" t="s">
        <v>798</v>
      </c>
      <c r="Q219" s="634"/>
      <c r="R219" s="634"/>
      <c r="S219" s="634"/>
      <c r="T219" s="634"/>
      <c r="U219" s="634"/>
      <c r="V219" s="634"/>
      <c r="W219" s="634"/>
      <c r="X219" s="634"/>
      <c r="Y219" s="615">
        <v>0</v>
      </c>
      <c r="Z219" s="616"/>
      <c r="AA219" s="616"/>
      <c r="AB219" s="617"/>
      <c r="AC219" s="618" t="s">
        <v>144</v>
      </c>
      <c r="AD219" s="619"/>
      <c r="AE219" s="619"/>
      <c r="AF219" s="619"/>
      <c r="AG219" s="619"/>
      <c r="AH219" s="644" t="s">
        <v>257</v>
      </c>
      <c r="AI219" s="645"/>
      <c r="AJ219" s="645"/>
      <c r="AK219" s="645"/>
      <c r="AL219" s="602" t="s">
        <v>257</v>
      </c>
      <c r="AM219" s="603"/>
      <c r="AN219" s="603"/>
      <c r="AO219" s="604"/>
      <c r="AP219" s="605"/>
      <c r="AQ219" s="605"/>
      <c r="AR219" s="605"/>
      <c r="AS219" s="605"/>
      <c r="AT219" s="605"/>
      <c r="AU219" s="605"/>
      <c r="AV219" s="605"/>
      <c r="AW219" s="605"/>
      <c r="AX219" s="606"/>
      <c r="AY219">
        <f>COUNTA($C$219)</f>
        <v>1</v>
      </c>
    </row>
    <row r="220" spans="1:51" ht="24.75" customHeight="1" thickBot="1" x14ac:dyDescent="0.2">
      <c r="A220" s="576">
        <v>10</v>
      </c>
      <c r="B220" s="577">
        <v>1</v>
      </c>
      <c r="C220" s="632" t="s">
        <v>795</v>
      </c>
      <c r="D220" s="670"/>
      <c r="E220" s="670"/>
      <c r="F220" s="670"/>
      <c r="G220" s="670"/>
      <c r="H220" s="670"/>
      <c r="I220" s="671"/>
      <c r="J220" s="580" t="s">
        <v>257</v>
      </c>
      <c r="K220" s="581"/>
      <c r="L220" s="581"/>
      <c r="M220" s="581"/>
      <c r="N220" s="581"/>
      <c r="O220" s="581"/>
      <c r="P220" s="582" t="s">
        <v>798</v>
      </c>
      <c r="Q220" s="583"/>
      <c r="R220" s="583"/>
      <c r="S220" s="583"/>
      <c r="T220" s="583"/>
      <c r="U220" s="583"/>
      <c r="V220" s="583"/>
      <c r="W220" s="583"/>
      <c r="X220" s="583"/>
      <c r="Y220" s="584">
        <v>0</v>
      </c>
      <c r="Z220" s="585"/>
      <c r="AA220" s="585"/>
      <c r="AB220" s="586"/>
      <c r="AC220" s="587" t="s">
        <v>144</v>
      </c>
      <c r="AD220" s="588"/>
      <c r="AE220" s="588"/>
      <c r="AF220" s="588"/>
      <c r="AG220" s="588"/>
      <c r="AH220" s="668" t="s">
        <v>257</v>
      </c>
      <c r="AI220" s="669"/>
      <c r="AJ220" s="669"/>
      <c r="AK220" s="669"/>
      <c r="AL220" s="591" t="s">
        <v>257</v>
      </c>
      <c r="AM220" s="592"/>
      <c r="AN220" s="592"/>
      <c r="AO220" s="593"/>
      <c r="AP220" s="571"/>
      <c r="AQ220" s="571"/>
      <c r="AR220" s="571"/>
      <c r="AS220" s="571"/>
      <c r="AT220" s="571"/>
      <c r="AU220" s="571"/>
      <c r="AV220" s="571"/>
      <c r="AW220" s="571"/>
      <c r="AX220" s="572"/>
      <c r="AY220">
        <f>COUNTA($C$220)</f>
        <v>1</v>
      </c>
    </row>
    <row r="221" spans="1:51" ht="30" customHeight="1" x14ac:dyDescent="0.15">
      <c r="A221" s="26"/>
      <c r="B221" s="26"/>
      <c r="C221" s="26"/>
      <c r="D221" s="26"/>
      <c r="E221" s="26"/>
      <c r="F221" s="26"/>
      <c r="G221" s="26"/>
      <c r="H221" s="26"/>
      <c r="I221" s="26"/>
      <c r="J221" s="26"/>
      <c r="K221" s="26"/>
      <c r="L221" s="26"/>
      <c r="M221" s="26"/>
      <c r="N221" s="26"/>
      <c r="O221" s="26"/>
      <c r="P221" s="27"/>
      <c r="Q221" s="27"/>
      <c r="R221" s="27"/>
      <c r="S221" s="27"/>
      <c r="T221" s="27"/>
      <c r="U221" s="27"/>
      <c r="V221" s="27"/>
      <c r="W221" s="27"/>
      <c r="X221" s="27"/>
      <c r="Y221" s="28"/>
      <c r="Z221" s="28"/>
      <c r="AA221" s="28"/>
      <c r="AB221" s="28"/>
      <c r="AC221" s="28"/>
      <c r="AD221" s="28"/>
      <c r="AE221" s="28"/>
      <c r="AF221" s="28"/>
      <c r="AG221" s="28"/>
      <c r="AH221" s="28"/>
      <c r="AI221" s="28"/>
      <c r="AJ221" s="28"/>
      <c r="AK221" s="28"/>
      <c r="AL221" s="28"/>
      <c r="AM221" s="28"/>
      <c r="AN221" s="28"/>
      <c r="AO221" s="28"/>
      <c r="AP221" s="27"/>
      <c r="AQ221" s="27"/>
      <c r="AR221" s="27"/>
      <c r="AS221" s="27"/>
      <c r="AT221" s="27"/>
      <c r="AU221" s="27"/>
      <c r="AV221" s="27"/>
      <c r="AW221" s="27"/>
      <c r="AX221" s="27"/>
      <c r="AY221">
        <f>COUNTA($C$224)</f>
        <v>1</v>
      </c>
    </row>
    <row r="222" spans="1:51" ht="30" customHeight="1" thickBot="1" x14ac:dyDescent="0.2">
      <c r="A222" s="11"/>
      <c r="B222" s="25" t="s">
        <v>77</v>
      </c>
      <c r="C222" s="11"/>
      <c r="D222" s="11"/>
      <c r="E222" s="11"/>
      <c r="F222" s="11"/>
      <c r="G222" s="11"/>
      <c r="H222" s="11"/>
      <c r="I222" s="11"/>
      <c r="J222" s="11"/>
      <c r="K222" s="11"/>
      <c r="L222" s="11"/>
      <c r="M222" s="11"/>
      <c r="N222" s="11"/>
      <c r="O222" s="11"/>
      <c r="P222" s="12"/>
      <c r="Q222" s="12"/>
      <c r="R222" s="12"/>
      <c r="S222" s="12"/>
      <c r="T222" s="12"/>
      <c r="U222" s="12"/>
      <c r="V222" s="12"/>
      <c r="W222" s="12"/>
      <c r="X222" s="12"/>
      <c r="Y222" s="13"/>
      <c r="Z222" s="13"/>
      <c r="AA222" s="13"/>
      <c r="AB222" s="13"/>
      <c r="AC222" s="13"/>
      <c r="AD222" s="13"/>
      <c r="AE222" s="13"/>
      <c r="AF222" s="13"/>
      <c r="AG222" s="13"/>
      <c r="AH222" s="13"/>
      <c r="AI222" s="13"/>
      <c r="AJ222" s="13"/>
      <c r="AK222" s="13"/>
      <c r="AL222" s="13"/>
      <c r="AM222" s="13"/>
      <c r="AN222" s="13"/>
      <c r="AO222" s="13"/>
      <c r="AP222" s="12"/>
      <c r="AQ222" s="12"/>
      <c r="AR222" s="12"/>
      <c r="AS222" s="12"/>
      <c r="AT222" s="12"/>
      <c r="AU222" s="12"/>
      <c r="AV222" s="12"/>
      <c r="AW222" s="12"/>
      <c r="AX222" s="12"/>
      <c r="AY222">
        <f>$AY$221</f>
        <v>1</v>
      </c>
    </row>
    <row r="223" spans="1:51" ht="64.5" customHeight="1" x14ac:dyDescent="0.15">
      <c r="A223" s="597"/>
      <c r="B223" s="598"/>
      <c r="C223" s="573" t="s">
        <v>68</v>
      </c>
      <c r="D223" s="573"/>
      <c r="E223" s="573"/>
      <c r="F223" s="573"/>
      <c r="G223" s="573"/>
      <c r="H223" s="573"/>
      <c r="I223" s="573"/>
      <c r="J223" s="599" t="s">
        <v>53</v>
      </c>
      <c r="K223" s="600"/>
      <c r="L223" s="600"/>
      <c r="M223" s="600"/>
      <c r="N223" s="600"/>
      <c r="O223" s="600"/>
      <c r="P223" s="600" t="s">
        <v>69</v>
      </c>
      <c r="Q223" s="600"/>
      <c r="R223" s="600"/>
      <c r="S223" s="600"/>
      <c r="T223" s="600"/>
      <c r="U223" s="600"/>
      <c r="V223" s="600"/>
      <c r="W223" s="600"/>
      <c r="X223" s="600"/>
      <c r="Y223" s="599" t="s">
        <v>70</v>
      </c>
      <c r="Z223" s="601"/>
      <c r="AA223" s="601"/>
      <c r="AB223" s="601"/>
      <c r="AC223" s="599" t="s">
        <v>192</v>
      </c>
      <c r="AD223" s="599"/>
      <c r="AE223" s="599"/>
      <c r="AF223" s="599"/>
      <c r="AG223" s="599"/>
      <c r="AH223" s="599" t="s">
        <v>52</v>
      </c>
      <c r="AI223" s="573"/>
      <c r="AJ223" s="573"/>
      <c r="AK223" s="573"/>
      <c r="AL223" s="573" t="s">
        <v>16</v>
      </c>
      <c r="AM223" s="573"/>
      <c r="AN223" s="573"/>
      <c r="AO223" s="573"/>
      <c r="AP223" s="574" t="s">
        <v>196</v>
      </c>
      <c r="AQ223" s="574"/>
      <c r="AR223" s="574"/>
      <c r="AS223" s="574"/>
      <c r="AT223" s="574"/>
      <c r="AU223" s="574"/>
      <c r="AV223" s="574"/>
      <c r="AW223" s="574"/>
      <c r="AX223" s="575"/>
      <c r="AY223">
        <f t="shared" ref="AY223:AY224" si="11">$AY$221</f>
        <v>1</v>
      </c>
    </row>
    <row r="224" spans="1:51" ht="28.9" customHeight="1" x14ac:dyDescent="0.15">
      <c r="A224" s="607">
        <v>1</v>
      </c>
      <c r="B224" s="608">
        <v>1</v>
      </c>
      <c r="C224" s="609" t="s">
        <v>733</v>
      </c>
      <c r="D224" s="610"/>
      <c r="E224" s="610"/>
      <c r="F224" s="610"/>
      <c r="G224" s="610"/>
      <c r="H224" s="610"/>
      <c r="I224" s="610"/>
      <c r="J224" s="611">
        <v>8011101010739</v>
      </c>
      <c r="K224" s="612"/>
      <c r="L224" s="612"/>
      <c r="M224" s="612"/>
      <c r="N224" s="612"/>
      <c r="O224" s="612"/>
      <c r="P224" s="613" t="s">
        <v>757</v>
      </c>
      <c r="Q224" s="614"/>
      <c r="R224" s="614"/>
      <c r="S224" s="614"/>
      <c r="T224" s="614"/>
      <c r="U224" s="614"/>
      <c r="V224" s="614"/>
      <c r="W224" s="614"/>
      <c r="X224" s="614"/>
      <c r="Y224" s="615">
        <v>17</v>
      </c>
      <c r="Z224" s="616"/>
      <c r="AA224" s="616"/>
      <c r="AB224" s="617"/>
      <c r="AC224" s="643" t="s">
        <v>218</v>
      </c>
      <c r="AD224" s="643"/>
      <c r="AE224" s="643"/>
      <c r="AF224" s="643"/>
      <c r="AG224" s="643"/>
      <c r="AH224" s="644" t="s">
        <v>257</v>
      </c>
      <c r="AI224" s="645"/>
      <c r="AJ224" s="645"/>
      <c r="AK224" s="645"/>
      <c r="AL224" s="644" t="s">
        <v>257</v>
      </c>
      <c r="AM224" s="645"/>
      <c r="AN224" s="645"/>
      <c r="AO224" s="645"/>
      <c r="AP224" s="605"/>
      <c r="AQ224" s="605"/>
      <c r="AR224" s="605"/>
      <c r="AS224" s="605"/>
      <c r="AT224" s="605"/>
      <c r="AU224" s="605"/>
      <c r="AV224" s="605"/>
      <c r="AW224" s="605"/>
      <c r="AX224" s="606"/>
      <c r="AY224">
        <f t="shared" si="11"/>
        <v>1</v>
      </c>
    </row>
    <row r="225" spans="1:51" ht="28.9" customHeight="1" x14ac:dyDescent="0.15">
      <c r="A225" s="607">
        <v>2</v>
      </c>
      <c r="B225" s="608">
        <v>1</v>
      </c>
      <c r="C225" s="609" t="s">
        <v>758</v>
      </c>
      <c r="D225" s="610"/>
      <c r="E225" s="610"/>
      <c r="F225" s="610"/>
      <c r="G225" s="610"/>
      <c r="H225" s="610"/>
      <c r="I225" s="610"/>
      <c r="J225" s="611">
        <v>6430001022250</v>
      </c>
      <c r="K225" s="612"/>
      <c r="L225" s="612"/>
      <c r="M225" s="612"/>
      <c r="N225" s="612"/>
      <c r="O225" s="612"/>
      <c r="P225" s="638" t="s">
        <v>759</v>
      </c>
      <c r="Q225" s="634"/>
      <c r="R225" s="634"/>
      <c r="S225" s="634"/>
      <c r="T225" s="634"/>
      <c r="U225" s="634"/>
      <c r="V225" s="634"/>
      <c r="W225" s="634"/>
      <c r="X225" s="634"/>
      <c r="Y225" s="615">
        <v>4</v>
      </c>
      <c r="Z225" s="616"/>
      <c r="AA225" s="616"/>
      <c r="AB225" s="617"/>
      <c r="AC225" s="618" t="s">
        <v>211</v>
      </c>
      <c r="AD225" s="619"/>
      <c r="AE225" s="619"/>
      <c r="AF225" s="619"/>
      <c r="AG225" s="619"/>
      <c r="AH225" s="620">
        <v>1</v>
      </c>
      <c r="AI225" s="621"/>
      <c r="AJ225" s="621"/>
      <c r="AK225" s="621"/>
      <c r="AL225" s="602">
        <v>97.1</v>
      </c>
      <c r="AM225" s="603"/>
      <c r="AN225" s="603"/>
      <c r="AO225" s="604"/>
      <c r="AP225" s="605"/>
      <c r="AQ225" s="605"/>
      <c r="AR225" s="605"/>
      <c r="AS225" s="605"/>
      <c r="AT225" s="605"/>
      <c r="AU225" s="605"/>
      <c r="AV225" s="605"/>
      <c r="AW225" s="605"/>
      <c r="AX225" s="606"/>
      <c r="AY225">
        <f>COUNTA($C$225)</f>
        <v>1</v>
      </c>
    </row>
    <row r="226" spans="1:51" ht="28.9" customHeight="1" x14ac:dyDescent="0.15">
      <c r="A226" s="607">
        <v>3</v>
      </c>
      <c r="B226" s="608">
        <v>1</v>
      </c>
      <c r="C226" s="609" t="s">
        <v>760</v>
      </c>
      <c r="D226" s="610"/>
      <c r="E226" s="610"/>
      <c r="F226" s="610"/>
      <c r="G226" s="610"/>
      <c r="H226" s="610"/>
      <c r="I226" s="610"/>
      <c r="J226" s="611">
        <v>3011105000996</v>
      </c>
      <c r="K226" s="612"/>
      <c r="L226" s="612"/>
      <c r="M226" s="612"/>
      <c r="N226" s="612"/>
      <c r="O226" s="612"/>
      <c r="P226" s="613" t="s">
        <v>761</v>
      </c>
      <c r="Q226" s="614"/>
      <c r="R226" s="614"/>
      <c r="S226" s="614"/>
      <c r="T226" s="614"/>
      <c r="U226" s="614"/>
      <c r="V226" s="614"/>
      <c r="W226" s="614"/>
      <c r="X226" s="614"/>
      <c r="Y226" s="615">
        <v>3</v>
      </c>
      <c r="Z226" s="616"/>
      <c r="AA226" s="616"/>
      <c r="AB226" s="617"/>
      <c r="AC226" s="622" t="s">
        <v>218</v>
      </c>
      <c r="AD226" s="622"/>
      <c r="AE226" s="622"/>
      <c r="AF226" s="622"/>
      <c r="AG226" s="622"/>
      <c r="AH226" s="644" t="s">
        <v>257</v>
      </c>
      <c r="AI226" s="645"/>
      <c r="AJ226" s="645"/>
      <c r="AK226" s="645"/>
      <c r="AL226" s="644" t="s">
        <v>257</v>
      </c>
      <c r="AM226" s="645"/>
      <c r="AN226" s="645"/>
      <c r="AO226" s="645"/>
      <c r="AP226" s="605"/>
      <c r="AQ226" s="605"/>
      <c r="AR226" s="605"/>
      <c r="AS226" s="605"/>
      <c r="AT226" s="605"/>
      <c r="AU226" s="605"/>
      <c r="AV226" s="605"/>
      <c r="AW226" s="605"/>
      <c r="AX226" s="606"/>
      <c r="AY226">
        <f>COUNTA($C$226)</f>
        <v>1</v>
      </c>
    </row>
    <row r="227" spans="1:51" ht="28.9" customHeight="1" x14ac:dyDescent="0.15">
      <c r="A227" s="607">
        <v>4</v>
      </c>
      <c r="B227" s="608">
        <v>1</v>
      </c>
      <c r="C227" s="609" t="s">
        <v>762</v>
      </c>
      <c r="D227" s="610"/>
      <c r="E227" s="610"/>
      <c r="F227" s="610"/>
      <c r="G227" s="610"/>
      <c r="H227" s="610"/>
      <c r="I227" s="610"/>
      <c r="J227" s="611">
        <v>5010005007126</v>
      </c>
      <c r="K227" s="612"/>
      <c r="L227" s="612"/>
      <c r="M227" s="612"/>
      <c r="N227" s="612"/>
      <c r="O227" s="612"/>
      <c r="P227" s="638" t="s">
        <v>831</v>
      </c>
      <c r="Q227" s="634"/>
      <c r="R227" s="634"/>
      <c r="S227" s="634"/>
      <c r="T227" s="634"/>
      <c r="U227" s="634"/>
      <c r="V227" s="634"/>
      <c r="W227" s="634"/>
      <c r="X227" s="634"/>
      <c r="Y227" s="615">
        <v>3</v>
      </c>
      <c r="Z227" s="616"/>
      <c r="AA227" s="616"/>
      <c r="AB227" s="617"/>
      <c r="AC227" s="618" t="s">
        <v>218</v>
      </c>
      <c r="AD227" s="619"/>
      <c r="AE227" s="619"/>
      <c r="AF227" s="619"/>
      <c r="AG227" s="619"/>
      <c r="AH227" s="644" t="s">
        <v>257</v>
      </c>
      <c r="AI227" s="645"/>
      <c r="AJ227" s="645"/>
      <c r="AK227" s="645"/>
      <c r="AL227" s="644" t="s">
        <v>257</v>
      </c>
      <c r="AM227" s="645"/>
      <c r="AN227" s="645"/>
      <c r="AO227" s="645"/>
      <c r="AP227" s="605"/>
      <c r="AQ227" s="605"/>
      <c r="AR227" s="605"/>
      <c r="AS227" s="605"/>
      <c r="AT227" s="605"/>
      <c r="AU227" s="605"/>
      <c r="AV227" s="605"/>
      <c r="AW227" s="605"/>
      <c r="AX227" s="606"/>
      <c r="AY227">
        <f>COUNTA($C$227)</f>
        <v>1</v>
      </c>
    </row>
    <row r="228" spans="1:51" ht="28.9" customHeight="1" x14ac:dyDescent="0.15">
      <c r="A228" s="607">
        <v>5</v>
      </c>
      <c r="B228" s="608">
        <v>1</v>
      </c>
      <c r="C228" s="609" t="s">
        <v>735</v>
      </c>
      <c r="D228" s="610"/>
      <c r="E228" s="610"/>
      <c r="F228" s="610"/>
      <c r="G228" s="610"/>
      <c r="H228" s="610"/>
      <c r="I228" s="610"/>
      <c r="J228" s="611">
        <v>1010401006180</v>
      </c>
      <c r="K228" s="612"/>
      <c r="L228" s="612"/>
      <c r="M228" s="612"/>
      <c r="N228" s="612"/>
      <c r="O228" s="612"/>
      <c r="P228" s="652" t="s">
        <v>763</v>
      </c>
      <c r="Q228" s="653"/>
      <c r="R228" s="653"/>
      <c r="S228" s="653"/>
      <c r="T228" s="653"/>
      <c r="U228" s="653"/>
      <c r="V228" s="653"/>
      <c r="W228" s="653"/>
      <c r="X228" s="654"/>
      <c r="Y228" s="615">
        <v>0.7</v>
      </c>
      <c r="Z228" s="616"/>
      <c r="AA228" s="616"/>
      <c r="AB228" s="617"/>
      <c r="AC228" s="672" t="s">
        <v>218</v>
      </c>
      <c r="AD228" s="673"/>
      <c r="AE228" s="673"/>
      <c r="AF228" s="673"/>
      <c r="AG228" s="674"/>
      <c r="AH228" s="644" t="s">
        <v>257</v>
      </c>
      <c r="AI228" s="645"/>
      <c r="AJ228" s="645"/>
      <c r="AK228" s="645"/>
      <c r="AL228" s="644" t="s">
        <v>257</v>
      </c>
      <c r="AM228" s="645"/>
      <c r="AN228" s="645"/>
      <c r="AO228" s="645"/>
      <c r="AP228" s="605"/>
      <c r="AQ228" s="605"/>
      <c r="AR228" s="605"/>
      <c r="AS228" s="605"/>
      <c r="AT228" s="605"/>
      <c r="AU228" s="605"/>
      <c r="AV228" s="605"/>
      <c r="AW228" s="605"/>
      <c r="AX228" s="606"/>
      <c r="AY228">
        <f>COUNTA($C$228)</f>
        <v>1</v>
      </c>
    </row>
    <row r="229" spans="1:51" ht="28.9" customHeight="1" x14ac:dyDescent="0.15">
      <c r="A229" s="607">
        <v>6</v>
      </c>
      <c r="B229" s="608">
        <v>1</v>
      </c>
      <c r="C229" s="609" t="s">
        <v>764</v>
      </c>
      <c r="D229" s="610"/>
      <c r="E229" s="610"/>
      <c r="F229" s="610"/>
      <c r="G229" s="610"/>
      <c r="H229" s="610"/>
      <c r="I229" s="610"/>
      <c r="J229" s="611">
        <v>4013301005010</v>
      </c>
      <c r="K229" s="612"/>
      <c r="L229" s="612"/>
      <c r="M229" s="612"/>
      <c r="N229" s="612"/>
      <c r="O229" s="612"/>
      <c r="P229" s="613" t="s">
        <v>765</v>
      </c>
      <c r="Q229" s="614"/>
      <c r="R229" s="614"/>
      <c r="S229" s="614"/>
      <c r="T229" s="614"/>
      <c r="U229" s="614"/>
      <c r="V229" s="614"/>
      <c r="W229" s="614"/>
      <c r="X229" s="614"/>
      <c r="Y229" s="615">
        <v>0.4</v>
      </c>
      <c r="Z229" s="616"/>
      <c r="AA229" s="616"/>
      <c r="AB229" s="617"/>
      <c r="AC229" s="622" t="s">
        <v>217</v>
      </c>
      <c r="AD229" s="622"/>
      <c r="AE229" s="622"/>
      <c r="AF229" s="622"/>
      <c r="AG229" s="622"/>
      <c r="AH229" s="644" t="s">
        <v>257</v>
      </c>
      <c r="AI229" s="645"/>
      <c r="AJ229" s="645"/>
      <c r="AK229" s="645"/>
      <c r="AL229" s="644" t="s">
        <v>257</v>
      </c>
      <c r="AM229" s="645"/>
      <c r="AN229" s="645"/>
      <c r="AO229" s="645"/>
      <c r="AP229" s="605"/>
      <c r="AQ229" s="605"/>
      <c r="AR229" s="605"/>
      <c r="AS229" s="605"/>
      <c r="AT229" s="605"/>
      <c r="AU229" s="605"/>
      <c r="AV229" s="605"/>
      <c r="AW229" s="605"/>
      <c r="AX229" s="606"/>
      <c r="AY229">
        <f>COUNTA($C$229)</f>
        <v>1</v>
      </c>
    </row>
    <row r="230" spans="1:51" ht="28.9" customHeight="1" x14ac:dyDescent="0.15">
      <c r="A230" s="607">
        <v>7</v>
      </c>
      <c r="B230" s="608">
        <v>1</v>
      </c>
      <c r="C230" s="624" t="s">
        <v>766</v>
      </c>
      <c r="D230" s="625"/>
      <c r="E230" s="625"/>
      <c r="F230" s="625"/>
      <c r="G230" s="625"/>
      <c r="H230" s="625"/>
      <c r="I230" s="626"/>
      <c r="J230" s="649" t="s">
        <v>257</v>
      </c>
      <c r="K230" s="650"/>
      <c r="L230" s="650"/>
      <c r="M230" s="650"/>
      <c r="N230" s="650"/>
      <c r="O230" s="651"/>
      <c r="P230" s="627" t="s">
        <v>767</v>
      </c>
      <c r="Q230" s="662"/>
      <c r="R230" s="662"/>
      <c r="S230" s="662"/>
      <c r="T230" s="662"/>
      <c r="U230" s="662"/>
      <c r="V230" s="662"/>
      <c r="W230" s="662"/>
      <c r="X230" s="663"/>
      <c r="Y230" s="615">
        <v>0.4</v>
      </c>
      <c r="Z230" s="616"/>
      <c r="AA230" s="616"/>
      <c r="AB230" s="617"/>
      <c r="AC230" s="618" t="s">
        <v>217</v>
      </c>
      <c r="AD230" s="619"/>
      <c r="AE230" s="619"/>
      <c r="AF230" s="619"/>
      <c r="AG230" s="619"/>
      <c r="AH230" s="644" t="s">
        <v>257</v>
      </c>
      <c r="AI230" s="645"/>
      <c r="AJ230" s="645"/>
      <c r="AK230" s="645"/>
      <c r="AL230" s="602" t="s">
        <v>257</v>
      </c>
      <c r="AM230" s="603"/>
      <c r="AN230" s="603"/>
      <c r="AO230" s="604"/>
      <c r="AP230" s="605"/>
      <c r="AQ230" s="605"/>
      <c r="AR230" s="605"/>
      <c r="AS230" s="605"/>
      <c r="AT230" s="605"/>
      <c r="AU230" s="605"/>
      <c r="AV230" s="605"/>
      <c r="AW230" s="605"/>
      <c r="AX230" s="606"/>
      <c r="AY230">
        <f>COUNTA($C$230)</f>
        <v>1</v>
      </c>
    </row>
    <row r="231" spans="1:51" ht="28.9" customHeight="1" x14ac:dyDescent="0.15">
      <c r="A231" s="607">
        <v>8</v>
      </c>
      <c r="B231" s="608">
        <v>1</v>
      </c>
      <c r="C231" s="624" t="s">
        <v>768</v>
      </c>
      <c r="D231" s="630"/>
      <c r="E231" s="630"/>
      <c r="F231" s="630"/>
      <c r="G231" s="630"/>
      <c r="H231" s="630"/>
      <c r="I231" s="631"/>
      <c r="J231" s="649">
        <v>5010001008846</v>
      </c>
      <c r="K231" s="650"/>
      <c r="L231" s="650"/>
      <c r="M231" s="650"/>
      <c r="N231" s="650"/>
      <c r="O231" s="651"/>
      <c r="P231" s="652" t="s">
        <v>769</v>
      </c>
      <c r="Q231" s="653"/>
      <c r="R231" s="653"/>
      <c r="S231" s="653"/>
      <c r="T231" s="653"/>
      <c r="U231" s="653"/>
      <c r="V231" s="653"/>
      <c r="W231" s="653"/>
      <c r="X231" s="654"/>
      <c r="Y231" s="615">
        <v>0.3</v>
      </c>
      <c r="Z231" s="616"/>
      <c r="AA231" s="616"/>
      <c r="AB231" s="617"/>
      <c r="AC231" s="672" t="s">
        <v>217</v>
      </c>
      <c r="AD231" s="673"/>
      <c r="AE231" s="673"/>
      <c r="AF231" s="673"/>
      <c r="AG231" s="674"/>
      <c r="AH231" s="644" t="s">
        <v>257</v>
      </c>
      <c r="AI231" s="645"/>
      <c r="AJ231" s="645"/>
      <c r="AK231" s="645"/>
      <c r="AL231" s="644" t="s">
        <v>257</v>
      </c>
      <c r="AM231" s="645"/>
      <c r="AN231" s="645"/>
      <c r="AO231" s="645"/>
      <c r="AP231" s="605"/>
      <c r="AQ231" s="605"/>
      <c r="AR231" s="605"/>
      <c r="AS231" s="605"/>
      <c r="AT231" s="605"/>
      <c r="AU231" s="605"/>
      <c r="AV231" s="605"/>
      <c r="AW231" s="605"/>
      <c r="AX231" s="606"/>
      <c r="AY231">
        <f>COUNTA($C$231)</f>
        <v>1</v>
      </c>
    </row>
    <row r="232" spans="1:51" ht="28.9" customHeight="1" x14ac:dyDescent="0.15">
      <c r="A232" s="607">
        <v>9</v>
      </c>
      <c r="B232" s="608">
        <v>1</v>
      </c>
      <c r="C232" s="624" t="s">
        <v>770</v>
      </c>
      <c r="D232" s="630"/>
      <c r="E232" s="630"/>
      <c r="F232" s="630"/>
      <c r="G232" s="630"/>
      <c r="H232" s="630"/>
      <c r="I232" s="631"/>
      <c r="J232" s="611">
        <v>2010405002019</v>
      </c>
      <c r="K232" s="612"/>
      <c r="L232" s="612"/>
      <c r="M232" s="612"/>
      <c r="N232" s="612"/>
      <c r="O232" s="612"/>
      <c r="P232" s="652" t="s">
        <v>771</v>
      </c>
      <c r="Q232" s="653"/>
      <c r="R232" s="653"/>
      <c r="S232" s="653"/>
      <c r="T232" s="653"/>
      <c r="U232" s="653"/>
      <c r="V232" s="653"/>
      <c r="W232" s="653"/>
      <c r="X232" s="654"/>
      <c r="Y232" s="615">
        <v>0.3</v>
      </c>
      <c r="Z232" s="616"/>
      <c r="AA232" s="616"/>
      <c r="AB232" s="617"/>
      <c r="AC232" s="618" t="s">
        <v>217</v>
      </c>
      <c r="AD232" s="619"/>
      <c r="AE232" s="619"/>
      <c r="AF232" s="619"/>
      <c r="AG232" s="619"/>
      <c r="AH232" s="644" t="s">
        <v>257</v>
      </c>
      <c r="AI232" s="645"/>
      <c r="AJ232" s="645"/>
      <c r="AK232" s="645"/>
      <c r="AL232" s="602" t="s">
        <v>257</v>
      </c>
      <c r="AM232" s="603"/>
      <c r="AN232" s="603"/>
      <c r="AO232" s="604"/>
      <c r="AP232" s="605"/>
      <c r="AQ232" s="605"/>
      <c r="AR232" s="605"/>
      <c r="AS232" s="605"/>
      <c r="AT232" s="605"/>
      <c r="AU232" s="605"/>
      <c r="AV232" s="605"/>
      <c r="AW232" s="605"/>
      <c r="AX232" s="606"/>
      <c r="AY232">
        <f>COUNTA($C$232)</f>
        <v>1</v>
      </c>
    </row>
    <row r="233" spans="1:51" ht="28.9" customHeight="1" thickBot="1" x14ac:dyDescent="0.2">
      <c r="A233" s="576">
        <v>10</v>
      </c>
      <c r="B233" s="577">
        <v>1</v>
      </c>
      <c r="C233" s="578" t="s">
        <v>755</v>
      </c>
      <c r="D233" s="579"/>
      <c r="E233" s="579"/>
      <c r="F233" s="579"/>
      <c r="G233" s="579"/>
      <c r="H233" s="579"/>
      <c r="I233" s="579"/>
      <c r="J233" s="580">
        <v>8010401005011</v>
      </c>
      <c r="K233" s="581"/>
      <c r="L233" s="581"/>
      <c r="M233" s="581"/>
      <c r="N233" s="581"/>
      <c r="O233" s="581"/>
      <c r="P233" s="675" t="s">
        <v>772</v>
      </c>
      <c r="Q233" s="676"/>
      <c r="R233" s="676"/>
      <c r="S233" s="676"/>
      <c r="T233" s="676"/>
      <c r="U233" s="676"/>
      <c r="V233" s="676"/>
      <c r="W233" s="676"/>
      <c r="X233" s="677"/>
      <c r="Y233" s="584">
        <v>0.1</v>
      </c>
      <c r="Z233" s="585"/>
      <c r="AA233" s="585"/>
      <c r="AB233" s="586"/>
      <c r="AC233" s="678" t="s">
        <v>217</v>
      </c>
      <c r="AD233" s="679"/>
      <c r="AE233" s="679"/>
      <c r="AF233" s="679"/>
      <c r="AG233" s="680"/>
      <c r="AH233" s="668" t="s">
        <v>257</v>
      </c>
      <c r="AI233" s="669"/>
      <c r="AJ233" s="669"/>
      <c r="AK233" s="669"/>
      <c r="AL233" s="591" t="s">
        <v>257</v>
      </c>
      <c r="AM233" s="592"/>
      <c r="AN233" s="592"/>
      <c r="AO233" s="593"/>
      <c r="AP233" s="571"/>
      <c r="AQ233" s="571"/>
      <c r="AR233" s="571"/>
      <c r="AS233" s="571"/>
      <c r="AT233" s="571"/>
      <c r="AU233" s="571"/>
      <c r="AV233" s="571"/>
      <c r="AW233" s="571"/>
      <c r="AX233" s="572"/>
      <c r="AY233">
        <f>COUNTA($C$233)</f>
        <v>1</v>
      </c>
    </row>
  </sheetData>
  <sheetProtection formatRows="0"/>
  <dataConsolidate/>
  <mergeCells count="1146">
    <mergeCell ref="M85:N85"/>
    <mergeCell ref="O85:AF85"/>
    <mergeCell ref="J81:L81"/>
    <mergeCell ref="M81:N81"/>
    <mergeCell ref="O81:AF81"/>
    <mergeCell ref="C82:D82"/>
    <mergeCell ref="E82:G82"/>
    <mergeCell ref="H82:I82"/>
    <mergeCell ref="J82:L82"/>
    <mergeCell ref="M82:N82"/>
    <mergeCell ref="O82:AF82"/>
    <mergeCell ref="C83:D83"/>
    <mergeCell ref="E83:G83"/>
    <mergeCell ref="H83:I83"/>
    <mergeCell ref="J83:L83"/>
    <mergeCell ref="M83:N83"/>
    <mergeCell ref="O83:AF83"/>
    <mergeCell ref="C84:D84"/>
    <mergeCell ref="E84:G84"/>
    <mergeCell ref="H84:I84"/>
    <mergeCell ref="J84:L84"/>
    <mergeCell ref="M84:N84"/>
    <mergeCell ref="O84:AF84"/>
    <mergeCell ref="C81:D81"/>
    <mergeCell ref="E81:G81"/>
    <mergeCell ref="H81:I81"/>
    <mergeCell ref="A79:B85"/>
    <mergeCell ref="C79:AC79"/>
    <mergeCell ref="AD79:AF79"/>
    <mergeCell ref="AG79:AX85"/>
    <mergeCell ref="AD68:AF68"/>
    <mergeCell ref="E69:AC69"/>
    <mergeCell ref="AD69:AF69"/>
    <mergeCell ref="C77:AC77"/>
    <mergeCell ref="AD77:AF77"/>
    <mergeCell ref="AG77:AX77"/>
    <mergeCell ref="C78:AC78"/>
    <mergeCell ref="AD78:AF78"/>
    <mergeCell ref="A36:F36"/>
    <mergeCell ref="G36:AX36"/>
    <mergeCell ref="A37:F39"/>
    <mergeCell ref="G37:O37"/>
    <mergeCell ref="P37:X37"/>
    <mergeCell ref="Y37:AA37"/>
    <mergeCell ref="AB37:AD37"/>
    <mergeCell ref="AE37:AH37"/>
    <mergeCell ref="AI37:AL37"/>
    <mergeCell ref="A40:F40"/>
    <mergeCell ref="G40:AX40"/>
    <mergeCell ref="C85:D85"/>
    <mergeCell ref="E85:G85"/>
    <mergeCell ref="H85:I85"/>
    <mergeCell ref="J85:L85"/>
    <mergeCell ref="AG78:AX78"/>
    <mergeCell ref="C74:AC74"/>
    <mergeCell ref="AD74:AF74"/>
    <mergeCell ref="C80:N80"/>
    <mergeCell ref="O80:AF80"/>
    <mergeCell ref="AH233:AK233"/>
    <mergeCell ref="AL233:AO233"/>
    <mergeCell ref="AP233:AX233"/>
    <mergeCell ref="A233:B233"/>
    <mergeCell ref="C233:I233"/>
    <mergeCell ref="J233:O233"/>
    <mergeCell ref="P233:X233"/>
    <mergeCell ref="Y233:AB233"/>
    <mergeCell ref="AC233:AG233"/>
    <mergeCell ref="AP231:AX231"/>
    <mergeCell ref="A232:B232"/>
    <mergeCell ref="C232:I232"/>
    <mergeCell ref="J232:O232"/>
    <mergeCell ref="P232:X232"/>
    <mergeCell ref="Y232:AB232"/>
    <mergeCell ref="AC232:AG232"/>
    <mergeCell ref="AH232:AK232"/>
    <mergeCell ref="AL232:AO232"/>
    <mergeCell ref="AP232:AX232"/>
    <mergeCell ref="A231:B231"/>
    <mergeCell ref="C231:I231"/>
    <mergeCell ref="J231:O231"/>
    <mergeCell ref="P231:X231"/>
    <mergeCell ref="Y231:AB231"/>
    <mergeCell ref="AC231:AG231"/>
    <mergeCell ref="AH231:AK231"/>
    <mergeCell ref="AL231:AO231"/>
    <mergeCell ref="AP229:AX229"/>
    <mergeCell ref="A230:B230"/>
    <mergeCell ref="C230:I230"/>
    <mergeCell ref="J230:O230"/>
    <mergeCell ref="P230:X230"/>
    <mergeCell ref="Y230:AB230"/>
    <mergeCell ref="AC230:AG230"/>
    <mergeCell ref="AH230:AK230"/>
    <mergeCell ref="A229:B229"/>
    <mergeCell ref="C229:I229"/>
    <mergeCell ref="J229:O229"/>
    <mergeCell ref="P229:X229"/>
    <mergeCell ref="Y229:AB229"/>
    <mergeCell ref="AC229:AG229"/>
    <mergeCell ref="AP227:AX227"/>
    <mergeCell ref="A228:B228"/>
    <mergeCell ref="C228:I228"/>
    <mergeCell ref="J228:O228"/>
    <mergeCell ref="P228:X228"/>
    <mergeCell ref="Y228:AB228"/>
    <mergeCell ref="AC228:AG228"/>
    <mergeCell ref="AH228:AK228"/>
    <mergeCell ref="AL228:AO228"/>
    <mergeCell ref="AP228:AX228"/>
    <mergeCell ref="AL230:AO230"/>
    <mergeCell ref="AP230:AX230"/>
    <mergeCell ref="AH229:AK229"/>
    <mergeCell ref="AL229:AO229"/>
    <mergeCell ref="AL226:AO226"/>
    <mergeCell ref="AP226:AX226"/>
    <mergeCell ref="A227:B227"/>
    <mergeCell ref="C227:I227"/>
    <mergeCell ref="J227:O227"/>
    <mergeCell ref="P227:X227"/>
    <mergeCell ref="Y227:AB227"/>
    <mergeCell ref="AC227:AG227"/>
    <mergeCell ref="AH227:AK227"/>
    <mergeCell ref="AL227:AO227"/>
    <mergeCell ref="AH225:AK225"/>
    <mergeCell ref="AL225:AO225"/>
    <mergeCell ref="AP225:AX225"/>
    <mergeCell ref="A226:B226"/>
    <mergeCell ref="C226:I226"/>
    <mergeCell ref="J226:O226"/>
    <mergeCell ref="P226:X226"/>
    <mergeCell ref="Y226:AB226"/>
    <mergeCell ref="AC226:AG226"/>
    <mergeCell ref="AH226:AK226"/>
    <mergeCell ref="A225:B225"/>
    <mergeCell ref="C225:I225"/>
    <mergeCell ref="J225:O225"/>
    <mergeCell ref="P225:X225"/>
    <mergeCell ref="Y225:AB225"/>
    <mergeCell ref="AC225:AG225"/>
    <mergeCell ref="AP223:AX223"/>
    <mergeCell ref="A224:B224"/>
    <mergeCell ref="C224:I224"/>
    <mergeCell ref="J224:O224"/>
    <mergeCell ref="P224:X224"/>
    <mergeCell ref="Y224:AB224"/>
    <mergeCell ref="AC224:AG224"/>
    <mergeCell ref="AH224:AK224"/>
    <mergeCell ref="AL224:AO224"/>
    <mergeCell ref="AP224:AX224"/>
    <mergeCell ref="A223:B223"/>
    <mergeCell ref="C223:I223"/>
    <mergeCell ref="J223:O223"/>
    <mergeCell ref="P223:X223"/>
    <mergeCell ref="Y223:AB223"/>
    <mergeCell ref="AC223:AG223"/>
    <mergeCell ref="AH223:AK223"/>
    <mergeCell ref="AL223:AO223"/>
    <mergeCell ref="AL220:AO220"/>
    <mergeCell ref="AP220:AX220"/>
    <mergeCell ref="AH219:AK219"/>
    <mergeCell ref="AL219:AO219"/>
    <mergeCell ref="AP219:AX219"/>
    <mergeCell ref="A220:B220"/>
    <mergeCell ref="C220:I220"/>
    <mergeCell ref="J220:O220"/>
    <mergeCell ref="P220:X220"/>
    <mergeCell ref="Y220:AB220"/>
    <mergeCell ref="AC220:AG220"/>
    <mergeCell ref="AH220:AK220"/>
    <mergeCell ref="A219:B219"/>
    <mergeCell ref="C219:I219"/>
    <mergeCell ref="J219:O219"/>
    <mergeCell ref="P219:X219"/>
    <mergeCell ref="Y219:AB219"/>
    <mergeCell ref="AC219:AG219"/>
    <mergeCell ref="AP217:AX217"/>
    <mergeCell ref="A218:B218"/>
    <mergeCell ref="C218:I218"/>
    <mergeCell ref="J218:O218"/>
    <mergeCell ref="P218:X218"/>
    <mergeCell ref="Y218:AB218"/>
    <mergeCell ref="AC218:AG218"/>
    <mergeCell ref="AH218:AK218"/>
    <mergeCell ref="AL218:AO218"/>
    <mergeCell ref="AP218:AX218"/>
    <mergeCell ref="AL216:AO216"/>
    <mergeCell ref="AP216:AX216"/>
    <mergeCell ref="A217:B217"/>
    <mergeCell ref="C217:I217"/>
    <mergeCell ref="J217:O217"/>
    <mergeCell ref="P217:X217"/>
    <mergeCell ref="Y217:AB217"/>
    <mergeCell ref="AC217:AG217"/>
    <mergeCell ref="AH217:AK217"/>
    <mergeCell ref="AL217:AO217"/>
    <mergeCell ref="AH215:AK215"/>
    <mergeCell ref="AL215:AO215"/>
    <mergeCell ref="AP215:AX215"/>
    <mergeCell ref="A216:B216"/>
    <mergeCell ref="C216:I216"/>
    <mergeCell ref="J216:O216"/>
    <mergeCell ref="P216:X216"/>
    <mergeCell ref="Y216:AB216"/>
    <mergeCell ref="AC216:AG216"/>
    <mergeCell ref="AH216:AK216"/>
    <mergeCell ref="A215:B215"/>
    <mergeCell ref="C215:I215"/>
    <mergeCell ref="J215:O215"/>
    <mergeCell ref="P215:X215"/>
    <mergeCell ref="Y215:AB215"/>
    <mergeCell ref="AC215:AG215"/>
    <mergeCell ref="AP213:AX213"/>
    <mergeCell ref="A214:B214"/>
    <mergeCell ref="C214:I214"/>
    <mergeCell ref="J214:O214"/>
    <mergeCell ref="P214:X214"/>
    <mergeCell ref="Y214:AB214"/>
    <mergeCell ref="AC214:AG214"/>
    <mergeCell ref="AH214:AK214"/>
    <mergeCell ref="AL214:AO214"/>
    <mergeCell ref="AP214:AX214"/>
    <mergeCell ref="AL212:AO212"/>
    <mergeCell ref="AP212:AX212"/>
    <mergeCell ref="A213:B213"/>
    <mergeCell ref="C213:I213"/>
    <mergeCell ref="J213:O213"/>
    <mergeCell ref="P213:X213"/>
    <mergeCell ref="Y213:AB213"/>
    <mergeCell ref="AC213:AG213"/>
    <mergeCell ref="AH213:AK213"/>
    <mergeCell ref="AL213:AO213"/>
    <mergeCell ref="AH211:AK211"/>
    <mergeCell ref="AL211:AO211"/>
    <mergeCell ref="AP211:AX211"/>
    <mergeCell ref="A212:B212"/>
    <mergeCell ref="C212:I212"/>
    <mergeCell ref="J212:O212"/>
    <mergeCell ref="P212:X212"/>
    <mergeCell ref="Y212:AB212"/>
    <mergeCell ref="AC212:AG212"/>
    <mergeCell ref="AH212:AK212"/>
    <mergeCell ref="A211:B211"/>
    <mergeCell ref="C211:I211"/>
    <mergeCell ref="J211:O211"/>
    <mergeCell ref="P211:X211"/>
    <mergeCell ref="Y211:AB211"/>
    <mergeCell ref="AC211:AG211"/>
    <mergeCell ref="A210:B210"/>
    <mergeCell ref="C210:I210"/>
    <mergeCell ref="J210:O210"/>
    <mergeCell ref="P210:X210"/>
    <mergeCell ref="Y210:AB210"/>
    <mergeCell ref="AC210:AG210"/>
    <mergeCell ref="AH210:AK210"/>
    <mergeCell ref="AL210:AO210"/>
    <mergeCell ref="AP210:AX210"/>
    <mergeCell ref="AP207:AX207"/>
    <mergeCell ref="AL206:AO206"/>
    <mergeCell ref="AP206:AX206"/>
    <mergeCell ref="A207:B207"/>
    <mergeCell ref="C207:I207"/>
    <mergeCell ref="J207:O207"/>
    <mergeCell ref="P207:X207"/>
    <mergeCell ref="Y207:AB207"/>
    <mergeCell ref="AC207:AG207"/>
    <mergeCell ref="AH207:AK207"/>
    <mergeCell ref="AL207:AO207"/>
    <mergeCell ref="AH205:AK205"/>
    <mergeCell ref="AL205:AO205"/>
    <mergeCell ref="AP205:AX205"/>
    <mergeCell ref="A206:B206"/>
    <mergeCell ref="C206:I206"/>
    <mergeCell ref="J206:O206"/>
    <mergeCell ref="P206:X206"/>
    <mergeCell ref="Y206:AB206"/>
    <mergeCell ref="AC206:AG206"/>
    <mergeCell ref="AH206:AK206"/>
    <mergeCell ref="A205:B205"/>
    <mergeCell ref="C205:I205"/>
    <mergeCell ref="J205:O205"/>
    <mergeCell ref="P205:X205"/>
    <mergeCell ref="Y205:AB205"/>
    <mergeCell ref="AC205:AG205"/>
    <mergeCell ref="AP203:AX203"/>
    <mergeCell ref="A204:B204"/>
    <mergeCell ref="C204:I204"/>
    <mergeCell ref="J204:O204"/>
    <mergeCell ref="P204:X204"/>
    <mergeCell ref="Y204:AB204"/>
    <mergeCell ref="AC204:AG204"/>
    <mergeCell ref="AH204:AK204"/>
    <mergeCell ref="AL204:AO204"/>
    <mergeCell ref="AP204:AX204"/>
    <mergeCell ref="AL202:AO202"/>
    <mergeCell ref="AP202:AX202"/>
    <mergeCell ref="A203:B203"/>
    <mergeCell ref="C203:I203"/>
    <mergeCell ref="J203:O203"/>
    <mergeCell ref="P203:X203"/>
    <mergeCell ref="Y203:AB203"/>
    <mergeCell ref="AC203:AG203"/>
    <mergeCell ref="AH203:AK203"/>
    <mergeCell ref="AL203:AO203"/>
    <mergeCell ref="AH201:AK201"/>
    <mergeCell ref="AL201:AO201"/>
    <mergeCell ref="AP201:AX201"/>
    <mergeCell ref="A202:B202"/>
    <mergeCell ref="C202:I202"/>
    <mergeCell ref="J202:O202"/>
    <mergeCell ref="P202:X202"/>
    <mergeCell ref="Y202:AB202"/>
    <mergeCell ref="AC202:AG202"/>
    <mergeCell ref="AH202:AK202"/>
    <mergeCell ref="A201:B201"/>
    <mergeCell ref="C201:I201"/>
    <mergeCell ref="J201:O201"/>
    <mergeCell ref="P201:X201"/>
    <mergeCell ref="Y201:AB201"/>
    <mergeCell ref="AC201:AG201"/>
    <mergeCell ref="AP199:AX199"/>
    <mergeCell ref="A200:B200"/>
    <mergeCell ref="C200:I200"/>
    <mergeCell ref="J200:O200"/>
    <mergeCell ref="P200:X200"/>
    <mergeCell ref="Y200:AB200"/>
    <mergeCell ref="AC200:AG200"/>
    <mergeCell ref="AH200:AK200"/>
    <mergeCell ref="AL200:AO200"/>
    <mergeCell ref="AP200:AX200"/>
    <mergeCell ref="AL198:AO198"/>
    <mergeCell ref="AP198:AX198"/>
    <mergeCell ref="A199:B199"/>
    <mergeCell ref="C199:I199"/>
    <mergeCell ref="J199:O199"/>
    <mergeCell ref="P199:X199"/>
    <mergeCell ref="Y199:AB199"/>
    <mergeCell ref="AC199:AG199"/>
    <mergeCell ref="AH199:AK199"/>
    <mergeCell ref="AL199:AO199"/>
    <mergeCell ref="AH197:AK197"/>
    <mergeCell ref="AL197:AO197"/>
    <mergeCell ref="AP197:AX197"/>
    <mergeCell ref="A198:B198"/>
    <mergeCell ref="C198:I198"/>
    <mergeCell ref="J198:O198"/>
    <mergeCell ref="P198:X198"/>
    <mergeCell ref="Y198:AB198"/>
    <mergeCell ref="AC198:AG198"/>
    <mergeCell ref="AH198:AK198"/>
    <mergeCell ref="A197:B197"/>
    <mergeCell ref="C197:I197"/>
    <mergeCell ref="J197:O197"/>
    <mergeCell ref="P197:X197"/>
    <mergeCell ref="Y197:AB197"/>
    <mergeCell ref="AC197:AG197"/>
    <mergeCell ref="AP193:AX193"/>
    <mergeCell ref="A194:B194"/>
    <mergeCell ref="C194:I194"/>
    <mergeCell ref="J194:O194"/>
    <mergeCell ref="P194:X194"/>
    <mergeCell ref="Y194:AB194"/>
    <mergeCell ref="AC194:AG194"/>
    <mergeCell ref="AH194:AK194"/>
    <mergeCell ref="AL194:AO194"/>
    <mergeCell ref="AP194:AX194"/>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P185:AX185"/>
    <mergeCell ref="A186:B186"/>
    <mergeCell ref="C186:I186"/>
    <mergeCell ref="J186:O186"/>
    <mergeCell ref="P186:X186"/>
    <mergeCell ref="Y186:AB186"/>
    <mergeCell ref="AC186:AG186"/>
    <mergeCell ref="AH186:AK186"/>
    <mergeCell ref="AL186:AO186"/>
    <mergeCell ref="AP186:AX186"/>
    <mergeCell ref="AL184:AO184"/>
    <mergeCell ref="AP184:AX184"/>
    <mergeCell ref="A185:B185"/>
    <mergeCell ref="C185:I185"/>
    <mergeCell ref="J185:O185"/>
    <mergeCell ref="P185:X185"/>
    <mergeCell ref="Y185:AB185"/>
    <mergeCell ref="AC185:AG185"/>
    <mergeCell ref="AH185:AK185"/>
    <mergeCell ref="AL185:AO185"/>
    <mergeCell ref="A184:B184"/>
    <mergeCell ref="C184:I184"/>
    <mergeCell ref="J184:O184"/>
    <mergeCell ref="P184:X184"/>
    <mergeCell ref="Y184:AB184"/>
    <mergeCell ref="AC184:AG184"/>
    <mergeCell ref="AH184:AK184"/>
    <mergeCell ref="AP180:AX180"/>
    <mergeCell ref="A181:B181"/>
    <mergeCell ref="C181:I181"/>
    <mergeCell ref="J181:O181"/>
    <mergeCell ref="P181:X181"/>
    <mergeCell ref="Y181:AB181"/>
    <mergeCell ref="AC181:AG181"/>
    <mergeCell ref="AH181:AK181"/>
    <mergeCell ref="AL181:AO181"/>
    <mergeCell ref="AP181:AX181"/>
    <mergeCell ref="A180:B180"/>
    <mergeCell ref="C180:I180"/>
    <mergeCell ref="J180:O180"/>
    <mergeCell ref="P180:X180"/>
    <mergeCell ref="Y180:AB180"/>
    <mergeCell ref="AC180:AG180"/>
    <mergeCell ref="AH180:AK180"/>
    <mergeCell ref="AL180:AO180"/>
    <mergeCell ref="AP177:AX177"/>
    <mergeCell ref="AL176:AO176"/>
    <mergeCell ref="AP176:AX176"/>
    <mergeCell ref="A177:B177"/>
    <mergeCell ref="C177:I177"/>
    <mergeCell ref="J177:O177"/>
    <mergeCell ref="P177:X177"/>
    <mergeCell ref="Y177:AB177"/>
    <mergeCell ref="AC177:AG177"/>
    <mergeCell ref="AH177:AK177"/>
    <mergeCell ref="AL177:AO177"/>
    <mergeCell ref="AH175:AK175"/>
    <mergeCell ref="AL175:AO175"/>
    <mergeCell ref="AP175:AX175"/>
    <mergeCell ref="A176:B176"/>
    <mergeCell ref="C176:I176"/>
    <mergeCell ref="J176:O176"/>
    <mergeCell ref="P176:X176"/>
    <mergeCell ref="Y176:AB176"/>
    <mergeCell ref="AC176:AG176"/>
    <mergeCell ref="AH176:AK176"/>
    <mergeCell ref="A175:B175"/>
    <mergeCell ref="C175:I175"/>
    <mergeCell ref="J175:O175"/>
    <mergeCell ref="P175:X175"/>
    <mergeCell ref="Y175:AB175"/>
    <mergeCell ref="AC175:AG175"/>
    <mergeCell ref="AP173:AX173"/>
    <mergeCell ref="A174:B174"/>
    <mergeCell ref="C174:I174"/>
    <mergeCell ref="J174:O174"/>
    <mergeCell ref="P174:X174"/>
    <mergeCell ref="Y174:AB174"/>
    <mergeCell ref="AC174:AG174"/>
    <mergeCell ref="AH174:AK174"/>
    <mergeCell ref="AL174:AO174"/>
    <mergeCell ref="AP174:AX174"/>
    <mergeCell ref="AL172:AO172"/>
    <mergeCell ref="AP172:AX172"/>
    <mergeCell ref="A173:B173"/>
    <mergeCell ref="C173:I173"/>
    <mergeCell ref="J173:O173"/>
    <mergeCell ref="P173:X173"/>
    <mergeCell ref="Y173:AB173"/>
    <mergeCell ref="AC173:AG173"/>
    <mergeCell ref="AH173:AK173"/>
    <mergeCell ref="AL173:AO173"/>
    <mergeCell ref="AH171:AK171"/>
    <mergeCell ref="AL171:AO171"/>
    <mergeCell ref="AP171:AX171"/>
    <mergeCell ref="A172:B172"/>
    <mergeCell ref="C172:I172"/>
    <mergeCell ref="J172:O172"/>
    <mergeCell ref="P172:X172"/>
    <mergeCell ref="Y172:AB172"/>
    <mergeCell ref="AC172:AG172"/>
    <mergeCell ref="AH172:AK172"/>
    <mergeCell ref="A171:B171"/>
    <mergeCell ref="C171:I171"/>
    <mergeCell ref="J171:O171"/>
    <mergeCell ref="P171:X171"/>
    <mergeCell ref="Y171:AB171"/>
    <mergeCell ref="AC171:AG171"/>
    <mergeCell ref="A170:B170"/>
    <mergeCell ref="C170:I170"/>
    <mergeCell ref="J170:O170"/>
    <mergeCell ref="P170:X170"/>
    <mergeCell ref="Y170:AB170"/>
    <mergeCell ref="AC170:AG170"/>
    <mergeCell ref="AH170:AK170"/>
    <mergeCell ref="AL170:AO170"/>
    <mergeCell ref="AP170:AX170"/>
    <mergeCell ref="AP167:AX167"/>
    <mergeCell ref="AL166:AO166"/>
    <mergeCell ref="AP166:AX166"/>
    <mergeCell ref="A167:B167"/>
    <mergeCell ref="C167:I167"/>
    <mergeCell ref="J167:O167"/>
    <mergeCell ref="P167:X167"/>
    <mergeCell ref="Y167:AB167"/>
    <mergeCell ref="AC167:AG167"/>
    <mergeCell ref="AH167:AK167"/>
    <mergeCell ref="AL167:AO167"/>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P163:AX163"/>
    <mergeCell ref="A164:B164"/>
    <mergeCell ref="C164:I164"/>
    <mergeCell ref="J164:O164"/>
    <mergeCell ref="P164:X164"/>
    <mergeCell ref="Y164:AB164"/>
    <mergeCell ref="AC164:AG164"/>
    <mergeCell ref="AH164:AK164"/>
    <mergeCell ref="AL164:AO164"/>
    <mergeCell ref="AP164:AX164"/>
    <mergeCell ref="AL162:AO162"/>
    <mergeCell ref="AP162:AX162"/>
    <mergeCell ref="A163:B163"/>
    <mergeCell ref="C163:I163"/>
    <mergeCell ref="J163:O163"/>
    <mergeCell ref="P163:X163"/>
    <mergeCell ref="Y163:AB163"/>
    <mergeCell ref="AC163:AG163"/>
    <mergeCell ref="AH163:AK163"/>
    <mergeCell ref="AL163:AO163"/>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P159:AX159"/>
    <mergeCell ref="A160:B160"/>
    <mergeCell ref="C160:I160"/>
    <mergeCell ref="J160:O160"/>
    <mergeCell ref="P160:X160"/>
    <mergeCell ref="Y160:AB160"/>
    <mergeCell ref="AC160:AG160"/>
    <mergeCell ref="AH160:AK160"/>
    <mergeCell ref="AL160:AO160"/>
    <mergeCell ref="AP160:AX160"/>
    <mergeCell ref="AL158:AO158"/>
    <mergeCell ref="AP158:AX158"/>
    <mergeCell ref="A159:B159"/>
    <mergeCell ref="C159:I159"/>
    <mergeCell ref="J159:O159"/>
    <mergeCell ref="P159:X159"/>
    <mergeCell ref="Y159:AB159"/>
    <mergeCell ref="AC159:AG159"/>
    <mergeCell ref="AH159:AK159"/>
    <mergeCell ref="AL159:AO159"/>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P154:AX154"/>
    <mergeCell ref="AL153:AO153"/>
    <mergeCell ref="AP153:AX153"/>
    <mergeCell ref="A154:B154"/>
    <mergeCell ref="C154:I154"/>
    <mergeCell ref="J154:O154"/>
    <mergeCell ref="P154:X154"/>
    <mergeCell ref="Y154:AB154"/>
    <mergeCell ref="AC154:AG154"/>
    <mergeCell ref="AH154:AK154"/>
    <mergeCell ref="AL154:AO154"/>
    <mergeCell ref="A149:AK149"/>
    <mergeCell ref="A153:B153"/>
    <mergeCell ref="C153:I153"/>
    <mergeCell ref="J153:O153"/>
    <mergeCell ref="P153:X153"/>
    <mergeCell ref="Y153:AB153"/>
    <mergeCell ref="AC153:AG153"/>
    <mergeCell ref="AH153:AK153"/>
    <mergeCell ref="AC142:AG142"/>
    <mergeCell ref="AH142:AT142"/>
    <mergeCell ref="AU142:AX142"/>
    <mergeCell ref="G148:K148"/>
    <mergeCell ref="L148:X148"/>
    <mergeCell ref="Y148:AB148"/>
    <mergeCell ref="AC148:AG148"/>
    <mergeCell ref="AH148:AT148"/>
    <mergeCell ref="AU148:AX148"/>
    <mergeCell ref="AL149:AN149"/>
    <mergeCell ref="AP149:AX149"/>
    <mergeCell ref="G147:K147"/>
    <mergeCell ref="L147:X147"/>
    <mergeCell ref="Y147:AB147"/>
    <mergeCell ref="AC147:AG147"/>
    <mergeCell ref="AH147:AT147"/>
    <mergeCell ref="AU147:AX147"/>
    <mergeCell ref="G145:AB145"/>
    <mergeCell ref="AC145:AX145"/>
    <mergeCell ref="G146:K146"/>
    <mergeCell ref="L146:X146"/>
    <mergeCell ref="Y146:AB146"/>
    <mergeCell ref="AC146:AG146"/>
    <mergeCell ref="AH146:AT146"/>
    <mergeCell ref="AU146:AX146"/>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G134:AB134"/>
    <mergeCell ref="AC134:AX134"/>
    <mergeCell ref="G135:K135"/>
    <mergeCell ref="L135:X135"/>
    <mergeCell ref="AC129:AG129"/>
    <mergeCell ref="AH131:AT131"/>
    <mergeCell ref="AU131:AX131"/>
    <mergeCell ref="AH129:AT129"/>
    <mergeCell ref="AU129:AX129"/>
    <mergeCell ref="G130:K130"/>
    <mergeCell ref="L130:X130"/>
    <mergeCell ref="Y130:AB130"/>
    <mergeCell ref="AC130:AG130"/>
    <mergeCell ref="AH130:AT130"/>
    <mergeCell ref="AU130:AX130"/>
    <mergeCell ref="G140:K140"/>
    <mergeCell ref="L140:X140"/>
    <mergeCell ref="Y140:AB140"/>
    <mergeCell ref="AC140:AG140"/>
    <mergeCell ref="AH140:AT140"/>
    <mergeCell ref="AU140:AX140"/>
    <mergeCell ref="Y135:AB135"/>
    <mergeCell ref="AC135:AG135"/>
    <mergeCell ref="AH135:AT135"/>
    <mergeCell ref="G139:K139"/>
    <mergeCell ref="L139:X139"/>
    <mergeCell ref="Y139:AB139"/>
    <mergeCell ref="AC139:AG139"/>
    <mergeCell ref="AH139:AT139"/>
    <mergeCell ref="AU139:AX139"/>
    <mergeCell ref="G138:K138"/>
    <mergeCell ref="L138:X138"/>
    <mergeCell ref="A86:B87"/>
    <mergeCell ref="C86:F86"/>
    <mergeCell ref="G86:AX86"/>
    <mergeCell ref="C87:F87"/>
    <mergeCell ref="G87:AX87"/>
    <mergeCell ref="G132:K132"/>
    <mergeCell ref="L132:X132"/>
    <mergeCell ref="Y132:AB132"/>
    <mergeCell ref="AC132:AG132"/>
    <mergeCell ref="AH132:AT132"/>
    <mergeCell ref="AU132:AX132"/>
    <mergeCell ref="G131:K131"/>
    <mergeCell ref="L131:X131"/>
    <mergeCell ref="Y131:AB131"/>
    <mergeCell ref="AC131:AG131"/>
    <mergeCell ref="A88:B88"/>
    <mergeCell ref="C88:AX88"/>
    <mergeCell ref="A89:F127"/>
    <mergeCell ref="A128:F148"/>
    <mergeCell ref="G128:AB128"/>
    <mergeCell ref="AC128:AX128"/>
    <mergeCell ref="G129:K129"/>
    <mergeCell ref="L129:X129"/>
    <mergeCell ref="Y129:AB129"/>
    <mergeCell ref="AU136:AX136"/>
    <mergeCell ref="AU135:AX135"/>
    <mergeCell ref="G133:K133"/>
    <mergeCell ref="L133:X133"/>
    <mergeCell ref="Y133:AB133"/>
    <mergeCell ref="AC133:AG133"/>
    <mergeCell ref="AH133:AT133"/>
    <mergeCell ref="AU133:AX133"/>
    <mergeCell ref="AU50:AX50"/>
    <mergeCell ref="AG74:AX74"/>
    <mergeCell ref="AG65:AX65"/>
    <mergeCell ref="C66:AC66"/>
    <mergeCell ref="AD66:AF66"/>
    <mergeCell ref="AG66:AX66"/>
    <mergeCell ref="C67:AC67"/>
    <mergeCell ref="AD67:AF67"/>
    <mergeCell ref="AG67:AX69"/>
    <mergeCell ref="C68:D69"/>
    <mergeCell ref="E68:AC68"/>
    <mergeCell ref="AG75:AX75"/>
    <mergeCell ref="C76:AC76"/>
    <mergeCell ref="AD76:AF76"/>
    <mergeCell ref="AG76:AX76"/>
    <mergeCell ref="C73:AC73"/>
    <mergeCell ref="AD73:AF73"/>
    <mergeCell ref="AG73:AX73"/>
    <mergeCell ref="C70:AC70"/>
    <mergeCell ref="AD70:AF70"/>
    <mergeCell ref="AG70:AX70"/>
    <mergeCell ref="AD71:AF71"/>
    <mergeCell ref="AG71:AX71"/>
    <mergeCell ref="C75:AC75"/>
    <mergeCell ref="AD75:AF75"/>
    <mergeCell ref="AE50:AH50"/>
    <mergeCell ref="AI50:AL50"/>
    <mergeCell ref="AM50:AP50"/>
    <mergeCell ref="A52:F54"/>
    <mergeCell ref="AQ53:AX53"/>
    <mergeCell ref="Y54:AA54"/>
    <mergeCell ref="A75:B78"/>
    <mergeCell ref="AI34:AL34"/>
    <mergeCell ref="AM34:AP34"/>
    <mergeCell ref="Y35:AA35"/>
    <mergeCell ref="AB35:AD35"/>
    <mergeCell ref="AE35:AH35"/>
    <mergeCell ref="AI38:AL38"/>
    <mergeCell ref="AM38:AP38"/>
    <mergeCell ref="AR19:AX19"/>
    <mergeCell ref="A67:B74"/>
    <mergeCell ref="C71:AC71"/>
    <mergeCell ref="C72:AC72"/>
    <mergeCell ref="AD72:AF72"/>
    <mergeCell ref="AG72:AX72"/>
    <mergeCell ref="A62:AX62"/>
    <mergeCell ref="C63:AC63"/>
    <mergeCell ref="AD63:AF63"/>
    <mergeCell ref="AG63:AX63"/>
    <mergeCell ref="A64:B66"/>
    <mergeCell ref="C64:AC64"/>
    <mergeCell ref="AD64:AF64"/>
    <mergeCell ref="AG64:AX64"/>
    <mergeCell ref="C65:AC65"/>
    <mergeCell ref="AD65:AF65"/>
    <mergeCell ref="Y45:AA45"/>
    <mergeCell ref="AB45:AD45"/>
    <mergeCell ref="AE45:AH45"/>
    <mergeCell ref="AI45:AL45"/>
    <mergeCell ref="AM45:AP45"/>
    <mergeCell ref="Y46:AA46"/>
    <mergeCell ref="AB46:AD46"/>
    <mergeCell ref="AE46:AH46"/>
    <mergeCell ref="AQ50:AT50"/>
    <mergeCell ref="H22:O22"/>
    <mergeCell ref="P22:V22"/>
    <mergeCell ref="W22:AC22"/>
    <mergeCell ref="AD22:AJ22"/>
    <mergeCell ref="AK22:AQ22"/>
    <mergeCell ref="AR22:AX22"/>
    <mergeCell ref="AQ38:AT38"/>
    <mergeCell ref="AQ34:AT34"/>
    <mergeCell ref="AU34:AX34"/>
    <mergeCell ref="AQ35:AT35"/>
    <mergeCell ref="AU35:AX35"/>
    <mergeCell ref="G21:G23"/>
    <mergeCell ref="H21:O21"/>
    <mergeCell ref="P21:V21"/>
    <mergeCell ref="W21:AC21"/>
    <mergeCell ref="AD21:AJ21"/>
    <mergeCell ref="AK21:AQ21"/>
    <mergeCell ref="H23:O23"/>
    <mergeCell ref="P23:V23"/>
    <mergeCell ref="W23:AC23"/>
    <mergeCell ref="C24:K24"/>
    <mergeCell ref="L24:Q24"/>
    <mergeCell ref="R24:W24"/>
    <mergeCell ref="X24:AX24"/>
    <mergeCell ref="AK23:AQ23"/>
    <mergeCell ref="AR23:AX23"/>
    <mergeCell ref="AR21:AX21"/>
    <mergeCell ref="Y38:AA38"/>
    <mergeCell ref="AB38:AD38"/>
    <mergeCell ref="AQ33:AT33"/>
    <mergeCell ref="AU33:AX33"/>
    <mergeCell ref="AD23:AJ23"/>
    <mergeCell ref="P15:V15"/>
    <mergeCell ref="W15:AC15"/>
    <mergeCell ref="AD15:AJ15"/>
    <mergeCell ref="A10:F10"/>
    <mergeCell ref="G10:AX10"/>
    <mergeCell ref="A11:F11"/>
    <mergeCell ref="G11:AX11"/>
    <mergeCell ref="A12:F12"/>
    <mergeCell ref="G12:AX12"/>
    <mergeCell ref="W16:AC16"/>
    <mergeCell ref="AD16:AJ16"/>
    <mergeCell ref="AK16:AQ16"/>
    <mergeCell ref="AR16:AX16"/>
    <mergeCell ref="AR13:AX13"/>
    <mergeCell ref="G14:G20"/>
    <mergeCell ref="H14:O14"/>
    <mergeCell ref="P14:V14"/>
    <mergeCell ref="W14:AC14"/>
    <mergeCell ref="AD14:AJ14"/>
    <mergeCell ref="AK14:AQ14"/>
    <mergeCell ref="AR14:AX14"/>
    <mergeCell ref="H20:O20"/>
    <mergeCell ref="P20:V20"/>
    <mergeCell ref="W20:AC20"/>
    <mergeCell ref="AD20:AJ20"/>
    <mergeCell ref="AK20:AQ20"/>
    <mergeCell ref="AR20:AX20"/>
    <mergeCell ref="H19:O19"/>
    <mergeCell ref="P19:V19"/>
    <mergeCell ref="W19:AC19"/>
    <mergeCell ref="AD19:AJ19"/>
    <mergeCell ref="AK19:AQ19"/>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H15:H18"/>
    <mergeCell ref="I15:O15"/>
    <mergeCell ref="AR18:AX18"/>
    <mergeCell ref="AK15:AQ15"/>
    <mergeCell ref="I18:O18"/>
    <mergeCell ref="P18:V18"/>
    <mergeCell ref="W18:AC18"/>
    <mergeCell ref="AD18:AJ18"/>
    <mergeCell ref="AK18:AQ18"/>
    <mergeCell ref="A13:F23"/>
    <mergeCell ref="G13:O13"/>
    <mergeCell ref="P13:V13"/>
    <mergeCell ref="W13:AC13"/>
    <mergeCell ref="AD13:AJ13"/>
    <mergeCell ref="AK13:AQ13"/>
    <mergeCell ref="AW2:AX2"/>
    <mergeCell ref="AS2:AU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D2:AH2"/>
    <mergeCell ref="AJ2:AM2"/>
    <mergeCell ref="AM37:AP37"/>
    <mergeCell ref="A24:B31"/>
    <mergeCell ref="L26:Q26"/>
    <mergeCell ref="R26:W26"/>
    <mergeCell ref="C27:K27"/>
    <mergeCell ref="L27:Q27"/>
    <mergeCell ref="C25:K25"/>
    <mergeCell ref="L25:Q25"/>
    <mergeCell ref="R25:W25"/>
    <mergeCell ref="X25:AX31"/>
    <mergeCell ref="C26:K26"/>
    <mergeCell ref="AI35:AL35"/>
    <mergeCell ref="AM35:AP35"/>
    <mergeCell ref="Y39:AA39"/>
    <mergeCell ref="AB39:AD39"/>
    <mergeCell ref="AE39:AH39"/>
    <mergeCell ref="AI39:AL39"/>
    <mergeCell ref="AM39:AP39"/>
    <mergeCell ref="A33:F35"/>
    <mergeCell ref="Y33:AA33"/>
    <mergeCell ref="AB33:AD33"/>
    <mergeCell ref="AE33:AH33"/>
    <mergeCell ref="AI33:AL33"/>
    <mergeCell ref="AQ37:AT37"/>
    <mergeCell ref="AU37:AX37"/>
    <mergeCell ref="AQ39:AT39"/>
    <mergeCell ref="AU39:AX39"/>
    <mergeCell ref="AE38:AH38"/>
    <mergeCell ref="AM33:AP33"/>
    <mergeCell ref="Y34:AA34"/>
    <mergeCell ref="AB34:AD34"/>
    <mergeCell ref="AE34:AH34"/>
    <mergeCell ref="AU42:AX42"/>
    <mergeCell ref="AB43:AD43"/>
    <mergeCell ref="AE43:AH43"/>
    <mergeCell ref="AI43:AL43"/>
    <mergeCell ref="R27:W27"/>
    <mergeCell ref="C28:K28"/>
    <mergeCell ref="L28:Q28"/>
    <mergeCell ref="R28:W28"/>
    <mergeCell ref="C29:K29"/>
    <mergeCell ref="L29:Q29"/>
    <mergeCell ref="R29:W29"/>
    <mergeCell ref="C30:K30"/>
    <mergeCell ref="L30:Q30"/>
    <mergeCell ref="R30:W30"/>
    <mergeCell ref="C31:K31"/>
    <mergeCell ref="L31:Q31"/>
    <mergeCell ref="R31:W31"/>
    <mergeCell ref="A32:F32"/>
    <mergeCell ref="G32:AX32"/>
    <mergeCell ref="G33:O33"/>
    <mergeCell ref="P33:X33"/>
    <mergeCell ref="G34:O35"/>
    <mergeCell ref="P34:X35"/>
    <mergeCell ref="AM43:AP43"/>
    <mergeCell ref="AQ41:AT41"/>
    <mergeCell ref="AU41:AX41"/>
    <mergeCell ref="AQ43:AT43"/>
    <mergeCell ref="AU38:AX38"/>
    <mergeCell ref="AU43:AX43"/>
    <mergeCell ref="Y43:AA43"/>
    <mergeCell ref="G38:O39"/>
    <mergeCell ref="P38:X39"/>
    <mergeCell ref="AM49:AP49"/>
    <mergeCell ref="AQ49:AT49"/>
    <mergeCell ref="A41:F43"/>
    <mergeCell ref="G41:O41"/>
    <mergeCell ref="P41:X41"/>
    <mergeCell ref="Y41:AA41"/>
    <mergeCell ref="AB41:AD41"/>
    <mergeCell ref="AE41:AH41"/>
    <mergeCell ref="AI41:AL41"/>
    <mergeCell ref="AM41:AP41"/>
    <mergeCell ref="G42:O43"/>
    <mergeCell ref="P42:X43"/>
    <mergeCell ref="Y42:AA42"/>
    <mergeCell ref="AB42:AD42"/>
    <mergeCell ref="AE42:AH42"/>
    <mergeCell ref="AI42:AL42"/>
    <mergeCell ref="AM42:AP42"/>
    <mergeCell ref="AI46:AL46"/>
    <mergeCell ref="AM46:AP46"/>
    <mergeCell ref="AQ42:AT42"/>
    <mergeCell ref="AI53:AL53"/>
    <mergeCell ref="AM53:AP53"/>
    <mergeCell ref="Y47:AA47"/>
    <mergeCell ref="AB47:AD47"/>
    <mergeCell ref="AE47:AH47"/>
    <mergeCell ref="AI47:AL47"/>
    <mergeCell ref="AM47:AP47"/>
    <mergeCell ref="AI54:AL54"/>
    <mergeCell ref="AM54:AP54"/>
    <mergeCell ref="AQ54:AX54"/>
    <mergeCell ref="A44:F44"/>
    <mergeCell ref="G44:AX44"/>
    <mergeCell ref="A45:F47"/>
    <mergeCell ref="G45:O45"/>
    <mergeCell ref="P45:X45"/>
    <mergeCell ref="AQ45:AT45"/>
    <mergeCell ref="AU45:AX45"/>
    <mergeCell ref="G46:O47"/>
    <mergeCell ref="P46:X47"/>
    <mergeCell ref="AQ46:AT46"/>
    <mergeCell ref="AU46:AX46"/>
    <mergeCell ref="AQ47:AT47"/>
    <mergeCell ref="AU47:AX47"/>
    <mergeCell ref="A48:F48"/>
    <mergeCell ref="G48:AX48"/>
    <mergeCell ref="A49:F51"/>
    <mergeCell ref="G49:O49"/>
    <mergeCell ref="P49:X49"/>
    <mergeCell ref="Y49:AA49"/>
    <mergeCell ref="AB49:AD49"/>
    <mergeCell ref="AE49:AH49"/>
    <mergeCell ref="AI49:AL49"/>
    <mergeCell ref="Y58:AA58"/>
    <mergeCell ref="AB58:AD58"/>
    <mergeCell ref="AU49:AX49"/>
    <mergeCell ref="G50:O51"/>
    <mergeCell ref="P50:X51"/>
    <mergeCell ref="Y50:AA50"/>
    <mergeCell ref="AB50:AD50"/>
    <mergeCell ref="AM58:AP58"/>
    <mergeCell ref="AQ58:AT58"/>
    <mergeCell ref="AU58:AX58"/>
    <mergeCell ref="Y59:AA59"/>
    <mergeCell ref="AB59:AD59"/>
    <mergeCell ref="AM59:AP59"/>
    <mergeCell ref="AQ59:AT59"/>
    <mergeCell ref="Y51:AA51"/>
    <mergeCell ref="AB51:AD51"/>
    <mergeCell ref="AE51:AH51"/>
    <mergeCell ref="AI51:AL51"/>
    <mergeCell ref="AM51:AP51"/>
    <mergeCell ref="AQ51:AT51"/>
    <mergeCell ref="AU51:AX51"/>
    <mergeCell ref="G52:X52"/>
    <mergeCell ref="Y52:AA52"/>
    <mergeCell ref="AB52:AD52"/>
    <mergeCell ref="AE52:AH52"/>
    <mergeCell ref="AI52:AL52"/>
    <mergeCell ref="AM52:AP52"/>
    <mergeCell ref="AQ52:AX52"/>
    <mergeCell ref="G53:X54"/>
    <mergeCell ref="Y53:AA53"/>
    <mergeCell ref="AB53:AD53"/>
    <mergeCell ref="AE53:AH53"/>
    <mergeCell ref="AE58:AH58"/>
    <mergeCell ref="AI58:AL58"/>
    <mergeCell ref="AB54:AD54"/>
    <mergeCell ref="AE54:AH54"/>
    <mergeCell ref="AU59:AX59"/>
    <mergeCell ref="A60:F61"/>
    <mergeCell ref="G60:AX61"/>
    <mergeCell ref="A55:F59"/>
    <mergeCell ref="G55:O56"/>
    <mergeCell ref="AE59:AH59"/>
    <mergeCell ref="AI59:AL59"/>
    <mergeCell ref="P55:X56"/>
    <mergeCell ref="Y55:AA56"/>
    <mergeCell ref="AB55:AD56"/>
    <mergeCell ref="AE55:AH56"/>
    <mergeCell ref="AI55:AL56"/>
    <mergeCell ref="AM55:AP56"/>
    <mergeCell ref="AQ55:AT55"/>
    <mergeCell ref="AU55:AX55"/>
    <mergeCell ref="AQ56:AR56"/>
    <mergeCell ref="AS56:AT56"/>
    <mergeCell ref="AU56:AV56"/>
    <mergeCell ref="AW56:AX56"/>
    <mergeCell ref="G57:O59"/>
    <mergeCell ref="P57:X59"/>
    <mergeCell ref="Y57:AA57"/>
    <mergeCell ref="AB57:AD57"/>
    <mergeCell ref="AE57:AH57"/>
    <mergeCell ref="AI57:AL57"/>
    <mergeCell ref="AM57:AP57"/>
    <mergeCell ref="AQ57:AT57"/>
    <mergeCell ref="AU57:AX57"/>
  </mergeCells>
  <phoneticPr fontId="6"/>
  <conditionalFormatting sqref="P14:AX18 P22:AJ22 P21:AX21 L25:L31 R25:R31 Y148 AU148 Y144 AU144 Y140 AU140 Y133 AU131:AU133">
    <cfRule type="expression" dxfId="333" priority="1301">
      <formula>IF(RIGHT(TEXT(L14,"0.#"),1)=".",FALSE,TRUE)</formula>
    </cfRule>
    <cfRule type="expression" dxfId="332" priority="1302">
      <formula>IF(RIGHT(TEXT(L14,"0.#"),1)=".",TRUE,FALSE)</formula>
    </cfRule>
  </conditionalFormatting>
  <conditionalFormatting sqref="AM34">
    <cfRule type="expression" dxfId="331" priority="737">
      <formula>IF(RIGHT(TEXT(AM34,"0.#"),1)=".",FALSE,TRUE)</formula>
    </cfRule>
    <cfRule type="expression" dxfId="330" priority="738">
      <formula>IF(RIGHT(TEXT(AM34,"0.#"),1)=".",TRUE,FALSE)</formula>
    </cfRule>
  </conditionalFormatting>
  <conditionalFormatting sqref="AE35">
    <cfRule type="expression" dxfId="329" priority="735">
      <formula>IF(RIGHT(TEXT(AE35,"0.#"),1)=".",FALSE,TRUE)</formula>
    </cfRule>
    <cfRule type="expression" dxfId="328" priority="736">
      <formula>IF(RIGHT(TEXT(AE35,"0.#"),1)=".",TRUE,FALSE)</formula>
    </cfRule>
  </conditionalFormatting>
  <conditionalFormatting sqref="AI35">
    <cfRule type="expression" dxfId="327" priority="733">
      <formula>IF(RIGHT(TEXT(AI35,"0.#"),1)=".",FALSE,TRUE)</formula>
    </cfRule>
    <cfRule type="expression" dxfId="326" priority="734">
      <formula>IF(RIGHT(TEXT(AI35,"0.#"),1)=".",TRUE,FALSE)</formula>
    </cfRule>
  </conditionalFormatting>
  <conditionalFormatting sqref="AM35">
    <cfRule type="expression" dxfId="325" priority="731">
      <formula>IF(RIGHT(TEXT(AM35,"0.#"),1)=".",FALSE,TRUE)</formula>
    </cfRule>
    <cfRule type="expression" dxfId="324" priority="732">
      <formula>IF(RIGHT(TEXT(AM35,"0.#"),1)=".",TRUE,FALSE)</formula>
    </cfRule>
  </conditionalFormatting>
  <conditionalFormatting sqref="AE34">
    <cfRule type="expression" dxfId="323" priority="741">
      <formula>IF(RIGHT(TEXT(AE34,"0.#"),1)=".",FALSE,TRUE)</formula>
    </cfRule>
    <cfRule type="expression" dxfId="322" priority="742">
      <formula>IF(RIGHT(TEXT(AE34,"0.#"),1)=".",TRUE,FALSE)</formula>
    </cfRule>
  </conditionalFormatting>
  <conditionalFormatting sqref="AI34">
    <cfRule type="expression" dxfId="321" priority="739">
      <formula>IF(RIGHT(TEXT(AI34,"0.#"),1)=".",FALSE,TRUE)</formula>
    </cfRule>
    <cfRule type="expression" dxfId="320" priority="740">
      <formula>IF(RIGHT(TEXT(AI34,"0.#"),1)=".",TRUE,FALSE)</formula>
    </cfRule>
  </conditionalFormatting>
  <conditionalFormatting sqref="AI39">
    <cfRule type="expression" dxfId="319" priority="527">
      <formula>IF(RIGHT(TEXT(AI39,"0.#"),1)=".",FALSE,TRUE)</formula>
    </cfRule>
    <cfRule type="expression" dxfId="318" priority="528">
      <formula>IF(RIGHT(TEXT(AI39,"0.#"),1)=".",TRUE,FALSE)</formula>
    </cfRule>
  </conditionalFormatting>
  <conditionalFormatting sqref="AM39">
    <cfRule type="expression" dxfId="317" priority="525">
      <formula>IF(RIGHT(TEXT(AM39,"0.#"),1)=".",FALSE,TRUE)</formula>
    </cfRule>
    <cfRule type="expression" dxfId="316" priority="526">
      <formula>IF(RIGHT(TEXT(AM39,"0.#"),1)=".",TRUE,FALSE)</formula>
    </cfRule>
  </conditionalFormatting>
  <conditionalFormatting sqref="AM38">
    <cfRule type="expression" dxfId="315" priority="531">
      <formula>IF(RIGHT(TEXT(AM38,"0.#"),1)=".",FALSE,TRUE)</formula>
    </cfRule>
    <cfRule type="expression" dxfId="314" priority="532">
      <formula>IF(RIGHT(TEXT(AM38,"0.#"),1)=".",TRUE,FALSE)</formula>
    </cfRule>
  </conditionalFormatting>
  <conditionalFormatting sqref="AE39">
    <cfRule type="expression" dxfId="313" priority="529">
      <formula>IF(RIGHT(TEXT(AE39,"0.#"),1)=".",FALSE,TRUE)</formula>
    </cfRule>
    <cfRule type="expression" dxfId="312" priority="530">
      <formula>IF(RIGHT(TEXT(AE39,"0.#"),1)=".",TRUE,FALSE)</formula>
    </cfRule>
  </conditionalFormatting>
  <conditionalFormatting sqref="AI43">
    <cfRule type="expression" dxfId="311" priority="495">
      <formula>IF(RIGHT(TEXT(AI43,"0.#"),1)=".",FALSE,TRUE)</formula>
    </cfRule>
    <cfRule type="expression" dxfId="310" priority="496">
      <formula>IF(RIGHT(TEXT(AI43,"0.#"),1)=".",TRUE,FALSE)</formula>
    </cfRule>
  </conditionalFormatting>
  <conditionalFormatting sqref="AM43">
    <cfRule type="expression" dxfId="309" priority="493">
      <formula>IF(RIGHT(TEXT(AM43,"0.#"),1)=".",FALSE,TRUE)</formula>
    </cfRule>
    <cfRule type="expression" dxfId="308" priority="494">
      <formula>IF(RIGHT(TEXT(AM43,"0.#"),1)=".",TRUE,FALSE)</formula>
    </cfRule>
  </conditionalFormatting>
  <conditionalFormatting sqref="AE38">
    <cfRule type="expression" dxfId="307" priority="535">
      <formula>IF(RIGHT(TEXT(AE38,"0.#"),1)=".",FALSE,TRUE)</formula>
    </cfRule>
    <cfRule type="expression" dxfId="306" priority="536">
      <formula>IF(RIGHT(TEXT(AE38,"0.#"),1)=".",TRUE,FALSE)</formula>
    </cfRule>
  </conditionalFormatting>
  <conditionalFormatting sqref="AI38">
    <cfRule type="expression" dxfId="305" priority="533">
      <formula>IF(RIGHT(TEXT(AI38,"0.#"),1)=".",FALSE,TRUE)</formula>
    </cfRule>
    <cfRule type="expression" dxfId="304" priority="534">
      <formula>IF(RIGHT(TEXT(AI38,"0.#"),1)=".",TRUE,FALSE)</formula>
    </cfRule>
  </conditionalFormatting>
  <conditionalFormatting sqref="AE43">
    <cfRule type="expression" dxfId="303" priority="497">
      <formula>IF(RIGHT(TEXT(AE43,"0.#"),1)=".",FALSE,TRUE)</formula>
    </cfRule>
    <cfRule type="expression" dxfId="302" priority="498">
      <formula>IF(RIGHT(TEXT(AE43,"0.#"),1)=".",TRUE,FALSE)</formula>
    </cfRule>
  </conditionalFormatting>
  <conditionalFormatting sqref="AE47">
    <cfRule type="expression" dxfId="301" priority="465">
      <formula>IF(RIGHT(TEXT(AE47,"0.#"),1)=".",FALSE,TRUE)</formula>
    </cfRule>
    <cfRule type="expression" dxfId="300" priority="466">
      <formula>IF(RIGHT(TEXT(AE47,"0.#"),1)=".",TRUE,FALSE)</formula>
    </cfRule>
  </conditionalFormatting>
  <conditionalFormatting sqref="AI47">
    <cfRule type="expression" dxfId="299" priority="463">
      <formula>IF(RIGHT(TEXT(AI47,"0.#"),1)=".",FALSE,TRUE)</formula>
    </cfRule>
    <cfRule type="expression" dxfId="298" priority="464">
      <formula>IF(RIGHT(TEXT(AI47,"0.#"),1)=".",TRUE,FALSE)</formula>
    </cfRule>
  </conditionalFormatting>
  <conditionalFormatting sqref="AM47">
    <cfRule type="expression" dxfId="297" priority="461">
      <formula>IF(RIGHT(TEXT(AM47,"0.#"),1)=".",FALSE,TRUE)</formula>
    </cfRule>
    <cfRule type="expression" dxfId="296" priority="462">
      <formula>IF(RIGHT(TEXT(AM47,"0.#"),1)=".",TRUE,FALSE)</formula>
    </cfRule>
  </conditionalFormatting>
  <conditionalFormatting sqref="AE42">
    <cfRule type="expression" dxfId="295" priority="503">
      <formula>IF(RIGHT(TEXT(AE42,"0.#"),1)=".",FALSE,TRUE)</formula>
    </cfRule>
    <cfRule type="expression" dxfId="294" priority="504">
      <formula>IF(RIGHT(TEXT(AE42,"0.#"),1)=".",TRUE,FALSE)</formula>
    </cfRule>
  </conditionalFormatting>
  <conditionalFormatting sqref="AI42">
    <cfRule type="expression" dxfId="293" priority="501">
      <formula>IF(RIGHT(TEXT(AI42,"0.#"),1)=".",FALSE,TRUE)</formula>
    </cfRule>
    <cfRule type="expression" dxfId="292" priority="502">
      <formula>IF(RIGHT(TEXT(AI42,"0.#"),1)=".",TRUE,FALSE)</formula>
    </cfRule>
  </conditionalFormatting>
  <conditionalFormatting sqref="AE46">
    <cfRule type="expression" dxfId="291" priority="471">
      <formula>IF(RIGHT(TEXT(AE46,"0.#"),1)=".",FALSE,TRUE)</formula>
    </cfRule>
    <cfRule type="expression" dxfId="290" priority="472">
      <formula>IF(RIGHT(TEXT(AE46,"0.#"),1)=".",TRUE,FALSE)</formula>
    </cfRule>
  </conditionalFormatting>
  <conditionalFormatting sqref="AI46">
    <cfRule type="expression" dxfId="289" priority="469">
      <formula>IF(RIGHT(TEXT(AI46,"0.#"),1)=".",FALSE,TRUE)</formula>
    </cfRule>
    <cfRule type="expression" dxfId="288" priority="470">
      <formula>IF(RIGHT(TEXT(AI46,"0.#"),1)=".",TRUE,FALSE)</formula>
    </cfRule>
  </conditionalFormatting>
  <conditionalFormatting sqref="AM50">
    <cfRule type="expression" dxfId="287" priority="435">
      <formula>IF(RIGHT(TEXT(AM50,"0.#"),1)=".",FALSE,TRUE)</formula>
    </cfRule>
    <cfRule type="expression" dxfId="286" priority="436">
      <formula>IF(RIGHT(TEXT(AM50,"0.#"),1)=".",TRUE,FALSE)</formula>
    </cfRule>
  </conditionalFormatting>
  <conditionalFormatting sqref="AE51">
    <cfRule type="expression" dxfId="285" priority="433">
      <formula>IF(RIGHT(TEXT(AE51,"0.#"),1)=".",FALSE,TRUE)</formula>
    </cfRule>
    <cfRule type="expression" dxfId="284" priority="434">
      <formula>IF(RIGHT(TEXT(AE51,"0.#"),1)=".",TRUE,FALSE)</formula>
    </cfRule>
  </conditionalFormatting>
  <conditionalFormatting sqref="AI51">
    <cfRule type="expression" dxfId="283" priority="431">
      <formula>IF(RIGHT(TEXT(AI51,"0.#"),1)=".",FALSE,TRUE)</formula>
    </cfRule>
    <cfRule type="expression" dxfId="282" priority="432">
      <formula>IF(RIGHT(TEXT(AI51,"0.#"),1)=".",TRUE,FALSE)</formula>
    </cfRule>
  </conditionalFormatting>
  <conditionalFormatting sqref="AM51">
    <cfRule type="expression" dxfId="281" priority="429">
      <formula>IF(RIGHT(TEXT(AM51,"0.#"),1)=".",FALSE,TRUE)</formula>
    </cfRule>
    <cfRule type="expression" dxfId="280" priority="430">
      <formula>IF(RIGHT(TEXT(AM51,"0.#"),1)=".",TRUE,FALSE)</formula>
    </cfRule>
  </conditionalFormatting>
  <conditionalFormatting sqref="AE57:AE59 AI57:AI59 AM57:AM59 AQ57:AQ59 AU57:AU59 AM53:AM54">
    <cfRule type="expression" dxfId="279" priority="441">
      <formula>IF(RIGHT(TEXT(AE53,"0.#"),1)=".",FALSE,TRUE)</formula>
    </cfRule>
    <cfRule type="expression" dxfId="278" priority="442">
      <formula>IF(RIGHT(TEXT(AE53,"0.#"),1)=".",TRUE,FALSE)</formula>
    </cfRule>
  </conditionalFormatting>
  <conditionalFormatting sqref="AE50">
    <cfRule type="expression" dxfId="277" priority="439">
      <formula>IF(RIGHT(TEXT(AE50,"0.#"),1)=".",FALSE,TRUE)</formula>
    </cfRule>
    <cfRule type="expression" dxfId="276" priority="440">
      <formula>IF(RIGHT(TEXT(AE50,"0.#"),1)=".",TRUE,FALSE)</formula>
    </cfRule>
  </conditionalFormatting>
  <conditionalFormatting sqref="AI50">
    <cfRule type="expression" dxfId="275" priority="437">
      <formula>IF(RIGHT(TEXT(AI50,"0.#"),1)=".",FALSE,TRUE)</formula>
    </cfRule>
    <cfRule type="expression" dxfId="274" priority="438">
      <formula>IF(RIGHT(TEXT(AI50,"0.#"),1)=".",TRUE,FALSE)</formula>
    </cfRule>
  </conditionalFormatting>
  <conditionalFormatting sqref="AE53:AE54 AI53:AI54">
    <cfRule type="expression" dxfId="273" priority="289">
      <formula>IF(RIGHT(TEXT(AE53,"0.#"),1)=".",FALSE,TRUE)</formula>
    </cfRule>
    <cfRule type="expression" dxfId="272" priority="290">
      <formula>IF(RIGHT(TEXT(AE53,"0.#"),1)=".",TRUE,FALSE)</formula>
    </cfRule>
  </conditionalFormatting>
  <conditionalFormatting sqref="AM42">
    <cfRule type="expression" dxfId="271" priority="287">
      <formula>IF(RIGHT(TEXT(AM42,"0.#"),1)=".",FALSE,TRUE)</formula>
    </cfRule>
    <cfRule type="expression" dxfId="270" priority="288">
      <formula>IF(RIGHT(TEXT(AM42,"0.#"),1)=".",TRUE,FALSE)</formula>
    </cfRule>
  </conditionalFormatting>
  <conditionalFormatting sqref="AM46">
    <cfRule type="expression" dxfId="269" priority="285">
      <formula>IF(RIGHT(TEXT(AM46,"0.#"),1)=".",FALSE,TRUE)</formula>
    </cfRule>
    <cfRule type="expression" dxfId="268" priority="286">
      <formula>IF(RIGHT(TEXT(AM46,"0.#"),1)=".",TRUE,FALSE)</formula>
    </cfRule>
  </conditionalFormatting>
  <conditionalFormatting sqref="Y131">
    <cfRule type="expression" dxfId="267" priority="283">
      <formula>IF(RIGHT(TEXT(Y131,"0.#"),1)=".",FALSE,TRUE)</formula>
    </cfRule>
    <cfRule type="expression" dxfId="266" priority="284">
      <formula>IF(RIGHT(TEXT(Y131,"0.#"),1)=".",TRUE,FALSE)</formula>
    </cfRule>
  </conditionalFormatting>
  <conditionalFormatting sqref="Y132 Y130">
    <cfRule type="expression" dxfId="265" priority="281">
      <formula>IF(RIGHT(TEXT(Y130,"0.#"),1)=".",FALSE,TRUE)</formula>
    </cfRule>
    <cfRule type="expression" dxfId="264" priority="282">
      <formula>IF(RIGHT(TEXT(Y130,"0.#"),1)=".",TRUE,FALSE)</formula>
    </cfRule>
  </conditionalFormatting>
  <conditionalFormatting sqref="AU130">
    <cfRule type="expression" dxfId="263" priority="279">
      <formula>IF(RIGHT(TEXT(AU130,"0.#"),1)=".",FALSE,TRUE)</formula>
    </cfRule>
    <cfRule type="expression" dxfId="262" priority="280">
      <formula>IF(RIGHT(TEXT(AU130,"0.#"),1)=".",TRUE,FALSE)</formula>
    </cfRule>
  </conditionalFormatting>
  <conditionalFormatting sqref="Y138:Y139 Y136">
    <cfRule type="expression" dxfId="261" priority="275">
      <formula>IF(RIGHT(TEXT(Y136,"0.#"),1)=".",FALSE,TRUE)</formula>
    </cfRule>
    <cfRule type="expression" dxfId="260" priority="276">
      <formula>IF(RIGHT(TEXT(Y136,"0.#"),1)=".",TRUE,FALSE)</formula>
    </cfRule>
  </conditionalFormatting>
  <conditionalFormatting sqref="Y137">
    <cfRule type="expression" dxfId="259" priority="277">
      <formula>IF(RIGHT(TEXT(Y137,"0.#"),1)=".",FALSE,TRUE)</formula>
    </cfRule>
    <cfRule type="expression" dxfId="258" priority="278">
      <formula>IF(RIGHT(TEXT(Y137,"0.#"),1)=".",TRUE,FALSE)</formula>
    </cfRule>
  </conditionalFormatting>
  <conditionalFormatting sqref="AU137">
    <cfRule type="expression" dxfId="257" priority="273">
      <formula>IF(RIGHT(TEXT(AU137,"0.#"),1)=".",FALSE,TRUE)</formula>
    </cfRule>
    <cfRule type="expression" dxfId="256" priority="274">
      <formula>IF(RIGHT(TEXT(AU137,"0.#"),1)=".",TRUE,FALSE)</formula>
    </cfRule>
  </conditionalFormatting>
  <conditionalFormatting sqref="AU138:AU139 AU136">
    <cfRule type="expression" dxfId="255" priority="271">
      <formula>IF(RIGHT(TEXT(AU136,"0.#"),1)=".",FALSE,TRUE)</formula>
    </cfRule>
    <cfRule type="expression" dxfId="254" priority="272">
      <formula>IF(RIGHT(TEXT(AU136,"0.#"),1)=".",TRUE,FALSE)</formula>
    </cfRule>
  </conditionalFormatting>
  <conditionalFormatting sqref="AU143">
    <cfRule type="expression" dxfId="253" priority="269">
      <formula>IF(RIGHT(TEXT(AU143,"0.#"),1)=".",FALSE,TRUE)</formula>
    </cfRule>
    <cfRule type="expression" dxfId="252" priority="270">
      <formula>IF(RIGHT(TEXT(AU143,"0.#"),1)=".",TRUE,FALSE)</formula>
    </cfRule>
  </conditionalFormatting>
  <conditionalFormatting sqref="Y147">
    <cfRule type="expression" dxfId="251" priority="267">
      <formula>IF(RIGHT(TEXT(Y147,"0.#"),1)=".",FALSE,TRUE)</formula>
    </cfRule>
    <cfRule type="expression" dxfId="250" priority="268">
      <formula>IF(RIGHT(TEXT(Y147,"0.#"),1)=".",TRUE,FALSE)</formula>
    </cfRule>
  </conditionalFormatting>
  <conditionalFormatting sqref="AU147">
    <cfRule type="expression" dxfId="249" priority="265">
      <formula>IF(RIGHT(TEXT(AU147,"0.#"),1)=".",FALSE,TRUE)</formula>
    </cfRule>
    <cfRule type="expression" dxfId="248" priority="266">
      <formula>IF(RIGHT(TEXT(AU147,"0.#"),1)=".",TRUE,FALSE)</formula>
    </cfRule>
  </conditionalFormatting>
  <conditionalFormatting sqref="AL154:AO154">
    <cfRule type="expression" dxfId="247" priority="261">
      <formula>IF(AND(AL154&gt;=0, RIGHT(TEXT(AL154,"0.#"),1)&lt;&gt;"."),TRUE,FALSE)</formula>
    </cfRule>
    <cfRule type="expression" dxfId="246" priority="262">
      <formula>IF(AND(AL154&gt;=0, RIGHT(TEXT(AL154,"0.#"),1)="."),TRUE,FALSE)</formula>
    </cfRule>
    <cfRule type="expression" dxfId="245" priority="263">
      <formula>IF(AND(AL154&lt;0, RIGHT(TEXT(AL154,"0.#"),1)&lt;&gt;"."),TRUE,FALSE)</formula>
    </cfRule>
    <cfRule type="expression" dxfId="244" priority="264">
      <formula>IF(AND(AL154&lt;0, RIGHT(TEXT(AL154,"0.#"),1)="."),TRUE,FALSE)</formula>
    </cfRule>
  </conditionalFormatting>
  <conditionalFormatting sqref="Y154">
    <cfRule type="expression" dxfId="243" priority="259">
      <formula>IF(RIGHT(TEXT(Y154,"0.#"),1)=".",FALSE,TRUE)</formula>
    </cfRule>
    <cfRule type="expression" dxfId="242" priority="260">
      <formula>IF(RIGHT(TEXT(Y154,"0.#"),1)=".",TRUE,FALSE)</formula>
    </cfRule>
  </conditionalFormatting>
  <conditionalFormatting sqref="Y160:Y164 Y166">
    <cfRule type="expression" dxfId="241" priority="257">
      <formula>IF(RIGHT(TEXT(Y160,"0.#"),1)=".",FALSE,TRUE)</formula>
    </cfRule>
    <cfRule type="expression" dxfId="240" priority="258">
      <formula>IF(RIGHT(TEXT(Y160,"0.#"),1)=".",TRUE,FALSE)</formula>
    </cfRule>
  </conditionalFormatting>
  <conditionalFormatting sqref="Y158">
    <cfRule type="expression" dxfId="239" priority="251">
      <formula>IF(RIGHT(TEXT(Y158,"0.#"),1)=".",FALSE,TRUE)</formula>
    </cfRule>
    <cfRule type="expression" dxfId="238" priority="252">
      <formula>IF(RIGHT(TEXT(Y158,"0.#"),1)=".",TRUE,FALSE)</formula>
    </cfRule>
  </conditionalFormatting>
  <conditionalFormatting sqref="AL158:AO158">
    <cfRule type="expression" dxfId="237" priority="253">
      <formula>IF(AND(AL158&gt;=0, RIGHT(TEXT(AL158,"0.#"),1)&lt;&gt;"."),TRUE,FALSE)</formula>
    </cfRule>
    <cfRule type="expression" dxfId="236" priority="254">
      <formula>IF(AND(AL158&gt;=0, RIGHT(TEXT(AL158,"0.#"),1)="."),TRUE,FALSE)</formula>
    </cfRule>
    <cfRule type="expression" dxfId="235" priority="255">
      <formula>IF(AND(AL158&lt;0, RIGHT(TEXT(AL158,"0.#"),1)&lt;&gt;"."),TRUE,FALSE)</formula>
    </cfRule>
    <cfRule type="expression" dxfId="234" priority="256">
      <formula>IF(AND(AL158&lt;0, RIGHT(TEXT(AL158,"0.#"),1)="."),TRUE,FALSE)</formula>
    </cfRule>
  </conditionalFormatting>
  <conditionalFormatting sqref="Y159">
    <cfRule type="expression" dxfId="233" priority="249">
      <formula>IF(RIGHT(TEXT(Y159,"0.#"),1)=".",FALSE,TRUE)</formula>
    </cfRule>
    <cfRule type="expression" dxfId="232" priority="250">
      <formula>IF(RIGHT(TEXT(Y159,"0.#"),1)=".",TRUE,FALSE)</formula>
    </cfRule>
  </conditionalFormatting>
  <conditionalFormatting sqref="AL159:AO159">
    <cfRule type="expression" dxfId="231" priority="245">
      <formula>IF(AND(AL159&gt;=0, RIGHT(TEXT(AL159,"0.#"),1)&lt;&gt;"."),TRUE,FALSE)</formula>
    </cfRule>
    <cfRule type="expression" dxfId="230" priority="246">
      <formula>IF(AND(AL159&gt;=0, RIGHT(TEXT(AL159,"0.#"),1)="."),TRUE,FALSE)</formula>
    </cfRule>
    <cfRule type="expression" dxfId="229" priority="247">
      <formula>IF(AND(AL159&lt;0, RIGHT(TEXT(AL159,"0.#"),1)&lt;&gt;"."),TRUE,FALSE)</formula>
    </cfRule>
    <cfRule type="expression" dxfId="228" priority="248">
      <formula>IF(AND(AL159&lt;0, RIGHT(TEXT(AL159,"0.#"),1)="."),TRUE,FALSE)</formula>
    </cfRule>
  </conditionalFormatting>
  <conditionalFormatting sqref="AL160:AO160">
    <cfRule type="expression" dxfId="227" priority="241">
      <formula>IF(AND(AL160&gt;=0, RIGHT(TEXT(AL160,"0.#"),1)&lt;&gt;"."),TRUE,FALSE)</formula>
    </cfRule>
    <cfRule type="expression" dxfId="226" priority="242">
      <formula>IF(AND(AL160&gt;=0, RIGHT(TEXT(AL160,"0.#"),1)="."),TRUE,FALSE)</formula>
    </cfRule>
    <cfRule type="expression" dxfId="225" priority="243">
      <formula>IF(AND(AL160&lt;0, RIGHT(TEXT(AL160,"0.#"),1)&lt;&gt;"."),TRUE,FALSE)</formula>
    </cfRule>
    <cfRule type="expression" dxfId="224" priority="244">
      <formula>IF(AND(AL160&lt;0, RIGHT(TEXT(AL160,"0.#"),1)="."),TRUE,FALSE)</formula>
    </cfRule>
  </conditionalFormatting>
  <conditionalFormatting sqref="AL161:AO161">
    <cfRule type="expression" dxfId="223" priority="237">
      <formula>IF(AND(AL161&gt;=0, RIGHT(TEXT(AL161,"0.#"),1)&lt;&gt;"."),TRUE,FALSE)</formula>
    </cfRule>
    <cfRule type="expression" dxfId="222" priority="238">
      <formula>IF(AND(AL161&gt;=0, RIGHT(TEXT(AL161,"0.#"),1)="."),TRUE,FALSE)</formula>
    </cfRule>
    <cfRule type="expression" dxfId="221" priority="239">
      <formula>IF(AND(AL161&lt;0, RIGHT(TEXT(AL161,"0.#"),1)&lt;&gt;"."),TRUE,FALSE)</formula>
    </cfRule>
    <cfRule type="expression" dxfId="220" priority="240">
      <formula>IF(AND(AL161&lt;0, RIGHT(TEXT(AL161,"0.#"),1)="."),TRUE,FALSE)</formula>
    </cfRule>
  </conditionalFormatting>
  <conditionalFormatting sqref="AL162:AO162">
    <cfRule type="expression" dxfId="219" priority="233">
      <formula>IF(AND(AL162&gt;=0, RIGHT(TEXT(AL162,"0.#"),1)&lt;&gt;"."),TRUE,FALSE)</formula>
    </cfRule>
    <cfRule type="expression" dxfId="218" priority="234">
      <formula>IF(AND(AL162&gt;=0, RIGHT(TEXT(AL162,"0.#"),1)="."),TRUE,FALSE)</formula>
    </cfRule>
    <cfRule type="expression" dxfId="217" priority="235">
      <formula>IF(AND(AL162&lt;0, RIGHT(TEXT(AL162,"0.#"),1)&lt;&gt;"."),TRUE,FALSE)</formula>
    </cfRule>
    <cfRule type="expression" dxfId="216" priority="236">
      <formula>IF(AND(AL162&lt;0, RIGHT(TEXT(AL162,"0.#"),1)="."),TRUE,FALSE)</formula>
    </cfRule>
  </conditionalFormatting>
  <conditionalFormatting sqref="AL163:AO163">
    <cfRule type="expression" dxfId="215" priority="229">
      <formula>IF(AND(AL163&gt;=0, RIGHT(TEXT(AL163,"0.#"),1)&lt;&gt;"."),TRUE,FALSE)</formula>
    </cfRule>
    <cfRule type="expression" dxfId="214" priority="230">
      <formula>IF(AND(AL163&gt;=0, RIGHT(TEXT(AL163,"0.#"),1)="."),TRUE,FALSE)</formula>
    </cfRule>
    <cfRule type="expression" dxfId="213" priority="231">
      <formula>IF(AND(AL163&lt;0, RIGHT(TEXT(AL163,"0.#"),1)&lt;&gt;"."),TRUE,FALSE)</formula>
    </cfRule>
    <cfRule type="expression" dxfId="212" priority="232">
      <formula>IF(AND(AL163&lt;0, RIGHT(TEXT(AL163,"0.#"),1)="."),TRUE,FALSE)</formula>
    </cfRule>
  </conditionalFormatting>
  <conditionalFormatting sqref="AL164:AO164">
    <cfRule type="expression" dxfId="211" priority="225">
      <formula>IF(AND(AL164&gt;=0, RIGHT(TEXT(AL164,"0.#"),1)&lt;&gt;"."),TRUE,FALSE)</formula>
    </cfRule>
    <cfRule type="expression" dxfId="210" priority="226">
      <formula>IF(AND(AL164&gt;=0, RIGHT(TEXT(AL164,"0.#"),1)="."),TRUE,FALSE)</formula>
    </cfRule>
    <cfRule type="expression" dxfId="209" priority="227">
      <formula>IF(AND(AL164&lt;0, RIGHT(TEXT(AL164,"0.#"),1)&lt;&gt;"."),TRUE,FALSE)</formula>
    </cfRule>
    <cfRule type="expression" dxfId="208" priority="228">
      <formula>IF(AND(AL164&lt;0, RIGHT(TEXT(AL164,"0.#"),1)="."),TRUE,FALSE)</formula>
    </cfRule>
  </conditionalFormatting>
  <conditionalFormatting sqref="Y165">
    <cfRule type="expression" dxfId="207" priority="223">
      <formula>IF(RIGHT(TEXT(Y165,"0.#"),1)=".",FALSE,TRUE)</formula>
    </cfRule>
    <cfRule type="expression" dxfId="206" priority="224">
      <formula>IF(RIGHT(TEXT(Y165,"0.#"),1)=".",TRUE,FALSE)</formula>
    </cfRule>
  </conditionalFormatting>
  <conditionalFormatting sqref="AL165:AO165">
    <cfRule type="expression" dxfId="205" priority="219">
      <formula>IF(AND(AL165&gt;=0, RIGHT(TEXT(AL165,"0.#"),1)&lt;&gt;"."),TRUE,FALSE)</formula>
    </cfRule>
    <cfRule type="expression" dxfId="204" priority="220">
      <formula>IF(AND(AL165&gt;=0, RIGHT(TEXT(AL165,"0.#"),1)="."),TRUE,FALSE)</formula>
    </cfRule>
    <cfRule type="expression" dxfId="203" priority="221">
      <formula>IF(AND(AL165&lt;0, RIGHT(TEXT(AL165,"0.#"),1)&lt;&gt;"."),TRUE,FALSE)</formula>
    </cfRule>
    <cfRule type="expression" dxfId="202" priority="222">
      <formula>IF(AND(AL165&lt;0, RIGHT(TEXT(AL165,"0.#"),1)="."),TRUE,FALSE)</formula>
    </cfRule>
  </conditionalFormatting>
  <conditionalFormatting sqref="AL166:AO166">
    <cfRule type="expression" dxfId="201" priority="215">
      <formula>IF(AND(AL166&gt;=0, RIGHT(TEXT(AL166,"0.#"),1)&lt;&gt;"."),TRUE,FALSE)</formula>
    </cfRule>
    <cfRule type="expression" dxfId="200" priority="216">
      <formula>IF(AND(AL166&gt;=0, RIGHT(TEXT(AL166,"0.#"),1)="."),TRUE,FALSE)</formula>
    </cfRule>
    <cfRule type="expression" dxfId="199" priority="217">
      <formula>IF(AND(AL166&lt;0, RIGHT(TEXT(AL166,"0.#"),1)&lt;&gt;"."),TRUE,FALSE)</formula>
    </cfRule>
    <cfRule type="expression" dxfId="198" priority="218">
      <formula>IF(AND(AL166&lt;0, RIGHT(TEXT(AL166,"0.#"),1)="."),TRUE,FALSE)</formula>
    </cfRule>
  </conditionalFormatting>
  <conditionalFormatting sqref="Y167">
    <cfRule type="expression" dxfId="197" priority="213">
      <formula>IF(RIGHT(TEXT(Y167,"0.#"),1)=".",FALSE,TRUE)</formula>
    </cfRule>
    <cfRule type="expression" dxfId="196" priority="214">
      <formula>IF(RIGHT(TEXT(Y167,"0.#"),1)=".",TRUE,FALSE)</formula>
    </cfRule>
  </conditionalFormatting>
  <conditionalFormatting sqref="AL167:AO167">
    <cfRule type="expression" dxfId="195" priority="209">
      <formula>IF(AND(AL167&gt;=0, RIGHT(TEXT(AL167,"0.#"),1)&lt;&gt;"."),TRUE,FALSE)</formula>
    </cfRule>
    <cfRule type="expression" dxfId="194" priority="210">
      <formula>IF(AND(AL167&gt;=0, RIGHT(TEXT(AL167,"0.#"),1)="."),TRUE,FALSE)</formula>
    </cfRule>
    <cfRule type="expression" dxfId="193" priority="211">
      <formula>IF(AND(AL167&lt;0, RIGHT(TEXT(AL167,"0.#"),1)&lt;&gt;"."),TRUE,FALSE)</formula>
    </cfRule>
    <cfRule type="expression" dxfId="192" priority="212">
      <formula>IF(AND(AL167&lt;0, RIGHT(TEXT(AL167,"0.#"),1)="."),TRUE,FALSE)</formula>
    </cfRule>
  </conditionalFormatting>
  <conditionalFormatting sqref="Y173:Y174">
    <cfRule type="expression" dxfId="191" priority="207">
      <formula>IF(RIGHT(TEXT(Y173,"0.#"),1)=".",FALSE,TRUE)</formula>
    </cfRule>
    <cfRule type="expression" dxfId="190" priority="208">
      <formula>IF(RIGHT(TEXT(Y173,"0.#"),1)=".",TRUE,FALSE)</formula>
    </cfRule>
  </conditionalFormatting>
  <conditionalFormatting sqref="Y171:Y172">
    <cfRule type="expression" dxfId="189" priority="205">
      <formula>IF(RIGHT(TEXT(Y171,"0.#"),1)=".",FALSE,TRUE)</formula>
    </cfRule>
    <cfRule type="expression" dxfId="188" priority="206">
      <formula>IF(RIGHT(TEXT(Y171,"0.#"),1)=".",TRUE,FALSE)</formula>
    </cfRule>
  </conditionalFormatting>
  <conditionalFormatting sqref="Y175">
    <cfRule type="expression" dxfId="187" priority="203">
      <formula>IF(RIGHT(TEXT(Y175,"0.#"),1)=".",FALSE,TRUE)</formula>
    </cfRule>
    <cfRule type="expression" dxfId="186" priority="204">
      <formula>IF(RIGHT(TEXT(Y175,"0.#"),1)=".",TRUE,FALSE)</formula>
    </cfRule>
  </conditionalFormatting>
  <conditionalFormatting sqref="Y176:Y177">
    <cfRule type="expression" dxfId="185" priority="201">
      <formula>IF(RIGHT(TEXT(Y176,"0.#"),1)=".",FALSE,TRUE)</formula>
    </cfRule>
    <cfRule type="expression" dxfId="184" priority="202">
      <formula>IF(RIGHT(TEXT(Y176,"0.#"),1)=".",TRUE,FALSE)</formula>
    </cfRule>
  </conditionalFormatting>
  <conditionalFormatting sqref="Y181">
    <cfRule type="expression" dxfId="183" priority="199">
      <formula>IF(RIGHT(TEXT(Y181,"0.#"),1)=".",FALSE,TRUE)</formula>
    </cfRule>
    <cfRule type="expression" dxfId="182" priority="200">
      <formula>IF(RIGHT(TEXT(Y181,"0.#"),1)=".",TRUE,FALSE)</formula>
    </cfRule>
  </conditionalFormatting>
  <conditionalFormatting sqref="Y202:Y203">
    <cfRule type="expression" dxfId="181" priority="197">
      <formula>IF(RIGHT(TEXT(Y202,"0.#"),1)=".",FALSE,TRUE)</formula>
    </cfRule>
    <cfRule type="expression" dxfId="180" priority="198">
      <formula>IF(RIGHT(TEXT(Y202,"0.#"),1)=".",TRUE,FALSE)</formula>
    </cfRule>
  </conditionalFormatting>
  <conditionalFormatting sqref="Y198">
    <cfRule type="expression" dxfId="179" priority="195">
      <formula>IF(RIGHT(TEXT(Y198,"0.#"),1)=".",FALSE,TRUE)</formula>
    </cfRule>
    <cfRule type="expression" dxfId="178" priority="196">
      <formula>IF(RIGHT(TEXT(Y198,"0.#"),1)=".",TRUE,FALSE)</formula>
    </cfRule>
  </conditionalFormatting>
  <conditionalFormatting sqref="Y199">
    <cfRule type="expression" dxfId="177" priority="193">
      <formula>IF(RIGHT(TEXT(Y199,"0.#"),1)=".",FALSE,TRUE)</formula>
    </cfRule>
    <cfRule type="expression" dxfId="176" priority="194">
      <formula>IF(RIGHT(TEXT(Y199,"0.#"),1)=".",TRUE,FALSE)</formula>
    </cfRule>
  </conditionalFormatting>
  <conditionalFormatting sqref="Y200">
    <cfRule type="expression" dxfId="175" priority="191">
      <formula>IF(RIGHT(TEXT(Y200,"0.#"),1)=".",FALSE,TRUE)</formula>
    </cfRule>
    <cfRule type="expression" dxfId="174" priority="192">
      <formula>IF(RIGHT(TEXT(Y200,"0.#"),1)=".",TRUE,FALSE)</formula>
    </cfRule>
  </conditionalFormatting>
  <conditionalFormatting sqref="Y201">
    <cfRule type="expression" dxfId="173" priority="189">
      <formula>IF(RIGHT(TEXT(Y201,"0.#"),1)=".",FALSE,TRUE)</formula>
    </cfRule>
    <cfRule type="expression" dxfId="172" priority="190">
      <formula>IF(RIGHT(TEXT(Y201,"0.#"),1)=".",TRUE,FALSE)</formula>
    </cfRule>
  </conditionalFormatting>
  <conditionalFormatting sqref="Y204">
    <cfRule type="expression" dxfId="171" priority="187">
      <formula>IF(RIGHT(TEXT(Y204,"0.#"),1)=".",FALSE,TRUE)</formula>
    </cfRule>
    <cfRule type="expression" dxfId="170" priority="188">
      <formula>IF(RIGHT(TEXT(Y204,"0.#"),1)=".",TRUE,FALSE)</formula>
    </cfRule>
  </conditionalFormatting>
  <conditionalFormatting sqref="Y205">
    <cfRule type="expression" dxfId="169" priority="181">
      <formula>IF(RIGHT(TEXT(Y205,"0.#"),1)=".",FALSE,TRUE)</formula>
    </cfRule>
    <cfRule type="expression" dxfId="168" priority="182">
      <formula>IF(RIGHT(TEXT(Y205,"0.#"),1)=".",TRUE,FALSE)</formula>
    </cfRule>
  </conditionalFormatting>
  <conditionalFormatting sqref="AL205:AO205">
    <cfRule type="expression" dxfId="167" priority="183">
      <formula>IF(AND(AL205&gt;=0, RIGHT(TEXT(AL205,"0.#"),1)&lt;&gt;"."),TRUE,FALSE)</formula>
    </cfRule>
    <cfRule type="expression" dxfId="166" priority="184">
      <formula>IF(AND(AL205&gt;=0, RIGHT(TEXT(AL205,"0.#"),1)="."),TRUE,FALSE)</formula>
    </cfRule>
    <cfRule type="expression" dxfId="165" priority="185">
      <formula>IF(AND(AL205&lt;0, RIGHT(TEXT(AL205,"0.#"),1)&lt;&gt;"."),TRUE,FALSE)</formula>
    </cfRule>
    <cfRule type="expression" dxfId="164" priority="186">
      <formula>IF(AND(AL205&lt;0, RIGHT(TEXT(AL205,"0.#"),1)="."),TRUE,FALSE)</formula>
    </cfRule>
  </conditionalFormatting>
  <conditionalFormatting sqref="Y206">
    <cfRule type="expression" dxfId="163" priority="179">
      <formula>IF(RIGHT(TEXT(Y206,"0.#"),1)=".",FALSE,TRUE)</formula>
    </cfRule>
    <cfRule type="expression" dxfId="162" priority="180">
      <formula>IF(RIGHT(TEXT(Y206,"0.#"),1)=".",TRUE,FALSE)</formula>
    </cfRule>
  </conditionalFormatting>
  <conditionalFormatting sqref="Y207">
    <cfRule type="expression" dxfId="161" priority="177">
      <formula>IF(RIGHT(TEXT(Y207,"0.#"),1)=".",FALSE,TRUE)</formula>
    </cfRule>
    <cfRule type="expression" dxfId="160" priority="178">
      <formula>IF(RIGHT(TEXT(Y207,"0.#"),1)=".",TRUE,FALSE)</formula>
    </cfRule>
  </conditionalFormatting>
  <conditionalFormatting sqref="Y213:Y220">
    <cfRule type="expression" dxfId="159" priority="175">
      <formula>IF(RIGHT(TEXT(Y213,"0.#"),1)=".",FALSE,TRUE)</formula>
    </cfRule>
    <cfRule type="expression" dxfId="158" priority="176">
      <formula>IF(RIGHT(TEXT(Y213,"0.#"),1)=".",TRUE,FALSE)</formula>
    </cfRule>
  </conditionalFormatting>
  <conditionalFormatting sqref="Y211:Y212">
    <cfRule type="expression" dxfId="157" priority="173">
      <formula>IF(RIGHT(TEXT(Y211,"0.#"),1)=".",FALSE,TRUE)</formula>
    </cfRule>
    <cfRule type="expression" dxfId="156" priority="174">
      <formula>IF(RIGHT(TEXT(Y211,"0.#"),1)=".",TRUE,FALSE)</formula>
    </cfRule>
  </conditionalFormatting>
  <conditionalFormatting sqref="AL211:AO211">
    <cfRule type="expression" dxfId="155" priority="169">
      <formula>IF(AND(AL211&gt;=0, RIGHT(TEXT(AL211,"0.#"),1)&lt;&gt;"."),TRUE,FALSE)</formula>
    </cfRule>
    <cfRule type="expression" dxfId="154" priority="170">
      <formula>IF(AND(AL211&gt;=0, RIGHT(TEXT(AL211,"0.#"),1)="."),TRUE,FALSE)</formula>
    </cfRule>
    <cfRule type="expression" dxfId="153" priority="171">
      <formula>IF(AND(AL211&lt;0, RIGHT(TEXT(AL211,"0.#"),1)&lt;&gt;"."),TRUE,FALSE)</formula>
    </cfRule>
    <cfRule type="expression" dxfId="152" priority="172">
      <formula>IF(AND(AL211&lt;0, RIGHT(TEXT(AL211,"0.#"),1)="."),TRUE,FALSE)</formula>
    </cfRule>
  </conditionalFormatting>
  <conditionalFormatting sqref="AL212:AO212">
    <cfRule type="expression" dxfId="151" priority="165">
      <formula>IF(AND(AL212&gt;=0, RIGHT(TEXT(AL212,"0.#"),1)&lt;&gt;"."),TRUE,FALSE)</formula>
    </cfRule>
    <cfRule type="expression" dxfId="150" priority="166">
      <formula>IF(AND(AL212&gt;=0, RIGHT(TEXT(AL212,"0.#"),1)="."),TRUE,FALSE)</formula>
    </cfRule>
    <cfRule type="expression" dxfId="149" priority="167">
      <formula>IF(AND(AL212&lt;0, RIGHT(TEXT(AL212,"0.#"),1)&lt;&gt;"."),TRUE,FALSE)</formula>
    </cfRule>
    <cfRule type="expression" dxfId="148" priority="168">
      <formula>IF(AND(AL212&lt;0, RIGHT(TEXT(AL212,"0.#"),1)="."),TRUE,FALSE)</formula>
    </cfRule>
  </conditionalFormatting>
  <conditionalFormatting sqref="AL213:AO213">
    <cfRule type="expression" dxfId="147" priority="161">
      <formula>IF(AND(AL213&gt;=0, RIGHT(TEXT(AL213,"0.#"),1)&lt;&gt;"."),TRUE,FALSE)</formula>
    </cfRule>
    <cfRule type="expression" dxfId="146" priority="162">
      <formula>IF(AND(AL213&gt;=0, RIGHT(TEXT(AL213,"0.#"),1)="."),TRUE,FALSE)</formula>
    </cfRule>
    <cfRule type="expression" dxfId="145" priority="163">
      <formula>IF(AND(AL213&lt;0, RIGHT(TEXT(AL213,"0.#"),1)&lt;&gt;"."),TRUE,FALSE)</formula>
    </cfRule>
    <cfRule type="expression" dxfId="144" priority="164">
      <formula>IF(AND(AL213&lt;0, RIGHT(TEXT(AL213,"0.#"),1)="."),TRUE,FALSE)</formula>
    </cfRule>
  </conditionalFormatting>
  <conditionalFormatting sqref="AL214:AO214">
    <cfRule type="expression" dxfId="143" priority="157">
      <formula>IF(AND(AL214&gt;=0, RIGHT(TEXT(AL214,"0.#"),1)&lt;&gt;"."),TRUE,FALSE)</formula>
    </cfRule>
    <cfRule type="expression" dxfId="142" priority="158">
      <formula>IF(AND(AL214&gt;=0, RIGHT(TEXT(AL214,"0.#"),1)="."),TRUE,FALSE)</formula>
    </cfRule>
    <cfRule type="expression" dxfId="141" priority="159">
      <formula>IF(AND(AL214&lt;0, RIGHT(TEXT(AL214,"0.#"),1)&lt;&gt;"."),TRUE,FALSE)</formula>
    </cfRule>
    <cfRule type="expression" dxfId="140" priority="160">
      <formula>IF(AND(AL214&lt;0, RIGHT(TEXT(AL214,"0.#"),1)="."),TRUE,FALSE)</formula>
    </cfRule>
  </conditionalFormatting>
  <conditionalFormatting sqref="AL216:AO216">
    <cfRule type="expression" dxfId="139" priority="153">
      <formula>IF(AND(AL216&gt;=0, RIGHT(TEXT(AL216,"0.#"),1)&lt;&gt;"."),TRUE,FALSE)</formula>
    </cfRule>
    <cfRule type="expression" dxfId="138" priority="154">
      <formula>IF(AND(AL216&gt;=0, RIGHT(TEXT(AL216,"0.#"),1)="."),TRUE,FALSE)</formula>
    </cfRule>
    <cfRule type="expression" dxfId="137" priority="155">
      <formula>IF(AND(AL216&lt;0, RIGHT(TEXT(AL216,"0.#"),1)&lt;&gt;"."),TRUE,FALSE)</formula>
    </cfRule>
    <cfRule type="expression" dxfId="136" priority="156">
      <formula>IF(AND(AL216&lt;0, RIGHT(TEXT(AL216,"0.#"),1)="."),TRUE,FALSE)</formula>
    </cfRule>
  </conditionalFormatting>
  <conditionalFormatting sqref="AL215:AO215">
    <cfRule type="expression" dxfId="135" priority="149">
      <formula>IF(AND(AL215&gt;=0, RIGHT(TEXT(AL215,"0.#"),1)&lt;&gt;"."),TRUE,FALSE)</formula>
    </cfRule>
    <cfRule type="expression" dxfId="134" priority="150">
      <formula>IF(AND(AL215&gt;=0, RIGHT(TEXT(AL215,"0.#"),1)="."),TRUE,FALSE)</formula>
    </cfRule>
    <cfRule type="expression" dxfId="133" priority="151">
      <formula>IF(AND(AL215&lt;0, RIGHT(TEXT(AL215,"0.#"),1)&lt;&gt;"."),TRUE,FALSE)</formula>
    </cfRule>
    <cfRule type="expression" dxfId="132" priority="152">
      <formula>IF(AND(AL215&lt;0, RIGHT(TEXT(AL215,"0.#"),1)="."),TRUE,FALSE)</formula>
    </cfRule>
  </conditionalFormatting>
  <conditionalFormatting sqref="AL217:AO217">
    <cfRule type="expression" dxfId="131" priority="145">
      <formula>IF(AND(AL217&gt;=0, RIGHT(TEXT(AL217,"0.#"),1)&lt;&gt;"."),TRUE,FALSE)</formula>
    </cfRule>
    <cfRule type="expression" dxfId="130" priority="146">
      <formula>IF(AND(AL217&gt;=0, RIGHT(TEXT(AL217,"0.#"),1)="."),TRUE,FALSE)</formula>
    </cfRule>
    <cfRule type="expression" dxfId="129" priority="147">
      <formula>IF(AND(AL217&lt;0, RIGHT(TEXT(AL217,"0.#"),1)&lt;&gt;"."),TRUE,FALSE)</formula>
    </cfRule>
    <cfRule type="expression" dxfId="128" priority="148">
      <formula>IF(AND(AL217&lt;0, RIGHT(TEXT(AL217,"0.#"),1)="."),TRUE,FALSE)</formula>
    </cfRule>
  </conditionalFormatting>
  <conditionalFormatting sqref="AL218:AO218">
    <cfRule type="expression" dxfId="127" priority="141">
      <formula>IF(AND(AL218&gt;=0, RIGHT(TEXT(AL218,"0.#"),1)&lt;&gt;"."),TRUE,FALSE)</formula>
    </cfRule>
    <cfRule type="expression" dxfId="126" priority="142">
      <formula>IF(AND(AL218&gt;=0, RIGHT(TEXT(AL218,"0.#"),1)="."),TRUE,FALSE)</formula>
    </cfRule>
    <cfRule type="expression" dxfId="125" priority="143">
      <formula>IF(AND(AL218&lt;0, RIGHT(TEXT(AL218,"0.#"),1)&lt;&gt;"."),TRUE,FALSE)</formula>
    </cfRule>
    <cfRule type="expression" dxfId="124" priority="144">
      <formula>IF(AND(AL218&lt;0, RIGHT(TEXT(AL218,"0.#"),1)="."),TRUE,FALSE)</formula>
    </cfRule>
  </conditionalFormatting>
  <conditionalFormatting sqref="AL219:AO219">
    <cfRule type="expression" dxfId="123" priority="137">
      <formula>IF(AND(AL219&gt;=0, RIGHT(TEXT(AL219,"0.#"),1)&lt;&gt;"."),TRUE,FALSE)</formula>
    </cfRule>
    <cfRule type="expression" dxfId="122" priority="138">
      <formula>IF(AND(AL219&gt;=0, RIGHT(TEXT(AL219,"0.#"),1)="."),TRUE,FALSE)</formula>
    </cfRule>
    <cfRule type="expression" dxfId="121" priority="139">
      <formula>IF(AND(AL219&lt;0, RIGHT(TEXT(AL219,"0.#"),1)&lt;&gt;"."),TRUE,FALSE)</formula>
    </cfRule>
    <cfRule type="expression" dxfId="120" priority="140">
      <formula>IF(AND(AL219&lt;0, RIGHT(TEXT(AL219,"0.#"),1)="."),TRUE,FALSE)</formula>
    </cfRule>
  </conditionalFormatting>
  <conditionalFormatting sqref="AL220:AO220">
    <cfRule type="expression" dxfId="119" priority="133">
      <formula>IF(AND(AL220&gt;=0, RIGHT(TEXT(AL220,"0.#"),1)&lt;&gt;"."),TRUE,FALSE)</formula>
    </cfRule>
    <cfRule type="expression" dxfId="118" priority="134">
      <formula>IF(AND(AL220&gt;=0, RIGHT(TEXT(AL220,"0.#"),1)="."),TRUE,FALSE)</formula>
    </cfRule>
    <cfRule type="expression" dxfId="117" priority="135">
      <formula>IF(AND(AL220&lt;0, RIGHT(TEXT(AL220,"0.#"),1)&lt;&gt;"."),TRUE,FALSE)</formula>
    </cfRule>
    <cfRule type="expression" dxfId="116" priority="136">
      <formula>IF(AND(AL220&lt;0, RIGHT(TEXT(AL220,"0.#"),1)="."),TRUE,FALSE)</formula>
    </cfRule>
  </conditionalFormatting>
  <conditionalFormatting sqref="Y227">
    <cfRule type="expression" dxfId="115" priority="127">
      <formula>IF(RIGHT(TEXT(Y227,"0.#"),1)=".",FALSE,TRUE)</formula>
    </cfRule>
    <cfRule type="expression" dxfId="114" priority="128">
      <formula>IF(RIGHT(TEXT(Y227,"0.#"),1)=".",TRUE,FALSE)</formula>
    </cfRule>
  </conditionalFormatting>
  <conditionalFormatting sqref="Y224">
    <cfRule type="expression" dxfId="113" priority="125">
      <formula>IF(RIGHT(TEXT(Y224,"0.#"),1)=".",FALSE,TRUE)</formula>
    </cfRule>
    <cfRule type="expression" dxfId="112" priority="126">
      <formula>IF(RIGHT(TEXT(Y224,"0.#"),1)=".",TRUE,FALSE)</formula>
    </cfRule>
  </conditionalFormatting>
  <conditionalFormatting sqref="Y226">
    <cfRule type="expression" dxfId="111" priority="123">
      <formula>IF(RIGHT(TEXT(Y226,"0.#"),1)=".",FALSE,TRUE)</formula>
    </cfRule>
    <cfRule type="expression" dxfId="110" priority="124">
      <formula>IF(RIGHT(TEXT(Y226,"0.#"),1)=".",TRUE,FALSE)</formula>
    </cfRule>
  </conditionalFormatting>
  <conditionalFormatting sqref="Y225">
    <cfRule type="expression" dxfId="109" priority="121">
      <formula>IF(RIGHT(TEXT(Y225,"0.#"),1)=".",FALSE,TRUE)</formula>
    </cfRule>
    <cfRule type="expression" dxfId="108" priority="122">
      <formula>IF(RIGHT(TEXT(Y225,"0.#"),1)=".",TRUE,FALSE)</formula>
    </cfRule>
  </conditionalFormatting>
  <conditionalFormatting sqref="Y228">
    <cfRule type="expression" dxfId="107" priority="119">
      <formula>IF(RIGHT(TEXT(Y228,"0.#"),1)=".",FALSE,TRUE)</formula>
    </cfRule>
    <cfRule type="expression" dxfId="106" priority="120">
      <formula>IF(RIGHT(TEXT(Y228,"0.#"),1)=".",TRUE,FALSE)</formula>
    </cfRule>
  </conditionalFormatting>
  <conditionalFormatting sqref="Y229">
    <cfRule type="expression" dxfId="105" priority="117">
      <formula>IF(RIGHT(TEXT(Y229,"0.#"),1)=".",FALSE,TRUE)</formula>
    </cfRule>
    <cfRule type="expression" dxfId="104" priority="118">
      <formula>IF(RIGHT(TEXT(Y229,"0.#"),1)=".",TRUE,FALSE)</formula>
    </cfRule>
  </conditionalFormatting>
  <conditionalFormatting sqref="AL230:AO230">
    <cfRule type="expression" dxfId="103" priority="113">
      <formula>IF(AND(AL230&gt;=0, RIGHT(TEXT(AL230,"0.#"),1)&lt;&gt;"."),TRUE,FALSE)</formula>
    </cfRule>
    <cfRule type="expression" dxfId="102" priority="114">
      <formula>IF(AND(AL230&gt;=0, RIGHT(TEXT(AL230,"0.#"),1)="."),TRUE,FALSE)</formula>
    </cfRule>
    <cfRule type="expression" dxfId="101" priority="115">
      <formula>IF(AND(AL230&lt;0, RIGHT(TEXT(AL230,"0.#"),1)&lt;&gt;"."),TRUE,FALSE)</formula>
    </cfRule>
    <cfRule type="expression" dxfId="100" priority="116">
      <formula>IF(AND(AL230&lt;0, RIGHT(TEXT(AL230,"0.#"),1)="."),TRUE,FALSE)</formula>
    </cfRule>
  </conditionalFormatting>
  <conditionalFormatting sqref="Y230">
    <cfRule type="expression" dxfId="99" priority="111">
      <formula>IF(RIGHT(TEXT(Y230,"0.#"),1)=".",FALSE,TRUE)</formula>
    </cfRule>
    <cfRule type="expression" dxfId="98" priority="112">
      <formula>IF(RIGHT(TEXT(Y230,"0.#"),1)=".",TRUE,FALSE)</formula>
    </cfRule>
  </conditionalFormatting>
  <conditionalFormatting sqref="Y231">
    <cfRule type="expression" dxfId="97" priority="109">
      <formula>IF(RIGHT(TEXT(Y231,"0.#"),1)=".",FALSE,TRUE)</formula>
    </cfRule>
    <cfRule type="expression" dxfId="96" priority="110">
      <formula>IF(RIGHT(TEXT(Y231,"0.#"),1)=".",TRUE,FALSE)</formula>
    </cfRule>
  </conditionalFormatting>
  <conditionalFormatting sqref="AL232:AO232">
    <cfRule type="expression" dxfId="95" priority="105">
      <formula>IF(AND(AL232&gt;=0, RIGHT(TEXT(AL232,"0.#"),1)&lt;&gt;"."),TRUE,FALSE)</formula>
    </cfRule>
    <cfRule type="expression" dxfId="94" priority="106">
      <formula>IF(AND(AL232&gt;=0, RIGHT(TEXT(AL232,"0.#"),1)="."),TRUE,FALSE)</formula>
    </cfRule>
    <cfRule type="expression" dxfId="93" priority="107">
      <formula>IF(AND(AL232&lt;0, RIGHT(TEXT(AL232,"0.#"),1)&lt;&gt;"."),TRUE,FALSE)</formula>
    </cfRule>
    <cfRule type="expression" dxfId="92" priority="108">
      <formula>IF(AND(AL232&lt;0, RIGHT(TEXT(AL232,"0.#"),1)="."),TRUE,FALSE)</formula>
    </cfRule>
  </conditionalFormatting>
  <conditionalFormatting sqref="Y232">
    <cfRule type="expression" dxfId="91" priority="103">
      <formula>IF(RIGHT(TEXT(Y232,"0.#"),1)=".",FALSE,TRUE)</formula>
    </cfRule>
    <cfRule type="expression" dxfId="90" priority="104">
      <formula>IF(RIGHT(TEXT(Y232,"0.#"),1)=".",TRUE,FALSE)</formula>
    </cfRule>
  </conditionalFormatting>
  <conditionalFormatting sqref="Y233">
    <cfRule type="expression" dxfId="89" priority="101">
      <formula>IF(RIGHT(TEXT(Y233,"0.#"),1)=".",FALSE,TRUE)</formula>
    </cfRule>
    <cfRule type="expression" dxfId="88" priority="102">
      <formula>IF(RIGHT(TEXT(Y233,"0.#"),1)=".",TRUE,FALSE)</formula>
    </cfRule>
  </conditionalFormatting>
  <conditionalFormatting sqref="AL225:AO225">
    <cfRule type="expression" dxfId="87" priority="97">
      <formula>IF(AND(AL225&gt;=0, RIGHT(TEXT(AL225,"0.#"),1)&lt;&gt;"."),TRUE,FALSE)</formula>
    </cfRule>
    <cfRule type="expression" dxfId="86" priority="98">
      <formula>IF(AND(AL225&gt;=0, RIGHT(TEXT(AL225,"0.#"),1)="."),TRUE,FALSE)</formula>
    </cfRule>
    <cfRule type="expression" dxfId="85" priority="99">
      <formula>IF(AND(AL225&lt;0, RIGHT(TEXT(AL225,"0.#"),1)&lt;&gt;"."),TRUE,FALSE)</formula>
    </cfRule>
    <cfRule type="expression" dxfId="84" priority="100">
      <formula>IF(AND(AL225&lt;0, RIGHT(TEXT(AL225,"0.#"),1)="."),TRUE,FALSE)</formula>
    </cfRule>
  </conditionalFormatting>
  <conditionalFormatting sqref="AL201:AO201">
    <cfRule type="expression" dxfId="83" priority="93">
      <formula>IF(AND(AL201&gt;=0, RIGHT(TEXT(AL201,"0.#"),1)&lt;&gt;"."),TRUE,FALSE)</formula>
    </cfRule>
    <cfRule type="expression" dxfId="82" priority="94">
      <formula>IF(AND(AL201&gt;=0, RIGHT(TEXT(AL201,"0.#"),1)="."),TRUE,FALSE)</formula>
    </cfRule>
    <cfRule type="expression" dxfId="81" priority="95">
      <formula>IF(AND(AL201&lt;0, RIGHT(TEXT(AL201,"0.#"),1)&lt;&gt;"."),TRUE,FALSE)</formula>
    </cfRule>
    <cfRule type="expression" dxfId="80" priority="96">
      <formula>IF(AND(AL201&lt;0, RIGHT(TEXT(AL201,"0.#"),1)="."),TRUE,FALSE)</formula>
    </cfRule>
  </conditionalFormatting>
  <conditionalFormatting sqref="AL173:AO173">
    <cfRule type="expression" dxfId="79" priority="89">
      <formula>IF(AND(AL173&gt;=0, RIGHT(TEXT(AL173,"0.#"),1)&lt;&gt;"."),TRUE,FALSE)</formula>
    </cfRule>
    <cfRule type="expression" dxfId="78" priority="90">
      <formula>IF(AND(AL173&gt;=0, RIGHT(TEXT(AL173,"0.#"),1)="."),TRUE,FALSE)</formula>
    </cfRule>
    <cfRule type="expression" dxfId="77" priority="91">
      <formula>IF(AND(AL173&lt;0, RIGHT(TEXT(AL173,"0.#"),1)&lt;&gt;"."),TRUE,FALSE)</formula>
    </cfRule>
    <cfRule type="expression" dxfId="76" priority="92">
      <formula>IF(AND(AL173&lt;0, RIGHT(TEXT(AL173,"0.#"),1)="."),TRUE,FALSE)</formula>
    </cfRule>
  </conditionalFormatting>
  <conditionalFormatting sqref="AQ34">
    <cfRule type="expression" dxfId="75" priority="75">
      <formula>IF(RIGHT(TEXT(AQ34,"0.#"),1)=".",FALSE,TRUE)</formula>
    </cfRule>
    <cfRule type="expression" dxfId="74" priority="76">
      <formula>IF(RIGHT(TEXT(AQ34,"0.#"),1)=".",TRUE,FALSE)</formula>
    </cfRule>
  </conditionalFormatting>
  <conditionalFormatting sqref="AQ35">
    <cfRule type="expression" dxfId="73" priority="73">
      <formula>IF(RIGHT(TEXT(AQ35,"0.#"),1)=".",FALSE,TRUE)</formula>
    </cfRule>
    <cfRule type="expression" dxfId="72" priority="74">
      <formula>IF(RIGHT(TEXT(AQ35,"0.#"),1)=".",TRUE,FALSE)</formula>
    </cfRule>
  </conditionalFormatting>
  <conditionalFormatting sqref="AU35">
    <cfRule type="expression" dxfId="71" priority="69">
      <formula>IF(RIGHT(TEXT(AU35,"0.#"),1)=".",FALSE,TRUE)</formula>
    </cfRule>
    <cfRule type="expression" dxfId="70" priority="70">
      <formula>IF(RIGHT(TEXT(AU35,"0.#"),1)=".",TRUE,FALSE)</formula>
    </cfRule>
  </conditionalFormatting>
  <conditionalFormatting sqref="AU34">
    <cfRule type="expression" dxfId="69" priority="71">
      <formula>IF(RIGHT(TEXT(AU34,"0.#"),1)=".",FALSE,TRUE)</formula>
    </cfRule>
    <cfRule type="expression" dxfId="68" priority="72">
      <formula>IF(RIGHT(TEXT(AU34,"0.#"),1)=".",TRUE,FALSE)</formula>
    </cfRule>
  </conditionalFormatting>
  <conditionalFormatting sqref="AQ38">
    <cfRule type="expression" dxfId="67" priority="67">
      <formula>IF(RIGHT(TEXT(AQ38,"0.#"),1)=".",FALSE,TRUE)</formula>
    </cfRule>
    <cfRule type="expression" dxfId="66" priority="68">
      <formula>IF(RIGHT(TEXT(AQ38,"0.#"),1)=".",TRUE,FALSE)</formula>
    </cfRule>
  </conditionalFormatting>
  <conditionalFormatting sqref="AQ39">
    <cfRule type="expression" dxfId="65" priority="65">
      <formula>IF(RIGHT(TEXT(AQ39,"0.#"),1)=".",FALSE,TRUE)</formula>
    </cfRule>
    <cfRule type="expression" dxfId="64" priority="66">
      <formula>IF(RIGHT(TEXT(AQ39,"0.#"),1)=".",TRUE,FALSE)</formula>
    </cfRule>
  </conditionalFormatting>
  <conditionalFormatting sqref="AU38">
    <cfRule type="expression" dxfId="63" priority="63">
      <formula>IF(RIGHT(TEXT(AU38,"0.#"),1)=".",FALSE,TRUE)</formula>
    </cfRule>
    <cfRule type="expression" dxfId="62" priority="64">
      <formula>IF(RIGHT(TEXT(AU38,"0.#"),1)=".",TRUE,FALSE)</formula>
    </cfRule>
  </conditionalFormatting>
  <conditionalFormatting sqref="AU39">
    <cfRule type="expression" dxfId="61" priority="61">
      <formula>IF(RIGHT(TEXT(AU39,"0.#"),1)=".",FALSE,TRUE)</formula>
    </cfRule>
    <cfRule type="expression" dxfId="60" priority="62">
      <formula>IF(RIGHT(TEXT(AU39,"0.#"),1)=".",TRUE,FALSE)</formula>
    </cfRule>
  </conditionalFormatting>
  <conditionalFormatting sqref="AQ42">
    <cfRule type="expression" dxfId="59" priority="59">
      <formula>IF(RIGHT(TEXT(AQ42,"0.#"),1)=".",FALSE,TRUE)</formula>
    </cfRule>
    <cfRule type="expression" dxfId="58" priority="60">
      <formula>IF(RIGHT(TEXT(AQ42,"0.#"),1)=".",TRUE,FALSE)</formula>
    </cfRule>
  </conditionalFormatting>
  <conditionalFormatting sqref="AQ43">
    <cfRule type="expression" dxfId="57" priority="57">
      <formula>IF(RIGHT(TEXT(AQ43,"0.#"),1)=".",FALSE,TRUE)</formula>
    </cfRule>
    <cfRule type="expression" dxfId="56" priority="58">
      <formula>IF(RIGHT(TEXT(AQ43,"0.#"),1)=".",TRUE,FALSE)</formula>
    </cfRule>
  </conditionalFormatting>
  <conditionalFormatting sqref="AU42">
    <cfRule type="expression" dxfId="55" priority="55">
      <formula>IF(RIGHT(TEXT(AU42,"0.#"),1)=".",FALSE,TRUE)</formula>
    </cfRule>
    <cfRule type="expression" dxfId="54" priority="56">
      <formula>IF(RIGHT(TEXT(AU42,"0.#"),1)=".",TRUE,FALSE)</formula>
    </cfRule>
  </conditionalFormatting>
  <conditionalFormatting sqref="AU43">
    <cfRule type="expression" dxfId="53" priority="53">
      <formula>IF(RIGHT(TEXT(AU43,"0.#"),1)=".",FALSE,TRUE)</formula>
    </cfRule>
    <cfRule type="expression" dxfId="52" priority="54">
      <formula>IF(RIGHT(TEXT(AU43,"0.#"),1)=".",TRUE,FALSE)</formula>
    </cfRule>
  </conditionalFormatting>
  <conditionalFormatting sqref="AQ46">
    <cfRule type="expression" dxfId="51" priority="51">
      <formula>IF(RIGHT(TEXT(AQ46,"0.#"),1)=".",FALSE,TRUE)</formula>
    </cfRule>
    <cfRule type="expression" dxfId="50" priority="52">
      <formula>IF(RIGHT(TEXT(AQ46,"0.#"),1)=".",TRUE,FALSE)</formula>
    </cfRule>
  </conditionalFormatting>
  <conditionalFormatting sqref="AQ47">
    <cfRule type="expression" dxfId="49" priority="49">
      <formula>IF(RIGHT(TEXT(AQ47,"0.#"),1)=".",FALSE,TRUE)</formula>
    </cfRule>
    <cfRule type="expression" dxfId="48" priority="50">
      <formula>IF(RIGHT(TEXT(AQ47,"0.#"),1)=".",TRUE,FALSE)</formula>
    </cfRule>
  </conditionalFormatting>
  <conditionalFormatting sqref="AU46">
    <cfRule type="expression" dxfId="47" priority="47">
      <formula>IF(RIGHT(TEXT(AU46,"0.#"),1)=".",FALSE,TRUE)</formula>
    </cfRule>
    <cfRule type="expression" dxfId="46" priority="48">
      <formula>IF(RIGHT(TEXT(AU46,"0.#"),1)=".",TRUE,FALSE)</formula>
    </cfRule>
  </conditionalFormatting>
  <conditionalFormatting sqref="AU47">
    <cfRule type="expression" dxfId="45" priority="45">
      <formula>IF(RIGHT(TEXT(AU47,"0.#"),1)=".",FALSE,TRUE)</formula>
    </cfRule>
    <cfRule type="expression" dxfId="44" priority="46">
      <formula>IF(RIGHT(TEXT(AU47,"0.#"),1)=".",TRUE,FALSE)</formula>
    </cfRule>
  </conditionalFormatting>
  <conditionalFormatting sqref="AQ50">
    <cfRule type="expression" dxfId="43" priority="43">
      <formula>IF(RIGHT(TEXT(AQ50,"0.#"),1)=".",FALSE,TRUE)</formula>
    </cfRule>
    <cfRule type="expression" dxfId="42" priority="44">
      <formula>IF(RIGHT(TEXT(AQ50,"0.#"),1)=".",TRUE,FALSE)</formula>
    </cfRule>
  </conditionalFormatting>
  <conditionalFormatting sqref="AQ51">
    <cfRule type="expression" dxfId="41" priority="41">
      <formula>IF(RIGHT(TEXT(AQ51,"0.#"),1)=".",FALSE,TRUE)</formula>
    </cfRule>
    <cfRule type="expression" dxfId="40" priority="42">
      <formula>IF(RIGHT(TEXT(AQ51,"0.#"),1)=".",TRUE,FALSE)</formula>
    </cfRule>
  </conditionalFormatting>
  <conditionalFormatting sqref="AU50">
    <cfRule type="expression" dxfId="39" priority="39">
      <formula>IF(RIGHT(TEXT(AU50,"0.#"),1)=".",FALSE,TRUE)</formula>
    </cfRule>
    <cfRule type="expression" dxfId="38" priority="40">
      <formula>IF(RIGHT(TEXT(AU50,"0.#"),1)=".",TRUE,FALSE)</formula>
    </cfRule>
  </conditionalFormatting>
  <conditionalFormatting sqref="AU51">
    <cfRule type="expression" dxfId="37" priority="37">
      <formula>IF(RIGHT(TEXT(AU51,"0.#"),1)=".",FALSE,TRUE)</formula>
    </cfRule>
    <cfRule type="expression" dxfId="36" priority="38">
      <formula>IF(RIGHT(TEXT(AU51,"0.#"),1)=".",TRUE,FALSE)</formula>
    </cfRule>
  </conditionalFormatting>
  <conditionalFormatting sqref="AQ54">
    <cfRule type="expression" dxfId="35" priority="33">
      <formula>IF(RIGHT(TEXT(AQ54,"0.#"),1)=".",FALSE,TRUE)</formula>
    </cfRule>
    <cfRule type="expression" dxfId="34" priority="34">
      <formula>IF(RIGHT(TEXT(AQ54,"0.#"),1)=".",TRUE,FALSE)</formula>
    </cfRule>
  </conditionalFormatting>
  <conditionalFormatting sqref="AQ53">
    <cfRule type="expression" dxfId="33" priority="35">
      <formula>IF(RIGHT(TEXT(AQ53,"0.#"),1)=".",FALSE,TRUE)</formula>
    </cfRule>
    <cfRule type="expression" dxfId="32" priority="36">
      <formula>IF(RIGHT(TEXT(AQ53,"0.#"),1)=".",TRUE,FALSE)</formula>
    </cfRule>
  </conditionalFormatting>
  <conditionalFormatting sqref="Y143">
    <cfRule type="expression" dxfId="31" priority="31">
      <formula>IF(RIGHT(TEXT(Y143,"0.#"),1)=".",FALSE,TRUE)</formula>
    </cfRule>
    <cfRule type="expression" dxfId="30" priority="32">
      <formula>IF(RIGHT(TEXT(Y143,"0.#"),1)=".",TRUE,FALSE)</formula>
    </cfRule>
  </conditionalFormatting>
  <conditionalFormatting sqref="Y185:Y194">
    <cfRule type="expression" dxfId="29" priority="29">
      <formula>IF(RIGHT(TEXT(Y185,"0.#"),1)=".",FALSE,TRUE)</formula>
    </cfRule>
    <cfRule type="expression" dxfId="28" priority="30">
      <formula>IF(RIGHT(TEXT(Y185,"0.#"),1)=".",TRUE,FALSE)</formula>
    </cfRule>
  </conditionalFormatting>
  <conditionalFormatting sqref="AL186:AO190">
    <cfRule type="expression" dxfId="27" priority="25">
      <formula>IF(AND(AL186&gt;=0, RIGHT(TEXT(AL186,"0.#"),1)&lt;&gt;"."),TRUE,FALSE)</formula>
    </cfRule>
    <cfRule type="expression" dxfId="26" priority="26">
      <formula>IF(AND(AL186&gt;=0, RIGHT(TEXT(AL186,"0.#"),1)="."),TRUE,FALSE)</formula>
    </cfRule>
    <cfRule type="expression" dxfId="25" priority="27">
      <formula>IF(AND(AL186&lt;0, RIGHT(TEXT(AL186,"0.#"),1)&lt;&gt;"."),TRUE,FALSE)</formula>
    </cfRule>
    <cfRule type="expression" dxfId="24" priority="28">
      <formula>IF(AND(AL186&lt;0, RIGHT(TEXT(AL186,"0.#"),1)="."),TRUE,FALSE)</formula>
    </cfRule>
  </conditionalFormatting>
  <conditionalFormatting sqref="AL194:AO194">
    <cfRule type="expression" dxfId="23" priority="21">
      <formula>IF(AND(AL194&gt;=0, RIGHT(TEXT(AL194,"0.#"),1)&lt;&gt;"."),TRUE,FALSE)</formula>
    </cfRule>
    <cfRule type="expression" dxfId="22" priority="22">
      <formula>IF(AND(AL194&gt;=0, RIGHT(TEXT(AL194,"0.#"),1)="."),TRUE,FALSE)</formula>
    </cfRule>
    <cfRule type="expression" dxfId="21" priority="23">
      <formula>IF(AND(AL194&lt;0, RIGHT(TEXT(AL194,"0.#"),1)&lt;&gt;"."),TRUE,FALSE)</formula>
    </cfRule>
    <cfRule type="expression" dxfId="20" priority="24">
      <formula>IF(AND(AL194&lt;0, RIGHT(TEXT(AL194,"0.#"),1)="."),TRUE,FALSE)</formula>
    </cfRule>
  </conditionalFormatting>
  <conditionalFormatting sqref="AL193:AO193">
    <cfRule type="expression" dxfId="19" priority="17">
      <formula>IF(AND(AL193&gt;=0, RIGHT(TEXT(AL193,"0.#"),1)&lt;&gt;"."),TRUE,FALSE)</formula>
    </cfRule>
    <cfRule type="expression" dxfId="18" priority="18">
      <formula>IF(AND(AL193&gt;=0, RIGHT(TEXT(AL193,"0.#"),1)="."),TRUE,FALSE)</formula>
    </cfRule>
    <cfRule type="expression" dxfId="17" priority="19">
      <formula>IF(AND(AL193&lt;0, RIGHT(TEXT(AL193,"0.#"),1)&lt;&gt;"."),TRUE,FALSE)</formula>
    </cfRule>
    <cfRule type="expression" dxfId="16" priority="20">
      <formula>IF(AND(AL193&lt;0, RIGHT(TEXT(AL193,"0.#"),1)="."),TRUE,FALSE)</formula>
    </cfRule>
  </conditionalFormatting>
  <conditionalFormatting sqref="AL192:AO192">
    <cfRule type="expression" dxfId="15" priority="13">
      <formula>IF(AND(AL192&gt;=0, RIGHT(TEXT(AL192,"0.#"),1)&lt;&gt;"."),TRUE,FALSE)</formula>
    </cfRule>
    <cfRule type="expression" dxfId="14" priority="14">
      <formula>IF(AND(AL192&gt;=0, RIGHT(TEXT(AL192,"0.#"),1)="."),TRUE,FALSE)</formula>
    </cfRule>
    <cfRule type="expression" dxfId="13" priority="15">
      <formula>IF(AND(AL192&lt;0, RIGHT(TEXT(AL192,"0.#"),1)&lt;&gt;"."),TRUE,FALSE)</formula>
    </cfRule>
    <cfRule type="expression" dxfId="12" priority="16">
      <formula>IF(AND(AL192&lt;0, RIGHT(TEXT(AL192,"0.#"),1)="."),TRUE,FALSE)</formula>
    </cfRule>
  </conditionalFormatting>
  <conditionalFormatting sqref="AL191:AO191">
    <cfRule type="expression" dxfId="11" priority="9">
      <formula>IF(AND(AL191&gt;=0, RIGHT(TEXT(AL191,"0.#"),1)&lt;&gt;"."),TRUE,FALSE)</formula>
    </cfRule>
    <cfRule type="expression" dxfId="10" priority="10">
      <formula>IF(AND(AL191&gt;=0, RIGHT(TEXT(AL191,"0.#"),1)="."),TRUE,FALSE)</formula>
    </cfRule>
    <cfRule type="expression" dxfId="9" priority="11">
      <formula>IF(AND(AL191&lt;0, RIGHT(TEXT(AL191,"0.#"),1)&lt;&gt;"."),TRUE,FALSE)</formula>
    </cfRule>
    <cfRule type="expression" dxfId="8" priority="12">
      <formula>IF(AND(AL191&lt;0, RIGHT(TEXT(AL191,"0.#"),1)="."),TRUE,FALSE)</formula>
    </cfRule>
  </conditionalFormatting>
  <conditionalFormatting sqref="AL185:AO185">
    <cfRule type="expression" dxfId="7" priority="5">
      <formula>IF(AND(AL185&gt;=0, RIGHT(TEXT(AL185,"0.#"),1)&lt;&gt;"."),TRUE,FALSE)</formula>
    </cfRule>
    <cfRule type="expression" dxfId="6" priority="6">
      <formula>IF(AND(AL185&gt;=0, RIGHT(TEXT(AL185,"0.#"),1)="."),TRUE,FALSE)</formula>
    </cfRule>
    <cfRule type="expression" dxfId="5" priority="7">
      <formula>IF(AND(AL185&lt;0, RIGHT(TEXT(AL185,"0.#"),1)&lt;&gt;"."),TRUE,FALSE)</formula>
    </cfRule>
    <cfRule type="expression" dxfId="4" priority="8">
      <formula>IF(AND(AL185&lt;0, RIGHT(TEXT(AL185,"0.#"),1)="."),TRUE,FALSE)</formula>
    </cfRule>
  </conditionalFormatting>
  <conditionalFormatting sqref="AL233:AO233">
    <cfRule type="expression" dxfId="3" priority="1">
      <formula>IF(AND(AL233&gt;=0, RIGHT(TEXT(AL233,"0.#"),1)&lt;&gt;"."),TRUE,FALSE)</formula>
    </cfRule>
    <cfRule type="expression" dxfId="2" priority="2">
      <formula>IF(AND(AL233&gt;=0, RIGHT(TEXT(AL233,"0.#"),1)="."),TRUE,FALSE)</formula>
    </cfRule>
    <cfRule type="expression" dxfId="1" priority="3">
      <formula>IF(AND(AL233&lt;0, RIGHT(TEXT(AL233,"0.#"),1)&lt;&gt;"."),TRUE,FALSE)</formula>
    </cfRule>
    <cfRule type="expression" dxfId="0" priority="4">
      <formula>IF(AND(AL233&lt;0, RIGHT(TEXT(AL233,"0.#"),1)="."),TRUE,FALSE)</formula>
    </cfRule>
  </conditionalFormatting>
  <dataValidations count="9">
    <dataValidation type="list" allowBlank="1" showInputMessage="1" showErrorMessage="1" error="プルダウンリストから選択してください。" sqref="AD79:AF79">
      <formula1>"○,△,×,‐"</formula1>
    </dataValidation>
    <dataValidation type="list" imeMode="disabled" allowBlank="1" showInputMessage="1" showErrorMessage="1" sqref="AD68:AF69">
      <formula1>"有, 無"</formula1>
    </dataValidation>
    <dataValidation type="list" imeMode="disabled" allowBlank="1" showInputMessage="1" showErrorMessage="1" sqref="AD64:AF67 AE70:AF70 AD70:AD71 AD72:AF78">
      <formula1>"○, △, ×, -"</formula1>
    </dataValidation>
    <dataValidation type="list" imeMode="disabled" allowBlank="1" showInputMessage="1" showErrorMessage="1" sqref="AO149">
      <formula1>"　, ☑"</formula1>
    </dataValidation>
    <dataValidation type="custom" imeMode="disabled" allowBlank="1" showInputMessage="1" showErrorMessage="1" sqref="P14:AX14 P15:AJ17 P21:AX21 P22:AJ22">
      <formula1>OR(ISNUMBER(P14),P14="-")</formula1>
    </dataValidation>
    <dataValidation type="custom" imeMode="disabled" allowBlank="1" showInputMessage="1" showErrorMessage="1" sqref="L25:W29 AE34:AX35 Y130:AB132 AU130:AX132 Y136:AB139 AU136:AX139 Y143:AB143 AU143:AX143 Y147:AB147 AU147:AX147 Y154:AB154 AL154:AO154 Y158:AB167 AL158:AO167 Y171:AB177 AL171:AO177 Y181:AB181 AL181:AO181 Y185:AB194 AL185:AO194 Y198:AB207 AL198:AO207 Y211:AB220 AL211:AO220 Y224:AB233 AL224:AO233 L31:W31 AE38:AX39 AE42:AX43 AE46:AX47 AQ56:AR56 AU56:AV56 AE57:AP58 AQ58:AX58 AE50:AX51 AE53:AX53">
      <formula1>OR(ISNUMBER(L25), L25="-")</formula1>
    </dataValidation>
    <dataValidation type="custom" imeMode="disabled" allowBlank="1" showInputMessage="1" showErrorMessage="1" sqref="AH154:AK154 AH158:AK167 AH171:AK177 AH181:AK181 AH185:AK194 AH198:AK207 AH211:AK220 AH224:AK233">
      <formula1>OR(AND(MOD(IF(ISNUMBER(AH154), AH154, 0.5),1)=0, 0&lt;=AH154), AH154="-")</formula1>
    </dataValidation>
    <dataValidation type="whole" allowBlank="1" showInputMessage="1" showErrorMessage="1" sqref="J81:J85">
      <formula1>0</formula1>
      <formula2>9999</formula2>
    </dataValidation>
    <dataValidation type="custom" allowBlank="1" showInputMessage="1" showErrorMessage="1" errorTitle="法人番号チェック" error="法人番号は13桁の数字で入力してください。" sqref="J224:O233 J211:O220 J198:O207 J185:O194 J181:O181 J171:O177 J158:O167 J154:O154">
      <formula1>OR(J154="-",AND(LEN(J154)=13,IFERROR(SEARCH("-",J154),"")="",IFERROR(SEARCH(".",J154),"")="",ISNUMBER(J154)))</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5" manualBreakCount="5">
    <brk id="31" max="49" man="1"/>
    <brk id="88" max="49" man="1"/>
    <brk id="127" max="49" man="1"/>
    <brk id="168" max="49" man="1"/>
    <brk id="195"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入力規則等!$U$8:$U$10</xm:f>
          </x14:formula1>
          <xm:sqref>AO2:AQ2 H81:I85</xm:sqref>
        </x14:dataValidation>
        <x14:dataValidation type="list" allowBlank="1" showInputMessage="1" showErrorMessage="1">
          <x14:formula1>
            <xm:f>入力規則等!$U$15:$U$37</xm:f>
          </x14:formula1>
          <xm:sqref>AJ2:AM2 E81:G85</xm:sqref>
        </x14:dataValidation>
        <x14:dataValidation type="list" allowBlank="1" showInputMessage="1" showErrorMessage="1">
          <x14:formula1>
            <xm:f>入力規則等!$W$2:$W$90</xm:f>
          </x14:formula1>
          <xm:sqref>AJ3:AW3</xm:sqref>
        </x14:dataValidation>
        <x14:dataValidation type="list" imeMode="disabled" allowBlank="1" showInputMessage="1" showErrorMessage="1">
          <x14:formula1>
            <xm:f>入力規則等!$Y$2:$Y$100</xm:f>
          </x14:formula1>
          <xm:sqref>G5:L5</xm:sqref>
        </x14:dataValidation>
        <x14:dataValidation type="list" imeMode="disabled" allowBlank="1" showInputMessage="1" showErrorMessage="1">
          <x14:formula1>
            <xm:f>入力規則等!$AA$2:$AA$32</xm:f>
          </x14:formula1>
          <xm:sqref>S5:X5</xm:sqref>
        </x14:dataValidation>
        <x14:dataValidation type="list" allowBlank="1" showInputMessage="1" showErrorMessage="1">
          <x14:formula1>
            <xm:f>入力規則等!$AG$2:$AG$13</xm:f>
          </x14:formula1>
          <xm:sqref>AC154:AG154 AC158:AG167 AC171:AG177 AC181:AG181 AC185:AG194 AC198:AG207 AC211:AG220 AC224:AG233</xm:sqref>
        </x14:dataValidation>
        <x14:dataValidation type="custom" allowBlank="1" showInputMessage="1" showErrorMessage="1">
          <x14:formula1>
            <xm:f>入力規則等!$A$25</xm:f>
          </x14:formula1>
          <xm:sqref>G9:X9</xm:sqref>
        </x14:dataValidation>
        <x14:dataValidation type="list" allowBlank="1" showInputMessage="1" showErrorMessage="1">
          <x14:formula1>
            <xm:f>入力規則等!$U$45</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12"/>
  <sheetViews>
    <sheetView zoomScale="115" zoomScaleNormal="115" workbookViewId="0"/>
  </sheetViews>
  <sheetFormatPr defaultColWidth="9" defaultRowHeight="13.5" x14ac:dyDescent="0.15"/>
  <cols>
    <col min="1" max="1" width="21.75" customWidth="1"/>
    <col min="2" max="2" width="8.75"/>
    <col min="3" max="3" width="17" style="31" hidden="1" customWidth="1"/>
    <col min="4" max="4" width="4" style="31" hidden="1" customWidth="1"/>
    <col min="5" max="5" width="4" style="31" customWidth="1"/>
    <col min="6" max="6" width="32.5" customWidth="1"/>
    <col min="7" max="7" width="10.125" style="6" customWidth="1"/>
    <col min="8" max="8" width="17" style="31" hidden="1" customWidth="1"/>
    <col min="9" max="9" width="4" style="31" hidden="1" customWidth="1"/>
    <col min="10" max="10" width="4" style="31" customWidth="1"/>
    <col min="11" max="11" width="15.375" customWidth="1"/>
    <col min="12" max="12" width="8.75"/>
    <col min="13" max="13" width="12" style="31" hidden="1" customWidth="1"/>
    <col min="14" max="14" width="4" style="31" hidden="1" customWidth="1"/>
    <col min="15" max="15" width="3.625" customWidth="1"/>
    <col min="16" max="16" width="8.375" customWidth="1"/>
    <col min="17" max="17" width="8.75" style="6" customWidth="1"/>
    <col min="18" max="18" width="9.5" style="31" hidden="1" customWidth="1"/>
    <col min="19" max="19" width="4" style="31" hidden="1" customWidth="1"/>
    <col min="20" max="20" width="8.75"/>
    <col min="21" max="21" width="9" style="35"/>
    <col min="22" max="22" width="3.375" style="35" customWidth="1"/>
    <col min="23" max="23" width="19.625" style="35" customWidth="1"/>
    <col min="24" max="24" width="3.625" style="35" customWidth="1"/>
    <col min="25" max="25" width="12.5" style="49" bestFit="1" customWidth="1"/>
    <col min="26" max="26" width="12.375" style="35" customWidth="1"/>
    <col min="27" max="27" width="11.375" style="49" bestFit="1" customWidth="1"/>
    <col min="28" max="28" width="12.25" style="49" customWidth="1"/>
    <col min="29" max="29" width="24.125" style="49" bestFit="1" customWidth="1"/>
    <col min="30" max="30" width="3.75" style="49" customWidth="1"/>
    <col min="31" max="31" width="33.75" style="49" bestFit="1" customWidth="1"/>
    <col min="32" max="32" width="3" style="35" customWidth="1"/>
    <col min="33" max="33" width="30.625" style="35" customWidth="1"/>
    <col min="34" max="34" width="9" style="35"/>
    <col min="35" max="35" width="14.625" style="35" customWidth="1"/>
    <col min="36" max="41" width="9" style="35"/>
    <col min="42" max="42" width="15" style="35" customWidth="1"/>
    <col min="43" max="16384" width="9" style="35"/>
  </cols>
  <sheetData>
    <row r="1" spans="1:42" x14ac:dyDescent="0.15">
      <c r="A1" s="30" t="s">
        <v>91</v>
      </c>
      <c r="B1" s="30" t="s">
        <v>92</v>
      </c>
      <c r="F1" s="32" t="s">
        <v>4</v>
      </c>
      <c r="G1" s="32" t="s">
        <v>93</v>
      </c>
      <c r="K1" s="33" t="s">
        <v>94</v>
      </c>
      <c r="L1" s="30" t="s">
        <v>92</v>
      </c>
      <c r="O1" s="31"/>
      <c r="P1" s="32" t="s">
        <v>5</v>
      </c>
      <c r="Q1" s="32" t="s">
        <v>93</v>
      </c>
      <c r="T1" s="31"/>
      <c r="U1" s="34" t="s">
        <v>95</v>
      </c>
      <c r="W1" s="34" t="s">
        <v>222</v>
      </c>
      <c r="Y1" s="34" t="s">
        <v>96</v>
      </c>
      <c r="Z1" s="34" t="s">
        <v>395</v>
      </c>
      <c r="AA1" s="34" t="s">
        <v>97</v>
      </c>
      <c r="AB1" s="34" t="s">
        <v>396</v>
      </c>
      <c r="AC1" s="34" t="s">
        <v>98</v>
      </c>
      <c r="AD1" s="35"/>
      <c r="AE1" s="34" t="s">
        <v>99</v>
      </c>
      <c r="AF1" s="36"/>
      <c r="AG1" s="38" t="s">
        <v>51</v>
      </c>
      <c r="AI1" s="38" t="s">
        <v>100</v>
      </c>
      <c r="AK1" s="38" t="s">
        <v>101</v>
      </c>
      <c r="AM1" s="55" t="s">
        <v>201</v>
      </c>
      <c r="AP1" s="35" t="s">
        <v>202</v>
      </c>
    </row>
    <row r="2" spans="1:42" ht="13.5" customHeight="1" x14ac:dyDescent="0.15">
      <c r="A2" s="39" t="s">
        <v>102</v>
      </c>
      <c r="B2" s="40"/>
      <c r="C2" s="31" t="str">
        <f>IF(B2="","",A2)</f>
        <v/>
      </c>
      <c r="D2" s="31" t="str">
        <f>IF(C2="","",IF(D1&lt;&gt;"",CONCATENATE(D1,"、",C2),C2))</f>
        <v/>
      </c>
      <c r="F2" s="41" t="s">
        <v>103</v>
      </c>
      <c r="G2" s="42" t="s">
        <v>659</v>
      </c>
      <c r="H2" s="31" t="str">
        <f>IF(G2="","",F2)</f>
        <v>一般会計</v>
      </c>
      <c r="I2" s="31" t="str">
        <f>IF(H2="","",IF(I1&lt;&gt;"",CONCATENATE(I1,"、",H2),H2))</f>
        <v>一般会計</v>
      </c>
      <c r="K2" s="39" t="s">
        <v>104</v>
      </c>
      <c r="L2" s="40"/>
      <c r="M2" s="31" t="str">
        <f>IF(L2="","",K2)</f>
        <v/>
      </c>
      <c r="N2" s="31" t="str">
        <f>IF(M2="","",IF(N1&lt;&gt;"",CONCATENATE(N1,"、",M2),M2))</f>
        <v/>
      </c>
      <c r="O2" s="31"/>
      <c r="P2" s="41" t="s">
        <v>105</v>
      </c>
      <c r="Q2" s="42"/>
      <c r="R2" s="31" t="str">
        <f>IF(Q2="","",P2)</f>
        <v/>
      </c>
      <c r="S2" s="31" t="str">
        <f>IF(R2="","",IF(S1&lt;&gt;"",CONCATENATE(S1,"、",R2),R2))</f>
        <v/>
      </c>
      <c r="T2" s="31"/>
      <c r="U2" s="43" t="s">
        <v>520</v>
      </c>
      <c r="W2" s="43" t="s">
        <v>106</v>
      </c>
      <c r="Y2" s="43" t="s">
        <v>107</v>
      </c>
      <c r="Z2" s="43" t="s">
        <v>107</v>
      </c>
      <c r="AA2" s="43" t="s">
        <v>264</v>
      </c>
      <c r="AB2" s="43" t="s">
        <v>397</v>
      </c>
      <c r="AC2" s="44" t="s">
        <v>108</v>
      </c>
      <c r="AD2" s="35"/>
      <c r="AE2" s="45" t="s">
        <v>109</v>
      </c>
      <c r="AF2" s="36"/>
      <c r="AG2" s="47" t="s">
        <v>211</v>
      </c>
      <c r="AI2" s="38" t="s">
        <v>257</v>
      </c>
      <c r="AK2" s="38" t="s">
        <v>111</v>
      </c>
      <c r="AM2" s="53"/>
      <c r="AN2" s="53"/>
      <c r="AP2" s="47" t="s">
        <v>211</v>
      </c>
    </row>
    <row r="3" spans="1:42" ht="13.5" customHeight="1" x14ac:dyDescent="0.15">
      <c r="A3" s="39" t="s">
        <v>112</v>
      </c>
      <c r="B3" s="40"/>
      <c r="C3" s="31" t="str">
        <f t="shared" ref="C3:C23" si="0">IF(B3="","",A3)</f>
        <v/>
      </c>
      <c r="D3" s="31" t="str">
        <f>IF(C3="",D2,IF(D2&lt;&gt;"",CONCATENATE(D2,"、",C3),C3))</f>
        <v/>
      </c>
      <c r="F3" s="46" t="s">
        <v>113</v>
      </c>
      <c r="G3" s="42"/>
      <c r="H3" s="31" t="str">
        <f t="shared" ref="H3:H37" si="1">IF(G3="","",F3)</f>
        <v/>
      </c>
      <c r="I3" s="31" t="str">
        <f>IF(H3="",I2,IF(I2&lt;&gt;"",CONCATENATE(I2,"、",H3),H3))</f>
        <v>一般会計</v>
      </c>
      <c r="K3" s="39" t="s">
        <v>114</v>
      </c>
      <c r="L3" s="40"/>
      <c r="M3" s="31" t="str">
        <f t="shared" ref="M3:M11" si="2">IF(L3="","",K3)</f>
        <v/>
      </c>
      <c r="N3" s="31" t="str">
        <f>IF(M3="",N2,IF(N2&lt;&gt;"",CONCATENATE(N2,"、",M3),M3))</f>
        <v/>
      </c>
      <c r="O3" s="31"/>
      <c r="P3" s="41" t="s">
        <v>115</v>
      </c>
      <c r="Q3" s="42"/>
      <c r="R3" s="31" t="str">
        <f t="shared" ref="R3:R8" si="3">IF(Q3="","",P3)</f>
        <v/>
      </c>
      <c r="S3" s="31" t="str">
        <f t="shared" ref="S3:S8" si="4">IF(R3="",S2,IF(S2&lt;&gt;"",CONCATENATE(S2,"、",R3),R3))</f>
        <v/>
      </c>
      <c r="T3" s="31"/>
      <c r="U3" s="43" t="s">
        <v>265</v>
      </c>
      <c r="W3" s="43" t="s">
        <v>544</v>
      </c>
      <c r="Y3" s="43" t="s">
        <v>116</v>
      </c>
      <c r="Z3" s="43" t="s">
        <v>393</v>
      </c>
      <c r="AA3" s="43" t="s">
        <v>362</v>
      </c>
      <c r="AB3" s="43" t="s">
        <v>398</v>
      </c>
      <c r="AC3" s="44" t="s">
        <v>117</v>
      </c>
      <c r="AD3" s="35"/>
      <c r="AE3" s="45" t="s">
        <v>118</v>
      </c>
      <c r="AF3" s="36"/>
      <c r="AG3" s="47" t="s">
        <v>212</v>
      </c>
      <c r="AI3" s="38" t="s">
        <v>110</v>
      </c>
      <c r="AK3" s="38" t="str">
        <f>CHAR(CODE(AK2)+1)</f>
        <v>B</v>
      </c>
      <c r="AM3" s="53"/>
      <c r="AN3" s="53"/>
      <c r="AP3" s="47" t="s">
        <v>212</v>
      </c>
    </row>
    <row r="4" spans="1:42" ht="13.5" customHeight="1" x14ac:dyDescent="0.15">
      <c r="A4" s="39" t="s">
        <v>119</v>
      </c>
      <c r="B4" s="40"/>
      <c r="C4" s="31" t="str">
        <f t="shared" si="0"/>
        <v/>
      </c>
      <c r="D4" s="31" t="str">
        <f>IF(C4="",D3,IF(D3&lt;&gt;"",CONCATENATE(D3,"、",C4),C4))</f>
        <v/>
      </c>
      <c r="F4" s="46" t="s">
        <v>120</v>
      </c>
      <c r="G4" s="42"/>
      <c r="H4" s="31" t="str">
        <f t="shared" si="1"/>
        <v/>
      </c>
      <c r="I4" s="31" t="str">
        <f t="shared" ref="I4:I37" si="5">IF(H4="",I3,IF(I3&lt;&gt;"",CONCATENATE(I3,"、",H4),H4))</f>
        <v>一般会計</v>
      </c>
      <c r="K4" s="39" t="s">
        <v>121</v>
      </c>
      <c r="L4" s="40"/>
      <c r="M4" s="31" t="str">
        <f t="shared" si="2"/>
        <v/>
      </c>
      <c r="N4" s="31" t="str">
        <f t="shared" ref="N4:N11" si="6">IF(M4="",N3,IF(N3&lt;&gt;"",CONCATENATE(N3,"、",M4),M4))</f>
        <v/>
      </c>
      <c r="O4" s="31"/>
      <c r="P4" s="41" t="s">
        <v>122</v>
      </c>
      <c r="Q4" s="42"/>
      <c r="R4" s="31" t="str">
        <f t="shared" si="3"/>
        <v/>
      </c>
      <c r="S4" s="31" t="str">
        <f t="shared" si="4"/>
        <v/>
      </c>
      <c r="T4" s="31"/>
      <c r="U4" s="43" t="s">
        <v>266</v>
      </c>
      <c r="W4" s="43" t="s">
        <v>545</v>
      </c>
      <c r="Y4" s="43" t="s">
        <v>269</v>
      </c>
      <c r="Z4" s="43" t="s">
        <v>394</v>
      </c>
      <c r="AA4" s="43" t="s">
        <v>363</v>
      </c>
      <c r="AB4" s="43" t="s">
        <v>399</v>
      </c>
      <c r="AC4" s="43" t="s">
        <v>123</v>
      </c>
      <c r="AD4" s="35"/>
      <c r="AE4" s="45" t="s">
        <v>124</v>
      </c>
      <c r="AF4" s="36"/>
      <c r="AG4" s="47" t="s">
        <v>213</v>
      </c>
      <c r="AI4" s="38" t="s">
        <v>258</v>
      </c>
      <c r="AK4" s="38" t="str">
        <f t="shared" ref="AK4:AK49" si="7">CHAR(CODE(AK3)+1)</f>
        <v>C</v>
      </c>
      <c r="AM4" s="53"/>
      <c r="AN4" s="53"/>
      <c r="AP4" s="47" t="s">
        <v>213</v>
      </c>
    </row>
    <row r="5" spans="1:42" ht="13.5" customHeight="1" x14ac:dyDescent="0.15">
      <c r="A5" s="39" t="s">
        <v>125</v>
      </c>
      <c r="B5" s="40"/>
      <c r="C5" s="31" t="str">
        <f t="shared" si="0"/>
        <v/>
      </c>
      <c r="D5" s="31" t="str">
        <f>IF(C5="",D4,IF(D4&lt;&gt;"",CONCATENATE(D4,"、",C5),C5))</f>
        <v/>
      </c>
      <c r="F5" s="46" t="s">
        <v>126</v>
      </c>
      <c r="G5" s="42"/>
      <c r="H5" s="31" t="str">
        <f t="shared" si="1"/>
        <v/>
      </c>
      <c r="I5" s="31" t="str">
        <f t="shared" si="5"/>
        <v>一般会計</v>
      </c>
      <c r="K5" s="39" t="s">
        <v>127</v>
      </c>
      <c r="L5" s="40"/>
      <c r="M5" s="31" t="str">
        <f t="shared" si="2"/>
        <v/>
      </c>
      <c r="N5" s="31" t="str">
        <f t="shared" si="6"/>
        <v/>
      </c>
      <c r="O5" s="31"/>
      <c r="P5" s="41" t="s">
        <v>128</v>
      </c>
      <c r="Q5" s="42"/>
      <c r="R5" s="31" t="str">
        <f t="shared" si="3"/>
        <v/>
      </c>
      <c r="S5" s="31" t="str">
        <f t="shared" si="4"/>
        <v/>
      </c>
      <c r="T5" s="31"/>
      <c r="W5" s="43" t="s">
        <v>546</v>
      </c>
      <c r="Y5" s="43" t="s">
        <v>270</v>
      </c>
      <c r="Z5" s="43" t="s">
        <v>427</v>
      </c>
      <c r="AA5" s="43" t="s">
        <v>364</v>
      </c>
      <c r="AB5" s="43" t="s">
        <v>400</v>
      </c>
      <c r="AC5" s="43" t="s">
        <v>129</v>
      </c>
      <c r="AD5" s="37"/>
      <c r="AE5" s="45" t="s">
        <v>130</v>
      </c>
      <c r="AF5" s="36"/>
      <c r="AG5" s="47" t="s">
        <v>214</v>
      </c>
      <c r="AI5" s="38" t="s">
        <v>267</v>
      </c>
      <c r="AK5" s="38" t="str">
        <f t="shared" si="7"/>
        <v>D</v>
      </c>
      <c r="AP5" s="47" t="s">
        <v>214</v>
      </c>
    </row>
    <row r="6" spans="1:42" ht="13.5" customHeight="1" x14ac:dyDescent="0.15">
      <c r="A6" s="39" t="s">
        <v>131</v>
      </c>
      <c r="B6" s="40"/>
      <c r="C6" s="31" t="str">
        <f t="shared" si="0"/>
        <v/>
      </c>
      <c r="D6" s="31" t="str">
        <f t="shared" ref="D6:D23" si="8">IF(C6="",D5,IF(D5&lt;&gt;"",CONCATENATE(D5,"、",C6),C6))</f>
        <v/>
      </c>
      <c r="F6" s="46" t="s">
        <v>132</v>
      </c>
      <c r="G6" s="42"/>
      <c r="H6" s="31" t="str">
        <f t="shared" si="1"/>
        <v/>
      </c>
      <c r="I6" s="31" t="str">
        <f t="shared" si="5"/>
        <v>一般会計</v>
      </c>
      <c r="K6" s="39" t="s">
        <v>133</v>
      </c>
      <c r="L6" s="40"/>
      <c r="M6" s="31" t="str">
        <f t="shared" si="2"/>
        <v/>
      </c>
      <c r="N6" s="31" t="str">
        <f t="shared" si="6"/>
        <v/>
      </c>
      <c r="O6" s="31"/>
      <c r="P6" s="41" t="s">
        <v>134</v>
      </c>
      <c r="Q6" s="42" t="s">
        <v>659</v>
      </c>
      <c r="R6" s="31" t="str">
        <f t="shared" si="3"/>
        <v>交付</v>
      </c>
      <c r="S6" s="31" t="str">
        <f t="shared" si="4"/>
        <v>交付</v>
      </c>
      <c r="T6" s="31"/>
      <c r="W6" s="43" t="s">
        <v>547</v>
      </c>
      <c r="Y6" s="43" t="s">
        <v>271</v>
      </c>
      <c r="Z6" s="43" t="s">
        <v>428</v>
      </c>
      <c r="AA6" s="43" t="s">
        <v>365</v>
      </c>
      <c r="AB6" s="43" t="s">
        <v>401</v>
      </c>
      <c r="AC6" s="43" t="s">
        <v>135</v>
      </c>
      <c r="AD6" s="37"/>
      <c r="AE6" s="45" t="s">
        <v>136</v>
      </c>
      <c r="AF6" s="36"/>
      <c r="AG6" s="47" t="s">
        <v>215</v>
      </c>
      <c r="AI6" s="38" t="s">
        <v>268</v>
      </c>
      <c r="AK6" s="38" t="str">
        <f t="shared" si="7"/>
        <v>E</v>
      </c>
      <c r="AP6" s="47" t="s">
        <v>215</v>
      </c>
    </row>
    <row r="7" spans="1:42" ht="13.5" customHeight="1" x14ac:dyDescent="0.15">
      <c r="A7" s="39" t="s">
        <v>137</v>
      </c>
      <c r="B7" s="40"/>
      <c r="C7" s="31" t="str">
        <f t="shared" si="0"/>
        <v/>
      </c>
      <c r="D7" s="31" t="str">
        <f t="shared" si="8"/>
        <v/>
      </c>
      <c r="F7" s="46" t="s">
        <v>138</v>
      </c>
      <c r="G7" s="42"/>
      <c r="H7" s="31" t="str">
        <f t="shared" si="1"/>
        <v/>
      </c>
      <c r="I7" s="31" t="str">
        <f t="shared" si="5"/>
        <v>一般会計</v>
      </c>
      <c r="K7" s="39" t="s">
        <v>139</v>
      </c>
      <c r="L7" s="40"/>
      <c r="M7" s="31" t="str">
        <f t="shared" si="2"/>
        <v/>
      </c>
      <c r="N7" s="31" t="str">
        <f t="shared" si="6"/>
        <v/>
      </c>
      <c r="O7" s="31"/>
      <c r="P7" s="41" t="s">
        <v>140</v>
      </c>
      <c r="Q7" s="42"/>
      <c r="R7" s="31" t="str">
        <f t="shared" si="3"/>
        <v/>
      </c>
      <c r="S7" s="31" t="str">
        <f t="shared" si="4"/>
        <v>交付</v>
      </c>
      <c r="T7" s="31"/>
      <c r="U7" s="34" t="s">
        <v>95</v>
      </c>
      <c r="W7" s="43" t="s">
        <v>548</v>
      </c>
      <c r="Y7" s="43" t="s">
        <v>272</v>
      </c>
      <c r="Z7" s="43" t="s">
        <v>429</v>
      </c>
      <c r="AA7" s="43" t="s">
        <v>366</v>
      </c>
      <c r="AB7" s="43" t="s">
        <v>402</v>
      </c>
      <c r="AC7" s="37"/>
      <c r="AD7" s="37"/>
      <c r="AE7" s="37"/>
      <c r="AF7" s="36"/>
      <c r="AG7" s="47" t="s">
        <v>216</v>
      </c>
      <c r="AI7" s="47" t="s">
        <v>259</v>
      </c>
      <c r="AK7" s="38" t="str">
        <f t="shared" si="7"/>
        <v>F</v>
      </c>
      <c r="AP7" s="47" t="s">
        <v>216</v>
      </c>
    </row>
    <row r="8" spans="1:42" ht="13.5" customHeight="1" x14ac:dyDescent="0.15">
      <c r="A8" s="39" t="s">
        <v>141</v>
      </c>
      <c r="B8" s="40"/>
      <c r="C8" s="31" t="str">
        <f t="shared" si="0"/>
        <v/>
      </c>
      <c r="D8" s="31" t="str">
        <f t="shared" si="8"/>
        <v/>
      </c>
      <c r="F8" s="46" t="s">
        <v>142</v>
      </c>
      <c r="G8" s="42"/>
      <c r="H8" s="31" t="str">
        <f t="shared" si="1"/>
        <v/>
      </c>
      <c r="I8" s="31" t="str">
        <f t="shared" si="5"/>
        <v>一般会計</v>
      </c>
      <c r="K8" s="39" t="s">
        <v>143</v>
      </c>
      <c r="L8" s="40"/>
      <c r="M8" s="31" t="str">
        <f t="shared" si="2"/>
        <v/>
      </c>
      <c r="N8" s="31" t="str">
        <f t="shared" si="6"/>
        <v/>
      </c>
      <c r="O8" s="31"/>
      <c r="P8" s="41" t="s">
        <v>144</v>
      </c>
      <c r="Q8" s="42"/>
      <c r="R8" s="31" t="str">
        <f t="shared" si="3"/>
        <v/>
      </c>
      <c r="S8" s="31" t="str">
        <f t="shared" si="4"/>
        <v>交付</v>
      </c>
      <c r="T8" s="31"/>
      <c r="U8" s="60">
        <v>21</v>
      </c>
      <c r="W8" s="43" t="s">
        <v>549</v>
      </c>
      <c r="Y8" s="43" t="s">
        <v>273</v>
      </c>
      <c r="Z8" s="43" t="s">
        <v>430</v>
      </c>
      <c r="AA8" s="43" t="s">
        <v>367</v>
      </c>
      <c r="AB8" s="43" t="s">
        <v>403</v>
      </c>
      <c r="AC8" s="37"/>
      <c r="AD8" s="37"/>
      <c r="AE8" s="37"/>
      <c r="AF8" s="36"/>
      <c r="AG8" s="47" t="s">
        <v>217</v>
      </c>
      <c r="AI8" s="38" t="s">
        <v>260</v>
      </c>
      <c r="AK8" s="38" t="str">
        <f t="shared" si="7"/>
        <v>G</v>
      </c>
      <c r="AP8" s="47" t="s">
        <v>217</v>
      </c>
    </row>
    <row r="9" spans="1:42" ht="13.5" customHeight="1" x14ac:dyDescent="0.15">
      <c r="A9" s="39" t="s">
        <v>145</v>
      </c>
      <c r="B9" s="40"/>
      <c r="C9" s="31" t="str">
        <f t="shared" si="0"/>
        <v/>
      </c>
      <c r="D9" s="31" t="str">
        <f t="shared" si="8"/>
        <v/>
      </c>
      <c r="F9" s="46" t="s">
        <v>146</v>
      </c>
      <c r="G9" s="42"/>
      <c r="H9" s="31" t="str">
        <f t="shared" si="1"/>
        <v/>
      </c>
      <c r="I9" s="31" t="str">
        <f t="shared" si="5"/>
        <v>一般会計</v>
      </c>
      <c r="K9" s="39" t="s">
        <v>147</v>
      </c>
      <c r="L9" s="40"/>
      <c r="M9" s="31" t="str">
        <f t="shared" si="2"/>
        <v/>
      </c>
      <c r="N9" s="31" t="str">
        <f t="shared" si="6"/>
        <v/>
      </c>
      <c r="O9" s="31"/>
      <c r="P9" s="31"/>
      <c r="Q9" s="48"/>
      <c r="T9" s="31"/>
      <c r="U9" s="43" t="s">
        <v>521</v>
      </c>
      <c r="W9" s="43" t="s">
        <v>550</v>
      </c>
      <c r="Y9" s="43" t="s">
        <v>274</v>
      </c>
      <c r="Z9" s="43" t="s">
        <v>431</v>
      </c>
      <c r="AA9" s="43" t="s">
        <v>368</v>
      </c>
      <c r="AB9" s="43" t="s">
        <v>404</v>
      </c>
      <c r="AC9" s="37"/>
      <c r="AD9" s="37"/>
      <c r="AE9" s="37"/>
      <c r="AF9" s="36"/>
      <c r="AG9" s="47" t="s">
        <v>218</v>
      </c>
      <c r="AK9" s="38" t="str">
        <f t="shared" si="7"/>
        <v>H</v>
      </c>
      <c r="AP9" s="47" t="s">
        <v>218</v>
      </c>
    </row>
    <row r="10" spans="1:42" ht="13.5" customHeight="1" x14ac:dyDescent="0.15">
      <c r="A10" s="39" t="s">
        <v>148</v>
      </c>
      <c r="B10" s="40"/>
      <c r="C10" s="31" t="str">
        <f t="shared" si="0"/>
        <v/>
      </c>
      <c r="D10" s="31" t="str">
        <f t="shared" si="8"/>
        <v/>
      </c>
      <c r="F10" s="46" t="s">
        <v>149</v>
      </c>
      <c r="G10" s="42"/>
      <c r="H10" s="31" t="str">
        <f t="shared" si="1"/>
        <v/>
      </c>
      <c r="I10" s="31" t="str">
        <f t="shared" si="5"/>
        <v>一般会計</v>
      </c>
      <c r="K10" s="39" t="s">
        <v>150</v>
      </c>
      <c r="L10" s="40"/>
      <c r="M10" s="31" t="str">
        <f t="shared" si="2"/>
        <v/>
      </c>
      <c r="N10" s="31" t="str">
        <f t="shared" si="6"/>
        <v/>
      </c>
      <c r="O10" s="31"/>
      <c r="P10" s="31" t="str">
        <f>S8</f>
        <v>交付</v>
      </c>
      <c r="Q10" s="48"/>
      <c r="T10" s="31"/>
      <c r="U10" s="43" t="s">
        <v>634</v>
      </c>
      <c r="W10" s="43" t="s">
        <v>551</v>
      </c>
      <c r="Y10" s="43" t="s">
        <v>275</v>
      </c>
      <c r="Z10" s="43" t="s">
        <v>432</v>
      </c>
      <c r="AA10" s="43" t="s">
        <v>369</v>
      </c>
      <c r="AB10" s="43" t="s">
        <v>405</v>
      </c>
      <c r="AC10" s="37"/>
      <c r="AD10" s="37"/>
      <c r="AE10" s="37"/>
      <c r="AF10" s="36"/>
      <c r="AG10" s="47" t="s">
        <v>207</v>
      </c>
      <c r="AK10" s="38" t="str">
        <f t="shared" si="7"/>
        <v>I</v>
      </c>
      <c r="AP10" s="38" t="s">
        <v>203</v>
      </c>
    </row>
    <row r="11" spans="1:42" ht="13.5" customHeight="1" x14ac:dyDescent="0.15">
      <c r="A11" s="39" t="s">
        <v>151</v>
      </c>
      <c r="B11" s="40"/>
      <c r="C11" s="31" t="str">
        <f t="shared" si="0"/>
        <v/>
      </c>
      <c r="D11" s="31" t="str">
        <f t="shared" si="8"/>
        <v/>
      </c>
      <c r="F11" s="46" t="s">
        <v>152</v>
      </c>
      <c r="G11" s="42"/>
      <c r="H11" s="31" t="str">
        <f t="shared" si="1"/>
        <v/>
      </c>
      <c r="I11" s="31" t="str">
        <f t="shared" si="5"/>
        <v>一般会計</v>
      </c>
      <c r="K11" s="39" t="s">
        <v>153</v>
      </c>
      <c r="L11" s="40" t="s">
        <v>659</v>
      </c>
      <c r="M11" s="31" t="str">
        <f t="shared" si="2"/>
        <v>その他の事項経費</v>
      </c>
      <c r="N11" s="31" t="str">
        <f t="shared" si="6"/>
        <v>その他の事項経費</v>
      </c>
      <c r="O11" s="31"/>
      <c r="P11" s="31"/>
      <c r="Q11" s="48"/>
      <c r="T11" s="31"/>
      <c r="W11" s="43" t="s">
        <v>552</v>
      </c>
      <c r="Y11" s="43" t="s">
        <v>276</v>
      </c>
      <c r="Z11" s="43" t="s">
        <v>433</v>
      </c>
      <c r="AA11" s="43" t="s">
        <v>370</v>
      </c>
      <c r="AB11" s="43" t="s">
        <v>406</v>
      </c>
      <c r="AC11" s="37"/>
      <c r="AD11" s="37"/>
      <c r="AE11" s="37"/>
      <c r="AF11" s="36"/>
      <c r="AG11" s="38" t="s">
        <v>208</v>
      </c>
      <c r="AK11" s="38" t="str">
        <f t="shared" si="7"/>
        <v>J</v>
      </c>
    </row>
    <row r="12" spans="1:42" ht="13.5" customHeight="1" x14ac:dyDescent="0.15">
      <c r="A12" s="39" t="s">
        <v>155</v>
      </c>
      <c r="B12" s="40"/>
      <c r="C12" s="31" t="str">
        <f t="shared" si="0"/>
        <v/>
      </c>
      <c r="D12" s="31" t="str">
        <f t="shared" si="8"/>
        <v/>
      </c>
      <c r="F12" s="46" t="s">
        <v>154</v>
      </c>
      <c r="G12" s="42"/>
      <c r="H12" s="31" t="str">
        <f t="shared" si="1"/>
        <v/>
      </c>
      <c r="I12" s="31" t="str">
        <f t="shared" si="5"/>
        <v>一般会計</v>
      </c>
      <c r="K12" s="31"/>
      <c r="L12" s="31"/>
      <c r="O12" s="31"/>
      <c r="P12" s="31"/>
      <c r="Q12" s="48"/>
      <c r="T12" s="31"/>
      <c r="W12" s="43" t="s">
        <v>553</v>
      </c>
      <c r="Y12" s="43" t="s">
        <v>277</v>
      </c>
      <c r="Z12" s="43" t="s">
        <v>434</v>
      </c>
      <c r="AA12" s="43" t="s">
        <v>371</v>
      </c>
      <c r="AB12" s="43" t="s">
        <v>407</v>
      </c>
      <c r="AC12" s="37"/>
      <c r="AD12" s="37"/>
      <c r="AE12" s="37"/>
      <c r="AF12" s="36"/>
      <c r="AG12" s="38" t="s">
        <v>209</v>
      </c>
      <c r="AK12" s="38" t="str">
        <f t="shared" si="7"/>
        <v>K</v>
      </c>
    </row>
    <row r="13" spans="1:42" ht="13.5" customHeight="1" x14ac:dyDescent="0.15">
      <c r="A13" s="39" t="s">
        <v>157</v>
      </c>
      <c r="B13" s="40"/>
      <c r="C13" s="31" t="str">
        <f t="shared" si="0"/>
        <v/>
      </c>
      <c r="D13" s="31" t="str">
        <f t="shared" si="8"/>
        <v/>
      </c>
      <c r="F13" s="46" t="s">
        <v>156</v>
      </c>
      <c r="G13" s="42"/>
      <c r="H13" s="31" t="str">
        <f t="shared" si="1"/>
        <v/>
      </c>
      <c r="I13" s="31" t="str">
        <f t="shared" si="5"/>
        <v>一般会計</v>
      </c>
      <c r="K13" s="31" t="str">
        <f>N11</f>
        <v>その他の事項経費</v>
      </c>
      <c r="L13" s="31"/>
      <c r="O13" s="31"/>
      <c r="P13" s="31"/>
      <c r="Q13" s="48"/>
      <c r="T13" s="31"/>
      <c r="W13" s="43" t="s">
        <v>554</v>
      </c>
      <c r="Y13" s="43" t="s">
        <v>278</v>
      </c>
      <c r="Z13" s="43" t="s">
        <v>435</v>
      </c>
      <c r="AA13" s="43" t="s">
        <v>372</v>
      </c>
      <c r="AB13" s="43" t="s">
        <v>408</v>
      </c>
      <c r="AC13" s="37"/>
      <c r="AD13" s="37"/>
      <c r="AE13" s="37"/>
      <c r="AF13" s="36"/>
      <c r="AG13" s="38" t="s">
        <v>144</v>
      </c>
      <c r="AK13" s="38" t="str">
        <f t="shared" si="7"/>
        <v>L</v>
      </c>
    </row>
    <row r="14" spans="1:42" ht="13.5" customHeight="1" x14ac:dyDescent="0.15">
      <c r="A14" s="39" t="s">
        <v>159</v>
      </c>
      <c r="B14" s="40"/>
      <c r="C14" s="31" t="str">
        <f t="shared" si="0"/>
        <v/>
      </c>
      <c r="D14" s="31" t="str">
        <f t="shared" si="8"/>
        <v/>
      </c>
      <c r="F14" s="46" t="s">
        <v>158</v>
      </c>
      <c r="G14" s="42"/>
      <c r="H14" s="31" t="str">
        <f t="shared" si="1"/>
        <v/>
      </c>
      <c r="I14" s="31" t="str">
        <f t="shared" si="5"/>
        <v>一般会計</v>
      </c>
      <c r="K14" s="31"/>
      <c r="L14" s="31"/>
      <c r="O14" s="31"/>
      <c r="P14" s="31"/>
      <c r="Q14" s="48"/>
      <c r="T14" s="31"/>
      <c r="U14" s="34" t="s">
        <v>522</v>
      </c>
      <c r="W14" s="43" t="s">
        <v>555</v>
      </c>
      <c r="Y14" s="43" t="s">
        <v>279</v>
      </c>
      <c r="Z14" s="43" t="s">
        <v>436</v>
      </c>
      <c r="AA14" s="43" t="s">
        <v>373</v>
      </c>
      <c r="AB14" s="43" t="s">
        <v>409</v>
      </c>
      <c r="AC14" s="37"/>
      <c r="AD14" s="37"/>
      <c r="AE14" s="37"/>
      <c r="AF14" s="36"/>
      <c r="AG14" s="52"/>
      <c r="AK14" s="38" t="str">
        <f t="shared" si="7"/>
        <v>M</v>
      </c>
    </row>
    <row r="15" spans="1:42" ht="13.5" customHeight="1" x14ac:dyDescent="0.15">
      <c r="A15" s="39" t="s">
        <v>161</v>
      </c>
      <c r="B15" s="40"/>
      <c r="C15" s="31" t="str">
        <f t="shared" si="0"/>
        <v/>
      </c>
      <c r="D15" s="31" t="str">
        <f t="shared" si="8"/>
        <v/>
      </c>
      <c r="F15" s="46" t="s">
        <v>160</v>
      </c>
      <c r="G15" s="42"/>
      <c r="H15" s="31" t="str">
        <f t="shared" si="1"/>
        <v/>
      </c>
      <c r="I15" s="31" t="str">
        <f t="shared" si="5"/>
        <v>一般会計</v>
      </c>
      <c r="K15" s="31"/>
      <c r="L15" s="31"/>
      <c r="O15" s="31"/>
      <c r="P15" s="31"/>
      <c r="Q15" s="48"/>
      <c r="T15" s="31"/>
      <c r="U15" s="43" t="s">
        <v>106</v>
      </c>
      <c r="W15" s="43" t="s">
        <v>223</v>
      </c>
      <c r="Y15" s="43" t="s">
        <v>280</v>
      </c>
      <c r="Z15" s="43" t="s">
        <v>437</v>
      </c>
      <c r="AA15" s="43" t="s">
        <v>374</v>
      </c>
      <c r="AB15" s="43" t="s">
        <v>410</v>
      </c>
      <c r="AC15" s="37"/>
      <c r="AD15" s="37"/>
      <c r="AE15" s="37"/>
      <c r="AF15" s="36"/>
      <c r="AG15" s="53"/>
      <c r="AK15" s="38" t="str">
        <f t="shared" si="7"/>
        <v>N</v>
      </c>
    </row>
    <row r="16" spans="1:42" ht="13.5" customHeight="1" x14ac:dyDescent="0.15">
      <c r="A16" s="39" t="s">
        <v>163</v>
      </c>
      <c r="B16" s="40"/>
      <c r="C16" s="31" t="str">
        <f t="shared" si="0"/>
        <v/>
      </c>
      <c r="D16" s="31" t="str">
        <f t="shared" si="8"/>
        <v/>
      </c>
      <c r="F16" s="46" t="s">
        <v>162</v>
      </c>
      <c r="G16" s="42"/>
      <c r="H16" s="31" t="str">
        <f t="shared" si="1"/>
        <v/>
      </c>
      <c r="I16" s="31" t="str">
        <f t="shared" si="5"/>
        <v>一般会計</v>
      </c>
      <c r="K16" s="31"/>
      <c r="L16" s="31"/>
      <c r="O16" s="31"/>
      <c r="P16" s="31"/>
      <c r="Q16" s="48"/>
      <c r="T16" s="31"/>
      <c r="U16" s="43" t="s">
        <v>523</v>
      </c>
      <c r="W16" s="43" t="s">
        <v>224</v>
      </c>
      <c r="Y16" s="43" t="s">
        <v>281</v>
      </c>
      <c r="Z16" s="43" t="s">
        <v>438</v>
      </c>
      <c r="AA16" s="43" t="s">
        <v>375</v>
      </c>
      <c r="AB16" s="43" t="s">
        <v>411</v>
      </c>
      <c r="AC16" s="37"/>
      <c r="AD16" s="37"/>
      <c r="AE16" s="37"/>
      <c r="AF16" s="36"/>
      <c r="AG16" s="53"/>
      <c r="AK16" s="38" t="str">
        <f t="shared" si="7"/>
        <v>O</v>
      </c>
    </row>
    <row r="17" spans="1:37" ht="13.5" customHeight="1" x14ac:dyDescent="0.15">
      <c r="A17" s="39" t="s">
        <v>165</v>
      </c>
      <c r="B17" s="40"/>
      <c r="C17" s="31" t="str">
        <f t="shared" si="0"/>
        <v/>
      </c>
      <c r="D17" s="31" t="str">
        <f t="shared" si="8"/>
        <v/>
      </c>
      <c r="F17" s="46" t="s">
        <v>164</v>
      </c>
      <c r="G17" s="42"/>
      <c r="H17" s="31" t="str">
        <f t="shared" si="1"/>
        <v/>
      </c>
      <c r="I17" s="31" t="str">
        <f t="shared" si="5"/>
        <v>一般会計</v>
      </c>
      <c r="K17" s="31"/>
      <c r="L17" s="31"/>
      <c r="O17" s="31"/>
      <c r="P17" s="31"/>
      <c r="Q17" s="48"/>
      <c r="T17" s="31"/>
      <c r="U17" s="43" t="s">
        <v>524</v>
      </c>
      <c r="W17" s="43" t="s">
        <v>225</v>
      </c>
      <c r="Y17" s="43" t="s">
        <v>282</v>
      </c>
      <c r="Z17" s="43" t="s">
        <v>439</v>
      </c>
      <c r="AA17" s="43" t="s">
        <v>376</v>
      </c>
      <c r="AB17" s="43" t="s">
        <v>412</v>
      </c>
      <c r="AC17" s="37"/>
      <c r="AD17" s="37"/>
      <c r="AE17" s="37"/>
      <c r="AF17" s="36"/>
      <c r="AG17" s="53"/>
      <c r="AK17" s="38" t="str">
        <f t="shared" si="7"/>
        <v>P</v>
      </c>
    </row>
    <row r="18" spans="1:37" ht="13.5" customHeight="1" x14ac:dyDescent="0.15">
      <c r="A18" s="39" t="s">
        <v>168</v>
      </c>
      <c r="B18" s="40"/>
      <c r="C18" s="31" t="str">
        <f t="shared" si="0"/>
        <v/>
      </c>
      <c r="D18" s="31" t="str">
        <f t="shared" si="8"/>
        <v/>
      </c>
      <c r="F18" s="46" t="s">
        <v>166</v>
      </c>
      <c r="G18" s="42"/>
      <c r="H18" s="31" t="str">
        <f t="shared" si="1"/>
        <v/>
      </c>
      <c r="I18" s="31" t="str">
        <f t="shared" si="5"/>
        <v>一般会計</v>
      </c>
      <c r="K18" s="31"/>
      <c r="L18" s="31"/>
      <c r="O18" s="31"/>
      <c r="P18" s="31"/>
      <c r="Q18" s="48"/>
      <c r="T18" s="31"/>
      <c r="U18" s="43" t="s">
        <v>525</v>
      </c>
      <c r="W18" s="43" t="s">
        <v>226</v>
      </c>
      <c r="Y18" s="43" t="s">
        <v>283</v>
      </c>
      <c r="Z18" s="43" t="s">
        <v>440</v>
      </c>
      <c r="AA18" s="43" t="s">
        <v>377</v>
      </c>
      <c r="AB18" s="43" t="s">
        <v>413</v>
      </c>
      <c r="AC18" s="37"/>
      <c r="AD18" s="37"/>
      <c r="AE18" s="37"/>
      <c r="AF18" s="36"/>
      <c r="AK18" s="38" t="str">
        <f t="shared" si="7"/>
        <v>Q</v>
      </c>
    </row>
    <row r="19" spans="1:37" ht="13.5" customHeight="1" x14ac:dyDescent="0.15">
      <c r="A19" s="39" t="s">
        <v>170</v>
      </c>
      <c r="B19" s="40"/>
      <c r="C19" s="31" t="str">
        <f t="shared" si="0"/>
        <v/>
      </c>
      <c r="D19" s="31" t="str">
        <f t="shared" si="8"/>
        <v/>
      </c>
      <c r="F19" s="46" t="s">
        <v>167</v>
      </c>
      <c r="G19" s="42"/>
      <c r="H19" s="31" t="str">
        <f t="shared" si="1"/>
        <v/>
      </c>
      <c r="I19" s="31" t="str">
        <f t="shared" si="5"/>
        <v>一般会計</v>
      </c>
      <c r="K19" s="31"/>
      <c r="L19" s="31"/>
      <c r="O19" s="31"/>
      <c r="P19" s="31"/>
      <c r="Q19" s="48"/>
      <c r="T19" s="31"/>
      <c r="U19" s="43" t="s">
        <v>543</v>
      </c>
      <c r="W19" s="43" t="s">
        <v>227</v>
      </c>
      <c r="Y19" s="43" t="s">
        <v>284</v>
      </c>
      <c r="Z19" s="43" t="s">
        <v>441</v>
      </c>
      <c r="AA19" s="43" t="s">
        <v>378</v>
      </c>
      <c r="AB19" s="43" t="s">
        <v>414</v>
      </c>
      <c r="AC19" s="37"/>
      <c r="AD19" s="37"/>
      <c r="AE19" s="37"/>
      <c r="AF19" s="36"/>
      <c r="AK19" s="38" t="str">
        <f t="shared" si="7"/>
        <v>R</v>
      </c>
    </row>
    <row r="20" spans="1:37" ht="13.5" customHeight="1" x14ac:dyDescent="0.15">
      <c r="A20" s="39" t="s">
        <v>172</v>
      </c>
      <c r="B20" s="40"/>
      <c r="C20" s="31" t="str">
        <f t="shared" si="0"/>
        <v/>
      </c>
      <c r="D20" s="31" t="str">
        <f t="shared" si="8"/>
        <v/>
      </c>
      <c r="F20" s="46" t="s">
        <v>169</v>
      </c>
      <c r="G20" s="42"/>
      <c r="H20" s="31" t="str">
        <f t="shared" si="1"/>
        <v/>
      </c>
      <c r="I20" s="31" t="str">
        <f t="shared" si="5"/>
        <v>一般会計</v>
      </c>
      <c r="K20" s="31"/>
      <c r="L20" s="31"/>
      <c r="O20" s="31"/>
      <c r="P20" s="31"/>
      <c r="Q20" s="48"/>
      <c r="T20" s="31"/>
      <c r="U20" s="43" t="s">
        <v>526</v>
      </c>
      <c r="W20" s="43" t="s">
        <v>228</v>
      </c>
      <c r="Y20" s="43" t="s">
        <v>285</v>
      </c>
      <c r="Z20" s="43" t="s">
        <v>442</v>
      </c>
      <c r="AA20" s="43" t="s">
        <v>379</v>
      </c>
      <c r="AB20" s="43" t="s">
        <v>415</v>
      </c>
      <c r="AC20" s="37"/>
      <c r="AD20" s="37"/>
      <c r="AE20" s="37"/>
      <c r="AF20" s="36"/>
      <c r="AK20" s="38" t="str">
        <f t="shared" si="7"/>
        <v>S</v>
      </c>
    </row>
    <row r="21" spans="1:37" ht="13.5" customHeight="1" x14ac:dyDescent="0.15">
      <c r="A21" s="39" t="s">
        <v>174</v>
      </c>
      <c r="B21" s="40"/>
      <c r="C21" s="31" t="str">
        <f t="shared" si="0"/>
        <v/>
      </c>
      <c r="D21" s="31" t="str">
        <f t="shared" si="8"/>
        <v/>
      </c>
      <c r="F21" s="46" t="s">
        <v>171</v>
      </c>
      <c r="G21" s="42"/>
      <c r="H21" s="31" t="str">
        <f t="shared" si="1"/>
        <v/>
      </c>
      <c r="I21" s="31" t="str">
        <f t="shared" si="5"/>
        <v>一般会計</v>
      </c>
      <c r="K21" s="31"/>
      <c r="L21" s="31"/>
      <c r="O21" s="31"/>
      <c r="P21" s="31"/>
      <c r="Q21" s="48"/>
      <c r="T21" s="31"/>
      <c r="U21" s="43" t="s">
        <v>527</v>
      </c>
      <c r="W21" s="43" t="s">
        <v>229</v>
      </c>
      <c r="Y21" s="43" t="s">
        <v>286</v>
      </c>
      <c r="Z21" s="43" t="s">
        <v>443</v>
      </c>
      <c r="AA21" s="43" t="s">
        <v>380</v>
      </c>
      <c r="AB21" s="43" t="s">
        <v>416</v>
      </c>
      <c r="AC21" s="37"/>
      <c r="AD21" s="37"/>
      <c r="AE21" s="37"/>
      <c r="AF21" s="36"/>
      <c r="AK21" s="38" t="str">
        <f t="shared" si="7"/>
        <v>T</v>
      </c>
    </row>
    <row r="22" spans="1:37" ht="13.5" customHeight="1" x14ac:dyDescent="0.15">
      <c r="A22" s="39" t="s">
        <v>176</v>
      </c>
      <c r="B22" s="40"/>
      <c r="C22" s="31" t="str">
        <f t="shared" si="0"/>
        <v/>
      </c>
      <c r="D22" s="31" t="str">
        <f>IF(C22="",D21,IF(D21&lt;&gt;"",CONCATENATE(D21,"、",C22),C22))</f>
        <v/>
      </c>
      <c r="F22" s="46" t="s">
        <v>173</v>
      </c>
      <c r="G22" s="42"/>
      <c r="H22" s="31" t="str">
        <f t="shared" si="1"/>
        <v/>
      </c>
      <c r="I22" s="31" t="str">
        <f t="shared" si="5"/>
        <v>一般会計</v>
      </c>
      <c r="K22" s="31"/>
      <c r="L22" s="31"/>
      <c r="O22" s="31"/>
      <c r="P22" s="31"/>
      <c r="Q22" s="48"/>
      <c r="T22" s="31"/>
      <c r="U22" s="43" t="s">
        <v>528</v>
      </c>
      <c r="W22" s="43" t="s">
        <v>230</v>
      </c>
      <c r="Y22" s="43" t="s">
        <v>287</v>
      </c>
      <c r="Z22" s="43" t="s">
        <v>444</v>
      </c>
      <c r="AA22" s="43" t="s">
        <v>381</v>
      </c>
      <c r="AB22" s="43" t="s">
        <v>417</v>
      </c>
      <c r="AC22" s="37"/>
      <c r="AD22" s="37"/>
      <c r="AE22" s="37"/>
      <c r="AF22" s="36"/>
      <c r="AK22" s="38" t="str">
        <f t="shared" si="7"/>
        <v>U</v>
      </c>
    </row>
    <row r="23" spans="1:37" ht="13.5" customHeight="1" x14ac:dyDescent="0.15">
      <c r="A23" s="41" t="s">
        <v>256</v>
      </c>
      <c r="B23" s="40"/>
      <c r="C23" s="31" t="str">
        <f t="shared" si="0"/>
        <v/>
      </c>
      <c r="D23" s="31" t="str">
        <f t="shared" si="8"/>
        <v/>
      </c>
      <c r="F23" s="46" t="s">
        <v>175</v>
      </c>
      <c r="G23" s="42"/>
      <c r="H23" s="31" t="str">
        <f t="shared" si="1"/>
        <v/>
      </c>
      <c r="I23" s="31" t="str">
        <f t="shared" si="5"/>
        <v>一般会計</v>
      </c>
      <c r="K23" s="31"/>
      <c r="L23" s="31"/>
      <c r="O23" s="31"/>
      <c r="P23" s="31"/>
      <c r="Q23" s="48"/>
      <c r="T23" s="31"/>
      <c r="U23" s="43" t="s">
        <v>529</v>
      </c>
      <c r="W23" s="43" t="s">
        <v>231</v>
      </c>
      <c r="Y23" s="43" t="s">
        <v>288</v>
      </c>
      <c r="Z23" s="43" t="s">
        <v>445</v>
      </c>
      <c r="AA23" s="43" t="s">
        <v>382</v>
      </c>
      <c r="AB23" s="43" t="s">
        <v>418</v>
      </c>
      <c r="AC23" s="37"/>
      <c r="AD23" s="37"/>
      <c r="AE23" s="37"/>
      <c r="AF23" s="36"/>
      <c r="AK23" s="38" t="str">
        <f t="shared" si="7"/>
        <v>V</v>
      </c>
    </row>
    <row r="24" spans="1:37" ht="13.5" customHeight="1" x14ac:dyDescent="0.15">
      <c r="A24" s="50"/>
      <c r="B24" s="61"/>
      <c r="F24" s="46" t="s">
        <v>261</v>
      </c>
      <c r="G24" s="42"/>
      <c r="H24" s="31" t="str">
        <f t="shared" si="1"/>
        <v/>
      </c>
      <c r="I24" s="31" t="str">
        <f t="shared" si="5"/>
        <v>一般会計</v>
      </c>
      <c r="K24" s="31"/>
      <c r="L24" s="31"/>
      <c r="O24" s="31"/>
      <c r="P24" s="31"/>
      <c r="Q24" s="48"/>
      <c r="T24" s="31"/>
      <c r="U24" s="43" t="s">
        <v>633</v>
      </c>
      <c r="W24" s="43" t="s">
        <v>232</v>
      </c>
      <c r="Y24" s="43" t="s">
        <v>289</v>
      </c>
      <c r="Z24" s="43" t="s">
        <v>446</v>
      </c>
      <c r="AA24" s="43" t="s">
        <v>383</v>
      </c>
      <c r="AB24" s="43" t="s">
        <v>419</v>
      </c>
      <c r="AC24" s="37"/>
      <c r="AD24" s="37"/>
      <c r="AE24" s="37"/>
      <c r="AF24" s="36"/>
      <c r="AK24" s="38" t="str">
        <f>CHAR(CODE(AK23)+1)</f>
        <v>W</v>
      </c>
    </row>
    <row r="25" spans="1:37" ht="13.5" customHeight="1" x14ac:dyDescent="0.15">
      <c r="A25" s="31" t="str">
        <f>IF(D23="", "-", D23)</f>
        <v>-</v>
      </c>
      <c r="B25" s="31"/>
      <c r="F25" s="46" t="s">
        <v>177</v>
      </c>
      <c r="G25" s="42"/>
      <c r="H25" s="31" t="str">
        <f t="shared" si="1"/>
        <v/>
      </c>
      <c r="I25" s="31" t="str">
        <f t="shared" si="5"/>
        <v>一般会計</v>
      </c>
      <c r="K25" s="31"/>
      <c r="L25" s="31"/>
      <c r="O25" s="31"/>
      <c r="P25" s="31"/>
      <c r="Q25" s="48"/>
      <c r="T25" s="31"/>
      <c r="U25" s="43" t="s">
        <v>530</v>
      </c>
      <c r="W25" s="43" t="s">
        <v>556</v>
      </c>
      <c r="Y25" s="43" t="s">
        <v>290</v>
      </c>
      <c r="Z25" s="43" t="s">
        <v>447</v>
      </c>
      <c r="AA25" s="43" t="s">
        <v>384</v>
      </c>
      <c r="AB25" s="43" t="s">
        <v>420</v>
      </c>
      <c r="AC25" s="37"/>
      <c r="AD25" s="37"/>
      <c r="AE25" s="37"/>
      <c r="AF25" s="36"/>
      <c r="AK25" s="38" t="str">
        <f t="shared" si="7"/>
        <v>X</v>
      </c>
    </row>
    <row r="26" spans="1:37" ht="13.5" customHeight="1" x14ac:dyDescent="0.15">
      <c r="B26" s="31"/>
      <c r="F26" s="46" t="s">
        <v>178</v>
      </c>
      <c r="G26" s="42"/>
      <c r="H26" s="31" t="str">
        <f t="shared" si="1"/>
        <v/>
      </c>
      <c r="I26" s="31" t="str">
        <f t="shared" si="5"/>
        <v>一般会計</v>
      </c>
      <c r="K26" s="31"/>
      <c r="L26" s="31"/>
      <c r="O26" s="31"/>
      <c r="P26" s="31"/>
      <c r="Q26" s="48"/>
      <c r="T26" s="31"/>
      <c r="U26" s="43" t="s">
        <v>531</v>
      </c>
      <c r="W26" s="43" t="s">
        <v>233</v>
      </c>
      <c r="Y26" s="43" t="s">
        <v>291</v>
      </c>
      <c r="Z26" s="43" t="s">
        <v>448</v>
      </c>
      <c r="AA26" s="43" t="s">
        <v>385</v>
      </c>
      <c r="AB26" s="43" t="s">
        <v>421</v>
      </c>
      <c r="AC26" s="37"/>
      <c r="AD26" s="37"/>
      <c r="AE26" s="37"/>
      <c r="AF26" s="36"/>
      <c r="AK26" s="38" t="str">
        <f t="shared" si="7"/>
        <v>Y</v>
      </c>
    </row>
    <row r="27" spans="1:37" ht="13.5" customHeight="1" x14ac:dyDescent="0.15">
      <c r="A27" s="31"/>
      <c r="B27" s="31"/>
      <c r="F27" s="46" t="s">
        <v>179</v>
      </c>
      <c r="G27" s="42"/>
      <c r="H27" s="31" t="str">
        <f t="shared" si="1"/>
        <v/>
      </c>
      <c r="I27" s="31" t="str">
        <f t="shared" si="5"/>
        <v>一般会計</v>
      </c>
      <c r="K27" s="31"/>
      <c r="L27" s="31"/>
      <c r="O27" s="31"/>
      <c r="P27" s="31"/>
      <c r="Q27" s="48"/>
      <c r="T27" s="31"/>
      <c r="U27" s="43" t="s">
        <v>532</v>
      </c>
      <c r="W27" s="43" t="s">
        <v>234</v>
      </c>
      <c r="Y27" s="43" t="s">
        <v>292</v>
      </c>
      <c r="Z27" s="43" t="s">
        <v>449</v>
      </c>
      <c r="AA27" s="43" t="s">
        <v>386</v>
      </c>
      <c r="AB27" s="43" t="s">
        <v>422</v>
      </c>
      <c r="AC27" s="37"/>
      <c r="AD27" s="37"/>
      <c r="AE27" s="37"/>
      <c r="AF27" s="36"/>
      <c r="AK27" s="38" t="str">
        <f>CHAR(CODE(AK26)+1)</f>
        <v>Z</v>
      </c>
    </row>
    <row r="28" spans="1:37" ht="13.5" customHeight="1" x14ac:dyDescent="0.15">
      <c r="A28" s="31"/>
      <c r="B28" s="31"/>
      <c r="F28" s="46" t="s">
        <v>180</v>
      </c>
      <c r="G28" s="42"/>
      <c r="H28" s="31" t="str">
        <f t="shared" si="1"/>
        <v/>
      </c>
      <c r="I28" s="31" t="str">
        <f t="shared" si="5"/>
        <v>一般会計</v>
      </c>
      <c r="K28" s="31"/>
      <c r="L28" s="31"/>
      <c r="O28" s="31"/>
      <c r="P28" s="31"/>
      <c r="Q28" s="48"/>
      <c r="T28" s="31"/>
      <c r="U28" s="43" t="s">
        <v>533</v>
      </c>
      <c r="W28" s="43" t="s">
        <v>235</v>
      </c>
      <c r="Y28" s="43" t="s">
        <v>293</v>
      </c>
      <c r="Z28" s="43" t="s">
        <v>450</v>
      </c>
      <c r="AA28" s="43" t="s">
        <v>387</v>
      </c>
      <c r="AB28" s="43" t="s">
        <v>423</v>
      </c>
      <c r="AC28" s="37"/>
      <c r="AD28" s="37"/>
      <c r="AE28" s="37"/>
      <c r="AF28" s="36"/>
      <c r="AK28" s="38" t="s">
        <v>181</v>
      </c>
    </row>
    <row r="29" spans="1:37" ht="13.5" customHeight="1" x14ac:dyDescent="0.15">
      <c r="A29" s="31"/>
      <c r="B29" s="31"/>
      <c r="F29" s="46" t="s">
        <v>182</v>
      </c>
      <c r="G29" s="42"/>
      <c r="H29" s="31" t="str">
        <f t="shared" si="1"/>
        <v/>
      </c>
      <c r="I29" s="31" t="str">
        <f t="shared" si="5"/>
        <v>一般会計</v>
      </c>
      <c r="K29" s="31"/>
      <c r="L29" s="31"/>
      <c r="O29" s="31"/>
      <c r="P29" s="31"/>
      <c r="Q29" s="48"/>
      <c r="T29" s="31"/>
      <c r="U29" s="43" t="s">
        <v>534</v>
      </c>
      <c r="W29" s="43" t="s">
        <v>236</v>
      </c>
      <c r="Y29" s="43" t="s">
        <v>294</v>
      </c>
      <c r="Z29" s="43" t="s">
        <v>451</v>
      </c>
      <c r="AA29" s="43" t="s">
        <v>388</v>
      </c>
      <c r="AB29" s="43" t="s">
        <v>424</v>
      </c>
      <c r="AC29" s="37"/>
      <c r="AD29" s="37"/>
      <c r="AE29" s="37"/>
      <c r="AF29" s="36"/>
      <c r="AK29" s="38" t="str">
        <f t="shared" si="7"/>
        <v>b</v>
      </c>
    </row>
    <row r="30" spans="1:37" ht="13.5" customHeight="1" x14ac:dyDescent="0.15">
      <c r="A30" s="31"/>
      <c r="B30" s="31"/>
      <c r="F30" s="46" t="s">
        <v>183</v>
      </c>
      <c r="G30" s="42"/>
      <c r="H30" s="31" t="str">
        <f t="shared" si="1"/>
        <v/>
      </c>
      <c r="I30" s="31" t="str">
        <f t="shared" si="5"/>
        <v>一般会計</v>
      </c>
      <c r="K30" s="31"/>
      <c r="L30" s="31"/>
      <c r="O30" s="31"/>
      <c r="P30" s="31"/>
      <c r="Q30" s="48"/>
      <c r="T30" s="31"/>
      <c r="U30" s="43" t="s">
        <v>535</v>
      </c>
      <c r="W30" s="43" t="s">
        <v>237</v>
      </c>
      <c r="Y30" s="43" t="s">
        <v>295</v>
      </c>
      <c r="Z30" s="43" t="s">
        <v>452</v>
      </c>
      <c r="AA30" s="43" t="s">
        <v>389</v>
      </c>
      <c r="AB30" s="43" t="s">
        <v>425</v>
      </c>
      <c r="AC30" s="37"/>
      <c r="AD30" s="37"/>
      <c r="AE30" s="37"/>
      <c r="AF30" s="36"/>
      <c r="AK30" s="38" t="str">
        <f t="shared" si="7"/>
        <v>c</v>
      </c>
    </row>
    <row r="31" spans="1:37" ht="13.5" customHeight="1" x14ac:dyDescent="0.15">
      <c r="A31" s="31"/>
      <c r="B31" s="31"/>
      <c r="F31" s="46" t="s">
        <v>184</v>
      </c>
      <c r="G31" s="42"/>
      <c r="H31" s="31" t="str">
        <f t="shared" si="1"/>
        <v/>
      </c>
      <c r="I31" s="31" t="str">
        <f t="shared" si="5"/>
        <v>一般会計</v>
      </c>
      <c r="K31" s="31"/>
      <c r="L31" s="31"/>
      <c r="O31" s="31"/>
      <c r="P31" s="31"/>
      <c r="Q31" s="48"/>
      <c r="T31" s="31"/>
      <c r="U31" s="43" t="s">
        <v>536</v>
      </c>
      <c r="W31" s="43" t="s">
        <v>238</v>
      </c>
      <c r="Y31" s="43" t="s">
        <v>296</v>
      </c>
      <c r="Z31" s="43" t="s">
        <v>453</v>
      </c>
      <c r="AA31" s="43" t="s">
        <v>390</v>
      </c>
      <c r="AB31" s="43" t="s">
        <v>426</v>
      </c>
      <c r="AC31" s="37"/>
      <c r="AD31" s="37"/>
      <c r="AE31" s="37"/>
      <c r="AF31" s="36"/>
      <c r="AK31" s="38" t="str">
        <f t="shared" si="7"/>
        <v>d</v>
      </c>
    </row>
    <row r="32" spans="1:37" ht="13.5" customHeight="1" x14ac:dyDescent="0.15">
      <c r="A32" s="31"/>
      <c r="B32" s="31"/>
      <c r="F32" s="46" t="s">
        <v>185</v>
      </c>
      <c r="G32" s="42"/>
      <c r="H32" s="31" t="str">
        <f t="shared" si="1"/>
        <v/>
      </c>
      <c r="I32" s="31" t="str">
        <f t="shared" si="5"/>
        <v>一般会計</v>
      </c>
      <c r="K32" s="31"/>
      <c r="L32" s="31"/>
      <c r="O32" s="31"/>
      <c r="P32" s="31"/>
      <c r="Q32" s="48"/>
      <c r="T32" s="31"/>
      <c r="U32" s="43" t="s">
        <v>537</v>
      </c>
      <c r="W32" s="43" t="s">
        <v>239</v>
      </c>
      <c r="Y32" s="43" t="s">
        <v>297</v>
      </c>
      <c r="Z32" s="43" t="s">
        <v>454</v>
      </c>
      <c r="AA32" s="43" t="s">
        <v>188</v>
      </c>
      <c r="AB32" s="43" t="s">
        <v>188</v>
      </c>
      <c r="AC32" s="37"/>
      <c r="AD32" s="37"/>
      <c r="AE32" s="37"/>
      <c r="AF32" s="36"/>
      <c r="AK32" s="38" t="str">
        <f t="shared" si="7"/>
        <v>e</v>
      </c>
    </row>
    <row r="33" spans="1:37" ht="13.5" customHeight="1" x14ac:dyDescent="0.15">
      <c r="A33" s="31"/>
      <c r="B33" s="31"/>
      <c r="F33" s="46" t="s">
        <v>186</v>
      </c>
      <c r="G33" s="42"/>
      <c r="H33" s="31" t="str">
        <f t="shared" si="1"/>
        <v/>
      </c>
      <c r="I33" s="31" t="str">
        <f t="shared" si="5"/>
        <v>一般会計</v>
      </c>
      <c r="K33" s="31"/>
      <c r="L33" s="31"/>
      <c r="O33" s="31"/>
      <c r="P33" s="31"/>
      <c r="Q33" s="48"/>
      <c r="T33" s="31"/>
      <c r="U33" s="43" t="s">
        <v>538</v>
      </c>
      <c r="W33" s="43" t="s">
        <v>240</v>
      </c>
      <c r="Y33" s="43" t="s">
        <v>298</v>
      </c>
      <c r="Z33" s="43" t="s">
        <v>455</v>
      </c>
      <c r="AB33" s="37"/>
      <c r="AC33" s="37"/>
      <c r="AD33" s="37"/>
      <c r="AE33" s="37"/>
      <c r="AF33" s="36"/>
      <c r="AK33" s="38" t="str">
        <f t="shared" si="7"/>
        <v>f</v>
      </c>
    </row>
    <row r="34" spans="1:37" ht="13.5" customHeight="1" x14ac:dyDescent="0.15">
      <c r="A34" s="31"/>
      <c r="B34" s="31"/>
      <c r="F34" s="46" t="s">
        <v>187</v>
      </c>
      <c r="G34" s="42"/>
      <c r="H34" s="31" t="str">
        <f t="shared" si="1"/>
        <v/>
      </c>
      <c r="I34" s="31" t="str">
        <f t="shared" si="5"/>
        <v>一般会計</v>
      </c>
      <c r="K34" s="31"/>
      <c r="L34" s="31"/>
      <c r="O34" s="31"/>
      <c r="P34" s="31"/>
      <c r="Q34" s="48"/>
      <c r="T34" s="31"/>
      <c r="U34" s="43" t="s">
        <v>539</v>
      </c>
      <c r="W34" s="43" t="s">
        <v>241</v>
      </c>
      <c r="Y34" s="43" t="s">
        <v>299</v>
      </c>
      <c r="Z34" s="43" t="s">
        <v>456</v>
      </c>
      <c r="AB34" s="37"/>
      <c r="AC34" s="37"/>
      <c r="AD34" s="37"/>
      <c r="AE34" s="37"/>
      <c r="AF34" s="36"/>
      <c r="AK34" s="38" t="str">
        <f t="shared" si="7"/>
        <v>g</v>
      </c>
    </row>
    <row r="35" spans="1:37" ht="13.5" customHeight="1" x14ac:dyDescent="0.15">
      <c r="A35" s="31"/>
      <c r="B35" s="31"/>
      <c r="F35" s="46" t="s">
        <v>189</v>
      </c>
      <c r="G35" s="42"/>
      <c r="H35" s="31" t="str">
        <f t="shared" si="1"/>
        <v/>
      </c>
      <c r="I35" s="31" t="str">
        <f t="shared" si="5"/>
        <v>一般会計</v>
      </c>
      <c r="K35" s="31"/>
      <c r="L35" s="31"/>
      <c r="O35" s="31"/>
      <c r="P35" s="31"/>
      <c r="Q35" s="48"/>
      <c r="T35" s="31"/>
      <c r="U35" s="43" t="s">
        <v>540</v>
      </c>
      <c r="W35" s="43" t="s">
        <v>242</v>
      </c>
      <c r="Y35" s="43" t="s">
        <v>300</v>
      </c>
      <c r="Z35" s="43" t="s">
        <v>457</v>
      </c>
      <c r="AC35" s="37"/>
      <c r="AF35" s="36"/>
      <c r="AK35" s="38" t="str">
        <f t="shared" si="7"/>
        <v>h</v>
      </c>
    </row>
    <row r="36" spans="1:37" ht="13.5" customHeight="1" x14ac:dyDescent="0.15">
      <c r="A36" s="31"/>
      <c r="B36" s="31"/>
      <c r="F36" s="46" t="s">
        <v>190</v>
      </c>
      <c r="G36" s="42"/>
      <c r="H36" s="31" t="str">
        <f t="shared" si="1"/>
        <v/>
      </c>
      <c r="I36" s="31" t="str">
        <f t="shared" si="5"/>
        <v>一般会計</v>
      </c>
      <c r="K36" s="31"/>
      <c r="L36" s="31"/>
      <c r="O36" s="31"/>
      <c r="P36" s="31"/>
      <c r="Q36" s="48"/>
      <c r="T36" s="31"/>
      <c r="U36" s="43" t="s">
        <v>541</v>
      </c>
      <c r="W36" s="43" t="s">
        <v>243</v>
      </c>
      <c r="Y36" s="43" t="s">
        <v>301</v>
      </c>
      <c r="Z36" s="43" t="s">
        <v>458</v>
      </c>
      <c r="AF36" s="36"/>
      <c r="AK36" s="38" t="str">
        <f t="shared" si="7"/>
        <v>i</v>
      </c>
    </row>
    <row r="37" spans="1:37" ht="13.5" customHeight="1" x14ac:dyDescent="0.15">
      <c r="A37" s="31"/>
      <c r="B37" s="31"/>
      <c r="F37" s="31"/>
      <c r="G37" s="48"/>
      <c r="H37" s="31" t="str">
        <f t="shared" si="1"/>
        <v/>
      </c>
      <c r="I37" s="31" t="str">
        <f t="shared" si="5"/>
        <v>一般会計</v>
      </c>
      <c r="K37" s="31"/>
      <c r="L37" s="31"/>
      <c r="O37" s="31"/>
      <c r="P37" s="31"/>
      <c r="Q37" s="48"/>
      <c r="T37" s="31"/>
      <c r="U37" s="43" t="s">
        <v>542</v>
      </c>
      <c r="W37" s="43" t="s">
        <v>557</v>
      </c>
      <c r="Y37" s="43" t="s">
        <v>302</v>
      </c>
      <c r="Z37" s="43" t="s">
        <v>459</v>
      </c>
      <c r="AF37" s="36"/>
      <c r="AK37" s="38" t="str">
        <f t="shared" si="7"/>
        <v>j</v>
      </c>
    </row>
    <row r="38" spans="1:37" x14ac:dyDescent="0.15">
      <c r="A38" s="31"/>
      <c r="B38" s="31"/>
      <c r="F38" s="31"/>
      <c r="G38" s="48"/>
      <c r="K38" s="31"/>
      <c r="L38" s="31"/>
      <c r="O38" s="31"/>
      <c r="P38" s="31"/>
      <c r="Q38" s="48"/>
      <c r="T38" s="31"/>
      <c r="W38" s="43" t="s">
        <v>244</v>
      </c>
      <c r="Y38" s="43" t="s">
        <v>303</v>
      </c>
      <c r="Z38" s="43" t="s">
        <v>460</v>
      </c>
      <c r="AF38" s="36"/>
      <c r="AK38" s="38" t="str">
        <f t="shared" si="7"/>
        <v>k</v>
      </c>
    </row>
    <row r="39" spans="1:37" x14ac:dyDescent="0.15">
      <c r="A39" s="31"/>
      <c r="B39" s="31"/>
      <c r="F39" s="31" t="str">
        <f>I37</f>
        <v>一般会計</v>
      </c>
      <c r="G39" s="48"/>
      <c r="K39" s="31"/>
      <c r="L39" s="31"/>
      <c r="O39" s="31"/>
      <c r="P39" s="31"/>
      <c r="Q39" s="48"/>
      <c r="T39" s="31"/>
      <c r="W39" s="43" t="s">
        <v>245</v>
      </c>
      <c r="Y39" s="43" t="s">
        <v>304</v>
      </c>
      <c r="Z39" s="43" t="s">
        <v>461</v>
      </c>
      <c r="AF39" s="36"/>
      <c r="AK39" s="38" t="str">
        <f t="shared" si="7"/>
        <v>l</v>
      </c>
    </row>
    <row r="40" spans="1:37" x14ac:dyDescent="0.15">
      <c r="A40" s="31"/>
      <c r="B40" s="31"/>
      <c r="F40" s="31"/>
      <c r="G40" s="48"/>
      <c r="K40" s="31"/>
      <c r="L40" s="31"/>
      <c r="O40" s="31"/>
      <c r="P40" s="31"/>
      <c r="Q40" s="48"/>
      <c r="T40" s="31"/>
      <c r="W40" s="43" t="s">
        <v>558</v>
      </c>
      <c r="Y40" s="43" t="s">
        <v>305</v>
      </c>
      <c r="Z40" s="43" t="s">
        <v>462</v>
      </c>
      <c r="AF40" s="36"/>
      <c r="AK40" s="38" t="str">
        <f t="shared" si="7"/>
        <v>m</v>
      </c>
    </row>
    <row r="41" spans="1:37" x14ac:dyDescent="0.15">
      <c r="A41" s="31"/>
      <c r="B41" s="31"/>
      <c r="F41" s="31"/>
      <c r="G41" s="48"/>
      <c r="K41" s="31"/>
      <c r="L41" s="31"/>
      <c r="O41" s="31"/>
      <c r="P41" s="31"/>
      <c r="Q41" s="48"/>
      <c r="T41" s="31"/>
      <c r="W41" s="43" t="s">
        <v>246</v>
      </c>
      <c r="Y41" s="43" t="s">
        <v>306</v>
      </c>
      <c r="Z41" s="43" t="s">
        <v>463</v>
      </c>
      <c r="AF41" s="36"/>
      <c r="AK41" s="38" t="str">
        <f t="shared" si="7"/>
        <v>n</v>
      </c>
    </row>
    <row r="42" spans="1:37" x14ac:dyDescent="0.15">
      <c r="A42" s="31"/>
      <c r="B42" s="31"/>
      <c r="F42" s="31"/>
      <c r="G42" s="48"/>
      <c r="K42" s="31"/>
      <c r="L42" s="31"/>
      <c r="O42" s="31"/>
      <c r="P42" s="31"/>
      <c r="Q42" s="48"/>
      <c r="T42" s="31"/>
      <c r="W42" s="43" t="s">
        <v>559</v>
      </c>
      <c r="Y42" s="43" t="s">
        <v>307</v>
      </c>
      <c r="Z42" s="43" t="s">
        <v>464</v>
      </c>
      <c r="AF42" s="36"/>
      <c r="AK42" s="38" t="str">
        <f t="shared" si="7"/>
        <v>o</v>
      </c>
    </row>
    <row r="43" spans="1:37" x14ac:dyDescent="0.15">
      <c r="A43" s="31"/>
      <c r="B43" s="31"/>
      <c r="F43" s="31"/>
      <c r="G43" s="48"/>
      <c r="K43" s="31"/>
      <c r="L43" s="31"/>
      <c r="O43" s="31"/>
      <c r="P43" s="31"/>
      <c r="Q43" s="48"/>
      <c r="T43" s="31"/>
      <c r="W43" s="43" t="s">
        <v>247</v>
      </c>
      <c r="Y43" s="43" t="s">
        <v>308</v>
      </c>
      <c r="Z43" s="43" t="s">
        <v>465</v>
      </c>
      <c r="AF43" s="36"/>
      <c r="AK43" s="38" t="str">
        <f t="shared" si="7"/>
        <v>p</v>
      </c>
    </row>
    <row r="44" spans="1:37" x14ac:dyDescent="0.15">
      <c r="A44" s="31"/>
      <c r="B44" s="31"/>
      <c r="F44" s="31"/>
      <c r="G44" s="48"/>
      <c r="K44" s="31"/>
      <c r="L44" s="31"/>
      <c r="O44" s="31"/>
      <c r="P44" s="31"/>
      <c r="Q44" s="48"/>
      <c r="T44" s="31"/>
      <c r="U44" s="60">
        <v>2021</v>
      </c>
      <c r="W44" s="43" t="s">
        <v>560</v>
      </c>
      <c r="Y44" s="43" t="s">
        <v>309</v>
      </c>
      <c r="Z44" s="43" t="s">
        <v>466</v>
      </c>
      <c r="AF44" s="36"/>
      <c r="AK44" s="38" t="str">
        <f t="shared" si="7"/>
        <v>q</v>
      </c>
    </row>
    <row r="45" spans="1:37" x14ac:dyDescent="0.15">
      <c r="A45" s="31"/>
      <c r="B45" s="31"/>
      <c r="F45" s="31"/>
      <c r="G45" s="48"/>
      <c r="K45" s="31"/>
      <c r="L45" s="31"/>
      <c r="O45" s="31"/>
      <c r="P45" s="31"/>
      <c r="Q45" s="48"/>
      <c r="T45" s="31"/>
      <c r="U45" s="60">
        <v>2022</v>
      </c>
      <c r="W45" s="43" t="s">
        <v>561</v>
      </c>
      <c r="Y45" s="43" t="s">
        <v>310</v>
      </c>
      <c r="Z45" s="43" t="s">
        <v>467</v>
      </c>
      <c r="AF45" s="36"/>
      <c r="AK45" s="38" t="str">
        <f t="shared" si="7"/>
        <v>r</v>
      </c>
    </row>
    <row r="46" spans="1:37" x14ac:dyDescent="0.15">
      <c r="A46" s="31"/>
      <c r="B46" s="31"/>
      <c r="F46" s="31"/>
      <c r="G46" s="48"/>
      <c r="K46" s="31"/>
      <c r="L46" s="31"/>
      <c r="O46" s="31"/>
      <c r="P46" s="31"/>
      <c r="Q46" s="48"/>
      <c r="T46" s="31"/>
      <c r="U46" s="60">
        <v>2023</v>
      </c>
      <c r="W46" s="43" t="s">
        <v>254</v>
      </c>
      <c r="Y46" s="43" t="s">
        <v>311</v>
      </c>
      <c r="Z46" s="43" t="s">
        <v>468</v>
      </c>
      <c r="AF46" s="36"/>
      <c r="AK46" s="38" t="str">
        <f t="shared" si="7"/>
        <v>s</v>
      </c>
    </row>
    <row r="47" spans="1:37" x14ac:dyDescent="0.15">
      <c r="A47" s="31"/>
      <c r="B47" s="31"/>
      <c r="F47" s="31"/>
      <c r="G47" s="48"/>
      <c r="K47" s="31"/>
      <c r="L47" s="31"/>
      <c r="O47" s="31"/>
      <c r="P47" s="31"/>
      <c r="Q47" s="48"/>
      <c r="T47" s="31"/>
      <c r="U47" s="60">
        <v>2024</v>
      </c>
      <c r="W47" s="43" t="s">
        <v>562</v>
      </c>
      <c r="Y47" s="43" t="s">
        <v>312</v>
      </c>
      <c r="Z47" s="43" t="s">
        <v>469</v>
      </c>
      <c r="AF47" s="36"/>
      <c r="AK47" s="38" t="str">
        <f t="shared" si="7"/>
        <v>t</v>
      </c>
    </row>
    <row r="48" spans="1:37" x14ac:dyDescent="0.15">
      <c r="A48" s="31"/>
      <c r="B48" s="31"/>
      <c r="F48" s="31"/>
      <c r="G48" s="48"/>
      <c r="K48" s="31"/>
      <c r="L48" s="31"/>
      <c r="O48" s="31"/>
      <c r="P48" s="31"/>
      <c r="Q48" s="48"/>
      <c r="T48" s="31"/>
      <c r="U48" s="60">
        <v>2025</v>
      </c>
      <c r="W48" s="43" t="s">
        <v>255</v>
      </c>
      <c r="Y48" s="43" t="s">
        <v>313</v>
      </c>
      <c r="Z48" s="43" t="s">
        <v>470</v>
      </c>
      <c r="AF48" s="36"/>
      <c r="AK48" s="38" t="str">
        <f t="shared" si="7"/>
        <v>u</v>
      </c>
    </row>
    <row r="49" spans="1:37" x14ac:dyDescent="0.15">
      <c r="A49" s="31"/>
      <c r="B49" s="31"/>
      <c r="F49" s="31"/>
      <c r="G49" s="48"/>
      <c r="K49" s="31"/>
      <c r="L49" s="31"/>
      <c r="O49" s="31"/>
      <c r="P49" s="31"/>
      <c r="Q49" s="48"/>
      <c r="T49" s="31"/>
      <c r="U49" s="60">
        <v>2026</v>
      </c>
      <c r="W49" s="43" t="s">
        <v>563</v>
      </c>
      <c r="Y49" s="43" t="s">
        <v>314</v>
      </c>
      <c r="Z49" s="43" t="s">
        <v>471</v>
      </c>
      <c r="AF49" s="36"/>
      <c r="AK49" s="38" t="str">
        <f t="shared" si="7"/>
        <v>v</v>
      </c>
    </row>
    <row r="50" spans="1:37" x14ac:dyDescent="0.15">
      <c r="A50" s="31"/>
      <c r="B50" s="31"/>
      <c r="F50" s="31"/>
      <c r="G50" s="48"/>
      <c r="K50" s="31"/>
      <c r="L50" s="31"/>
      <c r="O50" s="31"/>
      <c r="P50" s="31"/>
      <c r="Q50" s="48"/>
      <c r="T50" s="31"/>
      <c r="W50" s="43" t="s">
        <v>564</v>
      </c>
      <c r="Y50" s="43" t="s">
        <v>315</v>
      </c>
      <c r="Z50" s="43" t="s">
        <v>472</v>
      </c>
      <c r="AF50" s="36"/>
    </row>
    <row r="51" spans="1:37" x14ac:dyDescent="0.15">
      <c r="A51" s="31"/>
      <c r="B51" s="31"/>
      <c r="F51" s="31"/>
      <c r="G51" s="48"/>
      <c r="K51" s="31"/>
      <c r="L51" s="31"/>
      <c r="O51" s="31"/>
      <c r="P51" s="31"/>
      <c r="Q51" s="48"/>
      <c r="T51" s="31"/>
      <c r="W51" s="43" t="s">
        <v>565</v>
      </c>
      <c r="Y51" s="43" t="s">
        <v>316</v>
      </c>
      <c r="Z51" s="43" t="s">
        <v>473</v>
      </c>
      <c r="AF51" s="36"/>
    </row>
    <row r="52" spans="1:37" x14ac:dyDescent="0.15">
      <c r="A52" s="31"/>
      <c r="B52" s="31"/>
      <c r="F52" s="31"/>
      <c r="G52" s="48"/>
      <c r="K52" s="31"/>
      <c r="L52" s="31"/>
      <c r="O52" s="31"/>
      <c r="P52" s="31"/>
      <c r="Q52" s="48"/>
      <c r="T52" s="31"/>
      <c r="W52" s="43" t="s">
        <v>566</v>
      </c>
      <c r="Y52" s="43" t="s">
        <v>317</v>
      </c>
      <c r="Z52" s="43" t="s">
        <v>474</v>
      </c>
      <c r="AF52" s="36"/>
    </row>
    <row r="53" spans="1:37" x14ac:dyDescent="0.15">
      <c r="A53" s="31"/>
      <c r="B53" s="31"/>
      <c r="F53" s="31"/>
      <c r="G53" s="48"/>
      <c r="K53" s="31"/>
      <c r="L53" s="31"/>
      <c r="O53" s="31"/>
      <c r="P53" s="31"/>
      <c r="Q53" s="48"/>
      <c r="T53" s="31"/>
      <c r="W53" s="43" t="s">
        <v>567</v>
      </c>
      <c r="Y53" s="43" t="s">
        <v>318</v>
      </c>
      <c r="Z53" s="43" t="s">
        <v>475</v>
      </c>
      <c r="AF53" s="36"/>
    </row>
    <row r="54" spans="1:37" x14ac:dyDescent="0.15">
      <c r="A54" s="31"/>
      <c r="B54" s="31"/>
      <c r="F54" s="31"/>
      <c r="G54" s="48"/>
      <c r="K54" s="31"/>
      <c r="L54" s="31"/>
      <c r="O54" s="31"/>
      <c r="P54" s="50"/>
      <c r="Q54" s="48"/>
      <c r="T54" s="31"/>
      <c r="W54" s="43" t="s">
        <v>568</v>
      </c>
      <c r="Y54" s="43" t="s">
        <v>319</v>
      </c>
      <c r="Z54" s="43" t="s">
        <v>476</v>
      </c>
      <c r="AF54" s="36"/>
    </row>
    <row r="55" spans="1:37" x14ac:dyDescent="0.15">
      <c r="A55" s="31"/>
      <c r="B55" s="31"/>
      <c r="F55" s="31"/>
      <c r="G55" s="48"/>
      <c r="K55" s="31"/>
      <c r="L55" s="31"/>
      <c r="O55" s="31"/>
      <c r="P55" s="31"/>
      <c r="Q55" s="48"/>
      <c r="T55" s="31"/>
      <c r="W55" s="43" t="s">
        <v>569</v>
      </c>
      <c r="Y55" s="43" t="s">
        <v>320</v>
      </c>
      <c r="Z55" s="43" t="s">
        <v>477</v>
      </c>
      <c r="AF55" s="36"/>
    </row>
    <row r="56" spans="1:37" x14ac:dyDescent="0.15">
      <c r="A56" s="31"/>
      <c r="B56" s="31"/>
      <c r="F56" s="31"/>
      <c r="G56" s="48"/>
      <c r="K56" s="31"/>
      <c r="L56" s="31"/>
      <c r="O56" s="31"/>
      <c r="P56" s="31"/>
      <c r="Q56" s="48"/>
      <c r="T56" s="31"/>
      <c r="W56" s="43" t="s">
        <v>248</v>
      </c>
      <c r="Y56" s="43" t="s">
        <v>321</v>
      </c>
      <c r="Z56" s="43" t="s">
        <v>478</v>
      </c>
      <c r="AF56" s="36"/>
    </row>
    <row r="57" spans="1:37" x14ac:dyDescent="0.15">
      <c r="A57" s="31"/>
      <c r="B57" s="31"/>
      <c r="F57" s="31"/>
      <c r="G57" s="48"/>
      <c r="K57" s="31"/>
      <c r="L57" s="31"/>
      <c r="O57" s="31"/>
      <c r="P57" s="31"/>
      <c r="Q57" s="48"/>
      <c r="T57" s="31"/>
      <c r="W57" s="43" t="s">
        <v>570</v>
      </c>
      <c r="Y57" s="43" t="s">
        <v>322</v>
      </c>
      <c r="Z57" s="43" t="s">
        <v>479</v>
      </c>
      <c r="AF57" s="36"/>
    </row>
    <row r="58" spans="1:37" x14ac:dyDescent="0.15">
      <c r="A58" s="31"/>
      <c r="B58" s="31"/>
      <c r="F58" s="31"/>
      <c r="G58" s="48"/>
      <c r="K58" s="31"/>
      <c r="L58" s="31"/>
      <c r="O58" s="31"/>
      <c r="P58" s="31"/>
      <c r="Q58" s="48"/>
      <c r="T58" s="31"/>
      <c r="W58" s="43" t="s">
        <v>571</v>
      </c>
      <c r="Y58" s="43" t="s">
        <v>323</v>
      </c>
      <c r="Z58" s="43" t="s">
        <v>480</v>
      </c>
      <c r="AF58" s="36"/>
    </row>
    <row r="59" spans="1:37" x14ac:dyDescent="0.15">
      <c r="A59" s="31"/>
      <c r="B59" s="31"/>
      <c r="F59" s="31"/>
      <c r="G59" s="48"/>
      <c r="K59" s="31"/>
      <c r="L59" s="31"/>
      <c r="O59" s="31"/>
      <c r="P59" s="31"/>
      <c r="Q59" s="48"/>
      <c r="T59" s="31"/>
      <c r="W59" s="43" t="s">
        <v>572</v>
      </c>
      <c r="Y59" s="43" t="s">
        <v>324</v>
      </c>
      <c r="Z59" s="43" t="s">
        <v>481</v>
      </c>
      <c r="AF59" s="36"/>
    </row>
    <row r="60" spans="1:37" x14ac:dyDescent="0.15">
      <c r="A60" s="31"/>
      <c r="B60" s="31"/>
      <c r="F60" s="31"/>
      <c r="G60" s="48"/>
      <c r="K60" s="31"/>
      <c r="L60" s="31"/>
      <c r="O60" s="31"/>
      <c r="P60" s="31"/>
      <c r="Q60" s="48"/>
      <c r="T60" s="31"/>
      <c r="W60" s="43" t="s">
        <v>573</v>
      </c>
      <c r="Y60" s="43" t="s">
        <v>325</v>
      </c>
      <c r="Z60" s="43" t="s">
        <v>482</v>
      </c>
      <c r="AF60" s="36"/>
    </row>
    <row r="61" spans="1:37" x14ac:dyDescent="0.15">
      <c r="A61" s="31"/>
      <c r="B61" s="31"/>
      <c r="F61" s="31"/>
      <c r="G61" s="48"/>
      <c r="K61" s="31"/>
      <c r="L61" s="31"/>
      <c r="O61" s="31"/>
      <c r="P61" s="31"/>
      <c r="Q61" s="48"/>
      <c r="T61" s="31"/>
      <c r="W61" s="43" t="s">
        <v>574</v>
      </c>
      <c r="Y61" s="43" t="s">
        <v>326</v>
      </c>
      <c r="Z61" s="43" t="s">
        <v>483</v>
      </c>
      <c r="AF61" s="36"/>
    </row>
    <row r="62" spans="1:37" x14ac:dyDescent="0.15">
      <c r="A62" s="31"/>
      <c r="B62" s="31"/>
      <c r="F62" s="31"/>
      <c r="G62" s="48"/>
      <c r="K62" s="31"/>
      <c r="L62" s="31"/>
      <c r="O62" s="31"/>
      <c r="P62" s="31"/>
      <c r="Q62" s="48"/>
      <c r="T62" s="31"/>
      <c r="W62" s="43" t="s">
        <v>575</v>
      </c>
      <c r="Y62" s="43" t="s">
        <v>327</v>
      </c>
      <c r="Z62" s="43" t="s">
        <v>484</v>
      </c>
      <c r="AF62" s="36"/>
    </row>
    <row r="63" spans="1:37" x14ac:dyDescent="0.15">
      <c r="A63" s="31"/>
      <c r="B63" s="31"/>
      <c r="F63" s="31"/>
      <c r="G63" s="48"/>
      <c r="K63" s="31"/>
      <c r="L63" s="31"/>
      <c r="O63" s="31"/>
      <c r="P63" s="31"/>
      <c r="Q63" s="48"/>
      <c r="T63" s="31"/>
      <c r="W63" s="43" t="s">
        <v>576</v>
      </c>
      <c r="Y63" s="43" t="s">
        <v>328</v>
      </c>
      <c r="Z63" s="43" t="s">
        <v>485</v>
      </c>
      <c r="AF63" s="36"/>
    </row>
    <row r="64" spans="1:37" x14ac:dyDescent="0.15">
      <c r="A64" s="31"/>
      <c r="B64" s="31"/>
      <c r="F64" s="31"/>
      <c r="G64" s="48"/>
      <c r="K64" s="31"/>
      <c r="L64" s="31"/>
      <c r="O64" s="31"/>
      <c r="P64" s="31"/>
      <c r="Q64" s="48"/>
      <c r="T64" s="31"/>
      <c r="W64" s="43" t="s">
        <v>577</v>
      </c>
      <c r="Y64" s="43" t="s">
        <v>329</v>
      </c>
      <c r="Z64" s="43" t="s">
        <v>486</v>
      </c>
      <c r="AF64" s="36"/>
    </row>
    <row r="65" spans="1:32" x14ac:dyDescent="0.15">
      <c r="A65" s="31"/>
      <c r="B65" s="31"/>
      <c r="F65" s="31"/>
      <c r="G65" s="48"/>
      <c r="K65" s="31"/>
      <c r="L65" s="31"/>
      <c r="O65" s="31"/>
      <c r="P65" s="31"/>
      <c r="Q65" s="48"/>
      <c r="T65" s="31"/>
      <c r="W65" s="43" t="s">
        <v>578</v>
      </c>
      <c r="Y65" s="43" t="s">
        <v>330</v>
      </c>
      <c r="Z65" s="43" t="s">
        <v>487</v>
      </c>
      <c r="AF65" s="36"/>
    </row>
    <row r="66" spans="1:32" x14ac:dyDescent="0.15">
      <c r="A66" s="31"/>
      <c r="B66" s="31"/>
      <c r="F66" s="31"/>
      <c r="G66" s="48"/>
      <c r="K66" s="31"/>
      <c r="L66" s="31"/>
      <c r="O66" s="31"/>
      <c r="P66" s="31"/>
      <c r="Q66" s="48"/>
      <c r="T66" s="31"/>
      <c r="W66" s="43" t="s">
        <v>579</v>
      </c>
      <c r="Y66" s="43" t="s">
        <v>191</v>
      </c>
      <c r="Z66" s="43" t="s">
        <v>488</v>
      </c>
      <c r="AF66" s="36"/>
    </row>
    <row r="67" spans="1:32" x14ac:dyDescent="0.15">
      <c r="A67" s="31"/>
      <c r="B67" s="31"/>
      <c r="F67" s="31"/>
      <c r="G67" s="48"/>
      <c r="K67" s="31"/>
      <c r="L67" s="31"/>
      <c r="O67" s="31"/>
      <c r="P67" s="31"/>
      <c r="Q67" s="48"/>
      <c r="T67" s="31"/>
      <c r="W67" s="43" t="s">
        <v>580</v>
      </c>
      <c r="Y67" s="43" t="s">
        <v>331</v>
      </c>
      <c r="Z67" s="43" t="s">
        <v>489</v>
      </c>
      <c r="AF67" s="36"/>
    </row>
    <row r="68" spans="1:32" x14ac:dyDescent="0.15">
      <c r="A68" s="31"/>
      <c r="B68" s="31"/>
      <c r="F68" s="31"/>
      <c r="G68" s="48"/>
      <c r="K68" s="31"/>
      <c r="L68" s="31"/>
      <c r="O68" s="31"/>
      <c r="P68" s="31"/>
      <c r="Q68" s="48"/>
      <c r="T68" s="31"/>
      <c r="W68" s="43" t="s">
        <v>581</v>
      </c>
      <c r="Y68" s="43" t="s">
        <v>332</v>
      </c>
      <c r="Z68" s="43" t="s">
        <v>490</v>
      </c>
      <c r="AF68" s="36"/>
    </row>
    <row r="69" spans="1:32" x14ac:dyDescent="0.15">
      <c r="F69" s="31"/>
      <c r="G69" s="48"/>
      <c r="K69" s="31"/>
      <c r="L69" s="31"/>
      <c r="O69" s="31"/>
      <c r="P69" s="31"/>
      <c r="Q69" s="48"/>
      <c r="T69" s="31"/>
      <c r="W69" s="43" t="s">
        <v>582</v>
      </c>
      <c r="Y69" s="43" t="s">
        <v>333</v>
      </c>
      <c r="Z69" s="43" t="s">
        <v>491</v>
      </c>
      <c r="AF69" s="36"/>
    </row>
    <row r="70" spans="1:32" x14ac:dyDescent="0.15">
      <c r="W70" s="43" t="s">
        <v>583</v>
      </c>
      <c r="Y70" s="43" t="s">
        <v>334</v>
      </c>
      <c r="Z70" s="43" t="s">
        <v>492</v>
      </c>
    </row>
    <row r="71" spans="1:32" x14ac:dyDescent="0.15">
      <c r="W71" s="43" t="s">
        <v>584</v>
      </c>
      <c r="Y71" s="43" t="s">
        <v>335</v>
      </c>
      <c r="Z71" s="43" t="s">
        <v>493</v>
      </c>
    </row>
    <row r="72" spans="1:32" x14ac:dyDescent="0.15">
      <c r="W72" s="43" t="s">
        <v>585</v>
      </c>
      <c r="Y72" s="43" t="s">
        <v>336</v>
      </c>
      <c r="Z72" s="43" t="s">
        <v>494</v>
      </c>
    </row>
    <row r="73" spans="1:32" x14ac:dyDescent="0.15">
      <c r="W73" s="43" t="s">
        <v>586</v>
      </c>
      <c r="Y73" s="43" t="s">
        <v>337</v>
      </c>
      <c r="Z73" s="43" t="s">
        <v>495</v>
      </c>
    </row>
    <row r="74" spans="1:32" x14ac:dyDescent="0.15">
      <c r="W74" s="43" t="s">
        <v>587</v>
      </c>
      <c r="Y74" s="43" t="s">
        <v>338</v>
      </c>
      <c r="Z74" s="43" t="s">
        <v>496</v>
      </c>
    </row>
    <row r="75" spans="1:32" x14ac:dyDescent="0.15">
      <c r="W75" s="43" t="s">
        <v>588</v>
      </c>
      <c r="Y75" s="43" t="s">
        <v>339</v>
      </c>
      <c r="Z75" s="43" t="s">
        <v>497</v>
      </c>
    </row>
    <row r="76" spans="1:32" x14ac:dyDescent="0.15">
      <c r="W76" s="43" t="s">
        <v>249</v>
      </c>
      <c r="Y76" s="43" t="s">
        <v>340</v>
      </c>
      <c r="Z76" s="43" t="s">
        <v>498</v>
      </c>
    </row>
    <row r="77" spans="1:32" x14ac:dyDescent="0.15">
      <c r="W77" s="43" t="s">
        <v>589</v>
      </c>
      <c r="Y77" s="43" t="s">
        <v>341</v>
      </c>
      <c r="Z77" s="43" t="s">
        <v>499</v>
      </c>
    </row>
    <row r="78" spans="1:32" x14ac:dyDescent="0.15">
      <c r="W78" s="43" t="s">
        <v>250</v>
      </c>
      <c r="Y78" s="43" t="s">
        <v>342</v>
      </c>
      <c r="Z78" s="43" t="s">
        <v>500</v>
      </c>
    </row>
    <row r="79" spans="1:32" x14ac:dyDescent="0.15">
      <c r="W79" s="43" t="s">
        <v>590</v>
      </c>
      <c r="Y79" s="43" t="s">
        <v>343</v>
      </c>
      <c r="Z79" s="43" t="s">
        <v>501</v>
      </c>
    </row>
    <row r="80" spans="1:32" x14ac:dyDescent="0.15">
      <c r="W80" s="43" t="s">
        <v>251</v>
      </c>
      <c r="Y80" s="43" t="s">
        <v>344</v>
      </c>
      <c r="Z80" s="43" t="s">
        <v>502</v>
      </c>
    </row>
    <row r="81" spans="23:26" x14ac:dyDescent="0.15">
      <c r="W81" s="43" t="s">
        <v>591</v>
      </c>
      <c r="Y81" s="43" t="s">
        <v>345</v>
      </c>
      <c r="Z81" s="43" t="s">
        <v>503</v>
      </c>
    </row>
    <row r="82" spans="23:26" x14ac:dyDescent="0.15">
      <c r="W82" s="43" t="s">
        <v>592</v>
      </c>
      <c r="Y82" s="43" t="s">
        <v>346</v>
      </c>
      <c r="Z82" s="43" t="s">
        <v>504</v>
      </c>
    </row>
    <row r="83" spans="23:26" x14ac:dyDescent="0.15">
      <c r="W83" s="43" t="s">
        <v>252</v>
      </c>
      <c r="Y83" s="43" t="s">
        <v>347</v>
      </c>
      <c r="Z83" s="43" t="s">
        <v>505</v>
      </c>
    </row>
    <row r="84" spans="23:26" x14ac:dyDescent="0.15">
      <c r="W84" s="43" t="s">
        <v>593</v>
      </c>
      <c r="Y84" s="43" t="s">
        <v>348</v>
      </c>
      <c r="Z84" s="43" t="s">
        <v>506</v>
      </c>
    </row>
    <row r="85" spans="23:26" x14ac:dyDescent="0.15">
      <c r="W85" s="43" t="s">
        <v>594</v>
      </c>
      <c r="Y85" s="43" t="s">
        <v>349</v>
      </c>
      <c r="Z85" s="43" t="s">
        <v>507</v>
      </c>
    </row>
    <row r="86" spans="23:26" x14ac:dyDescent="0.15">
      <c r="W86" s="43" t="s">
        <v>253</v>
      </c>
      <c r="Y86" s="43" t="s">
        <v>350</v>
      </c>
      <c r="Z86" s="43" t="s">
        <v>508</v>
      </c>
    </row>
    <row r="87" spans="23:26" x14ac:dyDescent="0.15">
      <c r="W87" s="43" t="s">
        <v>595</v>
      </c>
      <c r="Y87" s="43" t="s">
        <v>351</v>
      </c>
      <c r="Z87" s="43" t="s">
        <v>509</v>
      </c>
    </row>
    <row r="88" spans="23:26" x14ac:dyDescent="0.15">
      <c r="W88" s="43" t="s">
        <v>596</v>
      </c>
      <c r="Y88" s="43" t="s">
        <v>352</v>
      </c>
      <c r="Z88" s="43" t="s">
        <v>510</v>
      </c>
    </row>
    <row r="89" spans="23:26" x14ac:dyDescent="0.15">
      <c r="W89" s="43" t="s">
        <v>597</v>
      </c>
      <c r="Y89" s="43" t="s">
        <v>353</v>
      </c>
      <c r="Z89" s="43" t="s">
        <v>511</v>
      </c>
    </row>
    <row r="90" spans="23:26" x14ac:dyDescent="0.15">
      <c r="W90" s="43" t="s">
        <v>598</v>
      </c>
      <c r="Y90" s="43" t="s">
        <v>354</v>
      </c>
      <c r="Z90" s="43" t="s">
        <v>512</v>
      </c>
    </row>
    <row r="91" spans="23:26" x14ac:dyDescent="0.15">
      <c r="Y91" s="43" t="s">
        <v>355</v>
      </c>
      <c r="Z91" s="43" t="s">
        <v>513</v>
      </c>
    </row>
    <row r="92" spans="23:26" x14ac:dyDescent="0.15">
      <c r="W92" s="43" t="s">
        <v>262</v>
      </c>
      <c r="Y92" s="43" t="s">
        <v>356</v>
      </c>
      <c r="Z92" s="43" t="s">
        <v>514</v>
      </c>
    </row>
    <row r="93" spans="23:26" x14ac:dyDescent="0.15">
      <c r="W93" s="43" t="s">
        <v>263</v>
      </c>
      <c r="Y93" s="43" t="s">
        <v>357</v>
      </c>
      <c r="Z93" s="43" t="s">
        <v>515</v>
      </c>
    </row>
    <row r="94" spans="23:26" x14ac:dyDescent="0.15">
      <c r="W94" s="43" t="s">
        <v>599</v>
      </c>
      <c r="Y94" s="43" t="s">
        <v>358</v>
      </c>
      <c r="Z94" s="43" t="s">
        <v>516</v>
      </c>
    </row>
    <row r="95" spans="23:26" x14ac:dyDescent="0.15">
      <c r="W95" s="43" t="s">
        <v>600</v>
      </c>
      <c r="Y95" s="43" t="s">
        <v>359</v>
      </c>
      <c r="Z95" s="43" t="s">
        <v>517</v>
      </c>
    </row>
    <row r="96" spans="23:26" x14ac:dyDescent="0.15">
      <c r="W96" s="43" t="s">
        <v>601</v>
      </c>
      <c r="Y96" s="43" t="s">
        <v>264</v>
      </c>
      <c r="Z96" s="43" t="s">
        <v>397</v>
      </c>
    </row>
    <row r="97" spans="23:26" x14ac:dyDescent="0.15">
      <c r="W97" s="43" t="s">
        <v>602</v>
      </c>
      <c r="Y97" s="43" t="s">
        <v>360</v>
      </c>
      <c r="Z97" s="43" t="s">
        <v>398</v>
      </c>
    </row>
    <row r="98" spans="23:26" x14ac:dyDescent="0.15">
      <c r="W98" s="43" t="s">
        <v>603</v>
      </c>
      <c r="Y98" s="43" t="s">
        <v>361</v>
      </c>
      <c r="Z98" s="43" t="s">
        <v>399</v>
      </c>
    </row>
    <row r="99" spans="23:26" x14ac:dyDescent="0.15">
      <c r="W99" s="43" t="s">
        <v>604</v>
      </c>
      <c r="Y99" s="43" t="s">
        <v>391</v>
      </c>
      <c r="Z99" s="43" t="s">
        <v>400</v>
      </c>
    </row>
    <row r="100" spans="23:26" x14ac:dyDescent="0.15">
      <c r="W100" s="43" t="s">
        <v>605</v>
      </c>
      <c r="Y100" s="43" t="s">
        <v>636</v>
      </c>
      <c r="Z100" s="43" t="s">
        <v>401</v>
      </c>
    </row>
    <row r="101" spans="23:26" x14ac:dyDescent="0.15">
      <c r="W101" s="43" t="s">
        <v>606</v>
      </c>
    </row>
    <row r="102" spans="23:26" x14ac:dyDescent="0.15">
      <c r="W102" s="43" t="s">
        <v>607</v>
      </c>
    </row>
    <row r="103" spans="23:26" x14ac:dyDescent="0.15">
      <c r="W103" s="43" t="s">
        <v>608</v>
      </c>
    </row>
    <row r="104" spans="23:26" x14ac:dyDescent="0.15">
      <c r="W104" s="43" t="s">
        <v>609</v>
      </c>
    </row>
    <row r="105" spans="23:26" x14ac:dyDescent="0.15">
      <c r="W105" s="43" t="s">
        <v>610</v>
      </c>
    </row>
    <row r="106" spans="23:26" x14ac:dyDescent="0.15">
      <c r="W106" s="43" t="s">
        <v>611</v>
      </c>
    </row>
    <row r="107" spans="23:26" x14ac:dyDescent="0.15">
      <c r="W107" s="43" t="s">
        <v>612</v>
      </c>
    </row>
    <row r="108" spans="23:26" x14ac:dyDescent="0.15">
      <c r="W108" s="43" t="s">
        <v>613</v>
      </c>
    </row>
    <row r="109" spans="23:26" x14ac:dyDescent="0.15">
      <c r="W109" s="43" t="s">
        <v>614</v>
      </c>
    </row>
    <row r="110" spans="23:26" x14ac:dyDescent="0.15">
      <c r="W110" s="43" t="s">
        <v>615</v>
      </c>
    </row>
    <row r="111" spans="23:26" x14ac:dyDescent="0.15">
      <c r="W111" s="43" t="s">
        <v>616</v>
      </c>
    </row>
    <row r="112" spans="23:26" x14ac:dyDescent="0.15">
      <c r="W112" s="43" t="s">
        <v>618</v>
      </c>
    </row>
  </sheetData>
  <sheetProtection algorithmName="SHA-512" hashValue="T6UD3ChY9tfbNaEjVvO27jqOxrRHvFV/oeCLU1xGolfiDwROJW4OSFSoLww8rt9/64JA0UzLdzblsmlYx7SObA==" saltValue="8rReOQzjT83zVN0IZrMBkA==" spinCount="100000" sheet="1" formatRows="0"/>
  <phoneticPr fontId="6"/>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哲也（行革本部事務局）</dc:creator>
  <cp:lastModifiedBy> </cp:lastModifiedBy>
  <cp:lastPrinted>2022-08-23T11:58:50Z</cp:lastPrinted>
  <dcterms:created xsi:type="dcterms:W3CDTF">2012-03-13T00:50:25Z</dcterms:created>
  <dcterms:modified xsi:type="dcterms:W3CDTF">2022-09-14T02:36:10Z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f8a5dbdc-bcc9-4976-baa1-1a77ca5a6607</vt:lpwstr>
  </property>
</Properties>
</file>