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行政事業レビューシート" sheetId="11" r:id="rId1"/>
    <sheet name="入力規則等" sheetId="4" r:id="rId2"/>
  </sheets>
  <definedNames>
    <definedName name="_xlnm._FilterDatabase" localSheetId="0" hidden="1">行政事業レビューシート!$A$2:$BH$170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58" i="11" l="1"/>
  <c r="AY154" i="11"/>
  <c r="AY156" i="11" s="1"/>
  <c r="AY150" i="11"/>
  <c r="AY149" i="11"/>
  <c r="AY148" i="11"/>
  <c r="AY147" i="11"/>
  <c r="AY146" i="11"/>
  <c r="AY145" i="11"/>
  <c r="AY157" i="11" l="1"/>
  <c r="AY155" i="11"/>
  <c r="AY44" i="11"/>
  <c r="AW97" i="11" l="1"/>
  <c r="AT97" i="11"/>
  <c r="AQ97" i="11"/>
  <c r="AL97" i="11"/>
  <c r="AI97" i="11"/>
  <c r="AF97" i="11"/>
  <c r="Z97" i="11"/>
  <c r="W97" i="11"/>
  <c r="T97" i="11"/>
  <c r="N97" i="11"/>
  <c r="AW96" i="11"/>
  <c r="AT96" i="11"/>
  <c r="AQ96" i="11"/>
  <c r="AL96" i="11"/>
  <c r="AI96" i="11"/>
  <c r="AF96" i="11"/>
  <c r="Z96" i="11"/>
  <c r="W96" i="11"/>
  <c r="T96" i="11"/>
  <c r="N96" i="11"/>
  <c r="K96" i="11"/>
  <c r="H96" i="11"/>
  <c r="AY166" i="11" l="1"/>
  <c r="AY165" i="11"/>
  <c r="AY164" i="11"/>
  <c r="AY163" i="11"/>
  <c r="AY162" i="11"/>
  <c r="AY161" i="11"/>
  <c r="AY160" i="11"/>
  <c r="AY159" i="11"/>
  <c r="AY153" i="11"/>
  <c r="AY152" i="11"/>
  <c r="AY151" i="11"/>
  <c r="AY138" i="11"/>
  <c r="AU137" i="11"/>
  <c r="Y137" i="11"/>
  <c r="W29" i="11"/>
  <c r="P29"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<sst xmlns="http://schemas.openxmlformats.org/spreadsheetml/2006/main" count="872" uniqueCount="679">
  <si>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</si>
  <si>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</si>
  <si>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</si>
  <si>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</si>
  <si>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</si>
  <si>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</si>
  <si>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</si>
  <si>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</si>
  <si>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</si>
  <si>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</si>
  <si>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</si>
  <si>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</si>
  <si>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</si>
  <si>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</si>
  <si>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</si>
  <si>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</si>
  <si>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</si>
  <si>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</si>
  <si>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</si>
  <si>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</si>
  <si>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</si>
  <si>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</si>
  <si>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</si>
  <si>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</si>
  <si>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</si>
  <si>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</si>
  <si>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</si>
  <si>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</si>
  <si>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</si>
  <si>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</si>
  <si>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</si>
  <si>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</si>
  <si>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</si>
  <si>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</si>
  <si>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</si>
  <si>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</si>
  <si>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</si>
  <si>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</si>
  <si>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</si>
  <si>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</si>
  <si>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</si>
  <si>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</si>
  <si>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</si>
  <si>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</si>
  <si>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</si>
  <si>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</si>
  <si>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</si>
  <si>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</si>
  <si>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</si>
  <si>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</si>
  <si>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</si>
  <si>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</si>
  <si>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</si>
  <si>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</si>
  <si>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</si>
  <si>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</si>
  <si>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</si>
  <si>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</si>
  <si>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</si>
  <si>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</si>
  <si>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</si>
  <si>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</si>
  <si>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</si>
  <si>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</si>
  <si>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</si>
  <si>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</si>
  <si>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</si>
  <si>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</si>
  <si>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</si>
  <si>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</si>
  <si>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</si>
  <si>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</si>
  <si>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</si>
  <si>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</si>
  <si>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</si>
  <si>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</si>
  <si>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</si>
  <si>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</si>
  <si>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</si>
  <si>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</si>
  <si>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</si>
  <si>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</si>
  <si>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</si>
  <si>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</si>
  <si>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</si>
  <si>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</si>
  <si>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</si>
  <si>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</si>
  <si>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</si>
  <si>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</si>
  <si>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</si>
  <si>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</si>
  <si>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</si>
  <si>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</si>
  <si>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</si>
  <si>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</si>
  <si>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</si>
  <si>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</si>
  <si>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</si>
  <si>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</si>
  <si>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</si>
  <si>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</si>
  <si>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</si>
  <si>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</si>
  <si>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</si>
  <si>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</si>
  <si>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</si>
  <si>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</si>
  <si>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</si>
  <si>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</si>
  <si>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</si>
  <si>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</si>
  <si>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</si>
  <si>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</si>
  <si>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</si>
  <si>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</si>
  <si>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</si>
  <si>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</si>
  <si>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</si>
  <si>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</si>
  <si>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</si>
  <si>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</si>
  <si>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</si>
  <si>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</si>
  <si>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</si>
  <si>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</si>
  <si>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</si>
  <si>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</si>
  <si>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</si>
  <si>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</si>
  <si>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</si>
  <si>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</si>
  <si>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</si>
  <si>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</si>
  <si>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</si>
  <si>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</si>
  <si>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</si>
  <si>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</si>
  <si>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</si>
  <si>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</si>
  <si>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</si>
  <si>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</si>
  <si>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</si>
  <si>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</si>
  <si>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</si>
  <si>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</si>
  <si>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</si>
  <si>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</si>
  <si>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</si>
  <si>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</si>
  <si>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</si>
  <si>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</si>
  <si>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</si>
  <si>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</si>
  <si>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</si>
  <si>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</si>
  <si>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</si>
  <si>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</si>
  <si>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</si>
  <si>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</si>
  <si>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</si>
  <si>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</si>
  <si>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</si>
  <si>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</si>
  <si>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</si>
  <si>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</si>
  <si>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</si>
  <si>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</si>
  <si>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</si>
  <si>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</si>
  <si>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</si>
  <si>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</si>
  <si>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</si>
  <si>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</si>
  <si>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</si>
  <si>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</si>
  <si>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</si>
  <si>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</si>
  <si>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</si>
  <si>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</si>
  <si>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</si>
  <si>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</si>
  <si>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</si>
  <si>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</si>
  <si>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</si>
  <si>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</si>
  <si>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</si>
  <si>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</si>
  <si>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</si>
  <si>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</si>
  <si>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</si>
  <si>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</si>
  <si>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</si>
  <si>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</si>
  <si>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</si>
  <si>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</si>
  <si>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</si>
  <si>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</si>
  <si>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</si>
  <si>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</si>
  <si>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</si>
  <si>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</si>
  <si>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</si>
  <si>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</si>
  <si>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</si>
  <si>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</si>
  <si>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</si>
  <si>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</si>
  <si>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</si>
  <si>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</si>
  <si>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</si>
  <si>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</si>
  <si>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</si>
  <si>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</si>
  <si>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</si>
  <si>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</si>
  <si>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</si>
  <si>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</si>
  <si>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</si>
  <si>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</si>
  <si>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</si>
  <si>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</si>
  <si>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</si>
  <si>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</si>
  <si>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</si>
  <si>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</si>
  <si>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</si>
  <si>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</si>
  <si>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</si>
  <si>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</si>
  <si>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</si>
  <si>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</si>
  <si>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</si>
  <si>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</si>
  <si>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</si>
  <si>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</si>
  <si>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</si>
  <si>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</si>
  <si>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</si>
  <si>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</si>
  <si>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</si>
  <si>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</si>
  <si>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</si>
  <si>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</si>
  <si>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</si>
  <si>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</si>
  <si>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</si>
  <si>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</si>
  <si>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</si>
  <si>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</si>
  <si>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</si>
  <si>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</si>
  <si>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</si>
  <si>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</si>
  <si>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</si>
  <si>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</si>
  <si>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</si>
  <si>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</si>
  <si>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</si>
  <si>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</si>
  <si>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</si>
  <si>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</si>
  <si>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</si>
  <si>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</si>
  <si>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</si>
  <si>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</si>
  <si>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</si>
  <si>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</si>
  <si>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</si>
  <si>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</si>
  <si>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</si>
  <si>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</si>
  <si>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</si>
  <si>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</si>
  <si>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</si>
  <si>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</si>
  <si>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</si>
  <si>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</si>
  <si>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</si>
  <si>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</si>
  <si>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</si>
  <si>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</si>
  <si>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</si>
  <si>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</si>
  <si>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</si>
  <si>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</si>
  <si>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</si>
  <si>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</si>
  <si>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</si>
  <si>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</si>
  <si>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</si>
  <si>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</si>
  <si>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</si>
  <si>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</si>
  <si>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</si>
  <si>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</si>
  <si>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</si>
  <si>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</si>
  <si>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</si>
  <si>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</si>
  <si>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</si>
  <si>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</si>
  <si>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</si>
  <si>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</si>
  <si>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</si>
  <si>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</si>
  <si>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</si>
  <si>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</si>
  <si>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</si>
  <si>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</si>
  <si>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</si>
  <si>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</si>
  <si>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</si>
  <si>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</si>
  <si>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</si>
  <si>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</si>
  <si>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</si>
  <si>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</si>
  <si>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</si>
  <si>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</si>
  <si>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</si>
  <si>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</si>
  <si>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</si>
  <si>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</si>
  <si>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</si>
  <si>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</si>
  <si>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</si>
  <si>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</si>
  <si>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</si>
  <si>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</si>
  <si>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</si>
  <si>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</si>
  <si>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</si>
  <si>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</si>
  <si>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</si>
  <si>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</si>
  <si>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</si>
  <si>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</si>
  <si>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</si>
  <si>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</si>
  <si>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</si>
  <si>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</si>
  <si>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</si>
  <si>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</si>
  <si>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</si>
  <si>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</si>
  <si>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</si>
  <si>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</si>
  <si>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</si>
  <si>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</si>
  <si>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</si>
  <si>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</si>
  <si>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</si>
  <si>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</si>
  <si>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</si>
  <si>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</si>
  <si>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</si>
  <si>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</si>
  <si>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</si>
  <si>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</si>
  <si>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</si>
  <si>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</si>
  <si>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</si>
  <si>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</si>
  <si>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</si>
  <si>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</si>
  <si>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</si>
  <si>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</si>
  <si>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</si>
  <si>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</si>
  <si>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</si>
  <si>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</si>
  <si>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</si>
  <si>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</si>
  <si>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</si>
  <si>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</si>
  <si>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</si>
  <si>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</si>
  <si>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</si>
  <si>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</si>
  <si>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</si>
  <si>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</si>
  <si>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</si>
  <si>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</si>
  <si>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</si>
  <si>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</si>
  <si>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</si>
  <si>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</si>
  <si>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</si>
  <si>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</si>
  <si>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</si>
  <si>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</si>
  <si>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</si>
  <si>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</si>
  <si>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</si>
  <si>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</si>
  <si>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</si>
  <si>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</si>
  <si>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</si>
  <si>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</si>
  <si>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</si>
  <si>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</si>
  <si>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</si>
  <si>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</si>
  <si>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</si>
  <si>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</si>
  <si>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</si>
  <si>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</si>
  <si>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</si>
  <si>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</si>
  <si>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</si>
  <si>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</si>
  <si>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</si>
  <si>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</si>
  <si>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</si>
  <si>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</si>
  <si>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</si>
  <si>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</si>
  <si>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</si>
  <si>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</si>
  <si>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</si>
  <si>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</si>
  <si>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</si>
  <si>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</si>
  <si>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</si>
  <si>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</si>
  <si>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</si>
  <si>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</si>
  <si>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</si>
  <si>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</si>
  <si>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</si>
  <si>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</si>
  <si>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</si>
  <si>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</si>
  <si>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</si>
  <si>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</si>
  <si>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</si>
  <si>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</si>
  <si>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</si>
  <si>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</si>
  <si>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</si>
  <si>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</si>
  <si>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</si>
  <si>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</si>
  <si>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</si>
  <si>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</si>
  <si>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</si>
  <si>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</si>
  <si>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</si>
  <si>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</si>
  <si>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</si>
  <si>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</si>
  <si>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</si>
  <si>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</si>
  <si>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</si>
  <si>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</si>
  <si>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</si>
  <si>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</si>
  <si>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</si>
  <si>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</si>
  <si>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</si>
  <si>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</si>
  <si>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</si>
  <si>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</si>
  <si>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</si>
  <si>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</si>
  <si>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</si>
  <si>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</si>
  <si>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</si>
  <si>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</si>
  <si>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</si>
  <si>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</si>
  <si>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</si>
  <si>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</si>
  <si>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</si>
  <si>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</si>
  <si>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</si>
  <si>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</si>
  <si>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</si>
  <si>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</si>
  <si>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</si>
  <si>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</si>
  <si>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</si>
  <si>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</si>
  <si>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</si>
  <si>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</si>
  <si>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</si>
  <si>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</si>
  <si>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</si>
  <si>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</si>
  <si>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</si>
  <si>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</si>
  <si>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</si>
  <si>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</si>
  <si>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</si>
  <si>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</si>
  <si>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</si>
  <si>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</si>
  <si>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</si>
  <si>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</si>
  <si>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</si>
  <si>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</si>
  <si>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</si>
  <si>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</si>
  <si>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</si>
  <si>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</si>
  <si>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</si>
  <si>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</si>
  <si>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</si>
  <si>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</si>
  <si>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</si>
  <si>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</si>
  <si>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</si>
  <si>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</si>
  <si>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</si>
  <si>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</si>
  <si>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</si>
  <si>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</si>
  <si>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</si>
  <si>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</si>
  <si>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</si>
  <si>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</si>
  <si>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</si>
  <si>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</si>
  <si>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</si>
  <si>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</si>
  <si>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</si>
  <si>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</si>
  <si>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</si>
  <si>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</si>
  <si>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</si>
  <si>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</si>
  <si>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</si>
  <si>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</si>
  <si>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</si>
  <si>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</si>
  <si>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</si>
  <si>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</si>
  <si>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</si>
  <si>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</si>
  <si>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</si>
  <si>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</si>
  <si>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</si>
  <si>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</si>
  <si>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</si>
  <si>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</si>
  <si>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</si>
  <si>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</si>
  <si>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</si>
  <si>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</si>
  <si>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</si>
  <si>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</si>
  <si>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</si>
  <si>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</si>
  <si>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</si>
  <si>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</si>
  <si>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</si>
  <si>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</si>
  <si>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</si>
  <si>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</si>
  <si>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</si>
  <si>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</si>
  <si>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</si>
  <si>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</si>
  <si>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</si>
  <si>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</si>
  <si>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</si>
  <si>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</si>
  <si>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</si>
  <si>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</si>
  <si>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</si>
  <si>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</si>
  <si>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</si>
  <si>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</si>
  <si>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</si>
  <si>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</si>
  <si>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食品安全委員会事務局</t>
  </si>
  <si>
    <t>平成15年度</t>
  </si>
  <si>
    <t>終了予定なし</t>
  </si>
  <si>
    <t>総務課、情報・勧告広報課</t>
  </si>
  <si>
    <t>食品安全基本法（平成15年5月23日法律第48号）第17条</t>
  </si>
  <si>
    <t>-</t>
  </si>
  <si>
    <t>職員旅費</t>
  </si>
  <si>
    <t>委員等旅費</t>
  </si>
  <si>
    <t>庁費</t>
  </si>
  <si>
    <t>外国人招へい旅費</t>
  </si>
  <si>
    <t>諸謝金</t>
  </si>
  <si>
    <t>アクセス</t>
  </si>
  <si>
    <t>食品安全に関する国際機関や政府機関、学術誌に掲載された情報を収集、翻訳してとりまとめ、関係機関等へ配布した回数/年間</t>
  </si>
  <si>
    <t>回</t>
  </si>
  <si>
    <t>0141</t>
  </si>
  <si>
    <t>0142</t>
  </si>
  <si>
    <t>0140</t>
  </si>
  <si>
    <t>0155</t>
  </si>
  <si>
    <t>0147</t>
  </si>
  <si>
    <t>0153</t>
  </si>
  <si>
    <t>0160</t>
  </si>
  <si>
    <t>○</t>
  </si>
  <si>
    <t>その他</t>
    <rPh sb="2" eb="3">
      <t>タ</t>
    </rPh>
    <phoneticPr fontId="5"/>
  </si>
  <si>
    <t>無</t>
  </si>
  <si>
    <t>・本事業は少額契約については見積り合わせを行うなど、競争性の確保や支出先の適正な選定に努めている。</t>
    <rPh sb="1" eb="2">
      <t>ホン</t>
    </rPh>
    <rPh sb="2" eb="4">
      <t>ジギョウ</t>
    </rPh>
    <phoneticPr fontId="5"/>
  </si>
  <si>
    <t>‐</t>
  </si>
  <si>
    <t>令和３年度実施施策に係る政策評価の事前分析表（食品安全の確保に必要な総合的施策の推進）</t>
    <rPh sb="40" eb="42">
      <t>スイシン</t>
    </rPh>
    <phoneticPr fontId="5"/>
  </si>
  <si>
    <t>15　食品安全</t>
    <rPh sb="5" eb="7">
      <t>アンゼン</t>
    </rPh>
    <phoneticPr fontId="5"/>
  </si>
  <si>
    <t>21　食品健康影響評価に関する施策の推進</t>
    <rPh sb="12" eb="13">
      <t>カン</t>
    </rPh>
    <rPh sb="15" eb="17">
      <t>セサク</t>
    </rPh>
    <rPh sb="18" eb="20">
      <t>スイシン</t>
    </rPh>
    <phoneticPr fontId="5"/>
  </si>
  <si>
    <t>外国人招へいによるウェブセミナーの開催に伴う請負業務</t>
    <phoneticPr fontId="5"/>
  </si>
  <si>
    <t>人件費</t>
    <rPh sb="0" eb="3">
      <t>ジンケンヒ</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</si>
  <si>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</si>
  <si>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</si>
  <si>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</si>
  <si>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</si>
  <si>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</si>
  <si>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</si>
  <si>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</si>
  <si>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</si>
  <si>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</si>
  <si>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</si>
  <si>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エスエイティーティー株式会社</t>
    <phoneticPr fontId="5"/>
  </si>
  <si>
    <t>国立研究開発法人　科学技術振興機構</t>
    <phoneticPr fontId="5"/>
  </si>
  <si>
    <t>株式会社　インフォレスタ</t>
    <phoneticPr fontId="5"/>
  </si>
  <si>
    <t>-</t>
    <phoneticPr fontId="5"/>
  </si>
  <si>
    <t>＊食品安全モニターに対するオンライン講演会の配信業務</t>
    <phoneticPr fontId="5"/>
  </si>
  <si>
    <t>＊Ｊ－ＳＴＡＧＥ投稿審査システム（２０２１年４月～２０２２年３月）利用料</t>
    <phoneticPr fontId="5"/>
  </si>
  <si>
    <t>文献注文</t>
    <phoneticPr fontId="5"/>
  </si>
  <si>
    <t>期間業務職員賃金</t>
    <phoneticPr fontId="5"/>
  </si>
  <si>
    <t>第２０回フレゼニウス国際学会参加費</t>
    <phoneticPr fontId="5"/>
  </si>
  <si>
    <t>国際食品保全学会年次学会参加費</t>
    <rPh sb="14" eb="15">
      <t>ヒ</t>
    </rPh>
    <phoneticPr fontId="5"/>
  </si>
  <si>
    <t>第１１回生命科学における動物実験代替法～会議への出席に係る参加費</t>
    <rPh sb="31" eb="32">
      <t>ヒ</t>
    </rPh>
    <phoneticPr fontId="5"/>
  </si>
  <si>
    <t>第２５回日本毒性学会基礎教育講習会参加費</t>
    <rPh sb="17" eb="19">
      <t>サンカ</t>
    </rPh>
    <rPh sb="19" eb="20">
      <t>ヒ</t>
    </rPh>
    <phoneticPr fontId="5"/>
  </si>
  <si>
    <t>食品安全行政の充実・強化経費</t>
    <phoneticPr fontId="5"/>
  </si>
  <si>
    <t>食品安全委員会のホームページのトップページに利用者がアクセスした件数</t>
    <phoneticPr fontId="5"/>
  </si>
  <si>
    <t>食品安全委員会のホームページのトップページに利用者がアクセスした実数（食品安全委員会事務局調べ）</t>
    <rPh sb="32" eb="34">
      <t>ジッスウ</t>
    </rPh>
    <rPh sb="35" eb="37">
      <t>ショクヒン</t>
    </rPh>
    <rPh sb="37" eb="39">
      <t>アンゼン</t>
    </rPh>
    <rPh sb="39" eb="42">
      <t>イインカイ</t>
    </rPh>
    <rPh sb="42" eb="45">
      <t>ジムキョク</t>
    </rPh>
    <rPh sb="45" eb="46">
      <t>シラ</t>
    </rPh>
    <phoneticPr fontId="5"/>
  </si>
  <si>
    <t>当該実施調査事業契約額/実施調査回数</t>
    <rPh sb="16" eb="17">
      <t>カイ</t>
    </rPh>
    <phoneticPr fontId="5"/>
  </si>
  <si>
    <t>千円/回</t>
    <rPh sb="0" eb="1">
      <t>セン</t>
    </rPh>
    <rPh sb="3" eb="4">
      <t>カイ</t>
    </rPh>
    <phoneticPr fontId="5"/>
  </si>
  <si>
    <t>44百万円/245回</t>
    <phoneticPr fontId="5"/>
  </si>
  <si>
    <t>執行額/関係機関等への情報提供回数
※4年度活動見込の単位当たりコストは、「予算額／見込回数」で試算
　　　　　　</t>
    <rPh sb="23" eb="25">
      <t>カツドウ</t>
    </rPh>
    <rPh sb="43" eb="45">
      <t>ミコ</t>
    </rPh>
    <phoneticPr fontId="5"/>
  </si>
  <si>
    <t>令和2～4年度の平均が平成24～30年度の7中5平均（255,000件）より増加
※7中5平均：7件のデータのうち最大値と最小値を除いた5件の平均
（ホームページの閲覧数は、大きな事件の有無により大きく変動することから、７中５（直近７ヶ年のアクセス数のうち最高・最低を除く５ヶ年平均）の数字を基準値として採用した。）
※政府共通プラットフォームへの移行に伴い、平成28年度よりアクセス数集計方法が変更になったため、成果目標及び成果実績の各数値については新しいアクセス数集計方法による数値を記載。</t>
    <phoneticPr fontId="5"/>
  </si>
  <si>
    <t>本事業は、少額契約について三者見積もりを取り最低金額を採用するなど、コスト削減や単位当たりコストが妥当な水準となるよう努めている。</t>
    <phoneticPr fontId="5"/>
  </si>
  <si>
    <t>・本事業では食品安全行政を強化するための国際会議の運営・派遣等を行っており、それに係る旅費、役務費等、必要な経費に限定されている。</t>
    <rPh sb="2" eb="4">
      <t>ジギョウ</t>
    </rPh>
    <rPh sb="49" eb="50">
      <t>トウ</t>
    </rPh>
    <phoneticPr fontId="5"/>
  </si>
  <si>
    <t>新型コロナ感染症の影響により、海外からの有識者の招へいや対面での会議等の開催が困難であったため。</t>
    <rPh sb="0" eb="2">
      <t>シンガタ</t>
    </rPh>
    <rPh sb="5" eb="8">
      <t>カンセンショウ</t>
    </rPh>
    <rPh sb="9" eb="11">
      <t>エイキョウ</t>
    </rPh>
    <rPh sb="15" eb="17">
      <t>カイガイ</t>
    </rPh>
    <rPh sb="20" eb="23">
      <t>ユウシキシャ</t>
    </rPh>
    <rPh sb="24" eb="25">
      <t>ショウ</t>
    </rPh>
    <rPh sb="28" eb="30">
      <t>タイメン</t>
    </rPh>
    <rPh sb="32" eb="34">
      <t>カイギ</t>
    </rPh>
    <rPh sb="34" eb="35">
      <t>トウ</t>
    </rPh>
    <rPh sb="36" eb="38">
      <t>カイサイ</t>
    </rPh>
    <rPh sb="39" eb="41">
      <t>コンナン</t>
    </rPh>
    <phoneticPr fontId="5"/>
  </si>
  <si>
    <t>・本事業は、外国出張における年間計画の策定、割引航空運賃やパック商品等の活用など、コスト削減や効率化に向けた取組に努めている。</t>
    <phoneticPr fontId="5"/>
  </si>
  <si>
    <t>・本事業の実施に当たっては、集計業務の外注など他の手段・方法等が活用できるものや外国要人の招宴など国が直接行うべき事業の選別について常時検討し、効率的な運営や低コストで実施できるよう取り組んでいる。また、令和3年度においても引き続き、食品安全モニター会議をeラーニングに移行して実施することにより、効果的・効率的に事業運営を図ることとしている。</t>
    <phoneticPr fontId="5"/>
  </si>
  <si>
    <t>・本事業で収集した国内外の食の安全に関する情報は、毎開庁日に関係機関等に提供している。</t>
    <rPh sb="25" eb="26">
      <t>マイ</t>
    </rPh>
    <rPh sb="26" eb="28">
      <t>カイチョウ</t>
    </rPh>
    <rPh sb="28" eb="29">
      <t>ヒ</t>
    </rPh>
    <rPh sb="34" eb="35">
      <t>トウ</t>
    </rPh>
    <phoneticPr fontId="5"/>
  </si>
  <si>
    <t>・本事業で収集した国内外の食の安全に関する情報は、毎開庁日に関係機関に提供するとともに、随時食品安全委員会ホームページの「食品安全総合情報システム」で公表している。</t>
    <rPh sb="26" eb="28">
      <t>カイチョウ</t>
    </rPh>
    <rPh sb="28" eb="29">
      <t>ビ</t>
    </rPh>
    <phoneticPr fontId="5"/>
  </si>
  <si>
    <t>事業に関するURL
【食品安全総合情報システム 】http://www.fsc.go.jp/fsciis/
【食品安全委員会HP　リスク評価】https://www.fsc.go.jp/hyouka/
【食品安全委員会HP　食品安全モニター】https://www.fsc.go.jp/monitor/
※定量的な成果目標の達成度については７中５平均を基準として３か年度の平均を対象として算出するため、様式に合わないため、定量的な成果目標欄に記載。
※政府共通プラットフォームへの移行に伴い、平成28年度途中よりアクセス数の集計方法が変更になり、従来と同じ集計が不能となった。平成28年度以降の実績値については新システムでの実数値とし、平成28年度以前の数値については新システムで算出した場合の推計値を使用して、目標の達成度を測ることとした。
※落札率については、予定価格が推測されるため非公表。</t>
    <rPh sb="13" eb="15">
      <t>アンゼン</t>
    </rPh>
    <rPh sb="15" eb="17">
      <t>ソウゴウ</t>
    </rPh>
    <rPh sb="17" eb="19">
      <t>ジョウホウ</t>
    </rPh>
    <rPh sb="252" eb="254">
      <t>トチュウ</t>
    </rPh>
    <phoneticPr fontId="5"/>
  </si>
  <si>
    <t xml:space="preserve">  食品に係る危害情報及び食品健康影響評価(以下「リスク評価」という。）等を行うために必要な情報等を収集し、的確な整理・分析を行い最新の食品の安全性に関する知見を集積するとともに、当該情報を広く一般国民、食品関連事業者、食品安全行政担当者等に提供し、食品安全に関する知識の向上と食品に起因する健康被害の抑制に寄与することを目的とする。</t>
    <rPh sb="68" eb="70">
      <t>ショクヒン</t>
    </rPh>
    <rPh sb="99" eb="101">
      <t>コクミン</t>
    </rPh>
    <rPh sb="102" eb="104">
      <t>ショクヒン</t>
    </rPh>
    <rPh sb="104" eb="106">
      <t>カンレン</t>
    </rPh>
    <rPh sb="106" eb="108">
      <t>ジギョウ</t>
    </rPh>
    <rPh sb="108" eb="109">
      <t>シャ</t>
    </rPh>
    <rPh sb="110" eb="112">
      <t>ショクヒン</t>
    </rPh>
    <rPh sb="112" eb="114">
      <t>アンゼン</t>
    </rPh>
    <rPh sb="114" eb="116">
      <t>ギョウセイ</t>
    </rPh>
    <rPh sb="116" eb="119">
      <t>タントウシャ</t>
    </rPh>
    <rPh sb="119" eb="120">
      <t>トウ</t>
    </rPh>
    <rPh sb="126" eb="127">
      <t>ヒン</t>
    </rPh>
    <phoneticPr fontId="5"/>
  </si>
  <si>
    <t xml:space="preserve">  国際機関、外国政府が発信する情報や食品安全モニター※を通じた情報提供などの様々な情報ソースから食品の安全性に関する情報を入手するとともに、外国のリスク評価機関や国際機関と協調しリスク評価結果などの最新の知見を入手し、関係機関への配布や「食品安全総合情報システム」等を通じて、一般国民、厚生労働省や農林水産省などのリスク管理機関、研究機関、食品関連事業者等へそれらの情報を提供する。また、それらの情報をリスク評価やファクトシート等に活用する。
※食品安全モニター：食品に関する危害情報や施策等に対する意見・情報を得るため、食品安全委員会が委嘱する者。食品に関する一定の経験・知識を有することを要件としている。</t>
    <rPh sb="50" eb="51">
      <t>ヒン</t>
    </rPh>
    <rPh sb="95" eb="97">
      <t>ケッカ</t>
    </rPh>
    <rPh sb="173" eb="175">
      <t>カンレン</t>
    </rPh>
    <phoneticPr fontId="5"/>
  </si>
  <si>
    <t>リスク評価等を行うために国際機関、外国政府が発信する情報や食品安全モニター等を通じて、最新の食品安全に関する知見を一元的に収集・整理・分析・データベース化するとともに、食品に起因する健康被害の未然防止に役立てるため、広く一般国民・食品関連事業者、食品安全行政担当者に共有する。</t>
    <rPh sb="37" eb="38">
      <t>トウ</t>
    </rPh>
    <rPh sb="39" eb="40">
      <t>ツウ</t>
    </rPh>
    <rPh sb="57" eb="60">
      <t>イチゲンテキ</t>
    </rPh>
    <rPh sb="76" eb="77">
      <t>カ</t>
    </rPh>
    <rPh sb="84" eb="86">
      <t>ショクヒン</t>
    </rPh>
    <rPh sb="87" eb="89">
      <t>キイン</t>
    </rPh>
    <rPh sb="91" eb="93">
      <t>ケンコウ</t>
    </rPh>
    <rPh sb="93" eb="95">
      <t>ヒガイ</t>
    </rPh>
    <rPh sb="96" eb="98">
      <t>ミゼン</t>
    </rPh>
    <rPh sb="98" eb="100">
      <t>ボウシ</t>
    </rPh>
    <rPh sb="101" eb="103">
      <t>ヤクダ</t>
    </rPh>
    <rPh sb="108" eb="109">
      <t>ヒロ</t>
    </rPh>
    <rPh sb="110" eb="112">
      <t>イッパン</t>
    </rPh>
    <rPh sb="112" eb="114">
      <t>コクミン</t>
    </rPh>
    <rPh sb="115" eb="117">
      <t>ショクヒン</t>
    </rPh>
    <rPh sb="117" eb="119">
      <t>カンレン</t>
    </rPh>
    <rPh sb="119" eb="121">
      <t>ジギョウ</t>
    </rPh>
    <rPh sb="121" eb="122">
      <t>シャ</t>
    </rPh>
    <rPh sb="123" eb="125">
      <t>ショクヒン</t>
    </rPh>
    <rPh sb="125" eb="127">
      <t>アンゼン</t>
    </rPh>
    <rPh sb="127" eb="129">
      <t>ギョウセイ</t>
    </rPh>
    <rPh sb="129" eb="132">
      <t>タントウシャ</t>
    </rPh>
    <rPh sb="133" eb="135">
      <t>キョウユウ</t>
    </rPh>
    <phoneticPr fontId="5"/>
  </si>
  <si>
    <t>国内外の食品の安全確保に関する情報を収集、整理し、関係機関等に配布することで、食品の安全確保のための措置が適切に講じられるようにする</t>
    <rPh sb="25" eb="27">
      <t>カンケイ</t>
    </rPh>
    <rPh sb="27" eb="29">
      <t>キカン</t>
    </rPh>
    <rPh sb="29" eb="30">
      <t>トウ</t>
    </rPh>
    <phoneticPr fontId="5"/>
  </si>
  <si>
    <t>https://www8.cao.go.jp/hyouka/r3bunseki/r3bunseki-23.pdf</t>
    <phoneticPr fontId="5"/>
  </si>
  <si>
    <t>食品安全基本法第21条第1項に規定する基本的事項（平成24年6月29日閣議決定）
「食品安全委員会運営計画」（2022年3月31日食品安全委員会決定）</t>
    <rPh sb="0" eb="2">
      <t>ショクヒン</t>
    </rPh>
    <rPh sb="2" eb="4">
      <t>アンゼン</t>
    </rPh>
    <rPh sb="4" eb="7">
      <t>キホンホウ</t>
    </rPh>
    <rPh sb="7" eb="8">
      <t>ダイ</t>
    </rPh>
    <rPh sb="10" eb="11">
      <t>ジョウ</t>
    </rPh>
    <rPh sb="11" eb="12">
      <t>ダイ</t>
    </rPh>
    <rPh sb="13" eb="14">
      <t>コウ</t>
    </rPh>
    <rPh sb="15" eb="17">
      <t>キテイ</t>
    </rPh>
    <rPh sb="19" eb="22">
      <t>キホンテキ</t>
    </rPh>
    <rPh sb="22" eb="24">
      <t>ジコウ</t>
    </rPh>
    <rPh sb="25" eb="27">
      <t>ヘイセイ</t>
    </rPh>
    <rPh sb="29" eb="30">
      <t>ネン</t>
    </rPh>
    <rPh sb="31" eb="32">
      <t>ガツ</t>
    </rPh>
    <rPh sb="34" eb="35">
      <t>ニチ</t>
    </rPh>
    <rPh sb="35" eb="37">
      <t>カクギ</t>
    </rPh>
    <rPh sb="37" eb="39">
      <t>ケッテイ</t>
    </rPh>
    <phoneticPr fontId="5"/>
  </si>
  <si>
    <t>・本事業は食品安全基本法第17条及び食品安全基本法第21条第1項に規定する基本的事項第7に基づき、食品安全委員会が一元的に食品安全に関する情報を収集するものであり、国が実施すべき事業である。
また、リスク管理機関（厚生労働省、農林水産省等）からの要請等を受けて食品のリスク評価を行うわが国唯一の機関として国が実施すべき事業である。</t>
    <rPh sb="12" eb="13">
      <t>ダイ</t>
    </rPh>
    <rPh sb="15" eb="16">
      <t>ジョウ</t>
    </rPh>
    <rPh sb="16" eb="17">
      <t>オヨ</t>
    </rPh>
    <rPh sb="18" eb="20">
      <t>ショクヒン</t>
    </rPh>
    <rPh sb="20" eb="22">
      <t>アンゼン</t>
    </rPh>
    <rPh sb="22" eb="25">
      <t>キホンホウ</t>
    </rPh>
    <rPh sb="25" eb="26">
      <t>ダイ</t>
    </rPh>
    <rPh sb="28" eb="29">
      <t>ジョウ</t>
    </rPh>
    <rPh sb="29" eb="30">
      <t>ダイ</t>
    </rPh>
    <rPh sb="31" eb="32">
      <t>コウ</t>
    </rPh>
    <rPh sb="33" eb="35">
      <t>キテイ</t>
    </rPh>
    <rPh sb="37" eb="40">
      <t>キホンテキ</t>
    </rPh>
    <rPh sb="40" eb="42">
      <t>ジコウ</t>
    </rPh>
    <rPh sb="42" eb="43">
      <t>ダイ</t>
    </rPh>
    <rPh sb="49" eb="51">
      <t>ショクヒン</t>
    </rPh>
    <rPh sb="51" eb="53">
      <t>アンゼン</t>
    </rPh>
    <rPh sb="53" eb="56">
      <t>イインカイ</t>
    </rPh>
    <rPh sb="57" eb="60">
      <t>イチゲンテキ</t>
    </rPh>
    <rPh sb="61" eb="63">
      <t>ショクヒン</t>
    </rPh>
    <rPh sb="63" eb="65">
      <t>アンゼン</t>
    </rPh>
    <rPh sb="66" eb="67">
      <t>カン</t>
    </rPh>
    <rPh sb="69" eb="71">
      <t>ジョウホウ</t>
    </rPh>
    <rPh sb="72" eb="74">
      <t>シュウシュウ</t>
    </rPh>
    <rPh sb="82" eb="83">
      <t>クニ</t>
    </rPh>
    <rPh sb="84" eb="86">
      <t>ジッシ</t>
    </rPh>
    <rPh sb="89" eb="91">
      <t>ジギョウ</t>
    </rPh>
    <phoneticPr fontId="5"/>
  </si>
  <si>
    <t>・本事業は食品安全基本法第17条及び食品安全基本法第21条第1項に規定する基本的事項第7に基づき、食品の安全に係る国内外の情報を一元的に収集し的確に整理・分析した情報を広く国民等に対し提供する事業であり、毎年策定される「食品安全委員会運営計画」（2021年3月31日食品安全委員会決定）に従い実施されている。
・事業内容については、ステークホルダーによる検討や運営計画改定時のパブリックコメント実施を通じて食品安全に関する国民や社会のニーズを反映の上、実施している。</t>
    <rPh sb="102" eb="104">
      <t>マイトシ</t>
    </rPh>
    <rPh sb="104" eb="106">
      <t>サクテイ</t>
    </rPh>
    <rPh sb="110" eb="112">
      <t>ショクヒン</t>
    </rPh>
    <rPh sb="112" eb="114">
      <t>アンゼン</t>
    </rPh>
    <rPh sb="114" eb="117">
      <t>イインカイ</t>
    </rPh>
    <rPh sb="117" eb="119">
      <t>ウンエイ</t>
    </rPh>
    <rPh sb="119" eb="121">
      <t>ケイカク</t>
    </rPh>
    <rPh sb="127" eb="128">
      <t>ネン</t>
    </rPh>
    <rPh sb="129" eb="130">
      <t>ガツ</t>
    </rPh>
    <rPh sb="132" eb="133">
      <t>ニチ</t>
    </rPh>
    <rPh sb="133" eb="135">
      <t>ショクヒン</t>
    </rPh>
    <rPh sb="135" eb="137">
      <t>アンゼン</t>
    </rPh>
    <rPh sb="137" eb="140">
      <t>イインカイ</t>
    </rPh>
    <rPh sb="140" eb="142">
      <t>ケッテイ</t>
    </rPh>
    <rPh sb="144" eb="145">
      <t>シタガ</t>
    </rPh>
    <rPh sb="146" eb="148">
      <t>ジッシ</t>
    </rPh>
    <rPh sb="156" eb="158">
      <t>ジギョウ</t>
    </rPh>
    <rPh sb="158" eb="160">
      <t>ナイヨウ</t>
    </rPh>
    <rPh sb="177" eb="179">
      <t>ケントウ</t>
    </rPh>
    <rPh sb="180" eb="182">
      <t>ウンエイ</t>
    </rPh>
    <rPh sb="182" eb="184">
      <t>ケイカク</t>
    </rPh>
    <rPh sb="184" eb="186">
      <t>カイテイ</t>
    </rPh>
    <rPh sb="186" eb="187">
      <t>ジ</t>
    </rPh>
    <rPh sb="197" eb="199">
      <t>ジッシ</t>
    </rPh>
    <rPh sb="200" eb="201">
      <t>ツウ</t>
    </rPh>
    <rPh sb="203" eb="205">
      <t>ショクヒン</t>
    </rPh>
    <rPh sb="205" eb="207">
      <t>アンゼン</t>
    </rPh>
    <rPh sb="208" eb="209">
      <t>カン</t>
    </rPh>
    <rPh sb="211" eb="213">
      <t>コクミン</t>
    </rPh>
    <rPh sb="214" eb="216">
      <t>シャカイ</t>
    </rPh>
    <rPh sb="221" eb="223">
      <t>ハンエイ</t>
    </rPh>
    <rPh sb="224" eb="225">
      <t>ウエ</t>
    </rPh>
    <rPh sb="226" eb="228">
      <t>ジッシ</t>
    </rPh>
    <phoneticPr fontId="5"/>
  </si>
  <si>
    <t>・本事業は食品安全基本法第17条及び食品安全基本法第21条第1項に規定する基本的事項第7に基づき、食品の安全に係る国内外の情報を一元的に収集し的確に整理・分析した情報を広く国民等に対し提供する事業であり、食品を摂取することによる国民の健康への悪影響を未然に防止するという食品安全基本法の基本理念の実現に資するものであることから、政策目的の達成手段として適切かつ優先度の高い事業である。</t>
    <rPh sb="102" eb="104">
      <t>ショクヒン</t>
    </rPh>
    <rPh sb="105" eb="107">
      <t>セッシュ</t>
    </rPh>
    <rPh sb="114" eb="116">
      <t>コクミン</t>
    </rPh>
    <rPh sb="117" eb="119">
      <t>ケンコウ</t>
    </rPh>
    <rPh sb="121" eb="124">
      <t>アクエイキョウ</t>
    </rPh>
    <rPh sb="125" eb="127">
      <t>ミゼン</t>
    </rPh>
    <rPh sb="128" eb="130">
      <t>ボウシ</t>
    </rPh>
    <rPh sb="135" eb="137">
      <t>ショクヒン</t>
    </rPh>
    <rPh sb="137" eb="139">
      <t>アンゼン</t>
    </rPh>
    <rPh sb="139" eb="142">
      <t>キホンホウ</t>
    </rPh>
    <rPh sb="143" eb="145">
      <t>キホン</t>
    </rPh>
    <rPh sb="145" eb="147">
      <t>リネン</t>
    </rPh>
    <rPh sb="148" eb="150">
      <t>ジツゲン</t>
    </rPh>
    <rPh sb="151" eb="152">
      <t>シ</t>
    </rPh>
    <rPh sb="164" eb="166">
      <t>セイサク</t>
    </rPh>
    <rPh sb="166" eb="168">
      <t>モクテキ</t>
    </rPh>
    <rPh sb="169" eb="171">
      <t>タッセイ</t>
    </rPh>
    <rPh sb="171" eb="173">
      <t>シュダン</t>
    </rPh>
    <rPh sb="176" eb="178">
      <t>テキセツ</t>
    </rPh>
    <rPh sb="180" eb="183">
      <t>ユウセンド</t>
    </rPh>
    <rPh sb="184" eb="185">
      <t>タカ</t>
    </rPh>
    <rPh sb="186" eb="188">
      <t>ジギョウ</t>
    </rPh>
    <phoneticPr fontId="5"/>
  </si>
  <si>
    <t>・本事業については、少額契約については見積り合わせを行うなど、競争性の確保と予算の効率的な執行を図っている。
・食品安全行政の強化に向けた施策（関係機関との意見交換、国際会議・会合への派遣及び食品安全モニター制度の運営）については、「食品安全委員会運営計画」に基づき実施され、年度途中・終了後にフォローアップを行い運営状況報告書に点検結果を記載するなどし、国民や社会のニーズに対応できるよう心掛けている。
・令和4年度においては、引き続き、食品安全モニター会議に替えてeラーニングを活用することにより、効果的・効率的に事業運営を図ることとしている。
・また、令和元～3年度のトップページアクセス数の平均は208,000件であり、基準値（255,000件）の81.6%であった。この要因としては、政府共通プラットフォームへの移行に伴い、アクセス数の集計方法が変更となったこと、検索エンジンの普及によりトップページを経由して各ページにアクセスする割合が減少したことが挙げられる。
・食品安全委員会ウェブサイトへの全アクセス数は増加（平成29年度：135万、令和３年度：237万）しており、食品安全に関する情報を広く一般国民に提供するという目的は達成しているものと考えられる。</t>
    <rPh sb="178" eb="180">
      <t>コクミン</t>
    </rPh>
    <rPh sb="181" eb="183">
      <t>シャカイ</t>
    </rPh>
    <rPh sb="188" eb="190">
      <t>タイオウ</t>
    </rPh>
    <rPh sb="195" eb="197">
      <t>ココロガ</t>
    </rPh>
    <rPh sb="340" eb="342">
      <t>ヨウイン</t>
    </rPh>
    <rPh sb="431" eb="432">
      <t>ア</t>
    </rPh>
    <phoneticPr fontId="5"/>
  </si>
  <si>
    <t>引き続き、「食品安全委員会運営計画」に基づく事業の実施及び適切な進捗管理、契約における競争性の確保などにより予算の効率的執行等のコスト削減に努め、事業の実施を推進する。トップページを介したアクセス数が減っていることから、適切なタイミングで定量的な成果目標や成果指標を検討する。</t>
    <rPh sb="91" eb="92">
      <t>カイ</t>
    </rPh>
    <rPh sb="98" eb="99">
      <t>スウ</t>
    </rPh>
    <rPh sb="100" eb="101">
      <t>ヘ</t>
    </rPh>
    <rPh sb="110" eb="112">
      <t>テキセツ</t>
    </rPh>
    <rPh sb="119" eb="122">
      <t>テイリョウテキ</t>
    </rPh>
    <rPh sb="123" eb="125">
      <t>セイカ</t>
    </rPh>
    <rPh sb="125" eb="127">
      <t>モクヒョウ</t>
    </rPh>
    <rPh sb="128" eb="130">
      <t>セイカ</t>
    </rPh>
    <rPh sb="130" eb="132">
      <t>シヒョウ</t>
    </rPh>
    <rPh sb="133" eb="135">
      <t>ケントウ</t>
    </rPh>
    <phoneticPr fontId="5"/>
  </si>
  <si>
    <t>食品安全委員会ホームページについては、当委員会が行ったリスク評価の結果、ファクトシート等のリスクに関する各種情報、意見交換会のプレゼンテーション資料やその概要、各種発行物の電子版等、委員会の活動に関する情報等を迅速、かつ、幅広く掲載しており、令和元～3年度のトップページアクセス数の平均は約208,000件であり、基準値（255,000）の81.6%であった。
基準値を下回っている要因としては、政府共通プラットフォームへの移行に伴い、アクセス数の集計方法が変更となったこと、検索エンジンの普及によりトップページを経由して各ページにアクセスする割合が減少（平成29年度：17.2%、令和３年度：8.8%）したことが挙げられる。一方で、食品安全委員会ウェブサイトへの全アクセス数は増加（平成29年度：約135万、令和３年度：約237万）しており、食品安全に関する情報を広く一般国民に提供するという目的は達成しているものと考えられる。</t>
    <rPh sb="121" eb="123">
      <t>レイワ</t>
    </rPh>
    <rPh sb="123" eb="124">
      <t>ガン</t>
    </rPh>
    <rPh sb="126" eb="128">
      <t>ネンド</t>
    </rPh>
    <rPh sb="139" eb="140">
      <t>スウ</t>
    </rPh>
    <rPh sb="141" eb="143">
      <t>ヘイキン</t>
    </rPh>
    <rPh sb="144" eb="145">
      <t>ヤク</t>
    </rPh>
    <rPh sb="152" eb="153">
      <t>ケン</t>
    </rPh>
    <rPh sb="157" eb="160">
      <t>キジュンチ</t>
    </rPh>
    <rPh sb="181" eb="184">
      <t>キジュンチ</t>
    </rPh>
    <rPh sb="185" eb="187">
      <t>シタマワ</t>
    </rPh>
    <rPh sb="191" eb="193">
      <t>ヨウイン</t>
    </rPh>
    <rPh sb="198" eb="200">
      <t>セイフ</t>
    </rPh>
    <rPh sb="200" eb="202">
      <t>キョウツウ</t>
    </rPh>
    <rPh sb="212" eb="214">
      <t>イコウ</t>
    </rPh>
    <rPh sb="215" eb="216">
      <t>トモナ</t>
    </rPh>
    <rPh sb="222" eb="223">
      <t>スウ</t>
    </rPh>
    <rPh sb="224" eb="226">
      <t>シュウケイ</t>
    </rPh>
    <rPh sb="226" eb="228">
      <t>ホウホウ</t>
    </rPh>
    <rPh sb="229" eb="231">
      <t>ヘンコウ</t>
    </rPh>
    <rPh sb="238" eb="240">
      <t>ケンサク</t>
    </rPh>
    <rPh sb="245" eb="247">
      <t>フキュウ</t>
    </rPh>
    <rPh sb="257" eb="259">
      <t>ケイユ</t>
    </rPh>
    <rPh sb="261" eb="262">
      <t>カク</t>
    </rPh>
    <rPh sb="272" eb="274">
      <t>ワリアイ</t>
    </rPh>
    <rPh sb="275" eb="277">
      <t>ゲンショウ</t>
    </rPh>
    <rPh sb="278" eb="280">
      <t>ヘイセイ</t>
    </rPh>
    <rPh sb="282" eb="284">
      <t>ネンド</t>
    </rPh>
    <rPh sb="291" eb="293">
      <t>レイワ</t>
    </rPh>
    <rPh sb="294" eb="296">
      <t>ネンド</t>
    </rPh>
    <rPh sb="307" eb="308">
      <t>ア</t>
    </rPh>
    <rPh sb="313" eb="315">
      <t>イッポウ</t>
    </rPh>
    <rPh sb="317" eb="319">
      <t>ショクヒン</t>
    </rPh>
    <rPh sb="319" eb="321">
      <t>アンゼン</t>
    </rPh>
    <rPh sb="321" eb="324">
      <t>イインカイ</t>
    </rPh>
    <rPh sb="332" eb="333">
      <t>ゼン</t>
    </rPh>
    <rPh sb="337" eb="338">
      <t>スウ</t>
    </rPh>
    <rPh sb="339" eb="341">
      <t>ゾウカ</t>
    </rPh>
    <rPh sb="342" eb="344">
      <t>ヘイセイ</t>
    </rPh>
    <rPh sb="346" eb="348">
      <t>ネンド</t>
    </rPh>
    <rPh sb="349" eb="350">
      <t>ヤク</t>
    </rPh>
    <rPh sb="353" eb="354">
      <t>マン</t>
    </rPh>
    <rPh sb="355" eb="357">
      <t>レイワ</t>
    </rPh>
    <rPh sb="358" eb="360">
      <t>ネンド</t>
    </rPh>
    <rPh sb="361" eb="362">
      <t>ヤク</t>
    </rPh>
    <rPh sb="365" eb="366">
      <t>マン</t>
    </rPh>
    <rPh sb="372" eb="374">
      <t>ショクヒン</t>
    </rPh>
    <rPh sb="374" eb="376">
      <t>アンゼン</t>
    </rPh>
    <rPh sb="377" eb="378">
      <t>カン</t>
    </rPh>
    <rPh sb="380" eb="382">
      <t>ジョウホウ</t>
    </rPh>
    <rPh sb="383" eb="384">
      <t>ヒロ</t>
    </rPh>
    <rPh sb="385" eb="387">
      <t>イッパン</t>
    </rPh>
    <rPh sb="387" eb="389">
      <t>コクミン</t>
    </rPh>
    <rPh sb="390" eb="392">
      <t>テイキョウ</t>
    </rPh>
    <rPh sb="397" eb="399">
      <t>モクテキ</t>
    </rPh>
    <rPh sb="400" eb="402">
      <t>タッセイ</t>
    </rPh>
    <rPh sb="409" eb="410">
      <t>カンガ</t>
    </rPh>
    <phoneticPr fontId="5"/>
  </si>
  <si>
    <t>単価契約</t>
    <rPh sb="0" eb="2">
      <t>タンカ</t>
    </rPh>
    <rPh sb="2" eb="4">
      <t>ケイヤク</t>
    </rPh>
    <phoneticPr fontId="5"/>
  </si>
  <si>
    <t>31百万円/240回</t>
    <phoneticPr fontId="5"/>
  </si>
  <si>
    <t>13百万円/241回</t>
    <phoneticPr fontId="5"/>
  </si>
  <si>
    <t>18百万円/241回</t>
    <phoneticPr fontId="5"/>
  </si>
  <si>
    <t>ＥＦＳＡ（欧州食品安全機構）との定期会合開催に伴う～運営、同時通訳に伴う請負業務</t>
    <rPh sb="34" eb="35">
      <t>トモナ</t>
    </rPh>
    <rPh sb="36" eb="38">
      <t>ウケオイ</t>
    </rPh>
    <rPh sb="38" eb="40">
      <t>ギョウム</t>
    </rPh>
    <phoneticPr fontId="5"/>
  </si>
  <si>
    <t>農薬テストガイドライン（本編・別冊：ＯＥＣＤテストガイドライン）作業業務</t>
    <rPh sb="32" eb="34">
      <t>サギョウ</t>
    </rPh>
    <rPh sb="34" eb="36">
      <t>ギョウム</t>
    </rPh>
    <phoneticPr fontId="5"/>
  </si>
  <si>
    <t>食品安全員会電子ジャーナル（ＦｏｏｄＳａｆｅｔｙ～）ファイル作成業務</t>
    <rPh sb="32" eb="34">
      <t>ギョウム</t>
    </rPh>
    <phoneticPr fontId="5"/>
  </si>
  <si>
    <t>食品安全モニターに対するｅラーニングの提供業務</t>
    <rPh sb="21" eb="23">
      <t>ギョウム</t>
    </rPh>
    <phoneticPr fontId="5"/>
  </si>
  <si>
    <t>食品安全委員会マニュアル第２版作成業務</t>
    <rPh sb="15" eb="17">
      <t>サクセイ</t>
    </rPh>
    <rPh sb="17" eb="19">
      <t>ギョウム</t>
    </rPh>
    <phoneticPr fontId="5"/>
  </si>
  <si>
    <t>文献購入</t>
    <phoneticPr fontId="5"/>
  </si>
  <si>
    <t>府</t>
  </si>
  <si>
    <t>点検対象外</t>
    <rPh sb="0" eb="2">
      <t>テンケン</t>
    </rPh>
    <rPh sb="2" eb="4">
      <t>タイショウ</t>
    </rPh>
    <rPh sb="4" eb="5">
      <t>ガイ</t>
    </rPh>
    <phoneticPr fontId="5"/>
  </si>
  <si>
    <t>引き続き、効果的・効率的な事業実施に努め、不用額が生じていることも踏まえ、執行実績を適切に概算要求に反映させること。</t>
    <phoneticPr fontId="5"/>
  </si>
  <si>
    <t>昨年度は新型コロナウイルス感染症の影響を受けたところであるが、執行実績や令和５年度の執行見込みも勘案して予算要求を行った。引き続き事業の実施及び適正な進捗の管理、効率的かつ適正な予算の執行に努める。</t>
    <phoneticPr fontId="5"/>
  </si>
  <si>
    <t>株式会社ティーケーピー</t>
    <rPh sb="0" eb="2">
      <t>カブシキ</t>
    </rPh>
    <rPh sb="2" eb="4">
      <t>カイシャ</t>
    </rPh>
    <phoneticPr fontId="5"/>
  </si>
  <si>
    <t>株式会社ティーケーピー</t>
    <phoneticPr fontId="5"/>
  </si>
  <si>
    <t>株式会社謄栄社</t>
    <phoneticPr fontId="5"/>
  </si>
  <si>
    <t>日本プリプレス株式会社</t>
    <phoneticPr fontId="5"/>
  </si>
  <si>
    <t>株式会社アライ印刷</t>
    <phoneticPr fontId="5"/>
  </si>
  <si>
    <t>株式会社オーエムシー</t>
    <phoneticPr fontId="5"/>
  </si>
  <si>
    <t>込山愛郎総務課長
浜谷直史情報・勧告広報課長</t>
    <phoneticPr fontId="5"/>
  </si>
  <si>
    <t>重要政策推進枠：23</t>
    <rPh sb="0" eb="2">
      <t>ジュウヨウ</t>
    </rPh>
    <rPh sb="2" eb="4">
      <t>セイサク</t>
    </rPh>
    <rPh sb="4" eb="6">
      <t>スイシン</t>
    </rPh>
    <rPh sb="6" eb="7">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</si>
</sst>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149" xfId="0" applyFont="1" applyFill="1" applyBorder="1" applyAlignment="1">
      <alignment horizontal="center" vertical="center"/>
    </xf>
    <xf numFmtId="0" fontId="0" fillId="0" borderId="150" xfId="0" applyFont="1" applyFill="1" applyBorder="1" applyAlignment="1">
      <alignment horizontal="center" vertical="center"/>
    </xf>
    <xf numFmtId="0" fontId="0" fillId="0" borderId="151" xfId="0" applyFont="1" applyFill="1" applyBorder="1" applyAlignment="1">
      <alignment horizontal="center" vertical="center"/>
    </xf>
    <xf numFmtId="0" fontId="0" fillId="0" borderId="150" xfId="0" applyFont="1" applyFill="1" applyBorder="1" applyAlignment="1" applyProtection="1">
      <alignment horizontal="left" vertical="center" wrapText="1"/>
      <protection locked="0"/>
    </xf>
    <xf numFmtId="0" fontId="0" fillId="0" borderId="15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177" fontId="0" fillId="0" borderId="30"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6"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2"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22"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3" fillId="6" borderId="11" xfId="0" applyFont="1" applyFill="1" applyBorder="1" applyAlignment="1">
      <alignment horizontal="center" vertical="center" wrapText="1"/>
    </xf>
    <xf numFmtId="0" fontId="3" fillId="6" borderId="11" xfId="0" applyFont="1" applyFill="1" applyBorder="1" applyAlignment="1">
      <alignment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116416</xdr:colOff>
      <xdr:row>99</xdr:row>
      <xdr:rowOff>232834</xdr:rowOff>
    </xdr:from>
    <xdr:to>
      <xdr:col>46</xdr:col>
      <xdr:colOff>127000</xdr:colOff>
      <xdr:row>116</xdr:row>
      <xdr:rowOff>254000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9" y="55530751"/>
          <a:ext cx="7852834" cy="62759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0"/>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4"/>
      <c r="AA2" s="44"/>
      <c r="AB2" s="44"/>
      <c r="AC2" s="44"/>
      <c r="AD2" s="202">
        <v>2022</v>
      </c>
      <c r="AE2" s="202"/>
      <c r="AF2" s="202"/>
      <c r="AG2" s="202"/>
      <c r="AH2" s="202"/>
      <c r="AI2" s="67" t="s">
        <v>259</v>
      </c>
      <c r="AJ2" s="202" t="s">
        <v>667</v>
      </c>
      <c r="AK2" s="202"/>
      <c r="AL2" s="202"/>
      <c r="AM2" s="202"/>
      <c r="AN2" s="67" t="s">
        <v>259</v>
      </c>
      <c r="AO2" s="202">
        <v>21</v>
      </c>
      <c r="AP2" s="202"/>
      <c r="AQ2" s="202"/>
      <c r="AR2" s="68" t="s">
        <v>259</v>
      </c>
      <c r="AS2" s="203">
        <v>194</v>
      </c>
      <c r="AT2" s="203"/>
      <c r="AU2" s="203"/>
      <c r="AV2" s="67" t="str">
        <f>IF(AW2="","","-")</f>
        <v/>
      </c>
      <c r="AW2" s="204"/>
      <c r="AX2" s="204"/>
    </row>
    <row r="3" spans="1:50" ht="21" customHeight="1" thickBot="1" x14ac:dyDescent="0.2">
      <c r="A3" s="205" t="s">
        <v>565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2" t="s">
        <v>56</v>
      </c>
      <c r="AJ3" s="207" t="s">
        <v>575</v>
      </c>
      <c r="AK3" s="207"/>
      <c r="AL3" s="207"/>
      <c r="AM3" s="207"/>
      <c r="AN3" s="207"/>
      <c r="AO3" s="207"/>
      <c r="AP3" s="207"/>
      <c r="AQ3" s="207"/>
      <c r="AR3" s="207"/>
      <c r="AS3" s="207"/>
      <c r="AT3" s="207"/>
      <c r="AU3" s="207"/>
      <c r="AV3" s="207"/>
      <c r="AW3" s="207"/>
      <c r="AX3" s="23" t="s">
        <v>57</v>
      </c>
    </row>
    <row r="4" spans="1:50" ht="24.75" customHeight="1" x14ac:dyDescent="0.15">
      <c r="A4" s="238" t="s">
        <v>23</v>
      </c>
      <c r="B4" s="239"/>
      <c r="C4" s="239"/>
      <c r="D4" s="239"/>
      <c r="E4" s="239"/>
      <c r="F4" s="239"/>
      <c r="G4" s="240" t="s">
        <v>629</v>
      </c>
      <c r="H4" s="241"/>
      <c r="I4" s="241"/>
      <c r="J4" s="241"/>
      <c r="K4" s="241"/>
      <c r="L4" s="241"/>
      <c r="M4" s="241"/>
      <c r="N4" s="241"/>
      <c r="O4" s="241"/>
      <c r="P4" s="241"/>
      <c r="Q4" s="241"/>
      <c r="R4" s="241"/>
      <c r="S4" s="241"/>
      <c r="T4" s="241"/>
      <c r="U4" s="241"/>
      <c r="V4" s="241"/>
      <c r="W4" s="241"/>
      <c r="X4" s="241"/>
      <c r="Y4" s="156" t="s">
        <v>1</v>
      </c>
      <c r="Z4" s="157"/>
      <c r="AA4" s="157"/>
      <c r="AB4" s="157"/>
      <c r="AC4" s="157"/>
      <c r="AD4" s="158"/>
      <c r="AE4" s="159" t="s">
        <v>576</v>
      </c>
      <c r="AF4" s="160"/>
      <c r="AG4" s="160"/>
      <c r="AH4" s="160"/>
      <c r="AI4" s="160"/>
      <c r="AJ4" s="160"/>
      <c r="AK4" s="160"/>
      <c r="AL4" s="160"/>
      <c r="AM4" s="160"/>
      <c r="AN4" s="160"/>
      <c r="AO4" s="160"/>
      <c r="AP4" s="161"/>
      <c r="AQ4" s="162" t="s">
        <v>2</v>
      </c>
      <c r="AR4" s="157"/>
      <c r="AS4" s="157"/>
      <c r="AT4" s="157"/>
      <c r="AU4" s="157"/>
      <c r="AV4" s="157"/>
      <c r="AW4" s="157"/>
      <c r="AX4" s="163"/>
    </row>
    <row r="5" spans="1:50" ht="45" customHeight="1" x14ac:dyDescent="0.15">
      <c r="A5" s="164" t="s">
        <v>59</v>
      </c>
      <c r="B5" s="165"/>
      <c r="C5" s="165"/>
      <c r="D5" s="165"/>
      <c r="E5" s="165"/>
      <c r="F5" s="166"/>
      <c r="G5" s="167" t="s">
        <v>577</v>
      </c>
      <c r="H5" s="168"/>
      <c r="I5" s="168"/>
      <c r="J5" s="168"/>
      <c r="K5" s="168"/>
      <c r="L5" s="168"/>
      <c r="M5" s="169" t="s">
        <v>58</v>
      </c>
      <c r="N5" s="170"/>
      <c r="O5" s="170"/>
      <c r="P5" s="170"/>
      <c r="Q5" s="170"/>
      <c r="R5" s="171"/>
      <c r="S5" s="172" t="s">
        <v>578</v>
      </c>
      <c r="T5" s="168"/>
      <c r="U5" s="168"/>
      <c r="V5" s="168"/>
      <c r="W5" s="168"/>
      <c r="X5" s="173"/>
      <c r="Y5" s="174" t="s">
        <v>3</v>
      </c>
      <c r="Z5" s="175"/>
      <c r="AA5" s="175"/>
      <c r="AB5" s="175"/>
      <c r="AC5" s="175"/>
      <c r="AD5" s="176"/>
      <c r="AE5" s="219" t="s">
        <v>579</v>
      </c>
      <c r="AF5" s="219"/>
      <c r="AG5" s="219"/>
      <c r="AH5" s="219"/>
      <c r="AI5" s="219"/>
      <c r="AJ5" s="219"/>
      <c r="AK5" s="219"/>
      <c r="AL5" s="219"/>
      <c r="AM5" s="219"/>
      <c r="AN5" s="219"/>
      <c r="AO5" s="219"/>
      <c r="AP5" s="220"/>
      <c r="AQ5" s="221" t="s">
        <v>677</v>
      </c>
      <c r="AR5" s="222"/>
      <c r="AS5" s="222"/>
      <c r="AT5" s="222"/>
      <c r="AU5" s="222"/>
      <c r="AV5" s="222"/>
      <c r="AW5" s="222"/>
      <c r="AX5" s="223"/>
    </row>
    <row r="6" spans="1:50" ht="39" customHeight="1" x14ac:dyDescent="0.15">
      <c r="A6" s="224" t="s">
        <v>4</v>
      </c>
      <c r="B6" s="225"/>
      <c r="C6" s="225"/>
      <c r="D6" s="225"/>
      <c r="E6" s="225"/>
      <c r="F6" s="225"/>
      <c r="G6" s="226" t="str">
        <f>入力規則等!F39</f>
        <v>一般会計</v>
      </c>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c r="AR6" s="227"/>
      <c r="AS6" s="227"/>
      <c r="AT6" s="227"/>
      <c r="AU6" s="227"/>
      <c r="AV6" s="227"/>
      <c r="AW6" s="227"/>
      <c r="AX6" s="228"/>
    </row>
    <row r="7" spans="1:50" ht="73.900000000000006" customHeight="1" x14ac:dyDescent="0.15">
      <c r="A7" s="208" t="s">
        <v>20</v>
      </c>
      <c r="B7" s="209"/>
      <c r="C7" s="209"/>
      <c r="D7" s="209"/>
      <c r="E7" s="209"/>
      <c r="F7" s="210"/>
      <c r="G7" s="229" t="s">
        <v>580</v>
      </c>
      <c r="H7" s="230"/>
      <c r="I7" s="230"/>
      <c r="J7" s="230"/>
      <c r="K7" s="230"/>
      <c r="L7" s="230"/>
      <c r="M7" s="230"/>
      <c r="N7" s="230"/>
      <c r="O7" s="230"/>
      <c r="P7" s="230"/>
      <c r="Q7" s="230"/>
      <c r="R7" s="230"/>
      <c r="S7" s="230"/>
      <c r="T7" s="230"/>
      <c r="U7" s="230"/>
      <c r="V7" s="230"/>
      <c r="W7" s="230"/>
      <c r="X7" s="231"/>
      <c r="Y7" s="232" t="s">
        <v>244</v>
      </c>
      <c r="Z7" s="233"/>
      <c r="AA7" s="233"/>
      <c r="AB7" s="233"/>
      <c r="AC7" s="233"/>
      <c r="AD7" s="234"/>
      <c r="AE7" s="235" t="s">
        <v>650</v>
      </c>
      <c r="AF7" s="236"/>
      <c r="AG7" s="236"/>
      <c r="AH7" s="236"/>
      <c r="AI7" s="236"/>
      <c r="AJ7" s="236"/>
      <c r="AK7" s="236"/>
      <c r="AL7" s="236"/>
      <c r="AM7" s="236"/>
      <c r="AN7" s="236"/>
      <c r="AO7" s="236"/>
      <c r="AP7" s="236"/>
      <c r="AQ7" s="236"/>
      <c r="AR7" s="236"/>
      <c r="AS7" s="236"/>
      <c r="AT7" s="236"/>
      <c r="AU7" s="236"/>
      <c r="AV7" s="236"/>
      <c r="AW7" s="236"/>
      <c r="AX7" s="237"/>
    </row>
    <row r="8" spans="1:50" ht="53.25" customHeight="1" x14ac:dyDescent="0.15">
      <c r="A8" s="208" t="s">
        <v>173</v>
      </c>
      <c r="B8" s="209"/>
      <c r="C8" s="209"/>
      <c r="D8" s="209"/>
      <c r="E8" s="209"/>
      <c r="F8" s="210"/>
      <c r="G8" s="211" t="str">
        <f>入力規則等!A27</f>
        <v>-</v>
      </c>
      <c r="H8" s="212"/>
      <c r="I8" s="212"/>
      <c r="J8" s="212"/>
      <c r="K8" s="212"/>
      <c r="L8" s="212"/>
      <c r="M8" s="212"/>
      <c r="N8" s="212"/>
      <c r="O8" s="212"/>
      <c r="P8" s="212"/>
      <c r="Q8" s="212"/>
      <c r="R8" s="212"/>
      <c r="S8" s="212"/>
      <c r="T8" s="212"/>
      <c r="U8" s="212"/>
      <c r="V8" s="212"/>
      <c r="W8" s="212"/>
      <c r="X8" s="213"/>
      <c r="Y8" s="214" t="s">
        <v>174</v>
      </c>
      <c r="Z8" s="215"/>
      <c r="AA8" s="215"/>
      <c r="AB8" s="215"/>
      <c r="AC8" s="215"/>
      <c r="AD8" s="216"/>
      <c r="AE8" s="217" t="str">
        <f>入力規則等!K13</f>
        <v>その他の事項経費</v>
      </c>
      <c r="AF8" s="212"/>
      <c r="AG8" s="212"/>
      <c r="AH8" s="212"/>
      <c r="AI8" s="212"/>
      <c r="AJ8" s="212"/>
      <c r="AK8" s="212"/>
      <c r="AL8" s="212"/>
      <c r="AM8" s="212"/>
      <c r="AN8" s="212"/>
      <c r="AO8" s="212"/>
      <c r="AP8" s="212"/>
      <c r="AQ8" s="212"/>
      <c r="AR8" s="212"/>
      <c r="AS8" s="212"/>
      <c r="AT8" s="212"/>
      <c r="AU8" s="212"/>
      <c r="AV8" s="212"/>
      <c r="AW8" s="212"/>
      <c r="AX8" s="218"/>
    </row>
    <row r="9" spans="1:50" ht="58.5" customHeight="1" x14ac:dyDescent="0.15">
      <c r="A9" s="177" t="s">
        <v>21</v>
      </c>
      <c r="B9" s="178"/>
      <c r="C9" s="178"/>
      <c r="D9" s="178"/>
      <c r="E9" s="178"/>
      <c r="F9" s="178"/>
      <c r="G9" s="179" t="s">
        <v>645</v>
      </c>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0"/>
      <c r="AV9" s="180"/>
      <c r="AW9" s="180"/>
      <c r="AX9" s="181"/>
    </row>
    <row r="10" spans="1:50" ht="88.5" customHeight="1" x14ac:dyDescent="0.15">
      <c r="A10" s="182" t="s">
        <v>27</v>
      </c>
      <c r="B10" s="183"/>
      <c r="C10" s="183"/>
      <c r="D10" s="183"/>
      <c r="E10" s="183"/>
      <c r="F10" s="183"/>
      <c r="G10" s="184" t="s">
        <v>646</v>
      </c>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186"/>
    </row>
    <row r="11" spans="1:50" ht="42" customHeight="1" x14ac:dyDescent="0.15">
      <c r="A11" s="182" t="s">
        <v>5</v>
      </c>
      <c r="B11" s="183"/>
      <c r="C11" s="183"/>
      <c r="D11" s="183"/>
      <c r="E11" s="183"/>
      <c r="F11" s="187"/>
      <c r="G11" s="188" t="str">
        <f>入力規則等!P10</f>
        <v>直接実施</v>
      </c>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90"/>
    </row>
    <row r="12" spans="1:50" ht="21" customHeight="1" x14ac:dyDescent="0.15">
      <c r="A12" s="191" t="s">
        <v>22</v>
      </c>
      <c r="B12" s="192"/>
      <c r="C12" s="192"/>
      <c r="D12" s="192"/>
      <c r="E12" s="192"/>
      <c r="F12" s="193"/>
      <c r="G12" s="198"/>
      <c r="H12" s="199"/>
      <c r="I12" s="199"/>
      <c r="J12" s="199"/>
      <c r="K12" s="199"/>
      <c r="L12" s="199"/>
      <c r="M12" s="199"/>
      <c r="N12" s="199"/>
      <c r="O12" s="199"/>
      <c r="P12" s="150" t="s">
        <v>391</v>
      </c>
      <c r="Q12" s="151"/>
      <c r="R12" s="151"/>
      <c r="S12" s="151"/>
      <c r="T12" s="151"/>
      <c r="U12" s="151"/>
      <c r="V12" s="200"/>
      <c r="W12" s="150" t="s">
        <v>543</v>
      </c>
      <c r="X12" s="151"/>
      <c r="Y12" s="151"/>
      <c r="Z12" s="151"/>
      <c r="AA12" s="151"/>
      <c r="AB12" s="151"/>
      <c r="AC12" s="200"/>
      <c r="AD12" s="150" t="s">
        <v>545</v>
      </c>
      <c r="AE12" s="151"/>
      <c r="AF12" s="151"/>
      <c r="AG12" s="151"/>
      <c r="AH12" s="151"/>
      <c r="AI12" s="151"/>
      <c r="AJ12" s="200"/>
      <c r="AK12" s="150" t="s">
        <v>557</v>
      </c>
      <c r="AL12" s="151"/>
      <c r="AM12" s="151"/>
      <c r="AN12" s="151"/>
      <c r="AO12" s="151"/>
      <c r="AP12" s="151"/>
      <c r="AQ12" s="200"/>
      <c r="AR12" s="150" t="s">
        <v>558</v>
      </c>
      <c r="AS12" s="151"/>
      <c r="AT12" s="151"/>
      <c r="AU12" s="151"/>
      <c r="AV12" s="151"/>
      <c r="AW12" s="151"/>
      <c r="AX12" s="152"/>
    </row>
    <row r="13" spans="1:50" ht="21" customHeight="1" x14ac:dyDescent="0.15">
      <c r="A13" s="194"/>
      <c r="B13" s="195"/>
      <c r="C13" s="195"/>
      <c r="D13" s="195"/>
      <c r="E13" s="195"/>
      <c r="F13" s="196"/>
      <c r="G13" s="244" t="s">
        <v>6</v>
      </c>
      <c r="H13" s="245"/>
      <c r="I13" s="153" t="s">
        <v>7</v>
      </c>
      <c r="J13" s="154"/>
      <c r="K13" s="154"/>
      <c r="L13" s="154"/>
      <c r="M13" s="154"/>
      <c r="N13" s="154"/>
      <c r="O13" s="155"/>
      <c r="P13" s="131">
        <v>41.134</v>
      </c>
      <c r="Q13" s="132"/>
      <c r="R13" s="132"/>
      <c r="S13" s="132"/>
      <c r="T13" s="132"/>
      <c r="U13" s="132"/>
      <c r="V13" s="133"/>
      <c r="W13" s="131">
        <v>43.472000000000001</v>
      </c>
      <c r="X13" s="132"/>
      <c r="Y13" s="132"/>
      <c r="Z13" s="132"/>
      <c r="AA13" s="132"/>
      <c r="AB13" s="132"/>
      <c r="AC13" s="133"/>
      <c r="AD13" s="131">
        <v>44.378999999999998</v>
      </c>
      <c r="AE13" s="132"/>
      <c r="AF13" s="132"/>
      <c r="AG13" s="132"/>
      <c r="AH13" s="132"/>
      <c r="AI13" s="132"/>
      <c r="AJ13" s="133"/>
      <c r="AK13" s="131">
        <v>44.332000000000001</v>
      </c>
      <c r="AL13" s="132"/>
      <c r="AM13" s="132"/>
      <c r="AN13" s="132"/>
      <c r="AO13" s="132"/>
      <c r="AP13" s="132"/>
      <c r="AQ13" s="133"/>
      <c r="AR13" s="257">
        <v>67.918999999999997</v>
      </c>
      <c r="AS13" s="258"/>
      <c r="AT13" s="258"/>
      <c r="AU13" s="258"/>
      <c r="AV13" s="258"/>
      <c r="AW13" s="258"/>
      <c r="AX13" s="259"/>
    </row>
    <row r="14" spans="1:50" ht="21" customHeight="1" x14ac:dyDescent="0.15">
      <c r="A14" s="194"/>
      <c r="B14" s="195"/>
      <c r="C14" s="195"/>
      <c r="D14" s="195"/>
      <c r="E14" s="195"/>
      <c r="F14" s="196"/>
      <c r="G14" s="246"/>
      <c r="H14" s="247"/>
      <c r="I14" s="128" t="s">
        <v>8</v>
      </c>
      <c r="J14" s="148"/>
      <c r="K14" s="148"/>
      <c r="L14" s="148"/>
      <c r="M14" s="148"/>
      <c r="N14" s="148"/>
      <c r="O14" s="149"/>
      <c r="P14" s="131" t="s">
        <v>581</v>
      </c>
      <c r="Q14" s="132"/>
      <c r="R14" s="132"/>
      <c r="S14" s="132"/>
      <c r="T14" s="132"/>
      <c r="U14" s="132"/>
      <c r="V14" s="133"/>
      <c r="W14" s="131" t="s">
        <v>581</v>
      </c>
      <c r="X14" s="132"/>
      <c r="Y14" s="132"/>
      <c r="Z14" s="132"/>
      <c r="AA14" s="132"/>
      <c r="AB14" s="132"/>
      <c r="AC14" s="133"/>
      <c r="AD14" s="131">
        <v>-1.7000000000000001E-2</v>
      </c>
      <c r="AE14" s="132"/>
      <c r="AF14" s="132"/>
      <c r="AG14" s="132"/>
      <c r="AH14" s="132"/>
      <c r="AI14" s="132"/>
      <c r="AJ14" s="133"/>
      <c r="AK14" s="131" t="s">
        <v>581</v>
      </c>
      <c r="AL14" s="132"/>
      <c r="AM14" s="132"/>
      <c r="AN14" s="132"/>
      <c r="AO14" s="132"/>
      <c r="AP14" s="132"/>
      <c r="AQ14" s="133"/>
      <c r="AR14" s="250"/>
      <c r="AS14" s="250"/>
      <c r="AT14" s="250"/>
      <c r="AU14" s="250"/>
      <c r="AV14" s="250"/>
      <c r="AW14" s="250"/>
      <c r="AX14" s="251"/>
    </row>
    <row r="15" spans="1:50" ht="21" customHeight="1" x14ac:dyDescent="0.15">
      <c r="A15" s="194"/>
      <c r="B15" s="195"/>
      <c r="C15" s="195"/>
      <c r="D15" s="195"/>
      <c r="E15" s="195"/>
      <c r="F15" s="196"/>
      <c r="G15" s="246"/>
      <c r="H15" s="247"/>
      <c r="I15" s="128" t="s">
        <v>47</v>
      </c>
      <c r="J15" s="129"/>
      <c r="K15" s="129"/>
      <c r="L15" s="129"/>
      <c r="M15" s="129"/>
      <c r="N15" s="129"/>
      <c r="O15" s="130"/>
      <c r="P15" s="131" t="s">
        <v>581</v>
      </c>
      <c r="Q15" s="132"/>
      <c r="R15" s="132"/>
      <c r="S15" s="132"/>
      <c r="T15" s="132"/>
      <c r="U15" s="132"/>
      <c r="V15" s="133"/>
      <c r="W15" s="131" t="s">
        <v>581</v>
      </c>
      <c r="X15" s="132"/>
      <c r="Y15" s="132"/>
      <c r="Z15" s="132"/>
      <c r="AA15" s="132"/>
      <c r="AB15" s="132"/>
      <c r="AC15" s="133"/>
      <c r="AD15" s="131" t="s">
        <v>581</v>
      </c>
      <c r="AE15" s="132"/>
      <c r="AF15" s="132"/>
      <c r="AG15" s="132"/>
      <c r="AH15" s="132"/>
      <c r="AI15" s="132"/>
      <c r="AJ15" s="133"/>
      <c r="AK15" s="131" t="s">
        <v>581</v>
      </c>
      <c r="AL15" s="132"/>
      <c r="AM15" s="132"/>
      <c r="AN15" s="132"/>
      <c r="AO15" s="132"/>
      <c r="AP15" s="132"/>
      <c r="AQ15" s="133"/>
      <c r="AR15" s="131"/>
      <c r="AS15" s="132"/>
      <c r="AT15" s="132"/>
      <c r="AU15" s="132"/>
      <c r="AV15" s="132"/>
      <c r="AW15" s="132"/>
      <c r="AX15" s="201"/>
    </row>
    <row r="16" spans="1:50" ht="21" customHeight="1" x14ac:dyDescent="0.15">
      <c r="A16" s="194"/>
      <c r="B16" s="195"/>
      <c r="C16" s="195"/>
      <c r="D16" s="195"/>
      <c r="E16" s="195"/>
      <c r="F16" s="196"/>
      <c r="G16" s="246"/>
      <c r="H16" s="247"/>
      <c r="I16" s="128" t="s">
        <v>48</v>
      </c>
      <c r="J16" s="129"/>
      <c r="K16" s="129"/>
      <c r="L16" s="129"/>
      <c r="M16" s="129"/>
      <c r="N16" s="129"/>
      <c r="O16" s="130"/>
      <c r="P16" s="131" t="s">
        <v>581</v>
      </c>
      <c r="Q16" s="132"/>
      <c r="R16" s="132"/>
      <c r="S16" s="132"/>
      <c r="T16" s="132"/>
      <c r="U16" s="132"/>
      <c r="V16" s="133"/>
      <c r="W16" s="131" t="s">
        <v>581</v>
      </c>
      <c r="X16" s="132"/>
      <c r="Y16" s="132"/>
      <c r="Z16" s="132"/>
      <c r="AA16" s="132"/>
      <c r="AB16" s="132"/>
      <c r="AC16" s="133"/>
      <c r="AD16" s="131" t="s">
        <v>581</v>
      </c>
      <c r="AE16" s="132"/>
      <c r="AF16" s="132"/>
      <c r="AG16" s="132"/>
      <c r="AH16" s="132"/>
      <c r="AI16" s="132"/>
      <c r="AJ16" s="133"/>
      <c r="AK16" s="131" t="s">
        <v>581</v>
      </c>
      <c r="AL16" s="132"/>
      <c r="AM16" s="132"/>
      <c r="AN16" s="132"/>
      <c r="AO16" s="132"/>
      <c r="AP16" s="132"/>
      <c r="AQ16" s="133"/>
      <c r="AR16" s="134"/>
      <c r="AS16" s="135"/>
      <c r="AT16" s="135"/>
      <c r="AU16" s="135"/>
      <c r="AV16" s="135"/>
      <c r="AW16" s="135"/>
      <c r="AX16" s="136"/>
    </row>
    <row r="17" spans="1:50" ht="24.75" customHeight="1" x14ac:dyDescent="0.15">
      <c r="A17" s="194"/>
      <c r="B17" s="195"/>
      <c r="C17" s="195"/>
      <c r="D17" s="195"/>
      <c r="E17" s="195"/>
      <c r="F17" s="196"/>
      <c r="G17" s="246"/>
      <c r="H17" s="247"/>
      <c r="I17" s="128" t="s">
        <v>46</v>
      </c>
      <c r="J17" s="148"/>
      <c r="K17" s="148"/>
      <c r="L17" s="148"/>
      <c r="M17" s="148"/>
      <c r="N17" s="148"/>
      <c r="O17" s="149"/>
      <c r="P17" s="131" t="s">
        <v>581</v>
      </c>
      <c r="Q17" s="132"/>
      <c r="R17" s="132"/>
      <c r="S17" s="132"/>
      <c r="T17" s="132"/>
      <c r="U17" s="132"/>
      <c r="V17" s="133"/>
      <c r="W17" s="131" t="s">
        <v>581</v>
      </c>
      <c r="X17" s="132"/>
      <c r="Y17" s="132"/>
      <c r="Z17" s="132"/>
      <c r="AA17" s="132"/>
      <c r="AB17" s="132"/>
      <c r="AC17" s="133"/>
      <c r="AD17" s="131" t="s">
        <v>581</v>
      </c>
      <c r="AE17" s="132"/>
      <c r="AF17" s="132"/>
      <c r="AG17" s="132"/>
      <c r="AH17" s="132"/>
      <c r="AI17" s="132"/>
      <c r="AJ17" s="133"/>
      <c r="AK17" s="131" t="s">
        <v>581</v>
      </c>
      <c r="AL17" s="132"/>
      <c r="AM17" s="132"/>
      <c r="AN17" s="132"/>
      <c r="AO17" s="132"/>
      <c r="AP17" s="132"/>
      <c r="AQ17" s="133"/>
      <c r="AR17" s="242"/>
      <c r="AS17" s="242"/>
      <c r="AT17" s="242"/>
      <c r="AU17" s="242"/>
      <c r="AV17" s="242"/>
      <c r="AW17" s="242"/>
      <c r="AX17" s="243"/>
    </row>
    <row r="18" spans="1:50" ht="24.75" customHeight="1" x14ac:dyDescent="0.15">
      <c r="A18" s="194"/>
      <c r="B18" s="195"/>
      <c r="C18" s="195"/>
      <c r="D18" s="195"/>
      <c r="E18" s="195"/>
      <c r="F18" s="196"/>
      <c r="G18" s="248"/>
      <c r="H18" s="249"/>
      <c r="I18" s="141" t="s">
        <v>18</v>
      </c>
      <c r="J18" s="142"/>
      <c r="K18" s="142"/>
      <c r="L18" s="142"/>
      <c r="M18" s="142"/>
      <c r="N18" s="142"/>
      <c r="O18" s="143"/>
      <c r="P18" s="144">
        <f>SUM(P13:V17)</f>
        <v>41.134</v>
      </c>
      <c r="Q18" s="145"/>
      <c r="R18" s="145"/>
      <c r="S18" s="145"/>
      <c r="T18" s="145"/>
      <c r="U18" s="145"/>
      <c r="V18" s="146"/>
      <c r="W18" s="144">
        <f>SUM(W13:AC17)</f>
        <v>43.472000000000001</v>
      </c>
      <c r="X18" s="145"/>
      <c r="Y18" s="145"/>
      <c r="Z18" s="145"/>
      <c r="AA18" s="145"/>
      <c r="AB18" s="145"/>
      <c r="AC18" s="146"/>
      <c r="AD18" s="144">
        <f>SUM(AD13:AJ17)</f>
        <v>44.361999999999995</v>
      </c>
      <c r="AE18" s="145"/>
      <c r="AF18" s="145"/>
      <c r="AG18" s="145"/>
      <c r="AH18" s="145"/>
      <c r="AI18" s="145"/>
      <c r="AJ18" s="146"/>
      <c r="AK18" s="144">
        <f>SUM(AK13:AQ17)</f>
        <v>44.332000000000001</v>
      </c>
      <c r="AL18" s="145"/>
      <c r="AM18" s="145"/>
      <c r="AN18" s="145"/>
      <c r="AO18" s="145"/>
      <c r="AP18" s="145"/>
      <c r="AQ18" s="146"/>
      <c r="AR18" s="144">
        <f>SUM(AR13:AX17)</f>
        <v>67.918999999999997</v>
      </c>
      <c r="AS18" s="145"/>
      <c r="AT18" s="145"/>
      <c r="AU18" s="145"/>
      <c r="AV18" s="145"/>
      <c r="AW18" s="145"/>
      <c r="AX18" s="147"/>
    </row>
    <row r="19" spans="1:50" ht="24.75" customHeight="1" x14ac:dyDescent="0.15">
      <c r="A19" s="194"/>
      <c r="B19" s="195"/>
      <c r="C19" s="195"/>
      <c r="D19" s="195"/>
      <c r="E19" s="195"/>
      <c r="F19" s="196"/>
      <c r="G19" s="137" t="s">
        <v>9</v>
      </c>
      <c r="H19" s="138"/>
      <c r="I19" s="138"/>
      <c r="J19" s="138"/>
      <c r="K19" s="138"/>
      <c r="L19" s="138"/>
      <c r="M19" s="138"/>
      <c r="N19" s="138"/>
      <c r="O19" s="138"/>
      <c r="P19" s="131">
        <v>30.575358000000001</v>
      </c>
      <c r="Q19" s="132"/>
      <c r="R19" s="132"/>
      <c r="S19" s="132"/>
      <c r="T19" s="132"/>
      <c r="U19" s="132"/>
      <c r="V19" s="133"/>
      <c r="W19" s="131">
        <v>12.813483</v>
      </c>
      <c r="X19" s="132"/>
      <c r="Y19" s="132"/>
      <c r="Z19" s="132"/>
      <c r="AA19" s="132"/>
      <c r="AB19" s="132"/>
      <c r="AC19" s="133"/>
      <c r="AD19" s="131">
        <v>17.880272999999999</v>
      </c>
      <c r="AE19" s="132"/>
      <c r="AF19" s="132"/>
      <c r="AG19" s="132"/>
      <c r="AH19" s="132"/>
      <c r="AI19" s="132"/>
      <c r="AJ19" s="133"/>
      <c r="AK19" s="139"/>
      <c r="AL19" s="139"/>
      <c r="AM19" s="139"/>
      <c r="AN19" s="139"/>
      <c r="AO19" s="139"/>
      <c r="AP19" s="139"/>
      <c r="AQ19" s="139"/>
      <c r="AR19" s="139"/>
      <c r="AS19" s="139"/>
      <c r="AT19" s="139"/>
      <c r="AU19" s="139"/>
      <c r="AV19" s="139"/>
      <c r="AW19" s="139"/>
      <c r="AX19" s="140"/>
    </row>
    <row r="20" spans="1:50" ht="24.75" customHeight="1" x14ac:dyDescent="0.15">
      <c r="A20" s="194"/>
      <c r="B20" s="195"/>
      <c r="C20" s="195"/>
      <c r="D20" s="195"/>
      <c r="E20" s="195"/>
      <c r="F20" s="196"/>
      <c r="G20" s="137" t="s">
        <v>10</v>
      </c>
      <c r="H20" s="138"/>
      <c r="I20" s="138"/>
      <c r="J20" s="138"/>
      <c r="K20" s="138"/>
      <c r="L20" s="138"/>
      <c r="M20" s="138"/>
      <c r="N20" s="138"/>
      <c r="O20" s="138"/>
      <c r="P20" s="255">
        <f>IF(P18=0, "-", SUM(P19)/P18)</f>
        <v>0.74331108085768471</v>
      </c>
      <c r="Q20" s="255"/>
      <c r="R20" s="255"/>
      <c r="S20" s="255"/>
      <c r="T20" s="255"/>
      <c r="U20" s="255"/>
      <c r="V20" s="255"/>
      <c r="W20" s="255">
        <f>IF(W18=0, "-", SUM(W19)/W18)</f>
        <v>0.29475255336768491</v>
      </c>
      <c r="X20" s="255"/>
      <c r="Y20" s="255"/>
      <c r="Z20" s="255"/>
      <c r="AA20" s="255"/>
      <c r="AB20" s="255"/>
      <c r="AC20" s="255"/>
      <c r="AD20" s="255">
        <f>IF(AD18=0, "-", SUM(AD19)/AD18)</f>
        <v>0.40305380731256485</v>
      </c>
      <c r="AE20" s="255"/>
      <c r="AF20" s="255"/>
      <c r="AG20" s="255"/>
      <c r="AH20" s="255"/>
      <c r="AI20" s="255"/>
      <c r="AJ20" s="255"/>
      <c r="AK20" s="139"/>
      <c r="AL20" s="139"/>
      <c r="AM20" s="139"/>
      <c r="AN20" s="139"/>
      <c r="AO20" s="139"/>
      <c r="AP20" s="139"/>
      <c r="AQ20" s="256"/>
      <c r="AR20" s="256"/>
      <c r="AS20" s="256"/>
      <c r="AT20" s="256"/>
      <c r="AU20" s="139"/>
      <c r="AV20" s="139"/>
      <c r="AW20" s="139"/>
      <c r="AX20" s="140"/>
    </row>
    <row r="21" spans="1:50" ht="25.5" customHeight="1" x14ac:dyDescent="0.15">
      <c r="A21" s="177"/>
      <c r="B21" s="178"/>
      <c r="C21" s="178"/>
      <c r="D21" s="178"/>
      <c r="E21" s="178"/>
      <c r="F21" s="197"/>
      <c r="G21" s="269" t="s">
        <v>218</v>
      </c>
      <c r="H21" s="270"/>
      <c r="I21" s="270"/>
      <c r="J21" s="270"/>
      <c r="K21" s="270"/>
      <c r="L21" s="270"/>
      <c r="M21" s="270"/>
      <c r="N21" s="270"/>
      <c r="O21" s="270"/>
      <c r="P21" s="255">
        <f>IF(P19=0, "-", SUM(P19)/SUM(P13,P14))</f>
        <v>0.74331108085768471</v>
      </c>
      <c r="Q21" s="255"/>
      <c r="R21" s="255"/>
      <c r="S21" s="255"/>
      <c r="T21" s="255"/>
      <c r="U21" s="255"/>
      <c r="V21" s="255"/>
      <c r="W21" s="255">
        <f>IF(W19=0, "-", SUM(W19)/SUM(W13,W14))</f>
        <v>0.29475255336768491</v>
      </c>
      <c r="X21" s="255"/>
      <c r="Y21" s="255"/>
      <c r="Z21" s="255"/>
      <c r="AA21" s="255"/>
      <c r="AB21" s="255"/>
      <c r="AC21" s="255"/>
      <c r="AD21" s="255">
        <f>IF(AD19=0, "-", SUM(AD19)/SUM(AD13,AD14))</f>
        <v>0.40305380731256485</v>
      </c>
      <c r="AE21" s="255"/>
      <c r="AF21" s="255"/>
      <c r="AG21" s="255"/>
      <c r="AH21" s="255"/>
      <c r="AI21" s="255"/>
      <c r="AJ21" s="255"/>
      <c r="AK21" s="139"/>
      <c r="AL21" s="139"/>
      <c r="AM21" s="139"/>
      <c r="AN21" s="139"/>
      <c r="AO21" s="139"/>
      <c r="AP21" s="139"/>
      <c r="AQ21" s="256"/>
      <c r="AR21" s="256"/>
      <c r="AS21" s="256"/>
      <c r="AT21" s="256"/>
      <c r="AU21" s="139"/>
      <c r="AV21" s="139"/>
      <c r="AW21" s="139"/>
      <c r="AX21" s="140"/>
    </row>
    <row r="22" spans="1:50" ht="18.75" customHeight="1" x14ac:dyDescent="0.15">
      <c r="A22" s="289" t="s">
        <v>561</v>
      </c>
      <c r="B22" s="290"/>
      <c r="C22" s="290"/>
      <c r="D22" s="290"/>
      <c r="E22" s="290"/>
      <c r="F22" s="291"/>
      <c r="G22" s="295" t="s">
        <v>210</v>
      </c>
      <c r="H22" s="253"/>
      <c r="I22" s="253"/>
      <c r="J22" s="253"/>
      <c r="K22" s="253"/>
      <c r="L22" s="253"/>
      <c r="M22" s="253"/>
      <c r="N22" s="253"/>
      <c r="O22" s="296"/>
      <c r="P22" s="252" t="s">
        <v>559</v>
      </c>
      <c r="Q22" s="253"/>
      <c r="R22" s="253"/>
      <c r="S22" s="253"/>
      <c r="T22" s="253"/>
      <c r="U22" s="253"/>
      <c r="V22" s="296"/>
      <c r="W22" s="252" t="s">
        <v>560</v>
      </c>
      <c r="X22" s="253"/>
      <c r="Y22" s="253"/>
      <c r="Z22" s="253"/>
      <c r="AA22" s="253"/>
      <c r="AB22" s="253"/>
      <c r="AC22" s="296"/>
      <c r="AD22" s="252" t="s">
        <v>209</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0" ht="25.5" customHeight="1" x14ac:dyDescent="0.15">
      <c r="A23" s="292"/>
      <c r="B23" s="293"/>
      <c r="C23" s="293"/>
      <c r="D23" s="293"/>
      <c r="E23" s="293"/>
      <c r="F23" s="294"/>
      <c r="G23" s="312" t="s">
        <v>582</v>
      </c>
      <c r="H23" s="313"/>
      <c r="I23" s="313"/>
      <c r="J23" s="313"/>
      <c r="K23" s="313"/>
      <c r="L23" s="313"/>
      <c r="M23" s="313"/>
      <c r="N23" s="313"/>
      <c r="O23" s="314"/>
      <c r="P23" s="257">
        <v>8.6129999999999995</v>
      </c>
      <c r="Q23" s="258"/>
      <c r="R23" s="258"/>
      <c r="S23" s="258"/>
      <c r="T23" s="258"/>
      <c r="U23" s="258"/>
      <c r="V23" s="315"/>
      <c r="W23" s="257">
        <v>8.6129999999999995</v>
      </c>
      <c r="X23" s="258"/>
      <c r="Y23" s="258"/>
      <c r="Z23" s="258"/>
      <c r="AA23" s="258"/>
      <c r="AB23" s="258"/>
      <c r="AC23" s="315"/>
      <c r="AD23" s="260" t="s">
        <v>678</v>
      </c>
      <c r="AE23" s="261"/>
      <c r="AF23" s="261"/>
      <c r="AG23" s="261"/>
      <c r="AH23" s="261"/>
      <c r="AI23" s="261"/>
      <c r="AJ23" s="261"/>
      <c r="AK23" s="261"/>
      <c r="AL23" s="261"/>
      <c r="AM23" s="261"/>
      <c r="AN23" s="261"/>
      <c r="AO23" s="261"/>
      <c r="AP23" s="261"/>
      <c r="AQ23" s="261"/>
      <c r="AR23" s="261"/>
      <c r="AS23" s="261"/>
      <c r="AT23" s="261"/>
      <c r="AU23" s="261"/>
      <c r="AV23" s="261"/>
      <c r="AW23" s="261"/>
      <c r="AX23" s="262"/>
    </row>
    <row r="24" spans="1:50" ht="25.5" customHeight="1" x14ac:dyDescent="0.15">
      <c r="A24" s="292"/>
      <c r="B24" s="293"/>
      <c r="C24" s="293"/>
      <c r="D24" s="293"/>
      <c r="E24" s="293"/>
      <c r="F24" s="294"/>
      <c r="G24" s="266" t="s">
        <v>583</v>
      </c>
      <c r="H24" s="267"/>
      <c r="I24" s="267"/>
      <c r="J24" s="267"/>
      <c r="K24" s="267"/>
      <c r="L24" s="267"/>
      <c r="M24" s="267"/>
      <c r="N24" s="267"/>
      <c r="O24" s="268"/>
      <c r="P24" s="131">
        <v>10.147</v>
      </c>
      <c r="Q24" s="132"/>
      <c r="R24" s="132"/>
      <c r="S24" s="132"/>
      <c r="T24" s="132"/>
      <c r="U24" s="132"/>
      <c r="V24" s="133"/>
      <c r="W24" s="131">
        <v>10.147</v>
      </c>
      <c r="X24" s="132"/>
      <c r="Y24" s="132"/>
      <c r="Z24" s="132"/>
      <c r="AA24" s="132"/>
      <c r="AB24" s="132"/>
      <c r="AC24" s="133"/>
      <c r="AD24" s="263"/>
      <c r="AE24" s="264"/>
      <c r="AF24" s="264"/>
      <c r="AG24" s="264"/>
      <c r="AH24" s="264"/>
      <c r="AI24" s="264"/>
      <c r="AJ24" s="264"/>
      <c r="AK24" s="264"/>
      <c r="AL24" s="264"/>
      <c r="AM24" s="264"/>
      <c r="AN24" s="264"/>
      <c r="AO24" s="264"/>
      <c r="AP24" s="264"/>
      <c r="AQ24" s="264"/>
      <c r="AR24" s="264"/>
      <c r="AS24" s="264"/>
      <c r="AT24" s="264"/>
      <c r="AU24" s="264"/>
      <c r="AV24" s="264"/>
      <c r="AW24" s="264"/>
      <c r="AX24" s="265"/>
    </row>
    <row r="25" spans="1:50" ht="25.5" customHeight="1" x14ac:dyDescent="0.15">
      <c r="A25" s="292"/>
      <c r="B25" s="293"/>
      <c r="C25" s="293"/>
      <c r="D25" s="293"/>
      <c r="E25" s="293"/>
      <c r="F25" s="294"/>
      <c r="G25" s="266" t="s">
        <v>584</v>
      </c>
      <c r="H25" s="267"/>
      <c r="I25" s="267"/>
      <c r="J25" s="267"/>
      <c r="K25" s="267"/>
      <c r="L25" s="267"/>
      <c r="M25" s="267"/>
      <c r="N25" s="267"/>
      <c r="O25" s="268"/>
      <c r="P25" s="131">
        <v>21.818000000000001</v>
      </c>
      <c r="Q25" s="132"/>
      <c r="R25" s="132"/>
      <c r="S25" s="132"/>
      <c r="T25" s="132"/>
      <c r="U25" s="132"/>
      <c r="V25" s="133"/>
      <c r="W25" s="131">
        <v>45.405000000000001</v>
      </c>
      <c r="X25" s="132"/>
      <c r="Y25" s="132"/>
      <c r="Z25" s="132"/>
      <c r="AA25" s="132"/>
      <c r="AB25" s="132"/>
      <c r="AC25" s="133"/>
      <c r="AD25" s="263"/>
      <c r="AE25" s="264"/>
      <c r="AF25" s="264"/>
      <c r="AG25" s="264"/>
      <c r="AH25" s="264"/>
      <c r="AI25" s="264"/>
      <c r="AJ25" s="264"/>
      <c r="AK25" s="264"/>
      <c r="AL25" s="264"/>
      <c r="AM25" s="264"/>
      <c r="AN25" s="264"/>
      <c r="AO25" s="264"/>
      <c r="AP25" s="264"/>
      <c r="AQ25" s="264"/>
      <c r="AR25" s="264"/>
      <c r="AS25" s="264"/>
      <c r="AT25" s="264"/>
      <c r="AU25" s="264"/>
      <c r="AV25" s="264"/>
      <c r="AW25" s="264"/>
      <c r="AX25" s="265"/>
    </row>
    <row r="26" spans="1:50" ht="25.5" customHeight="1" x14ac:dyDescent="0.15">
      <c r="A26" s="292"/>
      <c r="B26" s="293"/>
      <c r="C26" s="293"/>
      <c r="D26" s="293"/>
      <c r="E26" s="293"/>
      <c r="F26" s="294"/>
      <c r="G26" s="266" t="s">
        <v>585</v>
      </c>
      <c r="H26" s="267"/>
      <c r="I26" s="267"/>
      <c r="J26" s="267"/>
      <c r="K26" s="267"/>
      <c r="L26" s="267"/>
      <c r="M26" s="267"/>
      <c r="N26" s="267"/>
      <c r="O26" s="268"/>
      <c r="P26" s="131">
        <v>3.4159999999999999</v>
      </c>
      <c r="Q26" s="132"/>
      <c r="R26" s="132"/>
      <c r="S26" s="132"/>
      <c r="T26" s="132"/>
      <c r="U26" s="132"/>
      <c r="V26" s="133"/>
      <c r="W26" s="131">
        <v>3.4159999999999999</v>
      </c>
      <c r="X26" s="132"/>
      <c r="Y26" s="132"/>
      <c r="Z26" s="132"/>
      <c r="AA26" s="132"/>
      <c r="AB26" s="132"/>
      <c r="AC26" s="133"/>
      <c r="AD26" s="263"/>
      <c r="AE26" s="264"/>
      <c r="AF26" s="264"/>
      <c r="AG26" s="264"/>
      <c r="AH26" s="264"/>
      <c r="AI26" s="264"/>
      <c r="AJ26" s="264"/>
      <c r="AK26" s="264"/>
      <c r="AL26" s="264"/>
      <c r="AM26" s="264"/>
      <c r="AN26" s="264"/>
      <c r="AO26" s="264"/>
      <c r="AP26" s="264"/>
      <c r="AQ26" s="264"/>
      <c r="AR26" s="264"/>
      <c r="AS26" s="264"/>
      <c r="AT26" s="264"/>
      <c r="AU26" s="264"/>
      <c r="AV26" s="264"/>
      <c r="AW26" s="264"/>
      <c r="AX26" s="265"/>
    </row>
    <row r="27" spans="1:50" ht="25.5" customHeight="1" x14ac:dyDescent="0.15">
      <c r="A27" s="292"/>
      <c r="B27" s="293"/>
      <c r="C27" s="293"/>
      <c r="D27" s="293"/>
      <c r="E27" s="293"/>
      <c r="F27" s="294"/>
      <c r="G27" s="266" t="s">
        <v>586</v>
      </c>
      <c r="H27" s="267"/>
      <c r="I27" s="267"/>
      <c r="J27" s="267"/>
      <c r="K27" s="267"/>
      <c r="L27" s="267"/>
      <c r="M27" s="267"/>
      <c r="N27" s="267"/>
      <c r="O27" s="268"/>
      <c r="P27" s="131">
        <v>0.26700000000000002</v>
      </c>
      <c r="Q27" s="132"/>
      <c r="R27" s="132"/>
      <c r="S27" s="132"/>
      <c r="T27" s="132"/>
      <c r="U27" s="132"/>
      <c r="V27" s="133"/>
      <c r="W27" s="131">
        <v>0.26700000000000002</v>
      </c>
      <c r="X27" s="132"/>
      <c r="Y27" s="132"/>
      <c r="Z27" s="132"/>
      <c r="AA27" s="132"/>
      <c r="AB27" s="132"/>
      <c r="AC27" s="133"/>
      <c r="AD27" s="263"/>
      <c r="AE27" s="264"/>
      <c r="AF27" s="264"/>
      <c r="AG27" s="264"/>
      <c r="AH27" s="264"/>
      <c r="AI27" s="264"/>
      <c r="AJ27" s="264"/>
      <c r="AK27" s="264"/>
      <c r="AL27" s="264"/>
      <c r="AM27" s="264"/>
      <c r="AN27" s="264"/>
      <c r="AO27" s="264"/>
      <c r="AP27" s="264"/>
      <c r="AQ27" s="264"/>
      <c r="AR27" s="264"/>
      <c r="AS27" s="264"/>
      <c r="AT27" s="264"/>
      <c r="AU27" s="264"/>
      <c r="AV27" s="264"/>
      <c r="AW27" s="264"/>
      <c r="AX27" s="265"/>
    </row>
    <row r="28" spans="1:50" ht="25.5" customHeight="1" x14ac:dyDescent="0.15">
      <c r="A28" s="292"/>
      <c r="B28" s="293"/>
      <c r="C28" s="293"/>
      <c r="D28" s="293"/>
      <c r="E28" s="293"/>
      <c r="F28" s="294"/>
      <c r="G28" s="271" t="s">
        <v>598</v>
      </c>
      <c r="H28" s="272"/>
      <c r="I28" s="272"/>
      <c r="J28" s="272"/>
      <c r="K28" s="272"/>
      <c r="L28" s="272"/>
      <c r="M28" s="272"/>
      <c r="N28" s="272"/>
      <c r="O28" s="273"/>
      <c r="P28" s="274">
        <v>7.0999999999999994E-2</v>
      </c>
      <c r="Q28" s="275"/>
      <c r="R28" s="275"/>
      <c r="S28" s="275"/>
      <c r="T28" s="275"/>
      <c r="U28" s="275"/>
      <c r="V28" s="276"/>
      <c r="W28" s="274">
        <v>7.0999999999999994E-2</v>
      </c>
      <c r="X28" s="275"/>
      <c r="Y28" s="275"/>
      <c r="Z28" s="275"/>
      <c r="AA28" s="275"/>
      <c r="AB28" s="275"/>
      <c r="AC28" s="276"/>
      <c r="AD28" s="263"/>
      <c r="AE28" s="264"/>
      <c r="AF28" s="264"/>
      <c r="AG28" s="264"/>
      <c r="AH28" s="264"/>
      <c r="AI28" s="264"/>
      <c r="AJ28" s="264"/>
      <c r="AK28" s="264"/>
      <c r="AL28" s="264"/>
      <c r="AM28" s="264"/>
      <c r="AN28" s="264"/>
      <c r="AO28" s="264"/>
      <c r="AP28" s="264"/>
      <c r="AQ28" s="264"/>
      <c r="AR28" s="264"/>
      <c r="AS28" s="264"/>
      <c r="AT28" s="264"/>
      <c r="AU28" s="264"/>
      <c r="AV28" s="264"/>
      <c r="AW28" s="264"/>
      <c r="AX28" s="265"/>
    </row>
    <row r="29" spans="1:50" ht="25.5" customHeight="1" thickBot="1" x14ac:dyDescent="0.2">
      <c r="A29" s="292"/>
      <c r="B29" s="293"/>
      <c r="C29" s="293"/>
      <c r="D29" s="293"/>
      <c r="E29" s="293"/>
      <c r="F29" s="294"/>
      <c r="G29" s="297" t="s">
        <v>18</v>
      </c>
      <c r="H29" s="298"/>
      <c r="I29" s="298"/>
      <c r="J29" s="298"/>
      <c r="K29" s="298"/>
      <c r="L29" s="298"/>
      <c r="M29" s="298"/>
      <c r="N29" s="298"/>
      <c r="O29" s="299"/>
      <c r="P29" s="300">
        <f>AK13</f>
        <v>44.332000000000001</v>
      </c>
      <c r="Q29" s="301"/>
      <c r="R29" s="301"/>
      <c r="S29" s="301"/>
      <c r="T29" s="301"/>
      <c r="U29" s="301"/>
      <c r="V29" s="302"/>
      <c r="W29" s="303">
        <f>AR13</f>
        <v>67.918999999999997</v>
      </c>
      <c r="X29" s="304"/>
      <c r="Y29" s="304"/>
      <c r="Z29" s="304"/>
      <c r="AA29" s="304"/>
      <c r="AB29" s="304"/>
      <c r="AC29" s="305"/>
      <c r="AD29" s="264"/>
      <c r="AE29" s="264"/>
      <c r="AF29" s="264"/>
      <c r="AG29" s="264"/>
      <c r="AH29" s="264"/>
      <c r="AI29" s="264"/>
      <c r="AJ29" s="264"/>
      <c r="AK29" s="264"/>
      <c r="AL29" s="264"/>
      <c r="AM29" s="264"/>
      <c r="AN29" s="264"/>
      <c r="AO29" s="264"/>
      <c r="AP29" s="264"/>
      <c r="AQ29" s="264"/>
      <c r="AR29" s="264"/>
      <c r="AS29" s="264"/>
      <c r="AT29" s="264"/>
      <c r="AU29" s="264"/>
      <c r="AV29" s="264"/>
      <c r="AW29" s="264"/>
      <c r="AX29" s="265"/>
    </row>
    <row r="30" spans="1:50" ht="47.25" customHeight="1" x14ac:dyDescent="0.15">
      <c r="A30" s="306" t="s">
        <v>550</v>
      </c>
      <c r="B30" s="307"/>
      <c r="C30" s="307"/>
      <c r="D30" s="307"/>
      <c r="E30" s="307"/>
      <c r="F30" s="308"/>
      <c r="G30" s="309" t="s">
        <v>647</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1"/>
    </row>
    <row r="31" spans="1:50" ht="31.5" customHeight="1" x14ac:dyDescent="0.15">
      <c r="A31" s="348" t="s">
        <v>551</v>
      </c>
      <c r="B31" s="349"/>
      <c r="C31" s="349"/>
      <c r="D31" s="349"/>
      <c r="E31" s="349"/>
      <c r="F31" s="350"/>
      <c r="G31" s="354" t="s">
        <v>547</v>
      </c>
      <c r="H31" s="355"/>
      <c r="I31" s="355"/>
      <c r="J31" s="355"/>
      <c r="K31" s="355"/>
      <c r="L31" s="355"/>
      <c r="M31" s="355"/>
      <c r="N31" s="355"/>
      <c r="O31" s="355"/>
      <c r="P31" s="356" t="s">
        <v>546</v>
      </c>
      <c r="Q31" s="355"/>
      <c r="R31" s="355"/>
      <c r="S31" s="355"/>
      <c r="T31" s="355"/>
      <c r="U31" s="355"/>
      <c r="V31" s="355"/>
      <c r="W31" s="355"/>
      <c r="X31" s="357"/>
      <c r="Y31" s="358"/>
      <c r="Z31" s="359"/>
      <c r="AA31" s="360"/>
      <c r="AB31" s="361" t="s">
        <v>11</v>
      </c>
      <c r="AC31" s="361"/>
      <c r="AD31" s="361"/>
      <c r="AE31" s="332" t="s">
        <v>391</v>
      </c>
      <c r="AF31" s="333"/>
      <c r="AG31" s="333"/>
      <c r="AH31" s="334"/>
      <c r="AI31" s="332" t="s">
        <v>543</v>
      </c>
      <c r="AJ31" s="333"/>
      <c r="AK31" s="333"/>
      <c r="AL31" s="334"/>
      <c r="AM31" s="332" t="s">
        <v>359</v>
      </c>
      <c r="AN31" s="333"/>
      <c r="AO31" s="333"/>
      <c r="AP31" s="334"/>
      <c r="AQ31" s="335" t="s">
        <v>390</v>
      </c>
      <c r="AR31" s="336"/>
      <c r="AS31" s="336"/>
      <c r="AT31" s="337"/>
      <c r="AU31" s="335" t="s">
        <v>562</v>
      </c>
      <c r="AV31" s="336"/>
      <c r="AW31" s="336"/>
      <c r="AX31" s="338"/>
    </row>
    <row r="32" spans="1:50" ht="23.25" customHeight="1" x14ac:dyDescent="0.15">
      <c r="A32" s="348"/>
      <c r="B32" s="349"/>
      <c r="C32" s="349"/>
      <c r="D32" s="349"/>
      <c r="E32" s="349"/>
      <c r="F32" s="350"/>
      <c r="G32" s="363" t="s">
        <v>648</v>
      </c>
      <c r="H32" s="364"/>
      <c r="I32" s="364"/>
      <c r="J32" s="364"/>
      <c r="K32" s="364"/>
      <c r="L32" s="364"/>
      <c r="M32" s="364"/>
      <c r="N32" s="364"/>
      <c r="O32" s="364"/>
      <c r="P32" s="367" t="s">
        <v>588</v>
      </c>
      <c r="Q32" s="368"/>
      <c r="R32" s="368"/>
      <c r="S32" s="368"/>
      <c r="T32" s="368"/>
      <c r="U32" s="368"/>
      <c r="V32" s="368"/>
      <c r="W32" s="368"/>
      <c r="X32" s="369"/>
      <c r="Y32" s="329" t="s">
        <v>51</v>
      </c>
      <c r="Z32" s="330"/>
      <c r="AA32" s="331"/>
      <c r="AB32" s="326" t="s">
        <v>589</v>
      </c>
      <c r="AC32" s="326"/>
      <c r="AD32" s="326"/>
      <c r="AE32" s="319">
        <v>240</v>
      </c>
      <c r="AF32" s="319"/>
      <c r="AG32" s="319"/>
      <c r="AH32" s="319"/>
      <c r="AI32" s="319">
        <v>241</v>
      </c>
      <c r="AJ32" s="319"/>
      <c r="AK32" s="319"/>
      <c r="AL32" s="319"/>
      <c r="AM32" s="319">
        <v>241</v>
      </c>
      <c r="AN32" s="319"/>
      <c r="AO32" s="319"/>
      <c r="AP32" s="319"/>
      <c r="AQ32" s="319"/>
      <c r="AR32" s="319"/>
      <c r="AS32" s="319"/>
      <c r="AT32" s="319"/>
      <c r="AU32" s="320"/>
      <c r="AV32" s="321"/>
      <c r="AW32" s="321"/>
      <c r="AX32" s="322"/>
    </row>
    <row r="33" spans="1:51" ht="78.75" customHeight="1" x14ac:dyDescent="0.15">
      <c r="A33" s="351"/>
      <c r="B33" s="352"/>
      <c r="C33" s="352"/>
      <c r="D33" s="352"/>
      <c r="E33" s="352"/>
      <c r="F33" s="353"/>
      <c r="G33" s="365"/>
      <c r="H33" s="366"/>
      <c r="I33" s="366"/>
      <c r="J33" s="366"/>
      <c r="K33" s="366"/>
      <c r="L33" s="366"/>
      <c r="M33" s="366"/>
      <c r="N33" s="366"/>
      <c r="O33" s="366"/>
      <c r="P33" s="370"/>
      <c r="Q33" s="371"/>
      <c r="R33" s="371"/>
      <c r="S33" s="371"/>
      <c r="T33" s="371"/>
      <c r="U33" s="371"/>
      <c r="V33" s="371"/>
      <c r="W33" s="371"/>
      <c r="X33" s="372"/>
      <c r="Y33" s="323" t="s">
        <v>52</v>
      </c>
      <c r="Z33" s="324"/>
      <c r="AA33" s="325"/>
      <c r="AB33" s="326" t="s">
        <v>589</v>
      </c>
      <c r="AC33" s="326"/>
      <c r="AD33" s="326"/>
      <c r="AE33" s="319">
        <v>245</v>
      </c>
      <c r="AF33" s="319"/>
      <c r="AG33" s="319"/>
      <c r="AH33" s="319"/>
      <c r="AI33" s="319">
        <v>245</v>
      </c>
      <c r="AJ33" s="319"/>
      <c r="AK33" s="319"/>
      <c r="AL33" s="319"/>
      <c r="AM33" s="319">
        <v>245</v>
      </c>
      <c r="AN33" s="319"/>
      <c r="AO33" s="319"/>
      <c r="AP33" s="319"/>
      <c r="AQ33" s="319">
        <v>245</v>
      </c>
      <c r="AR33" s="319"/>
      <c r="AS33" s="319"/>
      <c r="AT33" s="319"/>
      <c r="AU33" s="320"/>
      <c r="AV33" s="321"/>
      <c r="AW33" s="321"/>
      <c r="AX33" s="322"/>
    </row>
    <row r="34" spans="1:51" ht="23.25" customHeight="1" x14ac:dyDescent="0.15">
      <c r="A34" s="378" t="s">
        <v>552</v>
      </c>
      <c r="B34" s="379"/>
      <c r="C34" s="379"/>
      <c r="D34" s="379"/>
      <c r="E34" s="379"/>
      <c r="F34" s="380"/>
      <c r="G34" s="151" t="s">
        <v>553</v>
      </c>
      <c r="H34" s="151"/>
      <c r="I34" s="151"/>
      <c r="J34" s="151"/>
      <c r="K34" s="151"/>
      <c r="L34" s="151"/>
      <c r="M34" s="151"/>
      <c r="N34" s="151"/>
      <c r="O34" s="151"/>
      <c r="P34" s="151"/>
      <c r="Q34" s="151"/>
      <c r="R34" s="151"/>
      <c r="S34" s="151"/>
      <c r="T34" s="151"/>
      <c r="U34" s="151"/>
      <c r="V34" s="151"/>
      <c r="W34" s="151"/>
      <c r="X34" s="200"/>
      <c r="Y34" s="386"/>
      <c r="Z34" s="387"/>
      <c r="AA34" s="388"/>
      <c r="AB34" s="150" t="s">
        <v>11</v>
      </c>
      <c r="AC34" s="151"/>
      <c r="AD34" s="200"/>
      <c r="AE34" s="150" t="s">
        <v>391</v>
      </c>
      <c r="AF34" s="151"/>
      <c r="AG34" s="151"/>
      <c r="AH34" s="200"/>
      <c r="AI34" s="150" t="s">
        <v>543</v>
      </c>
      <c r="AJ34" s="151"/>
      <c r="AK34" s="151"/>
      <c r="AL34" s="200"/>
      <c r="AM34" s="150" t="s">
        <v>359</v>
      </c>
      <c r="AN34" s="151"/>
      <c r="AO34" s="151"/>
      <c r="AP34" s="200"/>
      <c r="AQ34" s="339" t="s">
        <v>563</v>
      </c>
      <c r="AR34" s="340"/>
      <c r="AS34" s="340"/>
      <c r="AT34" s="340"/>
      <c r="AU34" s="340"/>
      <c r="AV34" s="340"/>
      <c r="AW34" s="340"/>
      <c r="AX34" s="341"/>
    </row>
    <row r="35" spans="1:51" ht="23.25" customHeight="1" x14ac:dyDescent="0.15">
      <c r="A35" s="381"/>
      <c r="B35" s="382"/>
      <c r="C35" s="382"/>
      <c r="D35" s="382"/>
      <c r="E35" s="382"/>
      <c r="F35" s="383"/>
      <c r="G35" s="284" t="s">
        <v>635</v>
      </c>
      <c r="H35" s="285"/>
      <c r="I35" s="285"/>
      <c r="J35" s="285"/>
      <c r="K35" s="285"/>
      <c r="L35" s="285"/>
      <c r="M35" s="285"/>
      <c r="N35" s="285"/>
      <c r="O35" s="285"/>
      <c r="P35" s="285"/>
      <c r="Q35" s="285"/>
      <c r="R35" s="285"/>
      <c r="S35" s="285"/>
      <c r="T35" s="285"/>
      <c r="U35" s="285"/>
      <c r="V35" s="285"/>
      <c r="W35" s="285"/>
      <c r="X35" s="285"/>
      <c r="Y35" s="342" t="s">
        <v>552</v>
      </c>
      <c r="Z35" s="343"/>
      <c r="AA35" s="344"/>
      <c r="AB35" s="345" t="s">
        <v>633</v>
      </c>
      <c r="AC35" s="346"/>
      <c r="AD35" s="347"/>
      <c r="AE35" s="288">
        <v>127</v>
      </c>
      <c r="AF35" s="288"/>
      <c r="AG35" s="288"/>
      <c r="AH35" s="288"/>
      <c r="AI35" s="288">
        <v>53</v>
      </c>
      <c r="AJ35" s="288"/>
      <c r="AK35" s="288"/>
      <c r="AL35" s="288"/>
      <c r="AM35" s="288">
        <v>74</v>
      </c>
      <c r="AN35" s="288"/>
      <c r="AO35" s="288"/>
      <c r="AP35" s="288"/>
      <c r="AQ35" s="279">
        <v>180</v>
      </c>
      <c r="AR35" s="280"/>
      <c r="AS35" s="280"/>
      <c r="AT35" s="280"/>
      <c r="AU35" s="280"/>
      <c r="AV35" s="280"/>
      <c r="AW35" s="280"/>
      <c r="AX35" s="362"/>
    </row>
    <row r="36" spans="1:51" ht="46.5" customHeight="1" x14ac:dyDescent="0.15">
      <c r="A36" s="384"/>
      <c r="B36" s="233"/>
      <c r="C36" s="233"/>
      <c r="D36" s="233"/>
      <c r="E36" s="233"/>
      <c r="F36" s="385"/>
      <c r="G36" s="286"/>
      <c r="H36" s="287"/>
      <c r="I36" s="287"/>
      <c r="J36" s="287"/>
      <c r="K36" s="287"/>
      <c r="L36" s="287"/>
      <c r="M36" s="287"/>
      <c r="N36" s="287"/>
      <c r="O36" s="287"/>
      <c r="P36" s="287"/>
      <c r="Q36" s="287"/>
      <c r="R36" s="287"/>
      <c r="S36" s="287"/>
      <c r="T36" s="287"/>
      <c r="U36" s="287"/>
      <c r="V36" s="287"/>
      <c r="W36" s="287"/>
      <c r="X36" s="287"/>
      <c r="Y36" s="316" t="s">
        <v>554</v>
      </c>
      <c r="Z36" s="317"/>
      <c r="AA36" s="318"/>
      <c r="AB36" s="389" t="s">
        <v>632</v>
      </c>
      <c r="AC36" s="390"/>
      <c r="AD36" s="391"/>
      <c r="AE36" s="327" t="s">
        <v>658</v>
      </c>
      <c r="AF36" s="327"/>
      <c r="AG36" s="327"/>
      <c r="AH36" s="327"/>
      <c r="AI36" s="327" t="s">
        <v>659</v>
      </c>
      <c r="AJ36" s="327"/>
      <c r="AK36" s="327"/>
      <c r="AL36" s="327"/>
      <c r="AM36" s="327" t="s">
        <v>660</v>
      </c>
      <c r="AN36" s="327"/>
      <c r="AO36" s="327"/>
      <c r="AP36" s="327"/>
      <c r="AQ36" s="327" t="s">
        <v>634</v>
      </c>
      <c r="AR36" s="327"/>
      <c r="AS36" s="327"/>
      <c r="AT36" s="327"/>
      <c r="AU36" s="327"/>
      <c r="AV36" s="327"/>
      <c r="AW36" s="327"/>
      <c r="AX36" s="328"/>
    </row>
    <row r="37" spans="1:51" ht="18.75" customHeight="1" x14ac:dyDescent="0.15">
      <c r="A37" s="397" t="s">
        <v>216</v>
      </c>
      <c r="B37" s="398"/>
      <c r="C37" s="398"/>
      <c r="D37" s="398"/>
      <c r="E37" s="398"/>
      <c r="F37" s="399"/>
      <c r="G37" s="404" t="s">
        <v>135</v>
      </c>
      <c r="H37" s="395"/>
      <c r="I37" s="395"/>
      <c r="J37" s="395"/>
      <c r="K37" s="395"/>
      <c r="L37" s="395"/>
      <c r="M37" s="395"/>
      <c r="N37" s="395"/>
      <c r="O37" s="405"/>
      <c r="P37" s="408" t="s">
        <v>55</v>
      </c>
      <c r="Q37" s="395"/>
      <c r="R37" s="395"/>
      <c r="S37" s="395"/>
      <c r="T37" s="395"/>
      <c r="U37" s="395"/>
      <c r="V37" s="395"/>
      <c r="W37" s="395"/>
      <c r="X37" s="405"/>
      <c r="Y37" s="410"/>
      <c r="Z37" s="411"/>
      <c r="AA37" s="412"/>
      <c r="AB37" s="413" t="s">
        <v>11</v>
      </c>
      <c r="AC37" s="414"/>
      <c r="AD37" s="415"/>
      <c r="AE37" s="413" t="s">
        <v>391</v>
      </c>
      <c r="AF37" s="414"/>
      <c r="AG37" s="414"/>
      <c r="AH37" s="415"/>
      <c r="AI37" s="418" t="s">
        <v>543</v>
      </c>
      <c r="AJ37" s="418"/>
      <c r="AK37" s="418"/>
      <c r="AL37" s="413"/>
      <c r="AM37" s="418" t="s">
        <v>359</v>
      </c>
      <c r="AN37" s="418"/>
      <c r="AO37" s="418"/>
      <c r="AP37" s="413"/>
      <c r="AQ37" s="392" t="s">
        <v>164</v>
      </c>
      <c r="AR37" s="393"/>
      <c r="AS37" s="393"/>
      <c r="AT37" s="394"/>
      <c r="AU37" s="395" t="s">
        <v>125</v>
      </c>
      <c r="AV37" s="395"/>
      <c r="AW37" s="395"/>
      <c r="AX37" s="396"/>
    </row>
    <row r="38" spans="1:51" ht="18.75" customHeight="1" x14ac:dyDescent="0.15">
      <c r="A38" s="397"/>
      <c r="B38" s="398"/>
      <c r="C38" s="398"/>
      <c r="D38" s="398"/>
      <c r="E38" s="398"/>
      <c r="F38" s="399"/>
      <c r="G38" s="406"/>
      <c r="H38" s="277"/>
      <c r="I38" s="277"/>
      <c r="J38" s="277"/>
      <c r="K38" s="277"/>
      <c r="L38" s="277"/>
      <c r="M38" s="277"/>
      <c r="N38" s="277"/>
      <c r="O38" s="407"/>
      <c r="P38" s="409"/>
      <c r="Q38" s="277"/>
      <c r="R38" s="277"/>
      <c r="S38" s="277"/>
      <c r="T38" s="277"/>
      <c r="U38" s="277"/>
      <c r="V38" s="277"/>
      <c r="W38" s="277"/>
      <c r="X38" s="407"/>
      <c r="Y38" s="410"/>
      <c r="Z38" s="411"/>
      <c r="AA38" s="412"/>
      <c r="AB38" s="332"/>
      <c r="AC38" s="416"/>
      <c r="AD38" s="417"/>
      <c r="AE38" s="332"/>
      <c r="AF38" s="416"/>
      <c r="AG38" s="416"/>
      <c r="AH38" s="417"/>
      <c r="AI38" s="419"/>
      <c r="AJ38" s="419"/>
      <c r="AK38" s="419"/>
      <c r="AL38" s="332"/>
      <c r="AM38" s="419"/>
      <c r="AN38" s="419"/>
      <c r="AO38" s="419"/>
      <c r="AP38" s="332"/>
      <c r="AQ38" s="373" t="s">
        <v>581</v>
      </c>
      <c r="AR38" s="374"/>
      <c r="AS38" s="375" t="s">
        <v>165</v>
      </c>
      <c r="AT38" s="376"/>
      <c r="AU38" s="377" t="s">
        <v>581</v>
      </c>
      <c r="AV38" s="377"/>
      <c r="AW38" s="277" t="s">
        <v>162</v>
      </c>
      <c r="AX38" s="278"/>
    </row>
    <row r="39" spans="1:51" ht="23.25" customHeight="1" x14ac:dyDescent="0.15">
      <c r="A39" s="400"/>
      <c r="B39" s="398"/>
      <c r="C39" s="398"/>
      <c r="D39" s="398"/>
      <c r="E39" s="398"/>
      <c r="F39" s="399"/>
      <c r="G39" s="430" t="s">
        <v>636</v>
      </c>
      <c r="H39" s="431"/>
      <c r="I39" s="431"/>
      <c r="J39" s="431"/>
      <c r="K39" s="431"/>
      <c r="L39" s="431"/>
      <c r="M39" s="431"/>
      <c r="N39" s="431"/>
      <c r="O39" s="432"/>
      <c r="P39" s="439" t="s">
        <v>630</v>
      </c>
      <c r="Q39" s="439"/>
      <c r="R39" s="439"/>
      <c r="S39" s="439"/>
      <c r="T39" s="439"/>
      <c r="U39" s="439"/>
      <c r="V39" s="439"/>
      <c r="W39" s="439"/>
      <c r="X39" s="440"/>
      <c r="Y39" s="316" t="s">
        <v>12</v>
      </c>
      <c r="Z39" s="445"/>
      <c r="AA39" s="446"/>
      <c r="AB39" s="447" t="s">
        <v>587</v>
      </c>
      <c r="AC39" s="447"/>
      <c r="AD39" s="447"/>
      <c r="AE39" s="279">
        <v>217000</v>
      </c>
      <c r="AF39" s="280"/>
      <c r="AG39" s="280"/>
      <c r="AH39" s="280"/>
      <c r="AI39" s="279">
        <v>198000</v>
      </c>
      <c r="AJ39" s="280"/>
      <c r="AK39" s="280"/>
      <c r="AL39" s="280"/>
      <c r="AM39" s="279">
        <v>208000</v>
      </c>
      <c r="AN39" s="280"/>
      <c r="AO39" s="280"/>
      <c r="AP39" s="280"/>
      <c r="AQ39" s="281" t="s">
        <v>581</v>
      </c>
      <c r="AR39" s="282"/>
      <c r="AS39" s="282"/>
      <c r="AT39" s="283"/>
      <c r="AU39" s="280" t="s">
        <v>581</v>
      </c>
      <c r="AV39" s="280"/>
      <c r="AW39" s="280"/>
      <c r="AX39" s="362"/>
    </row>
    <row r="40" spans="1:51" ht="23.25" customHeight="1" x14ac:dyDescent="0.15">
      <c r="A40" s="401"/>
      <c r="B40" s="402"/>
      <c r="C40" s="402"/>
      <c r="D40" s="402"/>
      <c r="E40" s="402"/>
      <c r="F40" s="403"/>
      <c r="G40" s="433"/>
      <c r="H40" s="434"/>
      <c r="I40" s="434"/>
      <c r="J40" s="434"/>
      <c r="K40" s="434"/>
      <c r="L40" s="434"/>
      <c r="M40" s="434"/>
      <c r="N40" s="434"/>
      <c r="O40" s="435"/>
      <c r="P40" s="441"/>
      <c r="Q40" s="441"/>
      <c r="R40" s="441"/>
      <c r="S40" s="441"/>
      <c r="T40" s="441"/>
      <c r="U40" s="441"/>
      <c r="V40" s="441"/>
      <c r="W40" s="441"/>
      <c r="X40" s="442"/>
      <c r="Y40" s="150" t="s">
        <v>50</v>
      </c>
      <c r="Z40" s="151"/>
      <c r="AA40" s="200"/>
      <c r="AB40" s="420" t="s">
        <v>587</v>
      </c>
      <c r="AC40" s="420"/>
      <c r="AD40" s="420"/>
      <c r="AE40" s="279" t="s">
        <v>581</v>
      </c>
      <c r="AF40" s="280"/>
      <c r="AG40" s="280"/>
      <c r="AH40" s="280"/>
      <c r="AI40" s="279" t="s">
        <v>581</v>
      </c>
      <c r="AJ40" s="280"/>
      <c r="AK40" s="280"/>
      <c r="AL40" s="280"/>
      <c r="AM40" s="279" t="s">
        <v>581</v>
      </c>
      <c r="AN40" s="280"/>
      <c r="AO40" s="280"/>
      <c r="AP40" s="280"/>
      <c r="AQ40" s="281" t="s">
        <v>581</v>
      </c>
      <c r="AR40" s="282"/>
      <c r="AS40" s="282"/>
      <c r="AT40" s="283"/>
      <c r="AU40" s="280" t="s">
        <v>581</v>
      </c>
      <c r="AV40" s="280"/>
      <c r="AW40" s="280"/>
      <c r="AX40" s="362"/>
    </row>
    <row r="41" spans="1:51" ht="284.25" customHeight="1" x14ac:dyDescent="0.15">
      <c r="A41" s="400"/>
      <c r="B41" s="398"/>
      <c r="C41" s="398"/>
      <c r="D41" s="398"/>
      <c r="E41" s="398"/>
      <c r="F41" s="399"/>
      <c r="G41" s="436"/>
      <c r="H41" s="437"/>
      <c r="I41" s="437"/>
      <c r="J41" s="437"/>
      <c r="K41" s="437"/>
      <c r="L41" s="437"/>
      <c r="M41" s="437"/>
      <c r="N41" s="437"/>
      <c r="O41" s="438"/>
      <c r="P41" s="443"/>
      <c r="Q41" s="443"/>
      <c r="R41" s="443"/>
      <c r="S41" s="443"/>
      <c r="T41" s="443"/>
      <c r="U41" s="443"/>
      <c r="V41" s="443"/>
      <c r="W41" s="443"/>
      <c r="X41" s="444"/>
      <c r="Y41" s="150" t="s">
        <v>13</v>
      </c>
      <c r="Z41" s="151"/>
      <c r="AA41" s="200"/>
      <c r="AB41" s="448" t="s">
        <v>14</v>
      </c>
      <c r="AC41" s="448"/>
      <c r="AD41" s="448"/>
      <c r="AE41" s="279" t="s">
        <v>581</v>
      </c>
      <c r="AF41" s="280"/>
      <c r="AG41" s="280"/>
      <c r="AH41" s="280"/>
      <c r="AI41" s="279" t="s">
        <v>581</v>
      </c>
      <c r="AJ41" s="280"/>
      <c r="AK41" s="280"/>
      <c r="AL41" s="280"/>
      <c r="AM41" s="279" t="s">
        <v>581</v>
      </c>
      <c r="AN41" s="280"/>
      <c r="AO41" s="280"/>
      <c r="AP41" s="280"/>
      <c r="AQ41" s="281" t="s">
        <v>581</v>
      </c>
      <c r="AR41" s="282"/>
      <c r="AS41" s="282"/>
      <c r="AT41" s="283"/>
      <c r="AU41" s="280" t="s">
        <v>581</v>
      </c>
      <c r="AV41" s="280"/>
      <c r="AW41" s="280"/>
      <c r="AX41" s="362"/>
    </row>
    <row r="42" spans="1:51" ht="23.25" customHeight="1" x14ac:dyDescent="0.15">
      <c r="A42" s="421" t="s">
        <v>236</v>
      </c>
      <c r="B42" s="422"/>
      <c r="C42" s="422"/>
      <c r="D42" s="422"/>
      <c r="E42" s="422"/>
      <c r="F42" s="423"/>
      <c r="G42" s="424" t="s">
        <v>631</v>
      </c>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c r="AM42" s="425"/>
      <c r="AN42" s="425"/>
      <c r="AO42" s="425"/>
      <c r="AP42" s="425"/>
      <c r="AQ42" s="425"/>
      <c r="AR42" s="425"/>
      <c r="AS42" s="425"/>
      <c r="AT42" s="425"/>
      <c r="AU42" s="425"/>
      <c r="AV42" s="425"/>
      <c r="AW42" s="425"/>
      <c r="AX42" s="426"/>
    </row>
    <row r="43" spans="1:51" ht="23.25" customHeight="1" x14ac:dyDescent="0.15">
      <c r="A43" s="351"/>
      <c r="B43" s="352"/>
      <c r="C43" s="352"/>
      <c r="D43" s="352"/>
      <c r="E43" s="352"/>
      <c r="F43" s="353"/>
      <c r="G43" s="427"/>
      <c r="H43" s="428"/>
      <c r="I43" s="428"/>
      <c r="J43" s="428"/>
      <c r="K43" s="428"/>
      <c r="L43" s="428"/>
      <c r="M43" s="428"/>
      <c r="N43" s="428"/>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9"/>
    </row>
    <row r="44" spans="1:51" ht="18.75" customHeight="1" thickBot="1" x14ac:dyDescent="0.2">
      <c r="A44" s="495" t="s">
        <v>548</v>
      </c>
      <c r="B44" s="496"/>
      <c r="C44" s="496"/>
      <c r="D44" s="496"/>
      <c r="E44" s="496"/>
      <c r="F44" s="496"/>
      <c r="G44" s="496"/>
      <c r="H44" s="496"/>
      <c r="I44" s="496"/>
      <c r="J44" s="496"/>
      <c r="K44" s="496"/>
      <c r="L44" s="496"/>
      <c r="M44" s="496"/>
      <c r="N44" s="496"/>
      <c r="O44" s="496"/>
      <c r="P44" s="496"/>
      <c r="Q44" s="496"/>
      <c r="R44" s="496"/>
      <c r="S44" s="496"/>
      <c r="T44" s="496"/>
      <c r="U44" s="496"/>
      <c r="V44" s="496"/>
      <c r="W44" s="496"/>
      <c r="X44" s="496"/>
      <c r="Y44" s="496"/>
      <c r="Z44" s="496"/>
      <c r="AA44" s="496"/>
      <c r="AB44" s="496"/>
      <c r="AC44" s="496"/>
      <c r="AD44" s="496"/>
      <c r="AE44" s="496"/>
      <c r="AF44" s="496"/>
      <c r="AG44" s="496"/>
      <c r="AH44" s="496"/>
      <c r="AI44" s="496"/>
      <c r="AJ44" s="496"/>
      <c r="AK44" s="496"/>
      <c r="AL44" s="496"/>
      <c r="AM44" s="496"/>
      <c r="AN44" s="496"/>
      <c r="AO44" s="497" t="s">
        <v>213</v>
      </c>
      <c r="AP44" s="498"/>
      <c r="AQ44" s="498"/>
      <c r="AR44" s="73"/>
      <c r="AS44" s="497"/>
      <c r="AT44" s="498"/>
      <c r="AU44" s="498"/>
      <c r="AV44" s="498"/>
      <c r="AW44" s="498"/>
      <c r="AX44" s="499"/>
      <c r="AY44">
        <f>COUNTIF($AR$44,"☑")</f>
        <v>0</v>
      </c>
    </row>
    <row r="45" spans="1:51" ht="45" customHeight="1" x14ac:dyDescent="0.15">
      <c r="A45" s="481" t="s">
        <v>258</v>
      </c>
      <c r="B45" s="482"/>
      <c r="C45" s="484" t="s">
        <v>166</v>
      </c>
      <c r="D45" s="482"/>
      <c r="E45" s="485" t="s">
        <v>182</v>
      </c>
      <c r="F45" s="486"/>
      <c r="G45" s="487" t="s">
        <v>603</v>
      </c>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c r="AG45" s="488"/>
      <c r="AH45" s="488"/>
      <c r="AI45" s="488"/>
      <c r="AJ45" s="488"/>
      <c r="AK45" s="488"/>
      <c r="AL45" s="488"/>
      <c r="AM45" s="488"/>
      <c r="AN45" s="488"/>
      <c r="AO45" s="488"/>
      <c r="AP45" s="488"/>
      <c r="AQ45" s="488"/>
      <c r="AR45" s="488"/>
      <c r="AS45" s="488"/>
      <c r="AT45" s="488"/>
      <c r="AU45" s="488"/>
      <c r="AV45" s="488"/>
      <c r="AW45" s="488"/>
      <c r="AX45" s="489"/>
    </row>
    <row r="46" spans="1:51" ht="32.25" customHeight="1" x14ac:dyDescent="0.15">
      <c r="A46" s="483"/>
      <c r="B46" s="474"/>
      <c r="C46" s="473"/>
      <c r="D46" s="474"/>
      <c r="E46" s="475" t="s">
        <v>181</v>
      </c>
      <c r="F46" s="423"/>
      <c r="G46" s="490" t="s">
        <v>604</v>
      </c>
      <c r="H46" s="439"/>
      <c r="I46" s="439"/>
      <c r="J46" s="439"/>
      <c r="K46" s="439"/>
      <c r="L46" s="439"/>
      <c r="M46" s="439"/>
      <c r="N46" s="439"/>
      <c r="O46" s="439"/>
      <c r="P46" s="439"/>
      <c r="Q46" s="439"/>
      <c r="R46" s="439"/>
      <c r="S46" s="439"/>
      <c r="T46" s="439"/>
      <c r="U46" s="439"/>
      <c r="V46" s="440"/>
      <c r="W46" s="462" t="s">
        <v>555</v>
      </c>
      <c r="X46" s="463"/>
      <c r="Y46" s="463"/>
      <c r="Z46" s="463"/>
      <c r="AA46" s="464"/>
      <c r="AB46" s="465" t="s">
        <v>649</v>
      </c>
      <c r="AC46" s="466"/>
      <c r="AD46" s="466"/>
      <c r="AE46" s="466"/>
      <c r="AF46" s="466"/>
      <c r="AG46" s="466"/>
      <c r="AH46" s="466"/>
      <c r="AI46" s="466"/>
      <c r="AJ46" s="466"/>
      <c r="AK46" s="466"/>
      <c r="AL46" s="466"/>
      <c r="AM46" s="466"/>
      <c r="AN46" s="466"/>
      <c r="AO46" s="466"/>
      <c r="AP46" s="466"/>
      <c r="AQ46" s="466"/>
      <c r="AR46" s="466"/>
      <c r="AS46" s="466"/>
      <c r="AT46" s="466"/>
      <c r="AU46" s="466"/>
      <c r="AV46" s="466"/>
      <c r="AW46" s="466"/>
      <c r="AX46" s="467"/>
    </row>
    <row r="47" spans="1:51" ht="30" customHeight="1" x14ac:dyDescent="0.15">
      <c r="A47" s="483"/>
      <c r="B47" s="474"/>
      <c r="C47" s="473"/>
      <c r="D47" s="474"/>
      <c r="E47" s="477"/>
      <c r="F47" s="353"/>
      <c r="G47" s="491"/>
      <c r="H47" s="443"/>
      <c r="I47" s="443"/>
      <c r="J47" s="443"/>
      <c r="K47" s="443"/>
      <c r="L47" s="443"/>
      <c r="M47" s="443"/>
      <c r="N47" s="443"/>
      <c r="O47" s="443"/>
      <c r="P47" s="443"/>
      <c r="Q47" s="443"/>
      <c r="R47" s="443"/>
      <c r="S47" s="443"/>
      <c r="T47" s="443"/>
      <c r="U47" s="443"/>
      <c r="V47" s="444"/>
      <c r="W47" s="468" t="s">
        <v>556</v>
      </c>
      <c r="X47" s="469"/>
      <c r="Y47" s="469"/>
      <c r="Z47" s="469"/>
      <c r="AA47" s="470"/>
      <c r="AB47" s="465" t="s">
        <v>602</v>
      </c>
      <c r="AC47" s="466"/>
      <c r="AD47" s="466"/>
      <c r="AE47" s="466"/>
      <c r="AF47" s="466"/>
      <c r="AG47" s="466"/>
      <c r="AH47" s="466"/>
      <c r="AI47" s="466"/>
      <c r="AJ47" s="466"/>
      <c r="AK47" s="466"/>
      <c r="AL47" s="466"/>
      <c r="AM47" s="466"/>
      <c r="AN47" s="466"/>
      <c r="AO47" s="466"/>
      <c r="AP47" s="466"/>
      <c r="AQ47" s="466"/>
      <c r="AR47" s="466"/>
      <c r="AS47" s="466"/>
      <c r="AT47" s="466"/>
      <c r="AU47" s="466"/>
      <c r="AV47" s="466"/>
      <c r="AW47" s="466"/>
      <c r="AX47" s="467"/>
    </row>
    <row r="48" spans="1:51" ht="34.5" customHeight="1" x14ac:dyDescent="0.15">
      <c r="A48" s="483"/>
      <c r="B48" s="474"/>
      <c r="C48" s="471" t="s">
        <v>567</v>
      </c>
      <c r="D48" s="472"/>
      <c r="E48" s="475" t="s">
        <v>254</v>
      </c>
      <c r="F48" s="423"/>
      <c r="G48" s="452" t="s">
        <v>169</v>
      </c>
      <c r="H48" s="453"/>
      <c r="I48" s="453"/>
      <c r="J48" s="478"/>
      <c r="K48" s="479"/>
      <c r="L48" s="479"/>
      <c r="M48" s="479"/>
      <c r="N48" s="479"/>
      <c r="O48" s="479"/>
      <c r="P48" s="479"/>
      <c r="Q48" s="479"/>
      <c r="R48" s="479"/>
      <c r="S48" s="479"/>
      <c r="T48" s="48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1"/>
      <c r="AY48" s="62"/>
    </row>
    <row r="49" spans="1:51" ht="34.5" customHeight="1" x14ac:dyDescent="0.15">
      <c r="A49" s="483"/>
      <c r="B49" s="474"/>
      <c r="C49" s="473"/>
      <c r="D49" s="474"/>
      <c r="E49" s="476"/>
      <c r="F49" s="350"/>
      <c r="G49" s="452" t="s">
        <v>568</v>
      </c>
      <c r="H49" s="453"/>
      <c r="I49" s="453"/>
      <c r="J49" s="453"/>
      <c r="K49" s="453"/>
      <c r="L49" s="453"/>
      <c r="M49" s="453"/>
      <c r="N49" s="453"/>
      <c r="O49" s="453"/>
      <c r="P49" s="453"/>
      <c r="Q49" s="453"/>
      <c r="R49" s="453"/>
      <c r="S49" s="453"/>
      <c r="T49" s="453"/>
      <c r="U49" s="449"/>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1"/>
      <c r="AY49" s="62"/>
    </row>
    <row r="50" spans="1:51" ht="34.5" customHeight="1" thickBot="1" x14ac:dyDescent="0.2">
      <c r="A50" s="483"/>
      <c r="B50" s="474"/>
      <c r="C50" s="473"/>
      <c r="D50" s="474"/>
      <c r="E50" s="477"/>
      <c r="F50" s="353"/>
      <c r="G50" s="452" t="s">
        <v>556</v>
      </c>
      <c r="H50" s="453"/>
      <c r="I50" s="453"/>
      <c r="J50" s="453"/>
      <c r="K50" s="453"/>
      <c r="L50" s="453"/>
      <c r="M50" s="453"/>
      <c r="N50" s="453"/>
      <c r="O50" s="453"/>
      <c r="P50" s="453"/>
      <c r="Q50" s="453"/>
      <c r="R50" s="453"/>
      <c r="S50" s="453"/>
      <c r="T50" s="453"/>
      <c r="U50" s="492"/>
      <c r="V50" s="493"/>
      <c r="W50" s="493"/>
      <c r="X50" s="493"/>
      <c r="Y50" s="493"/>
      <c r="Z50" s="493"/>
      <c r="AA50" s="493"/>
      <c r="AB50" s="493"/>
      <c r="AC50" s="493"/>
      <c r="AD50" s="493"/>
      <c r="AE50" s="493"/>
      <c r="AF50" s="493"/>
      <c r="AG50" s="493"/>
      <c r="AH50" s="493"/>
      <c r="AI50" s="493"/>
      <c r="AJ50" s="493"/>
      <c r="AK50" s="493"/>
      <c r="AL50" s="493"/>
      <c r="AM50" s="493"/>
      <c r="AN50" s="493"/>
      <c r="AO50" s="493"/>
      <c r="AP50" s="493"/>
      <c r="AQ50" s="493"/>
      <c r="AR50" s="493"/>
      <c r="AS50" s="493"/>
      <c r="AT50" s="493"/>
      <c r="AU50" s="493"/>
      <c r="AV50" s="493"/>
      <c r="AW50" s="493"/>
      <c r="AX50" s="494"/>
      <c r="AY50" s="62"/>
    </row>
    <row r="51" spans="1:51" ht="27" customHeight="1" x14ac:dyDescent="0.15">
      <c r="A51" s="454" t="s">
        <v>44</v>
      </c>
      <c r="B51" s="455"/>
      <c r="C51" s="455"/>
      <c r="D51" s="455"/>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c r="AH51" s="455"/>
      <c r="AI51" s="455"/>
      <c r="AJ51" s="455"/>
      <c r="AK51" s="455"/>
      <c r="AL51" s="455"/>
      <c r="AM51" s="455"/>
      <c r="AN51" s="455"/>
      <c r="AO51" s="455"/>
      <c r="AP51" s="455"/>
      <c r="AQ51" s="455"/>
      <c r="AR51" s="455"/>
      <c r="AS51" s="455"/>
      <c r="AT51" s="455"/>
      <c r="AU51" s="455"/>
      <c r="AV51" s="455"/>
      <c r="AW51" s="455"/>
      <c r="AX51" s="456"/>
    </row>
    <row r="52" spans="1:51" ht="27" customHeight="1" x14ac:dyDescent="0.15">
      <c r="A52" s="5"/>
      <c r="B52" s="6"/>
      <c r="C52" s="457" t="s">
        <v>29</v>
      </c>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9"/>
      <c r="AD52" s="458" t="s">
        <v>33</v>
      </c>
      <c r="AE52" s="458"/>
      <c r="AF52" s="458"/>
      <c r="AG52" s="460" t="s">
        <v>28</v>
      </c>
      <c r="AH52" s="458"/>
      <c r="AI52" s="458"/>
      <c r="AJ52" s="458"/>
      <c r="AK52" s="458"/>
      <c r="AL52" s="458"/>
      <c r="AM52" s="458"/>
      <c r="AN52" s="458"/>
      <c r="AO52" s="458"/>
      <c r="AP52" s="458"/>
      <c r="AQ52" s="458"/>
      <c r="AR52" s="458"/>
      <c r="AS52" s="458"/>
      <c r="AT52" s="458"/>
      <c r="AU52" s="458"/>
      <c r="AV52" s="458"/>
      <c r="AW52" s="458"/>
      <c r="AX52" s="461"/>
    </row>
    <row r="53" spans="1:51" ht="143.44999999999999" customHeight="1" x14ac:dyDescent="0.15">
      <c r="A53" s="533" t="s">
        <v>130</v>
      </c>
      <c r="B53" s="534"/>
      <c r="C53" s="539" t="s">
        <v>131</v>
      </c>
      <c r="D53" s="540"/>
      <c r="E53" s="540"/>
      <c r="F53" s="540"/>
      <c r="G53" s="540"/>
      <c r="H53" s="540"/>
      <c r="I53" s="540"/>
      <c r="J53" s="540"/>
      <c r="K53" s="540"/>
      <c r="L53" s="540"/>
      <c r="M53" s="540"/>
      <c r="N53" s="540"/>
      <c r="O53" s="540"/>
      <c r="P53" s="540"/>
      <c r="Q53" s="540"/>
      <c r="R53" s="540"/>
      <c r="S53" s="540"/>
      <c r="T53" s="540"/>
      <c r="U53" s="540"/>
      <c r="V53" s="540"/>
      <c r="W53" s="540"/>
      <c r="X53" s="540"/>
      <c r="Y53" s="540"/>
      <c r="Z53" s="540"/>
      <c r="AA53" s="540"/>
      <c r="AB53" s="540"/>
      <c r="AC53" s="541"/>
      <c r="AD53" s="542" t="s">
        <v>597</v>
      </c>
      <c r="AE53" s="543"/>
      <c r="AF53" s="543"/>
      <c r="AG53" s="544" t="s">
        <v>652</v>
      </c>
      <c r="AH53" s="545"/>
      <c r="AI53" s="545"/>
      <c r="AJ53" s="545"/>
      <c r="AK53" s="545"/>
      <c r="AL53" s="545"/>
      <c r="AM53" s="545"/>
      <c r="AN53" s="545"/>
      <c r="AO53" s="545"/>
      <c r="AP53" s="545"/>
      <c r="AQ53" s="545"/>
      <c r="AR53" s="545"/>
      <c r="AS53" s="545"/>
      <c r="AT53" s="545"/>
      <c r="AU53" s="545"/>
      <c r="AV53" s="545"/>
      <c r="AW53" s="545"/>
      <c r="AX53" s="546"/>
    </row>
    <row r="54" spans="1:51" ht="99.95" customHeight="1" x14ac:dyDescent="0.15">
      <c r="A54" s="535"/>
      <c r="B54" s="536"/>
      <c r="C54" s="547" t="s">
        <v>34</v>
      </c>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9"/>
      <c r="AD54" s="523" t="s">
        <v>597</v>
      </c>
      <c r="AE54" s="524"/>
      <c r="AF54" s="524"/>
      <c r="AG54" s="550" t="s">
        <v>651</v>
      </c>
      <c r="AH54" s="551"/>
      <c r="AI54" s="551"/>
      <c r="AJ54" s="551"/>
      <c r="AK54" s="551"/>
      <c r="AL54" s="551"/>
      <c r="AM54" s="551"/>
      <c r="AN54" s="551"/>
      <c r="AO54" s="551"/>
      <c r="AP54" s="551"/>
      <c r="AQ54" s="551"/>
      <c r="AR54" s="551"/>
      <c r="AS54" s="551"/>
      <c r="AT54" s="551"/>
      <c r="AU54" s="551"/>
      <c r="AV54" s="551"/>
      <c r="AW54" s="551"/>
      <c r="AX54" s="552"/>
    </row>
    <row r="55" spans="1:51" ht="118.15" customHeight="1" x14ac:dyDescent="0.15">
      <c r="A55" s="537"/>
      <c r="B55" s="538"/>
      <c r="C55" s="553" t="s">
        <v>132</v>
      </c>
      <c r="D55" s="554"/>
      <c r="E55" s="554"/>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5"/>
      <c r="AD55" s="556" t="s">
        <v>597</v>
      </c>
      <c r="AE55" s="557"/>
      <c r="AF55" s="557"/>
      <c r="AG55" s="514" t="s">
        <v>653</v>
      </c>
      <c r="AH55" s="441"/>
      <c r="AI55" s="441"/>
      <c r="AJ55" s="441"/>
      <c r="AK55" s="441"/>
      <c r="AL55" s="441"/>
      <c r="AM55" s="441"/>
      <c r="AN55" s="441"/>
      <c r="AO55" s="441"/>
      <c r="AP55" s="441"/>
      <c r="AQ55" s="441"/>
      <c r="AR55" s="441"/>
      <c r="AS55" s="441"/>
      <c r="AT55" s="441"/>
      <c r="AU55" s="441"/>
      <c r="AV55" s="441"/>
      <c r="AW55" s="441"/>
      <c r="AX55" s="515"/>
    </row>
    <row r="56" spans="1:51" ht="27" customHeight="1" x14ac:dyDescent="0.15">
      <c r="A56" s="114" t="s">
        <v>36</v>
      </c>
      <c r="B56" s="500"/>
      <c r="C56" s="506" t="s">
        <v>38</v>
      </c>
      <c r="D56" s="507"/>
      <c r="E56" s="508"/>
      <c r="F56" s="508"/>
      <c r="G56" s="508"/>
      <c r="H56" s="508"/>
      <c r="I56" s="508"/>
      <c r="J56" s="508"/>
      <c r="K56" s="508"/>
      <c r="L56" s="508"/>
      <c r="M56" s="508"/>
      <c r="N56" s="508"/>
      <c r="O56" s="508"/>
      <c r="P56" s="508"/>
      <c r="Q56" s="508"/>
      <c r="R56" s="508"/>
      <c r="S56" s="508"/>
      <c r="T56" s="508"/>
      <c r="U56" s="508"/>
      <c r="V56" s="508"/>
      <c r="W56" s="508"/>
      <c r="X56" s="508"/>
      <c r="Y56" s="508"/>
      <c r="Z56" s="508"/>
      <c r="AA56" s="508"/>
      <c r="AB56" s="508"/>
      <c r="AC56" s="509"/>
      <c r="AD56" s="510" t="s">
        <v>597</v>
      </c>
      <c r="AE56" s="511"/>
      <c r="AF56" s="511"/>
      <c r="AG56" s="512" t="s">
        <v>600</v>
      </c>
      <c r="AH56" s="439"/>
      <c r="AI56" s="439"/>
      <c r="AJ56" s="439"/>
      <c r="AK56" s="439"/>
      <c r="AL56" s="439"/>
      <c r="AM56" s="439"/>
      <c r="AN56" s="439"/>
      <c r="AO56" s="439"/>
      <c r="AP56" s="439"/>
      <c r="AQ56" s="439"/>
      <c r="AR56" s="439"/>
      <c r="AS56" s="439"/>
      <c r="AT56" s="439"/>
      <c r="AU56" s="439"/>
      <c r="AV56" s="439"/>
      <c r="AW56" s="439"/>
      <c r="AX56" s="513"/>
    </row>
    <row r="57" spans="1:51" ht="35.25" customHeight="1" x14ac:dyDescent="0.15">
      <c r="A57" s="501"/>
      <c r="B57" s="502"/>
      <c r="C57" s="516"/>
      <c r="D57" s="517"/>
      <c r="E57" s="520" t="s">
        <v>237</v>
      </c>
      <c r="F57" s="521"/>
      <c r="G57" s="521"/>
      <c r="H57" s="521"/>
      <c r="I57" s="521"/>
      <c r="J57" s="521"/>
      <c r="K57" s="521"/>
      <c r="L57" s="521"/>
      <c r="M57" s="521"/>
      <c r="N57" s="521"/>
      <c r="O57" s="521"/>
      <c r="P57" s="521"/>
      <c r="Q57" s="521"/>
      <c r="R57" s="521"/>
      <c r="S57" s="521"/>
      <c r="T57" s="521"/>
      <c r="U57" s="521"/>
      <c r="V57" s="521"/>
      <c r="W57" s="521"/>
      <c r="X57" s="521"/>
      <c r="Y57" s="521"/>
      <c r="Z57" s="521"/>
      <c r="AA57" s="521"/>
      <c r="AB57" s="521"/>
      <c r="AC57" s="522"/>
      <c r="AD57" s="523" t="s">
        <v>599</v>
      </c>
      <c r="AE57" s="524"/>
      <c r="AF57" s="525"/>
      <c r="AG57" s="514"/>
      <c r="AH57" s="441"/>
      <c r="AI57" s="441"/>
      <c r="AJ57" s="441"/>
      <c r="AK57" s="441"/>
      <c r="AL57" s="441"/>
      <c r="AM57" s="441"/>
      <c r="AN57" s="441"/>
      <c r="AO57" s="441"/>
      <c r="AP57" s="441"/>
      <c r="AQ57" s="441"/>
      <c r="AR57" s="441"/>
      <c r="AS57" s="441"/>
      <c r="AT57" s="441"/>
      <c r="AU57" s="441"/>
      <c r="AV57" s="441"/>
      <c r="AW57" s="441"/>
      <c r="AX57" s="515"/>
    </row>
    <row r="58" spans="1:51" ht="26.25" customHeight="1" x14ac:dyDescent="0.15">
      <c r="A58" s="501"/>
      <c r="B58" s="502"/>
      <c r="C58" s="518"/>
      <c r="D58" s="519"/>
      <c r="E58" s="526" t="s">
        <v>202</v>
      </c>
      <c r="F58" s="527"/>
      <c r="G58" s="527"/>
      <c r="H58" s="527"/>
      <c r="I58" s="527"/>
      <c r="J58" s="527"/>
      <c r="K58" s="527"/>
      <c r="L58" s="527"/>
      <c r="M58" s="527"/>
      <c r="N58" s="527"/>
      <c r="O58" s="527"/>
      <c r="P58" s="527"/>
      <c r="Q58" s="527"/>
      <c r="R58" s="527"/>
      <c r="S58" s="527"/>
      <c r="T58" s="527"/>
      <c r="U58" s="527"/>
      <c r="V58" s="527"/>
      <c r="W58" s="527"/>
      <c r="X58" s="527"/>
      <c r="Y58" s="527"/>
      <c r="Z58" s="527"/>
      <c r="AA58" s="527"/>
      <c r="AB58" s="527"/>
      <c r="AC58" s="528"/>
      <c r="AD58" s="529" t="s">
        <v>599</v>
      </c>
      <c r="AE58" s="530"/>
      <c r="AF58" s="530"/>
      <c r="AG58" s="514"/>
      <c r="AH58" s="441"/>
      <c r="AI58" s="441"/>
      <c r="AJ58" s="441"/>
      <c r="AK58" s="441"/>
      <c r="AL58" s="441"/>
      <c r="AM58" s="441"/>
      <c r="AN58" s="441"/>
      <c r="AO58" s="441"/>
      <c r="AP58" s="441"/>
      <c r="AQ58" s="441"/>
      <c r="AR58" s="441"/>
      <c r="AS58" s="441"/>
      <c r="AT58" s="441"/>
      <c r="AU58" s="441"/>
      <c r="AV58" s="441"/>
      <c r="AW58" s="441"/>
      <c r="AX58" s="515"/>
    </row>
    <row r="59" spans="1:51" ht="26.25" customHeight="1" x14ac:dyDescent="0.15">
      <c r="A59" s="501"/>
      <c r="B59" s="503"/>
      <c r="C59" s="531" t="s">
        <v>39</v>
      </c>
      <c r="D59" s="532"/>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61" t="s">
        <v>601</v>
      </c>
      <c r="AE59" s="562"/>
      <c r="AF59" s="562"/>
      <c r="AG59" s="563"/>
      <c r="AH59" s="564"/>
      <c r="AI59" s="564"/>
      <c r="AJ59" s="564"/>
      <c r="AK59" s="564"/>
      <c r="AL59" s="564"/>
      <c r="AM59" s="564"/>
      <c r="AN59" s="564"/>
      <c r="AO59" s="564"/>
      <c r="AP59" s="564"/>
      <c r="AQ59" s="564"/>
      <c r="AR59" s="564"/>
      <c r="AS59" s="564"/>
      <c r="AT59" s="564"/>
      <c r="AU59" s="564"/>
      <c r="AV59" s="564"/>
      <c r="AW59" s="564"/>
      <c r="AX59" s="565"/>
    </row>
    <row r="60" spans="1:51" ht="60" customHeight="1" x14ac:dyDescent="0.15">
      <c r="A60" s="501"/>
      <c r="B60" s="503"/>
      <c r="C60" s="566" t="s">
        <v>133</v>
      </c>
      <c r="D60" s="549"/>
      <c r="E60" s="549"/>
      <c r="F60" s="549"/>
      <c r="G60" s="549"/>
      <c r="H60" s="549"/>
      <c r="I60" s="549"/>
      <c r="J60" s="549"/>
      <c r="K60" s="549"/>
      <c r="L60" s="549"/>
      <c r="M60" s="549"/>
      <c r="N60" s="549"/>
      <c r="O60" s="549"/>
      <c r="P60" s="549"/>
      <c r="Q60" s="549"/>
      <c r="R60" s="549"/>
      <c r="S60" s="549"/>
      <c r="T60" s="549"/>
      <c r="U60" s="549"/>
      <c r="V60" s="549"/>
      <c r="W60" s="549"/>
      <c r="X60" s="549"/>
      <c r="Y60" s="549"/>
      <c r="Z60" s="549"/>
      <c r="AA60" s="549"/>
      <c r="AB60" s="549"/>
      <c r="AC60" s="549"/>
      <c r="AD60" s="523" t="s">
        <v>597</v>
      </c>
      <c r="AE60" s="524"/>
      <c r="AF60" s="524"/>
      <c r="AG60" s="550" t="s">
        <v>637</v>
      </c>
      <c r="AH60" s="551"/>
      <c r="AI60" s="551"/>
      <c r="AJ60" s="551"/>
      <c r="AK60" s="551"/>
      <c r="AL60" s="551"/>
      <c r="AM60" s="551"/>
      <c r="AN60" s="551"/>
      <c r="AO60" s="551"/>
      <c r="AP60" s="551"/>
      <c r="AQ60" s="551"/>
      <c r="AR60" s="551"/>
      <c r="AS60" s="551"/>
      <c r="AT60" s="551"/>
      <c r="AU60" s="551"/>
      <c r="AV60" s="551"/>
      <c r="AW60" s="551"/>
      <c r="AX60" s="552"/>
    </row>
    <row r="61" spans="1:51" ht="26.25" customHeight="1" x14ac:dyDescent="0.15">
      <c r="A61" s="501"/>
      <c r="B61" s="503"/>
      <c r="C61" s="566" t="s">
        <v>35</v>
      </c>
      <c r="D61" s="549"/>
      <c r="E61" s="549"/>
      <c r="F61" s="549"/>
      <c r="G61" s="549"/>
      <c r="H61" s="549"/>
      <c r="I61" s="549"/>
      <c r="J61" s="549"/>
      <c r="K61" s="549"/>
      <c r="L61" s="549"/>
      <c r="M61" s="549"/>
      <c r="N61" s="549"/>
      <c r="O61" s="549"/>
      <c r="P61" s="549"/>
      <c r="Q61" s="549"/>
      <c r="R61" s="549"/>
      <c r="S61" s="549"/>
      <c r="T61" s="549"/>
      <c r="U61" s="549"/>
      <c r="V61" s="549"/>
      <c r="W61" s="549"/>
      <c r="X61" s="549"/>
      <c r="Y61" s="549"/>
      <c r="Z61" s="549"/>
      <c r="AA61" s="549"/>
      <c r="AB61" s="549"/>
      <c r="AC61" s="549"/>
      <c r="AD61" s="523" t="s">
        <v>601</v>
      </c>
      <c r="AE61" s="524"/>
      <c r="AF61" s="524"/>
      <c r="AG61" s="550"/>
      <c r="AH61" s="551"/>
      <c r="AI61" s="551"/>
      <c r="AJ61" s="551"/>
      <c r="AK61" s="551"/>
      <c r="AL61" s="551"/>
      <c r="AM61" s="551"/>
      <c r="AN61" s="551"/>
      <c r="AO61" s="551"/>
      <c r="AP61" s="551"/>
      <c r="AQ61" s="551"/>
      <c r="AR61" s="551"/>
      <c r="AS61" s="551"/>
      <c r="AT61" s="551"/>
      <c r="AU61" s="551"/>
      <c r="AV61" s="551"/>
      <c r="AW61" s="551"/>
      <c r="AX61" s="552"/>
    </row>
    <row r="62" spans="1:51" ht="60" customHeight="1" x14ac:dyDescent="0.15">
      <c r="A62" s="501"/>
      <c r="B62" s="503"/>
      <c r="C62" s="566" t="s">
        <v>40</v>
      </c>
      <c r="D62" s="549"/>
      <c r="E62" s="549"/>
      <c r="F62" s="549"/>
      <c r="G62" s="549"/>
      <c r="H62" s="549"/>
      <c r="I62" s="549"/>
      <c r="J62" s="549"/>
      <c r="K62" s="549"/>
      <c r="L62" s="549"/>
      <c r="M62" s="549"/>
      <c r="N62" s="549"/>
      <c r="O62" s="549"/>
      <c r="P62" s="549"/>
      <c r="Q62" s="549"/>
      <c r="R62" s="549"/>
      <c r="S62" s="549"/>
      <c r="T62" s="549"/>
      <c r="U62" s="549"/>
      <c r="V62" s="549"/>
      <c r="W62" s="549"/>
      <c r="X62" s="549"/>
      <c r="Y62" s="549"/>
      <c r="Z62" s="549"/>
      <c r="AA62" s="549"/>
      <c r="AB62" s="549"/>
      <c r="AC62" s="578"/>
      <c r="AD62" s="523" t="s">
        <v>597</v>
      </c>
      <c r="AE62" s="524"/>
      <c r="AF62" s="524"/>
      <c r="AG62" s="550" t="s">
        <v>638</v>
      </c>
      <c r="AH62" s="551"/>
      <c r="AI62" s="551"/>
      <c r="AJ62" s="551"/>
      <c r="AK62" s="551"/>
      <c r="AL62" s="551"/>
      <c r="AM62" s="551"/>
      <c r="AN62" s="551"/>
      <c r="AO62" s="551"/>
      <c r="AP62" s="551"/>
      <c r="AQ62" s="551"/>
      <c r="AR62" s="551"/>
      <c r="AS62" s="551"/>
      <c r="AT62" s="551"/>
      <c r="AU62" s="551"/>
      <c r="AV62" s="551"/>
      <c r="AW62" s="551"/>
      <c r="AX62" s="552"/>
    </row>
    <row r="63" spans="1:51" ht="60" customHeight="1" x14ac:dyDescent="0.15">
      <c r="A63" s="501"/>
      <c r="B63" s="503"/>
      <c r="C63" s="566" t="s">
        <v>214</v>
      </c>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78"/>
      <c r="AD63" s="523" t="s">
        <v>597</v>
      </c>
      <c r="AE63" s="524"/>
      <c r="AF63" s="524"/>
      <c r="AG63" s="579" t="s">
        <v>639</v>
      </c>
      <c r="AH63" s="580"/>
      <c r="AI63" s="580"/>
      <c r="AJ63" s="580"/>
      <c r="AK63" s="580"/>
      <c r="AL63" s="580"/>
      <c r="AM63" s="580"/>
      <c r="AN63" s="580"/>
      <c r="AO63" s="580"/>
      <c r="AP63" s="580"/>
      <c r="AQ63" s="580"/>
      <c r="AR63" s="580"/>
      <c r="AS63" s="580"/>
      <c r="AT63" s="580"/>
      <c r="AU63" s="580"/>
      <c r="AV63" s="580"/>
      <c r="AW63" s="580"/>
      <c r="AX63" s="581"/>
    </row>
    <row r="64" spans="1:51" ht="26.25" customHeight="1" x14ac:dyDescent="0.15">
      <c r="A64" s="501"/>
      <c r="B64" s="503"/>
      <c r="C64" s="558" t="s">
        <v>215</v>
      </c>
      <c r="D64" s="559"/>
      <c r="E64" s="559"/>
      <c r="F64" s="559"/>
      <c r="G64" s="559"/>
      <c r="H64" s="559"/>
      <c r="I64" s="559"/>
      <c r="J64" s="559"/>
      <c r="K64" s="559"/>
      <c r="L64" s="559"/>
      <c r="M64" s="559"/>
      <c r="N64" s="559"/>
      <c r="O64" s="559"/>
      <c r="P64" s="559"/>
      <c r="Q64" s="559"/>
      <c r="R64" s="559"/>
      <c r="S64" s="559"/>
      <c r="T64" s="559"/>
      <c r="U64" s="559"/>
      <c r="V64" s="559"/>
      <c r="W64" s="559"/>
      <c r="X64" s="559"/>
      <c r="Y64" s="559"/>
      <c r="Z64" s="559"/>
      <c r="AA64" s="559"/>
      <c r="AB64" s="559"/>
      <c r="AC64" s="560"/>
      <c r="AD64" s="523" t="s">
        <v>601</v>
      </c>
      <c r="AE64" s="524"/>
      <c r="AF64" s="525"/>
      <c r="AG64" s="550"/>
      <c r="AH64" s="551"/>
      <c r="AI64" s="551"/>
      <c r="AJ64" s="551"/>
      <c r="AK64" s="551"/>
      <c r="AL64" s="551"/>
      <c r="AM64" s="551"/>
      <c r="AN64" s="551"/>
      <c r="AO64" s="551"/>
      <c r="AP64" s="551"/>
      <c r="AQ64" s="551"/>
      <c r="AR64" s="551"/>
      <c r="AS64" s="551"/>
      <c r="AT64" s="551"/>
      <c r="AU64" s="551"/>
      <c r="AV64" s="551"/>
      <c r="AW64" s="551"/>
      <c r="AX64" s="552"/>
    </row>
    <row r="65" spans="1:50" ht="60" customHeight="1" x14ac:dyDescent="0.15">
      <c r="A65" s="504"/>
      <c r="B65" s="505"/>
      <c r="C65" s="569" t="s">
        <v>204</v>
      </c>
      <c r="D65" s="570"/>
      <c r="E65" s="570"/>
      <c r="F65" s="570"/>
      <c r="G65" s="570"/>
      <c r="H65" s="570"/>
      <c r="I65" s="570"/>
      <c r="J65" s="570"/>
      <c r="K65" s="570"/>
      <c r="L65" s="570"/>
      <c r="M65" s="570"/>
      <c r="N65" s="570"/>
      <c r="O65" s="570"/>
      <c r="P65" s="570"/>
      <c r="Q65" s="570"/>
      <c r="R65" s="570"/>
      <c r="S65" s="570"/>
      <c r="T65" s="570"/>
      <c r="U65" s="570"/>
      <c r="V65" s="570"/>
      <c r="W65" s="570"/>
      <c r="X65" s="570"/>
      <c r="Y65" s="570"/>
      <c r="Z65" s="570"/>
      <c r="AA65" s="570"/>
      <c r="AB65" s="570"/>
      <c r="AC65" s="571"/>
      <c r="AD65" s="572" t="s">
        <v>597</v>
      </c>
      <c r="AE65" s="573"/>
      <c r="AF65" s="574"/>
      <c r="AG65" s="575" t="s">
        <v>640</v>
      </c>
      <c r="AH65" s="576"/>
      <c r="AI65" s="576"/>
      <c r="AJ65" s="576"/>
      <c r="AK65" s="576"/>
      <c r="AL65" s="576"/>
      <c r="AM65" s="576"/>
      <c r="AN65" s="576"/>
      <c r="AO65" s="576"/>
      <c r="AP65" s="576"/>
      <c r="AQ65" s="576"/>
      <c r="AR65" s="576"/>
      <c r="AS65" s="576"/>
      <c r="AT65" s="576"/>
      <c r="AU65" s="576"/>
      <c r="AV65" s="576"/>
      <c r="AW65" s="576"/>
      <c r="AX65" s="577"/>
    </row>
    <row r="66" spans="1:50" ht="226.15" customHeight="1" x14ac:dyDescent="0.15">
      <c r="A66" s="114" t="s">
        <v>37</v>
      </c>
      <c r="B66" s="582"/>
      <c r="C66" s="583" t="s">
        <v>205</v>
      </c>
      <c r="D66" s="584"/>
      <c r="E66" s="584"/>
      <c r="F66" s="584"/>
      <c r="G66" s="584"/>
      <c r="H66" s="584"/>
      <c r="I66" s="584"/>
      <c r="J66" s="584"/>
      <c r="K66" s="584"/>
      <c r="L66" s="584"/>
      <c r="M66" s="584"/>
      <c r="N66" s="584"/>
      <c r="O66" s="584"/>
      <c r="P66" s="584"/>
      <c r="Q66" s="584"/>
      <c r="R66" s="584"/>
      <c r="S66" s="584"/>
      <c r="T66" s="584"/>
      <c r="U66" s="584"/>
      <c r="V66" s="584"/>
      <c r="W66" s="584"/>
      <c r="X66" s="584"/>
      <c r="Y66" s="584"/>
      <c r="Z66" s="584"/>
      <c r="AA66" s="584"/>
      <c r="AB66" s="584"/>
      <c r="AC66" s="585"/>
      <c r="AD66" s="561" t="s">
        <v>597</v>
      </c>
      <c r="AE66" s="562"/>
      <c r="AF66" s="586"/>
      <c r="AG66" s="563" t="s">
        <v>656</v>
      </c>
      <c r="AH66" s="564"/>
      <c r="AI66" s="564"/>
      <c r="AJ66" s="564"/>
      <c r="AK66" s="564"/>
      <c r="AL66" s="564"/>
      <c r="AM66" s="564"/>
      <c r="AN66" s="564"/>
      <c r="AO66" s="564"/>
      <c r="AP66" s="564"/>
      <c r="AQ66" s="564"/>
      <c r="AR66" s="564"/>
      <c r="AS66" s="564"/>
      <c r="AT66" s="564"/>
      <c r="AU66" s="564"/>
      <c r="AV66" s="564"/>
      <c r="AW66" s="564"/>
      <c r="AX66" s="565"/>
    </row>
    <row r="67" spans="1:50" ht="99.95" customHeight="1" x14ac:dyDescent="0.15">
      <c r="A67" s="501"/>
      <c r="B67" s="503"/>
      <c r="C67" s="587" t="s">
        <v>42</v>
      </c>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9"/>
      <c r="AD67" s="590" t="s">
        <v>597</v>
      </c>
      <c r="AE67" s="591"/>
      <c r="AF67" s="591"/>
      <c r="AG67" s="550" t="s">
        <v>641</v>
      </c>
      <c r="AH67" s="551"/>
      <c r="AI67" s="551"/>
      <c r="AJ67" s="551"/>
      <c r="AK67" s="551"/>
      <c r="AL67" s="551"/>
      <c r="AM67" s="551"/>
      <c r="AN67" s="551"/>
      <c r="AO67" s="551"/>
      <c r="AP67" s="551"/>
      <c r="AQ67" s="551"/>
      <c r="AR67" s="551"/>
      <c r="AS67" s="551"/>
      <c r="AT67" s="551"/>
      <c r="AU67" s="551"/>
      <c r="AV67" s="551"/>
      <c r="AW67" s="551"/>
      <c r="AX67" s="552"/>
    </row>
    <row r="68" spans="1:50" ht="99.95" customHeight="1" x14ac:dyDescent="0.15">
      <c r="A68" s="501"/>
      <c r="B68" s="503"/>
      <c r="C68" s="566" t="s">
        <v>167</v>
      </c>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49"/>
      <c r="AD68" s="523" t="s">
        <v>597</v>
      </c>
      <c r="AE68" s="524"/>
      <c r="AF68" s="524"/>
      <c r="AG68" s="550" t="s">
        <v>642</v>
      </c>
      <c r="AH68" s="551"/>
      <c r="AI68" s="551"/>
      <c r="AJ68" s="551"/>
      <c r="AK68" s="551"/>
      <c r="AL68" s="551"/>
      <c r="AM68" s="551"/>
      <c r="AN68" s="551"/>
      <c r="AO68" s="551"/>
      <c r="AP68" s="551"/>
      <c r="AQ68" s="551"/>
      <c r="AR68" s="551"/>
      <c r="AS68" s="551"/>
      <c r="AT68" s="551"/>
      <c r="AU68" s="551"/>
      <c r="AV68" s="551"/>
      <c r="AW68" s="551"/>
      <c r="AX68" s="552"/>
    </row>
    <row r="69" spans="1:50" ht="99.95" customHeight="1" x14ac:dyDescent="0.15">
      <c r="A69" s="504"/>
      <c r="B69" s="505"/>
      <c r="C69" s="566" t="s">
        <v>41</v>
      </c>
      <c r="D69" s="549"/>
      <c r="E69" s="549"/>
      <c r="F69" s="549"/>
      <c r="G69" s="549"/>
      <c r="H69" s="549"/>
      <c r="I69" s="549"/>
      <c r="J69" s="549"/>
      <c r="K69" s="549"/>
      <c r="L69" s="549"/>
      <c r="M69" s="549"/>
      <c r="N69" s="549"/>
      <c r="O69" s="549"/>
      <c r="P69" s="549"/>
      <c r="Q69" s="549"/>
      <c r="R69" s="549"/>
      <c r="S69" s="549"/>
      <c r="T69" s="549"/>
      <c r="U69" s="549"/>
      <c r="V69" s="549"/>
      <c r="W69" s="549"/>
      <c r="X69" s="549"/>
      <c r="Y69" s="549"/>
      <c r="Z69" s="549"/>
      <c r="AA69" s="549"/>
      <c r="AB69" s="549"/>
      <c r="AC69" s="549"/>
      <c r="AD69" s="523" t="s">
        <v>597</v>
      </c>
      <c r="AE69" s="524"/>
      <c r="AF69" s="524"/>
      <c r="AG69" s="567" t="s">
        <v>643</v>
      </c>
      <c r="AH69" s="443"/>
      <c r="AI69" s="443"/>
      <c r="AJ69" s="443"/>
      <c r="AK69" s="443"/>
      <c r="AL69" s="443"/>
      <c r="AM69" s="443"/>
      <c r="AN69" s="443"/>
      <c r="AO69" s="443"/>
      <c r="AP69" s="443"/>
      <c r="AQ69" s="443"/>
      <c r="AR69" s="443"/>
      <c r="AS69" s="443"/>
      <c r="AT69" s="443"/>
      <c r="AU69" s="443"/>
      <c r="AV69" s="443"/>
      <c r="AW69" s="443"/>
      <c r="AX69" s="568"/>
    </row>
    <row r="70" spans="1:50" ht="41.25" customHeight="1" x14ac:dyDescent="0.15">
      <c r="A70" s="592" t="s">
        <v>54</v>
      </c>
      <c r="B70" s="593"/>
      <c r="C70" s="598" t="s">
        <v>134</v>
      </c>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07"/>
      <c r="AD70" s="510"/>
      <c r="AE70" s="511"/>
      <c r="AF70" s="600"/>
      <c r="AG70" s="512"/>
      <c r="AH70" s="439"/>
      <c r="AI70" s="439"/>
      <c r="AJ70" s="439"/>
      <c r="AK70" s="439"/>
      <c r="AL70" s="439"/>
      <c r="AM70" s="439"/>
      <c r="AN70" s="439"/>
      <c r="AO70" s="439"/>
      <c r="AP70" s="439"/>
      <c r="AQ70" s="439"/>
      <c r="AR70" s="439"/>
      <c r="AS70" s="439"/>
      <c r="AT70" s="439"/>
      <c r="AU70" s="439"/>
      <c r="AV70" s="439"/>
      <c r="AW70" s="439"/>
      <c r="AX70" s="513"/>
    </row>
    <row r="71" spans="1:50" ht="19.7" customHeight="1" x14ac:dyDescent="0.15">
      <c r="A71" s="594"/>
      <c r="B71" s="595"/>
      <c r="C71" s="607" t="s">
        <v>0</v>
      </c>
      <c r="D71" s="608"/>
      <c r="E71" s="608"/>
      <c r="F71" s="608"/>
      <c r="G71" s="608"/>
      <c r="H71" s="608"/>
      <c r="I71" s="608"/>
      <c r="J71" s="608"/>
      <c r="K71" s="608"/>
      <c r="L71" s="608"/>
      <c r="M71" s="608"/>
      <c r="N71" s="608"/>
      <c r="O71" s="604" t="s">
        <v>573</v>
      </c>
      <c r="P71" s="605"/>
      <c r="Q71" s="605"/>
      <c r="R71" s="605"/>
      <c r="S71" s="605"/>
      <c r="T71" s="605"/>
      <c r="U71" s="605"/>
      <c r="V71" s="605"/>
      <c r="W71" s="605"/>
      <c r="X71" s="605"/>
      <c r="Y71" s="605"/>
      <c r="Z71" s="605"/>
      <c r="AA71" s="605"/>
      <c r="AB71" s="605"/>
      <c r="AC71" s="605"/>
      <c r="AD71" s="605"/>
      <c r="AE71" s="605"/>
      <c r="AF71" s="606"/>
      <c r="AG71" s="514"/>
      <c r="AH71" s="441"/>
      <c r="AI71" s="441"/>
      <c r="AJ71" s="441"/>
      <c r="AK71" s="441"/>
      <c r="AL71" s="441"/>
      <c r="AM71" s="441"/>
      <c r="AN71" s="441"/>
      <c r="AO71" s="441"/>
      <c r="AP71" s="441"/>
      <c r="AQ71" s="441"/>
      <c r="AR71" s="441"/>
      <c r="AS71" s="441"/>
      <c r="AT71" s="441"/>
      <c r="AU71" s="441"/>
      <c r="AV71" s="441"/>
      <c r="AW71" s="441"/>
      <c r="AX71" s="515"/>
    </row>
    <row r="72" spans="1:50" ht="24.75" customHeight="1" x14ac:dyDescent="0.15">
      <c r="A72" s="594"/>
      <c r="B72" s="595"/>
      <c r="C72" s="85"/>
      <c r="D72" s="86"/>
      <c r="E72" s="81"/>
      <c r="F72" s="81"/>
      <c r="G72" s="81"/>
      <c r="H72" s="82"/>
      <c r="I72" s="82"/>
      <c r="J72" s="87"/>
      <c r="K72" s="87"/>
      <c r="L72" s="87"/>
      <c r="M72" s="82"/>
      <c r="N72" s="88"/>
      <c r="O72" s="89"/>
      <c r="P72" s="90"/>
      <c r="Q72" s="90"/>
      <c r="R72" s="90"/>
      <c r="S72" s="90"/>
      <c r="T72" s="90"/>
      <c r="U72" s="90"/>
      <c r="V72" s="90"/>
      <c r="W72" s="90"/>
      <c r="X72" s="90"/>
      <c r="Y72" s="90"/>
      <c r="Z72" s="90"/>
      <c r="AA72" s="90"/>
      <c r="AB72" s="90"/>
      <c r="AC72" s="90"/>
      <c r="AD72" s="90"/>
      <c r="AE72" s="90"/>
      <c r="AF72" s="91"/>
      <c r="AG72" s="514"/>
      <c r="AH72" s="441"/>
      <c r="AI72" s="441"/>
      <c r="AJ72" s="441"/>
      <c r="AK72" s="441"/>
      <c r="AL72" s="441"/>
      <c r="AM72" s="441"/>
      <c r="AN72" s="441"/>
      <c r="AO72" s="441"/>
      <c r="AP72" s="441"/>
      <c r="AQ72" s="441"/>
      <c r="AR72" s="441"/>
      <c r="AS72" s="441"/>
      <c r="AT72" s="441"/>
      <c r="AU72" s="441"/>
      <c r="AV72" s="441"/>
      <c r="AW72" s="441"/>
      <c r="AX72" s="515"/>
    </row>
    <row r="73" spans="1:50" ht="24.75" customHeight="1" x14ac:dyDescent="0.15">
      <c r="A73" s="594"/>
      <c r="B73" s="595"/>
      <c r="C73" s="79"/>
      <c r="D73" s="80"/>
      <c r="E73" s="81"/>
      <c r="F73" s="81"/>
      <c r="G73" s="81"/>
      <c r="H73" s="82"/>
      <c r="I73" s="82"/>
      <c r="J73" s="98"/>
      <c r="K73" s="98"/>
      <c r="L73" s="98"/>
      <c r="M73" s="99"/>
      <c r="N73" s="100"/>
      <c r="O73" s="92"/>
      <c r="P73" s="93"/>
      <c r="Q73" s="93"/>
      <c r="R73" s="93"/>
      <c r="S73" s="93"/>
      <c r="T73" s="93"/>
      <c r="U73" s="93"/>
      <c r="V73" s="93"/>
      <c r="W73" s="93"/>
      <c r="X73" s="93"/>
      <c r="Y73" s="93"/>
      <c r="Z73" s="93"/>
      <c r="AA73" s="93"/>
      <c r="AB73" s="93"/>
      <c r="AC73" s="93"/>
      <c r="AD73" s="93"/>
      <c r="AE73" s="93"/>
      <c r="AF73" s="94"/>
      <c r="AG73" s="514"/>
      <c r="AH73" s="441"/>
      <c r="AI73" s="441"/>
      <c r="AJ73" s="441"/>
      <c r="AK73" s="441"/>
      <c r="AL73" s="441"/>
      <c r="AM73" s="441"/>
      <c r="AN73" s="441"/>
      <c r="AO73" s="441"/>
      <c r="AP73" s="441"/>
      <c r="AQ73" s="441"/>
      <c r="AR73" s="441"/>
      <c r="AS73" s="441"/>
      <c r="AT73" s="441"/>
      <c r="AU73" s="441"/>
      <c r="AV73" s="441"/>
      <c r="AW73" s="441"/>
      <c r="AX73" s="515"/>
    </row>
    <row r="74" spans="1:50" ht="24.75" customHeight="1" x14ac:dyDescent="0.15">
      <c r="A74" s="594"/>
      <c r="B74" s="595"/>
      <c r="C74" s="79"/>
      <c r="D74" s="80"/>
      <c r="E74" s="81"/>
      <c r="F74" s="81"/>
      <c r="G74" s="81"/>
      <c r="H74" s="82"/>
      <c r="I74" s="82"/>
      <c r="J74" s="98"/>
      <c r="K74" s="98"/>
      <c r="L74" s="98"/>
      <c r="M74" s="99"/>
      <c r="N74" s="100"/>
      <c r="O74" s="92"/>
      <c r="P74" s="93"/>
      <c r="Q74" s="93"/>
      <c r="R74" s="93"/>
      <c r="S74" s="93"/>
      <c r="T74" s="93"/>
      <c r="U74" s="93"/>
      <c r="V74" s="93"/>
      <c r="W74" s="93"/>
      <c r="X74" s="93"/>
      <c r="Y74" s="93"/>
      <c r="Z74" s="93"/>
      <c r="AA74" s="93"/>
      <c r="AB74" s="93"/>
      <c r="AC74" s="93"/>
      <c r="AD74" s="93"/>
      <c r="AE74" s="93"/>
      <c r="AF74" s="94"/>
      <c r="AG74" s="514"/>
      <c r="AH74" s="441"/>
      <c r="AI74" s="441"/>
      <c r="AJ74" s="441"/>
      <c r="AK74" s="441"/>
      <c r="AL74" s="441"/>
      <c r="AM74" s="441"/>
      <c r="AN74" s="441"/>
      <c r="AO74" s="441"/>
      <c r="AP74" s="441"/>
      <c r="AQ74" s="441"/>
      <c r="AR74" s="441"/>
      <c r="AS74" s="441"/>
      <c r="AT74" s="441"/>
      <c r="AU74" s="441"/>
      <c r="AV74" s="441"/>
      <c r="AW74" s="441"/>
      <c r="AX74" s="515"/>
    </row>
    <row r="75" spans="1:50" ht="24.75" customHeight="1" x14ac:dyDescent="0.15">
      <c r="A75" s="594"/>
      <c r="B75" s="595"/>
      <c r="C75" s="79"/>
      <c r="D75" s="80"/>
      <c r="E75" s="81"/>
      <c r="F75" s="81"/>
      <c r="G75" s="81"/>
      <c r="H75" s="82"/>
      <c r="I75" s="82"/>
      <c r="J75" s="98"/>
      <c r="K75" s="98"/>
      <c r="L75" s="98"/>
      <c r="M75" s="99"/>
      <c r="N75" s="100"/>
      <c r="O75" s="92"/>
      <c r="P75" s="93"/>
      <c r="Q75" s="93"/>
      <c r="R75" s="93"/>
      <c r="S75" s="93"/>
      <c r="T75" s="93"/>
      <c r="U75" s="93"/>
      <c r="V75" s="93"/>
      <c r="W75" s="93"/>
      <c r="X75" s="93"/>
      <c r="Y75" s="93"/>
      <c r="Z75" s="93"/>
      <c r="AA75" s="93"/>
      <c r="AB75" s="93"/>
      <c r="AC75" s="93"/>
      <c r="AD75" s="93"/>
      <c r="AE75" s="93"/>
      <c r="AF75" s="94"/>
      <c r="AG75" s="514"/>
      <c r="AH75" s="441"/>
      <c r="AI75" s="441"/>
      <c r="AJ75" s="441"/>
      <c r="AK75" s="441"/>
      <c r="AL75" s="441"/>
      <c r="AM75" s="441"/>
      <c r="AN75" s="441"/>
      <c r="AO75" s="441"/>
      <c r="AP75" s="441"/>
      <c r="AQ75" s="441"/>
      <c r="AR75" s="441"/>
      <c r="AS75" s="441"/>
      <c r="AT75" s="441"/>
      <c r="AU75" s="441"/>
      <c r="AV75" s="441"/>
      <c r="AW75" s="441"/>
      <c r="AX75" s="515"/>
    </row>
    <row r="76" spans="1:50" ht="24.75" customHeight="1" x14ac:dyDescent="0.15">
      <c r="A76" s="596"/>
      <c r="B76" s="597"/>
      <c r="C76" s="601"/>
      <c r="D76" s="602"/>
      <c r="E76" s="81"/>
      <c r="F76" s="81"/>
      <c r="G76" s="81"/>
      <c r="H76" s="82"/>
      <c r="I76" s="82"/>
      <c r="J76" s="603"/>
      <c r="K76" s="603"/>
      <c r="L76" s="603"/>
      <c r="M76" s="83"/>
      <c r="N76" s="84"/>
      <c r="O76" s="95"/>
      <c r="P76" s="96"/>
      <c r="Q76" s="96"/>
      <c r="R76" s="96"/>
      <c r="S76" s="96"/>
      <c r="T76" s="96"/>
      <c r="U76" s="96"/>
      <c r="V76" s="96"/>
      <c r="W76" s="96"/>
      <c r="X76" s="96"/>
      <c r="Y76" s="96"/>
      <c r="Z76" s="96"/>
      <c r="AA76" s="96"/>
      <c r="AB76" s="96"/>
      <c r="AC76" s="96"/>
      <c r="AD76" s="96"/>
      <c r="AE76" s="96"/>
      <c r="AF76" s="97"/>
      <c r="AG76" s="567"/>
      <c r="AH76" s="443"/>
      <c r="AI76" s="443"/>
      <c r="AJ76" s="443"/>
      <c r="AK76" s="443"/>
      <c r="AL76" s="443"/>
      <c r="AM76" s="443"/>
      <c r="AN76" s="443"/>
      <c r="AO76" s="443"/>
      <c r="AP76" s="443"/>
      <c r="AQ76" s="443"/>
      <c r="AR76" s="443"/>
      <c r="AS76" s="443"/>
      <c r="AT76" s="443"/>
      <c r="AU76" s="443"/>
      <c r="AV76" s="443"/>
      <c r="AW76" s="443"/>
      <c r="AX76" s="568"/>
    </row>
    <row r="77" spans="1:50" ht="165.6" customHeight="1" x14ac:dyDescent="0.15">
      <c r="A77" s="114" t="s">
        <v>45</v>
      </c>
      <c r="B77" s="115"/>
      <c r="C77" s="118" t="s">
        <v>49</v>
      </c>
      <c r="D77" s="119"/>
      <c r="E77" s="119"/>
      <c r="F77" s="120"/>
      <c r="G77" s="121" t="s">
        <v>654</v>
      </c>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2"/>
    </row>
    <row r="78" spans="1:50" ht="67.5" customHeight="1" thickBot="1" x14ac:dyDescent="0.2">
      <c r="A78" s="116"/>
      <c r="B78" s="117"/>
      <c r="C78" s="123" t="s">
        <v>53</v>
      </c>
      <c r="D78" s="124"/>
      <c r="E78" s="124"/>
      <c r="F78" s="125"/>
      <c r="G78" s="126" t="s">
        <v>655</v>
      </c>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7"/>
    </row>
    <row r="79" spans="1:50" ht="24" customHeight="1" x14ac:dyDescent="0.15">
      <c r="A79" s="101" t="s">
        <v>30</v>
      </c>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3"/>
    </row>
    <row r="80" spans="1:50" ht="67.5" customHeight="1" thickBot="1" x14ac:dyDescent="0.2">
      <c r="A80" s="104" t="s">
        <v>668</v>
      </c>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6"/>
    </row>
    <row r="81" spans="1:51" ht="24.75" customHeight="1" x14ac:dyDescent="0.15">
      <c r="A81" s="107" t="s">
        <v>31</v>
      </c>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8"/>
      <c r="AK81" s="108"/>
      <c r="AL81" s="108"/>
      <c r="AM81" s="108"/>
      <c r="AN81" s="108"/>
      <c r="AO81" s="108"/>
      <c r="AP81" s="108"/>
      <c r="AQ81" s="108"/>
      <c r="AR81" s="108"/>
      <c r="AS81" s="108"/>
      <c r="AT81" s="108"/>
      <c r="AU81" s="108"/>
      <c r="AV81" s="108"/>
      <c r="AW81" s="108"/>
      <c r="AX81" s="109"/>
    </row>
    <row r="82" spans="1:51" ht="67.5" customHeight="1" thickBot="1" x14ac:dyDescent="0.2">
      <c r="A82" s="110" t="s">
        <v>129</v>
      </c>
      <c r="B82" s="111"/>
      <c r="C82" s="111"/>
      <c r="D82" s="111"/>
      <c r="E82" s="112"/>
      <c r="F82" s="113" t="s">
        <v>669</v>
      </c>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6"/>
    </row>
    <row r="83" spans="1:51" ht="24.75" customHeight="1" x14ac:dyDescent="0.15">
      <c r="A83" s="107" t="s">
        <v>43</v>
      </c>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c r="AT83" s="108"/>
      <c r="AU83" s="108"/>
      <c r="AV83" s="108"/>
      <c r="AW83" s="108"/>
      <c r="AX83" s="109"/>
    </row>
    <row r="84" spans="1:51" ht="66" customHeight="1" thickBot="1" x14ac:dyDescent="0.2">
      <c r="A84" s="110" t="s">
        <v>129</v>
      </c>
      <c r="B84" s="111"/>
      <c r="C84" s="111"/>
      <c r="D84" s="111"/>
      <c r="E84" s="112"/>
      <c r="F84" s="615" t="s">
        <v>670</v>
      </c>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7"/>
    </row>
    <row r="85" spans="1:51" ht="24.75" customHeight="1" x14ac:dyDescent="0.15">
      <c r="A85" s="618" t="s">
        <v>32</v>
      </c>
      <c r="B85" s="619"/>
      <c r="C85" s="619"/>
      <c r="D85" s="619"/>
      <c r="E85" s="619"/>
      <c r="F85" s="619"/>
      <c r="G85" s="619"/>
      <c r="H85" s="619"/>
      <c r="I85" s="619"/>
      <c r="J85" s="619"/>
      <c r="K85" s="619"/>
      <c r="L85" s="619"/>
      <c r="M85" s="619"/>
      <c r="N85" s="619"/>
      <c r="O85" s="619"/>
      <c r="P85" s="619"/>
      <c r="Q85" s="619"/>
      <c r="R85" s="619"/>
      <c r="S85" s="619"/>
      <c r="T85" s="619"/>
      <c r="U85" s="619"/>
      <c r="V85" s="619"/>
      <c r="W85" s="619"/>
      <c r="X85" s="619"/>
      <c r="Y85" s="619"/>
      <c r="Z85" s="619"/>
      <c r="AA85" s="619"/>
      <c r="AB85" s="619"/>
      <c r="AC85" s="619"/>
      <c r="AD85" s="619"/>
      <c r="AE85" s="619"/>
      <c r="AF85" s="619"/>
      <c r="AG85" s="619"/>
      <c r="AH85" s="619"/>
      <c r="AI85" s="619"/>
      <c r="AJ85" s="619"/>
      <c r="AK85" s="619"/>
      <c r="AL85" s="619"/>
      <c r="AM85" s="619"/>
      <c r="AN85" s="619"/>
      <c r="AO85" s="619"/>
      <c r="AP85" s="619"/>
      <c r="AQ85" s="619"/>
      <c r="AR85" s="619"/>
      <c r="AS85" s="619"/>
      <c r="AT85" s="619"/>
      <c r="AU85" s="619"/>
      <c r="AV85" s="619"/>
      <c r="AW85" s="619"/>
      <c r="AX85" s="620"/>
    </row>
    <row r="86" spans="1:51" ht="120" customHeight="1" thickBot="1" x14ac:dyDescent="0.2">
      <c r="A86" s="621" t="s">
        <v>644</v>
      </c>
      <c r="B86" s="493"/>
      <c r="C86" s="493"/>
      <c r="D86" s="493"/>
      <c r="E86" s="493"/>
      <c r="F86" s="493"/>
      <c r="G86" s="493"/>
      <c r="H86" s="493"/>
      <c r="I86" s="493"/>
      <c r="J86" s="493"/>
      <c r="K86" s="493"/>
      <c r="L86" s="493"/>
      <c r="M86" s="493"/>
      <c r="N86" s="493"/>
      <c r="O86" s="493"/>
      <c r="P86" s="493"/>
      <c r="Q86" s="493"/>
      <c r="R86" s="493"/>
      <c r="S86" s="493"/>
      <c r="T86" s="493"/>
      <c r="U86" s="493"/>
      <c r="V86" s="493"/>
      <c r="W86" s="493"/>
      <c r="X86" s="493"/>
      <c r="Y86" s="493"/>
      <c r="Z86" s="493"/>
      <c r="AA86" s="493"/>
      <c r="AB86" s="493"/>
      <c r="AC86" s="493"/>
      <c r="AD86" s="493"/>
      <c r="AE86" s="493"/>
      <c r="AF86" s="493"/>
      <c r="AG86" s="493"/>
      <c r="AH86" s="493"/>
      <c r="AI86" s="493"/>
      <c r="AJ86" s="493"/>
      <c r="AK86" s="493"/>
      <c r="AL86" s="493"/>
      <c r="AM86" s="493"/>
      <c r="AN86" s="493"/>
      <c r="AO86" s="493"/>
      <c r="AP86" s="493"/>
      <c r="AQ86" s="493"/>
      <c r="AR86" s="493"/>
      <c r="AS86" s="493"/>
      <c r="AT86" s="493"/>
      <c r="AU86" s="493"/>
      <c r="AV86" s="493"/>
      <c r="AW86" s="493"/>
      <c r="AX86" s="494"/>
    </row>
    <row r="87" spans="1:51" ht="24.75" customHeight="1" x14ac:dyDescent="0.15">
      <c r="A87" s="622" t="s">
        <v>217</v>
      </c>
      <c r="B87" s="623"/>
      <c r="C87" s="623"/>
      <c r="D87" s="623"/>
      <c r="E87" s="623"/>
      <c r="F87" s="623"/>
      <c r="G87" s="623"/>
      <c r="H87" s="623"/>
      <c r="I87" s="623"/>
      <c r="J87" s="623"/>
      <c r="K87" s="623"/>
      <c r="L87" s="623"/>
      <c r="M87" s="623"/>
      <c r="N87" s="623"/>
      <c r="O87" s="623"/>
      <c r="P87" s="623"/>
      <c r="Q87" s="623"/>
      <c r="R87" s="623"/>
      <c r="S87" s="623"/>
      <c r="T87" s="623"/>
      <c r="U87" s="623"/>
      <c r="V87" s="623"/>
      <c r="W87" s="623"/>
      <c r="X87" s="623"/>
      <c r="Y87" s="623"/>
      <c r="Z87" s="623"/>
      <c r="AA87" s="623"/>
      <c r="AB87" s="623"/>
      <c r="AC87" s="623"/>
      <c r="AD87" s="623"/>
      <c r="AE87" s="623"/>
      <c r="AF87" s="623"/>
      <c r="AG87" s="623"/>
      <c r="AH87" s="623"/>
      <c r="AI87" s="623"/>
      <c r="AJ87" s="623"/>
      <c r="AK87" s="623"/>
      <c r="AL87" s="623"/>
      <c r="AM87" s="623"/>
      <c r="AN87" s="623"/>
      <c r="AO87" s="623"/>
      <c r="AP87" s="623"/>
      <c r="AQ87" s="623"/>
      <c r="AR87" s="623"/>
      <c r="AS87" s="623"/>
      <c r="AT87" s="623"/>
      <c r="AU87" s="623"/>
      <c r="AV87" s="623"/>
      <c r="AW87" s="623"/>
      <c r="AX87" s="624"/>
    </row>
    <row r="88" spans="1:51" ht="24.75" customHeight="1" x14ac:dyDescent="0.15">
      <c r="A88" s="625" t="s">
        <v>252</v>
      </c>
      <c r="B88" s="626"/>
      <c r="C88" s="626"/>
      <c r="D88" s="627"/>
      <c r="E88" s="609" t="s">
        <v>590</v>
      </c>
      <c r="F88" s="610"/>
      <c r="G88" s="610"/>
      <c r="H88" s="610"/>
      <c r="I88" s="610"/>
      <c r="J88" s="610"/>
      <c r="K88" s="610"/>
      <c r="L88" s="610"/>
      <c r="M88" s="610"/>
      <c r="N88" s="610"/>
      <c r="O88" s="610"/>
      <c r="P88" s="611"/>
      <c r="Q88" s="609"/>
      <c r="R88" s="610"/>
      <c r="S88" s="610"/>
      <c r="T88" s="610"/>
      <c r="U88" s="610"/>
      <c r="V88" s="610"/>
      <c r="W88" s="610"/>
      <c r="X88" s="610"/>
      <c r="Y88" s="610"/>
      <c r="Z88" s="610"/>
      <c r="AA88" s="610"/>
      <c r="AB88" s="611"/>
      <c r="AC88" s="609"/>
      <c r="AD88" s="610"/>
      <c r="AE88" s="610"/>
      <c r="AF88" s="610"/>
      <c r="AG88" s="610"/>
      <c r="AH88" s="610"/>
      <c r="AI88" s="610"/>
      <c r="AJ88" s="610"/>
      <c r="AK88" s="610"/>
      <c r="AL88" s="610"/>
      <c r="AM88" s="610"/>
      <c r="AN88" s="611"/>
      <c r="AO88" s="609"/>
      <c r="AP88" s="610"/>
      <c r="AQ88" s="610"/>
      <c r="AR88" s="610"/>
      <c r="AS88" s="610"/>
      <c r="AT88" s="610"/>
      <c r="AU88" s="610"/>
      <c r="AV88" s="610"/>
      <c r="AW88" s="610"/>
      <c r="AX88" s="612"/>
      <c r="AY88" s="66"/>
    </row>
    <row r="89" spans="1:51" ht="24.75" customHeight="1" x14ac:dyDescent="0.15">
      <c r="A89" s="613" t="s">
        <v>251</v>
      </c>
      <c r="B89" s="614"/>
      <c r="C89" s="614"/>
      <c r="D89" s="614"/>
      <c r="E89" s="609" t="s">
        <v>591</v>
      </c>
      <c r="F89" s="610"/>
      <c r="G89" s="610"/>
      <c r="H89" s="610"/>
      <c r="I89" s="610"/>
      <c r="J89" s="610"/>
      <c r="K89" s="610"/>
      <c r="L89" s="610"/>
      <c r="M89" s="610"/>
      <c r="N89" s="610"/>
      <c r="O89" s="610"/>
      <c r="P89" s="611"/>
      <c r="Q89" s="609"/>
      <c r="R89" s="610"/>
      <c r="S89" s="610"/>
      <c r="T89" s="610"/>
      <c r="U89" s="610"/>
      <c r="V89" s="610"/>
      <c r="W89" s="610"/>
      <c r="X89" s="610"/>
      <c r="Y89" s="610"/>
      <c r="Z89" s="610"/>
      <c r="AA89" s="610"/>
      <c r="AB89" s="611"/>
      <c r="AC89" s="609"/>
      <c r="AD89" s="610"/>
      <c r="AE89" s="610"/>
      <c r="AF89" s="610"/>
      <c r="AG89" s="610"/>
      <c r="AH89" s="610"/>
      <c r="AI89" s="610"/>
      <c r="AJ89" s="610"/>
      <c r="AK89" s="610"/>
      <c r="AL89" s="610"/>
      <c r="AM89" s="610"/>
      <c r="AN89" s="611"/>
      <c r="AO89" s="609"/>
      <c r="AP89" s="610"/>
      <c r="AQ89" s="610"/>
      <c r="AR89" s="610"/>
      <c r="AS89" s="610"/>
      <c r="AT89" s="610"/>
      <c r="AU89" s="610"/>
      <c r="AV89" s="610"/>
      <c r="AW89" s="610"/>
      <c r="AX89" s="612"/>
    </row>
    <row r="90" spans="1:51" ht="24.75" customHeight="1" x14ac:dyDescent="0.15">
      <c r="A90" s="613" t="s">
        <v>250</v>
      </c>
      <c r="B90" s="614"/>
      <c r="C90" s="614"/>
      <c r="D90" s="614"/>
      <c r="E90" s="609" t="s">
        <v>590</v>
      </c>
      <c r="F90" s="610"/>
      <c r="G90" s="610"/>
      <c r="H90" s="610"/>
      <c r="I90" s="610"/>
      <c r="J90" s="610"/>
      <c r="K90" s="610"/>
      <c r="L90" s="610"/>
      <c r="M90" s="610"/>
      <c r="N90" s="610"/>
      <c r="O90" s="610"/>
      <c r="P90" s="611"/>
      <c r="Q90" s="609"/>
      <c r="R90" s="610"/>
      <c r="S90" s="610"/>
      <c r="T90" s="610"/>
      <c r="U90" s="610"/>
      <c r="V90" s="610"/>
      <c r="W90" s="610"/>
      <c r="X90" s="610"/>
      <c r="Y90" s="610"/>
      <c r="Z90" s="610"/>
      <c r="AA90" s="610"/>
      <c r="AB90" s="611"/>
      <c r="AC90" s="609"/>
      <c r="AD90" s="610"/>
      <c r="AE90" s="610"/>
      <c r="AF90" s="610"/>
      <c r="AG90" s="610"/>
      <c r="AH90" s="610"/>
      <c r="AI90" s="610"/>
      <c r="AJ90" s="610"/>
      <c r="AK90" s="610"/>
      <c r="AL90" s="610"/>
      <c r="AM90" s="610"/>
      <c r="AN90" s="611"/>
      <c r="AO90" s="609"/>
      <c r="AP90" s="610"/>
      <c r="AQ90" s="610"/>
      <c r="AR90" s="610"/>
      <c r="AS90" s="610"/>
      <c r="AT90" s="610"/>
      <c r="AU90" s="610"/>
      <c r="AV90" s="610"/>
      <c r="AW90" s="610"/>
      <c r="AX90" s="612"/>
    </row>
    <row r="91" spans="1:51" ht="24.75" customHeight="1" x14ac:dyDescent="0.15">
      <c r="A91" s="613" t="s">
        <v>249</v>
      </c>
      <c r="B91" s="614"/>
      <c r="C91" s="614"/>
      <c r="D91" s="614"/>
      <c r="E91" s="609" t="s">
        <v>592</v>
      </c>
      <c r="F91" s="610"/>
      <c r="G91" s="610"/>
      <c r="H91" s="610"/>
      <c r="I91" s="610"/>
      <c r="J91" s="610"/>
      <c r="K91" s="610"/>
      <c r="L91" s="610"/>
      <c r="M91" s="610"/>
      <c r="N91" s="610"/>
      <c r="O91" s="610"/>
      <c r="P91" s="611"/>
      <c r="Q91" s="609"/>
      <c r="R91" s="610"/>
      <c r="S91" s="610"/>
      <c r="T91" s="610"/>
      <c r="U91" s="610"/>
      <c r="V91" s="610"/>
      <c r="W91" s="610"/>
      <c r="X91" s="610"/>
      <c r="Y91" s="610"/>
      <c r="Z91" s="610"/>
      <c r="AA91" s="610"/>
      <c r="AB91" s="611"/>
      <c r="AC91" s="609"/>
      <c r="AD91" s="610"/>
      <c r="AE91" s="610"/>
      <c r="AF91" s="610"/>
      <c r="AG91" s="610"/>
      <c r="AH91" s="610"/>
      <c r="AI91" s="610"/>
      <c r="AJ91" s="610"/>
      <c r="AK91" s="610"/>
      <c r="AL91" s="610"/>
      <c r="AM91" s="610"/>
      <c r="AN91" s="611"/>
      <c r="AO91" s="609"/>
      <c r="AP91" s="610"/>
      <c r="AQ91" s="610"/>
      <c r="AR91" s="610"/>
      <c r="AS91" s="610"/>
      <c r="AT91" s="610"/>
      <c r="AU91" s="610"/>
      <c r="AV91" s="610"/>
      <c r="AW91" s="610"/>
      <c r="AX91" s="612"/>
    </row>
    <row r="92" spans="1:51" ht="24.75" customHeight="1" x14ac:dyDescent="0.15">
      <c r="A92" s="613" t="s">
        <v>248</v>
      </c>
      <c r="B92" s="614"/>
      <c r="C92" s="614"/>
      <c r="D92" s="614"/>
      <c r="E92" s="609" t="s">
        <v>593</v>
      </c>
      <c r="F92" s="610"/>
      <c r="G92" s="610"/>
      <c r="H92" s="610"/>
      <c r="I92" s="610"/>
      <c r="J92" s="610"/>
      <c r="K92" s="610"/>
      <c r="L92" s="610"/>
      <c r="M92" s="610"/>
      <c r="N92" s="610"/>
      <c r="O92" s="610"/>
      <c r="P92" s="611"/>
      <c r="Q92" s="609"/>
      <c r="R92" s="610"/>
      <c r="S92" s="610"/>
      <c r="T92" s="610"/>
      <c r="U92" s="610"/>
      <c r="V92" s="610"/>
      <c r="W92" s="610"/>
      <c r="X92" s="610"/>
      <c r="Y92" s="610"/>
      <c r="Z92" s="610"/>
      <c r="AA92" s="610"/>
      <c r="AB92" s="611"/>
      <c r="AC92" s="609"/>
      <c r="AD92" s="610"/>
      <c r="AE92" s="610"/>
      <c r="AF92" s="610"/>
      <c r="AG92" s="610"/>
      <c r="AH92" s="610"/>
      <c r="AI92" s="610"/>
      <c r="AJ92" s="610"/>
      <c r="AK92" s="610"/>
      <c r="AL92" s="610"/>
      <c r="AM92" s="610"/>
      <c r="AN92" s="611"/>
      <c r="AO92" s="609"/>
      <c r="AP92" s="610"/>
      <c r="AQ92" s="610"/>
      <c r="AR92" s="610"/>
      <c r="AS92" s="610"/>
      <c r="AT92" s="610"/>
      <c r="AU92" s="610"/>
      <c r="AV92" s="610"/>
      <c r="AW92" s="610"/>
      <c r="AX92" s="612"/>
    </row>
    <row r="93" spans="1:51" ht="24.75" customHeight="1" x14ac:dyDescent="0.15">
      <c r="A93" s="613" t="s">
        <v>247</v>
      </c>
      <c r="B93" s="614"/>
      <c r="C93" s="614"/>
      <c r="D93" s="614"/>
      <c r="E93" s="609" t="s">
        <v>594</v>
      </c>
      <c r="F93" s="610"/>
      <c r="G93" s="610"/>
      <c r="H93" s="610"/>
      <c r="I93" s="610"/>
      <c r="J93" s="610"/>
      <c r="K93" s="610"/>
      <c r="L93" s="610"/>
      <c r="M93" s="610"/>
      <c r="N93" s="610"/>
      <c r="O93" s="610"/>
      <c r="P93" s="611"/>
      <c r="Q93" s="609"/>
      <c r="R93" s="610"/>
      <c r="S93" s="610"/>
      <c r="T93" s="610"/>
      <c r="U93" s="610"/>
      <c r="V93" s="610"/>
      <c r="W93" s="610"/>
      <c r="X93" s="610"/>
      <c r="Y93" s="610"/>
      <c r="Z93" s="610"/>
      <c r="AA93" s="610"/>
      <c r="AB93" s="611"/>
      <c r="AC93" s="609"/>
      <c r="AD93" s="610"/>
      <c r="AE93" s="610"/>
      <c r="AF93" s="610"/>
      <c r="AG93" s="610"/>
      <c r="AH93" s="610"/>
      <c r="AI93" s="610"/>
      <c r="AJ93" s="610"/>
      <c r="AK93" s="610"/>
      <c r="AL93" s="610"/>
      <c r="AM93" s="610"/>
      <c r="AN93" s="611"/>
      <c r="AO93" s="609"/>
      <c r="AP93" s="610"/>
      <c r="AQ93" s="610"/>
      <c r="AR93" s="610"/>
      <c r="AS93" s="610"/>
      <c r="AT93" s="610"/>
      <c r="AU93" s="610"/>
      <c r="AV93" s="610"/>
      <c r="AW93" s="610"/>
      <c r="AX93" s="612"/>
    </row>
    <row r="94" spans="1:51" ht="24.75" customHeight="1" x14ac:dyDescent="0.15">
      <c r="A94" s="613" t="s">
        <v>246</v>
      </c>
      <c r="B94" s="614"/>
      <c r="C94" s="614"/>
      <c r="D94" s="614"/>
      <c r="E94" s="609" t="s">
        <v>595</v>
      </c>
      <c r="F94" s="610"/>
      <c r="G94" s="610"/>
      <c r="H94" s="610"/>
      <c r="I94" s="610"/>
      <c r="J94" s="610"/>
      <c r="K94" s="610"/>
      <c r="L94" s="610"/>
      <c r="M94" s="610"/>
      <c r="N94" s="610"/>
      <c r="O94" s="610"/>
      <c r="P94" s="611"/>
      <c r="Q94" s="609"/>
      <c r="R94" s="610"/>
      <c r="S94" s="610"/>
      <c r="T94" s="610"/>
      <c r="U94" s="610"/>
      <c r="V94" s="610"/>
      <c r="W94" s="610"/>
      <c r="X94" s="610"/>
      <c r="Y94" s="610"/>
      <c r="Z94" s="610"/>
      <c r="AA94" s="610"/>
      <c r="AB94" s="611"/>
      <c r="AC94" s="609"/>
      <c r="AD94" s="610"/>
      <c r="AE94" s="610"/>
      <c r="AF94" s="610"/>
      <c r="AG94" s="610"/>
      <c r="AH94" s="610"/>
      <c r="AI94" s="610"/>
      <c r="AJ94" s="610"/>
      <c r="AK94" s="610"/>
      <c r="AL94" s="610"/>
      <c r="AM94" s="610"/>
      <c r="AN94" s="611"/>
      <c r="AO94" s="609"/>
      <c r="AP94" s="610"/>
      <c r="AQ94" s="610"/>
      <c r="AR94" s="610"/>
      <c r="AS94" s="610"/>
      <c r="AT94" s="610"/>
      <c r="AU94" s="610"/>
      <c r="AV94" s="610"/>
      <c r="AW94" s="610"/>
      <c r="AX94" s="612"/>
    </row>
    <row r="95" spans="1:51" ht="24.75" customHeight="1" x14ac:dyDescent="0.15">
      <c r="A95" s="613" t="s">
        <v>245</v>
      </c>
      <c r="B95" s="614"/>
      <c r="C95" s="614"/>
      <c r="D95" s="614"/>
      <c r="E95" s="609" t="s">
        <v>596</v>
      </c>
      <c r="F95" s="610"/>
      <c r="G95" s="610"/>
      <c r="H95" s="610"/>
      <c r="I95" s="610"/>
      <c r="J95" s="610"/>
      <c r="K95" s="610"/>
      <c r="L95" s="610"/>
      <c r="M95" s="610"/>
      <c r="N95" s="610"/>
      <c r="O95" s="610"/>
      <c r="P95" s="611"/>
      <c r="Q95" s="609"/>
      <c r="R95" s="610"/>
      <c r="S95" s="610"/>
      <c r="T95" s="610"/>
      <c r="U95" s="610"/>
      <c r="V95" s="610"/>
      <c r="W95" s="610"/>
      <c r="X95" s="610"/>
      <c r="Y95" s="610"/>
      <c r="Z95" s="610"/>
      <c r="AA95" s="610"/>
      <c r="AB95" s="611"/>
      <c r="AC95" s="609"/>
      <c r="AD95" s="610"/>
      <c r="AE95" s="610"/>
      <c r="AF95" s="610"/>
      <c r="AG95" s="610"/>
      <c r="AH95" s="610"/>
      <c r="AI95" s="610"/>
      <c r="AJ95" s="610"/>
      <c r="AK95" s="610"/>
      <c r="AL95" s="610"/>
      <c r="AM95" s="610"/>
      <c r="AN95" s="611"/>
      <c r="AO95" s="609"/>
      <c r="AP95" s="610"/>
      <c r="AQ95" s="610"/>
      <c r="AR95" s="610"/>
      <c r="AS95" s="610"/>
      <c r="AT95" s="610"/>
      <c r="AU95" s="610"/>
      <c r="AV95" s="610"/>
      <c r="AW95" s="610"/>
      <c r="AX95" s="612"/>
    </row>
    <row r="96" spans="1:51" ht="24.75" customHeight="1" x14ac:dyDescent="0.15">
      <c r="A96" s="613" t="s">
        <v>391</v>
      </c>
      <c r="B96" s="614"/>
      <c r="C96" s="614"/>
      <c r="D96" s="614"/>
      <c r="E96" s="630" t="s">
        <v>575</v>
      </c>
      <c r="F96" s="631"/>
      <c r="G96" s="631"/>
      <c r="H96" s="69" t="str">
        <f>IF(E96="","","-")</f>
        <v>-</v>
      </c>
      <c r="I96" s="631"/>
      <c r="J96" s="631"/>
      <c r="K96" s="69" t="str">
        <f>IF(I96="","","-")</f>
        <v/>
      </c>
      <c r="L96" s="78">
        <v>169</v>
      </c>
      <c r="M96" s="78"/>
      <c r="N96" s="69" t="str">
        <f>IF(O96="","","-")</f>
        <v/>
      </c>
      <c r="O96" s="628"/>
      <c r="P96" s="629"/>
      <c r="Q96" s="630"/>
      <c r="R96" s="631"/>
      <c r="S96" s="631"/>
      <c r="T96" s="69" t="str">
        <f>IF(Q96="","","-")</f>
        <v/>
      </c>
      <c r="U96" s="631"/>
      <c r="V96" s="631"/>
      <c r="W96" s="69" t="str">
        <f>IF(U96="","","-")</f>
        <v/>
      </c>
      <c r="X96" s="78"/>
      <c r="Y96" s="78"/>
      <c r="Z96" s="69" t="str">
        <f>IF(AA96="","","-")</f>
        <v/>
      </c>
      <c r="AA96" s="628"/>
      <c r="AB96" s="629"/>
      <c r="AC96" s="630"/>
      <c r="AD96" s="631"/>
      <c r="AE96" s="631"/>
      <c r="AF96" s="69" t="str">
        <f>IF(AC96="","","-")</f>
        <v/>
      </c>
      <c r="AG96" s="631"/>
      <c r="AH96" s="631"/>
      <c r="AI96" s="69" t="str">
        <f>IF(AG96="","","-")</f>
        <v/>
      </c>
      <c r="AJ96" s="78"/>
      <c r="AK96" s="78"/>
      <c r="AL96" s="69" t="str">
        <f>IF(AM96="","","-")</f>
        <v/>
      </c>
      <c r="AM96" s="628"/>
      <c r="AN96" s="629"/>
      <c r="AO96" s="630"/>
      <c r="AP96" s="631"/>
      <c r="AQ96" s="69" t="str">
        <f>IF(AO96="","","-")</f>
        <v/>
      </c>
      <c r="AR96" s="631"/>
      <c r="AS96" s="631"/>
      <c r="AT96" s="69" t="str">
        <f>IF(AR96="","","-")</f>
        <v/>
      </c>
      <c r="AU96" s="78"/>
      <c r="AV96" s="78"/>
      <c r="AW96" s="69" t="str">
        <f>IF(AX96="","","-")</f>
        <v/>
      </c>
      <c r="AX96" s="72"/>
    </row>
    <row r="97" spans="1:50" ht="24.75" customHeight="1" x14ac:dyDescent="0.15">
      <c r="A97" s="613" t="s">
        <v>564</v>
      </c>
      <c r="B97" s="614"/>
      <c r="C97" s="614"/>
      <c r="D97" s="614"/>
      <c r="E97" s="630" t="s">
        <v>575</v>
      </c>
      <c r="F97" s="631"/>
      <c r="G97" s="631"/>
      <c r="H97" s="69"/>
      <c r="I97" s="631"/>
      <c r="J97" s="631"/>
      <c r="K97" s="69"/>
      <c r="L97" s="78">
        <v>176</v>
      </c>
      <c r="M97" s="78"/>
      <c r="N97" s="69" t="str">
        <f>IF(O97="","","-")</f>
        <v/>
      </c>
      <c r="O97" s="628"/>
      <c r="P97" s="629"/>
      <c r="Q97" s="630"/>
      <c r="R97" s="631"/>
      <c r="S97" s="631"/>
      <c r="T97" s="69" t="str">
        <f>IF(Q97="","","-")</f>
        <v/>
      </c>
      <c r="U97" s="631"/>
      <c r="V97" s="631"/>
      <c r="W97" s="69" t="str">
        <f>IF(U97="","","-")</f>
        <v/>
      </c>
      <c r="X97" s="78"/>
      <c r="Y97" s="78"/>
      <c r="Z97" s="69" t="str">
        <f>IF(AA97="","","-")</f>
        <v/>
      </c>
      <c r="AA97" s="628"/>
      <c r="AB97" s="629"/>
      <c r="AC97" s="630"/>
      <c r="AD97" s="631"/>
      <c r="AE97" s="631"/>
      <c r="AF97" s="69" t="str">
        <f>IF(AC97="","","-")</f>
        <v/>
      </c>
      <c r="AG97" s="631"/>
      <c r="AH97" s="631"/>
      <c r="AI97" s="69" t="str">
        <f>IF(AG97="","","-")</f>
        <v/>
      </c>
      <c r="AJ97" s="78"/>
      <c r="AK97" s="78"/>
      <c r="AL97" s="69" t="str">
        <f>IF(AM97="","","-")</f>
        <v/>
      </c>
      <c r="AM97" s="628"/>
      <c r="AN97" s="629"/>
      <c r="AO97" s="630"/>
      <c r="AP97" s="631"/>
      <c r="AQ97" s="69" t="str">
        <f>IF(AO97="","","-")</f>
        <v/>
      </c>
      <c r="AR97" s="631"/>
      <c r="AS97" s="631"/>
      <c r="AT97" s="69" t="str">
        <f>IF(AR97="","","-")</f>
        <v/>
      </c>
      <c r="AU97" s="78"/>
      <c r="AV97" s="78"/>
      <c r="AW97" s="69" t="str">
        <f>IF(AX97="","","-")</f>
        <v/>
      </c>
      <c r="AX97" s="72"/>
    </row>
    <row r="98" spans="1:50" ht="24.75" customHeight="1" x14ac:dyDescent="0.15">
      <c r="A98" s="613" t="s">
        <v>359</v>
      </c>
      <c r="B98" s="614"/>
      <c r="C98" s="614"/>
      <c r="D98" s="614"/>
      <c r="E98" s="663">
        <v>2021</v>
      </c>
      <c r="F98" s="648"/>
      <c r="G98" s="631" t="s">
        <v>667</v>
      </c>
      <c r="H98" s="631"/>
      <c r="I98" s="631"/>
      <c r="J98" s="648">
        <v>20</v>
      </c>
      <c r="K98" s="648"/>
      <c r="L98" s="78">
        <v>193</v>
      </c>
      <c r="M98" s="78"/>
      <c r="N98" s="78"/>
      <c r="O98" s="648"/>
      <c r="P98" s="648"/>
      <c r="Q98" s="663"/>
      <c r="R98" s="648"/>
      <c r="S98" s="631"/>
      <c r="T98" s="631"/>
      <c r="U98" s="631"/>
      <c r="V98" s="648"/>
      <c r="W98" s="648"/>
      <c r="X98" s="78"/>
      <c r="Y98" s="78"/>
      <c r="Z98" s="78"/>
      <c r="AA98" s="648"/>
      <c r="AB98" s="649"/>
      <c r="AC98" s="663"/>
      <c r="AD98" s="648"/>
      <c r="AE98" s="631"/>
      <c r="AF98" s="631"/>
      <c r="AG98" s="631"/>
      <c r="AH98" s="648"/>
      <c r="AI98" s="648"/>
      <c r="AJ98" s="78"/>
      <c r="AK98" s="78"/>
      <c r="AL98" s="78"/>
      <c r="AM98" s="648"/>
      <c r="AN98" s="649"/>
      <c r="AO98" s="663"/>
      <c r="AP98" s="648"/>
      <c r="AQ98" s="631"/>
      <c r="AR98" s="631"/>
      <c r="AS98" s="631"/>
      <c r="AT98" s="648"/>
      <c r="AU98" s="648"/>
      <c r="AV98" s="78"/>
      <c r="AW98" s="78"/>
      <c r="AX98" s="72"/>
    </row>
    <row r="99" spans="1:50" ht="28.35" customHeight="1" x14ac:dyDescent="0.15">
      <c r="A99" s="191" t="s">
        <v>239</v>
      </c>
      <c r="B99" s="192"/>
      <c r="C99" s="192"/>
      <c r="D99" s="192"/>
      <c r="E99" s="192"/>
      <c r="F99" s="193"/>
      <c r="G99" s="75" t="s">
        <v>566</v>
      </c>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7"/>
    </row>
    <row r="100" spans="1:50" ht="28.35" customHeight="1" x14ac:dyDescent="0.15">
      <c r="A100" s="194"/>
      <c r="B100" s="195"/>
      <c r="C100" s="195"/>
      <c r="D100" s="195"/>
      <c r="E100" s="195"/>
      <c r="F100" s="196"/>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0" ht="28.35" customHeight="1" x14ac:dyDescent="0.15">
      <c r="A101" s="194"/>
      <c r="B101" s="195"/>
      <c r="C101" s="195"/>
      <c r="D101" s="195"/>
      <c r="E101" s="195"/>
      <c r="F101" s="196"/>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15">
      <c r="A102" s="194"/>
      <c r="B102" s="195"/>
      <c r="C102" s="195"/>
      <c r="D102" s="195"/>
      <c r="E102" s="195"/>
      <c r="F102" s="196"/>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7.75" customHeight="1" x14ac:dyDescent="0.15">
      <c r="A103" s="194"/>
      <c r="B103" s="195"/>
      <c r="C103" s="195"/>
      <c r="D103" s="195"/>
      <c r="E103" s="195"/>
      <c r="F103" s="196"/>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15">
      <c r="A104" s="194"/>
      <c r="B104" s="195"/>
      <c r="C104" s="195"/>
      <c r="D104" s="195"/>
      <c r="E104" s="195"/>
      <c r="F104" s="196"/>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15">
      <c r="A105" s="194"/>
      <c r="B105" s="195"/>
      <c r="C105" s="195"/>
      <c r="D105" s="195"/>
      <c r="E105" s="195"/>
      <c r="F105" s="196"/>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7.75" customHeight="1" x14ac:dyDescent="0.15">
      <c r="A106" s="194"/>
      <c r="B106" s="195"/>
      <c r="C106" s="195"/>
      <c r="D106" s="195"/>
      <c r="E106" s="195"/>
      <c r="F106" s="196"/>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15">
      <c r="A107" s="194"/>
      <c r="B107" s="195"/>
      <c r="C107" s="195"/>
      <c r="D107" s="195"/>
      <c r="E107" s="195"/>
      <c r="F107" s="196"/>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15">
      <c r="A108" s="194"/>
      <c r="B108" s="195"/>
      <c r="C108" s="195"/>
      <c r="D108" s="195"/>
      <c r="E108" s="195"/>
      <c r="F108" s="196"/>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15">
      <c r="A109" s="194"/>
      <c r="B109" s="195"/>
      <c r="C109" s="195"/>
      <c r="D109" s="195"/>
      <c r="E109" s="195"/>
      <c r="F109" s="196"/>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15">
      <c r="A110" s="194"/>
      <c r="B110" s="195"/>
      <c r="C110" s="195"/>
      <c r="D110" s="195"/>
      <c r="E110" s="195"/>
      <c r="F110" s="196"/>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15">
      <c r="A111" s="194"/>
      <c r="B111" s="195"/>
      <c r="C111" s="195"/>
      <c r="D111" s="195"/>
      <c r="E111" s="195"/>
      <c r="F111" s="196"/>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7.75" customHeight="1" x14ac:dyDescent="0.15">
      <c r="A112" s="194"/>
      <c r="B112" s="195"/>
      <c r="C112" s="195"/>
      <c r="D112" s="195"/>
      <c r="E112" s="195"/>
      <c r="F112" s="196"/>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0" ht="28.35" customHeight="1" x14ac:dyDescent="0.15">
      <c r="A113" s="194"/>
      <c r="B113" s="195"/>
      <c r="C113" s="195"/>
      <c r="D113" s="195"/>
      <c r="E113" s="195"/>
      <c r="F113" s="196"/>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0" ht="28.35" customHeight="1" x14ac:dyDescent="0.15">
      <c r="A114" s="194"/>
      <c r="B114" s="195"/>
      <c r="C114" s="195"/>
      <c r="D114" s="195"/>
      <c r="E114" s="195"/>
      <c r="F114" s="196"/>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0" ht="28.35" customHeight="1" x14ac:dyDescent="0.15">
      <c r="A115" s="194"/>
      <c r="B115" s="195"/>
      <c r="C115" s="195"/>
      <c r="D115" s="195"/>
      <c r="E115" s="195"/>
      <c r="F115" s="196"/>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0" ht="52.5" customHeight="1" x14ac:dyDescent="0.15">
      <c r="A116" s="194"/>
      <c r="B116" s="195"/>
      <c r="C116" s="195"/>
      <c r="D116" s="195"/>
      <c r="E116" s="195"/>
      <c r="F116" s="196"/>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0" ht="52.5" customHeight="1" x14ac:dyDescent="0.15">
      <c r="A117" s="194"/>
      <c r="B117" s="195"/>
      <c r="C117" s="195"/>
      <c r="D117" s="195"/>
      <c r="E117" s="195"/>
      <c r="F117" s="196"/>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0" ht="52.5" customHeight="1" x14ac:dyDescent="0.15">
      <c r="A118" s="194"/>
      <c r="B118" s="195"/>
      <c r="C118" s="195"/>
      <c r="D118" s="195"/>
      <c r="E118" s="195"/>
      <c r="F118" s="196"/>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0" ht="29.25" customHeight="1" x14ac:dyDescent="0.15">
      <c r="A119" s="194"/>
      <c r="B119" s="195"/>
      <c r="C119" s="195"/>
      <c r="D119" s="195"/>
      <c r="E119" s="195"/>
      <c r="F119" s="196"/>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18.399999999999999" customHeight="1" x14ac:dyDescent="0.15">
      <c r="A120" s="194"/>
      <c r="B120" s="195"/>
      <c r="C120" s="195"/>
      <c r="D120" s="195"/>
      <c r="E120" s="195"/>
      <c r="F120" s="196"/>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35.25" customHeight="1" x14ac:dyDescent="0.15">
      <c r="A121" s="194"/>
      <c r="B121" s="195"/>
      <c r="C121" s="195"/>
      <c r="D121" s="195"/>
      <c r="E121" s="195"/>
      <c r="F121" s="196"/>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30" customHeight="1" x14ac:dyDescent="0.15">
      <c r="A122" s="194"/>
      <c r="B122" s="195"/>
      <c r="C122" s="195"/>
      <c r="D122" s="195"/>
      <c r="E122" s="195"/>
      <c r="F122" s="196"/>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5.5" customHeight="1" x14ac:dyDescent="0.15">
      <c r="A123" s="194"/>
      <c r="B123" s="195"/>
      <c r="C123" s="195"/>
      <c r="D123" s="195"/>
      <c r="E123" s="195"/>
      <c r="F123" s="196"/>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4.75" customHeight="1" thickBot="1" x14ac:dyDescent="0.2">
      <c r="A124" s="632"/>
      <c r="B124" s="633"/>
      <c r="C124" s="633"/>
      <c r="D124" s="633"/>
      <c r="E124" s="633"/>
      <c r="F124" s="634"/>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4.75" customHeight="1" x14ac:dyDescent="0.15">
      <c r="A125" s="635" t="s">
        <v>241</v>
      </c>
      <c r="B125" s="636"/>
      <c r="C125" s="636"/>
      <c r="D125" s="636"/>
      <c r="E125" s="636"/>
      <c r="F125" s="637"/>
      <c r="G125" s="641" t="s">
        <v>221</v>
      </c>
      <c r="H125" s="642"/>
      <c r="I125" s="642"/>
      <c r="J125" s="642"/>
      <c r="K125" s="642"/>
      <c r="L125" s="642"/>
      <c r="M125" s="642"/>
      <c r="N125" s="642"/>
      <c r="O125" s="642"/>
      <c r="P125" s="642"/>
      <c r="Q125" s="642"/>
      <c r="R125" s="642"/>
      <c r="S125" s="642"/>
      <c r="T125" s="642"/>
      <c r="U125" s="642"/>
      <c r="V125" s="642"/>
      <c r="W125" s="642"/>
      <c r="X125" s="642"/>
      <c r="Y125" s="642"/>
      <c r="Z125" s="642"/>
      <c r="AA125" s="642"/>
      <c r="AB125" s="643"/>
      <c r="AC125" s="641" t="s">
        <v>222</v>
      </c>
      <c r="AD125" s="642"/>
      <c r="AE125" s="642"/>
      <c r="AF125" s="642"/>
      <c r="AG125" s="642"/>
      <c r="AH125" s="642"/>
      <c r="AI125" s="642"/>
      <c r="AJ125" s="642"/>
      <c r="AK125" s="642"/>
      <c r="AL125" s="642"/>
      <c r="AM125" s="642"/>
      <c r="AN125" s="642"/>
      <c r="AO125" s="642"/>
      <c r="AP125" s="642"/>
      <c r="AQ125" s="642"/>
      <c r="AR125" s="642"/>
      <c r="AS125" s="642"/>
      <c r="AT125" s="642"/>
      <c r="AU125" s="642"/>
      <c r="AV125" s="642"/>
      <c r="AW125" s="642"/>
      <c r="AX125" s="644"/>
    </row>
    <row r="126" spans="1:50" ht="24.75" customHeight="1" x14ac:dyDescent="0.15">
      <c r="A126" s="638"/>
      <c r="B126" s="639"/>
      <c r="C126" s="639"/>
      <c r="D126" s="639"/>
      <c r="E126" s="639"/>
      <c r="F126" s="640"/>
      <c r="G126" s="297" t="s">
        <v>15</v>
      </c>
      <c r="H126" s="645"/>
      <c r="I126" s="645"/>
      <c r="J126" s="645"/>
      <c r="K126" s="645"/>
      <c r="L126" s="646" t="s">
        <v>16</v>
      </c>
      <c r="M126" s="645"/>
      <c r="N126" s="645"/>
      <c r="O126" s="645"/>
      <c r="P126" s="645"/>
      <c r="Q126" s="645"/>
      <c r="R126" s="645"/>
      <c r="S126" s="645"/>
      <c r="T126" s="645"/>
      <c r="U126" s="645"/>
      <c r="V126" s="645"/>
      <c r="W126" s="645"/>
      <c r="X126" s="647"/>
      <c r="Y126" s="660" t="s">
        <v>17</v>
      </c>
      <c r="Z126" s="661"/>
      <c r="AA126" s="661"/>
      <c r="AB126" s="662"/>
      <c r="AC126" s="297" t="s">
        <v>15</v>
      </c>
      <c r="AD126" s="645"/>
      <c r="AE126" s="645"/>
      <c r="AF126" s="645"/>
      <c r="AG126" s="645"/>
      <c r="AH126" s="646" t="s">
        <v>16</v>
      </c>
      <c r="AI126" s="645"/>
      <c r="AJ126" s="645"/>
      <c r="AK126" s="645"/>
      <c r="AL126" s="645"/>
      <c r="AM126" s="645"/>
      <c r="AN126" s="645"/>
      <c r="AO126" s="645"/>
      <c r="AP126" s="645"/>
      <c r="AQ126" s="645"/>
      <c r="AR126" s="645"/>
      <c r="AS126" s="645"/>
      <c r="AT126" s="647"/>
      <c r="AU126" s="660" t="s">
        <v>17</v>
      </c>
      <c r="AV126" s="661"/>
      <c r="AW126" s="661"/>
      <c r="AX126" s="664"/>
    </row>
    <row r="127" spans="1:50" ht="24.75" customHeight="1" x14ac:dyDescent="0.15">
      <c r="A127" s="638"/>
      <c r="B127" s="639"/>
      <c r="C127" s="639"/>
      <c r="D127" s="639"/>
      <c r="E127" s="639"/>
      <c r="F127" s="640"/>
      <c r="G127" s="665"/>
      <c r="H127" s="666"/>
      <c r="I127" s="666"/>
      <c r="J127" s="666"/>
      <c r="K127" s="667"/>
      <c r="L127" s="668"/>
      <c r="M127" s="669"/>
      <c r="N127" s="669"/>
      <c r="O127" s="669"/>
      <c r="P127" s="669"/>
      <c r="Q127" s="669"/>
      <c r="R127" s="669"/>
      <c r="S127" s="669"/>
      <c r="T127" s="669"/>
      <c r="U127" s="669"/>
      <c r="V127" s="669"/>
      <c r="W127" s="669"/>
      <c r="X127" s="670"/>
      <c r="Y127" s="671"/>
      <c r="Z127" s="672"/>
      <c r="AA127" s="672"/>
      <c r="AB127" s="673"/>
      <c r="AC127" s="665" t="s">
        <v>606</v>
      </c>
      <c r="AD127" s="666"/>
      <c r="AE127" s="666"/>
      <c r="AF127" s="666"/>
      <c r="AG127" s="667"/>
      <c r="AH127" s="668" t="s">
        <v>607</v>
      </c>
      <c r="AI127" s="669"/>
      <c r="AJ127" s="669"/>
      <c r="AK127" s="669"/>
      <c r="AL127" s="669"/>
      <c r="AM127" s="669"/>
      <c r="AN127" s="669"/>
      <c r="AO127" s="669"/>
      <c r="AP127" s="669"/>
      <c r="AQ127" s="669"/>
      <c r="AR127" s="669"/>
      <c r="AS127" s="669"/>
      <c r="AT127" s="670"/>
      <c r="AU127" s="671">
        <v>3.9</v>
      </c>
      <c r="AV127" s="672"/>
      <c r="AW127" s="672"/>
      <c r="AX127" s="674"/>
    </row>
    <row r="128" spans="1:50" ht="24.75" customHeight="1" x14ac:dyDescent="0.15">
      <c r="A128" s="638"/>
      <c r="B128" s="639"/>
      <c r="C128" s="639"/>
      <c r="D128" s="639"/>
      <c r="E128" s="639"/>
      <c r="F128" s="640"/>
      <c r="G128" s="650"/>
      <c r="H128" s="651"/>
      <c r="I128" s="651"/>
      <c r="J128" s="651"/>
      <c r="K128" s="652"/>
      <c r="L128" s="653"/>
      <c r="M128" s="654"/>
      <c r="N128" s="654"/>
      <c r="O128" s="654"/>
      <c r="P128" s="654"/>
      <c r="Q128" s="654"/>
      <c r="R128" s="654"/>
      <c r="S128" s="654"/>
      <c r="T128" s="654"/>
      <c r="U128" s="654"/>
      <c r="V128" s="654"/>
      <c r="W128" s="654"/>
      <c r="X128" s="655"/>
      <c r="Y128" s="656"/>
      <c r="Z128" s="657"/>
      <c r="AA128" s="657"/>
      <c r="AB128" s="658"/>
      <c r="AC128" s="650"/>
      <c r="AD128" s="651"/>
      <c r="AE128" s="651"/>
      <c r="AF128" s="651"/>
      <c r="AG128" s="652"/>
      <c r="AH128" s="653"/>
      <c r="AI128" s="654"/>
      <c r="AJ128" s="654"/>
      <c r="AK128" s="654"/>
      <c r="AL128" s="654"/>
      <c r="AM128" s="654"/>
      <c r="AN128" s="654"/>
      <c r="AO128" s="654"/>
      <c r="AP128" s="654"/>
      <c r="AQ128" s="654"/>
      <c r="AR128" s="654"/>
      <c r="AS128" s="654"/>
      <c r="AT128" s="655"/>
      <c r="AU128" s="656"/>
      <c r="AV128" s="657"/>
      <c r="AW128" s="657"/>
      <c r="AX128" s="659"/>
    </row>
    <row r="129" spans="1:51" ht="24.75" customHeight="1" x14ac:dyDescent="0.15">
      <c r="A129" s="638"/>
      <c r="B129" s="639"/>
      <c r="C129" s="639"/>
      <c r="D129" s="639"/>
      <c r="E129" s="639"/>
      <c r="F129" s="640"/>
      <c r="G129" s="650"/>
      <c r="H129" s="651"/>
      <c r="I129" s="651"/>
      <c r="J129" s="651"/>
      <c r="K129" s="652"/>
      <c r="L129" s="653"/>
      <c r="M129" s="654"/>
      <c r="N129" s="654"/>
      <c r="O129" s="654"/>
      <c r="P129" s="654"/>
      <c r="Q129" s="654"/>
      <c r="R129" s="654"/>
      <c r="S129" s="654"/>
      <c r="T129" s="654"/>
      <c r="U129" s="654"/>
      <c r="V129" s="654"/>
      <c r="W129" s="654"/>
      <c r="X129" s="655"/>
      <c r="Y129" s="656"/>
      <c r="Z129" s="657"/>
      <c r="AA129" s="657"/>
      <c r="AB129" s="658"/>
      <c r="AC129" s="650"/>
      <c r="AD129" s="651"/>
      <c r="AE129" s="651"/>
      <c r="AF129" s="651"/>
      <c r="AG129" s="652"/>
      <c r="AH129" s="653"/>
      <c r="AI129" s="654"/>
      <c r="AJ129" s="654"/>
      <c r="AK129" s="654"/>
      <c r="AL129" s="654"/>
      <c r="AM129" s="654"/>
      <c r="AN129" s="654"/>
      <c r="AO129" s="654"/>
      <c r="AP129" s="654"/>
      <c r="AQ129" s="654"/>
      <c r="AR129" s="654"/>
      <c r="AS129" s="654"/>
      <c r="AT129" s="655"/>
      <c r="AU129" s="656"/>
      <c r="AV129" s="657"/>
      <c r="AW129" s="657"/>
      <c r="AX129" s="659"/>
    </row>
    <row r="130" spans="1:51" ht="24.75" customHeight="1" x14ac:dyDescent="0.15">
      <c r="A130" s="638"/>
      <c r="B130" s="639"/>
      <c r="C130" s="639"/>
      <c r="D130" s="639"/>
      <c r="E130" s="639"/>
      <c r="F130" s="640"/>
      <c r="G130" s="650"/>
      <c r="H130" s="651"/>
      <c r="I130" s="651"/>
      <c r="J130" s="651"/>
      <c r="K130" s="652"/>
      <c r="L130" s="653"/>
      <c r="M130" s="654"/>
      <c r="N130" s="654"/>
      <c r="O130" s="654"/>
      <c r="P130" s="654"/>
      <c r="Q130" s="654"/>
      <c r="R130" s="654"/>
      <c r="S130" s="654"/>
      <c r="T130" s="654"/>
      <c r="U130" s="654"/>
      <c r="V130" s="654"/>
      <c r="W130" s="654"/>
      <c r="X130" s="655"/>
      <c r="Y130" s="656"/>
      <c r="Z130" s="657"/>
      <c r="AA130" s="657"/>
      <c r="AB130" s="658"/>
      <c r="AC130" s="650"/>
      <c r="AD130" s="651"/>
      <c r="AE130" s="651"/>
      <c r="AF130" s="651"/>
      <c r="AG130" s="652"/>
      <c r="AH130" s="653"/>
      <c r="AI130" s="654"/>
      <c r="AJ130" s="654"/>
      <c r="AK130" s="654"/>
      <c r="AL130" s="654"/>
      <c r="AM130" s="654"/>
      <c r="AN130" s="654"/>
      <c r="AO130" s="654"/>
      <c r="AP130" s="654"/>
      <c r="AQ130" s="654"/>
      <c r="AR130" s="654"/>
      <c r="AS130" s="654"/>
      <c r="AT130" s="655"/>
      <c r="AU130" s="656"/>
      <c r="AV130" s="657"/>
      <c r="AW130" s="657"/>
      <c r="AX130" s="659"/>
    </row>
    <row r="131" spans="1:51" ht="24.75" customHeight="1" x14ac:dyDescent="0.15">
      <c r="A131" s="638"/>
      <c r="B131" s="639"/>
      <c r="C131" s="639"/>
      <c r="D131" s="639"/>
      <c r="E131" s="639"/>
      <c r="F131" s="640"/>
      <c r="G131" s="650"/>
      <c r="H131" s="651"/>
      <c r="I131" s="651"/>
      <c r="J131" s="651"/>
      <c r="K131" s="652"/>
      <c r="L131" s="653"/>
      <c r="M131" s="654"/>
      <c r="N131" s="654"/>
      <c r="O131" s="654"/>
      <c r="P131" s="654"/>
      <c r="Q131" s="654"/>
      <c r="R131" s="654"/>
      <c r="S131" s="654"/>
      <c r="T131" s="654"/>
      <c r="U131" s="654"/>
      <c r="V131" s="654"/>
      <c r="W131" s="654"/>
      <c r="X131" s="655"/>
      <c r="Y131" s="656"/>
      <c r="Z131" s="657"/>
      <c r="AA131" s="657"/>
      <c r="AB131" s="658"/>
      <c r="AC131" s="650"/>
      <c r="AD131" s="651"/>
      <c r="AE131" s="651"/>
      <c r="AF131" s="651"/>
      <c r="AG131" s="652"/>
      <c r="AH131" s="653"/>
      <c r="AI131" s="654"/>
      <c r="AJ131" s="654"/>
      <c r="AK131" s="654"/>
      <c r="AL131" s="654"/>
      <c r="AM131" s="654"/>
      <c r="AN131" s="654"/>
      <c r="AO131" s="654"/>
      <c r="AP131" s="654"/>
      <c r="AQ131" s="654"/>
      <c r="AR131" s="654"/>
      <c r="AS131" s="654"/>
      <c r="AT131" s="655"/>
      <c r="AU131" s="656"/>
      <c r="AV131" s="657"/>
      <c r="AW131" s="657"/>
      <c r="AX131" s="659"/>
    </row>
    <row r="132" spans="1:51" ht="24.75" customHeight="1" x14ac:dyDescent="0.15">
      <c r="A132" s="638"/>
      <c r="B132" s="639"/>
      <c r="C132" s="639"/>
      <c r="D132" s="639"/>
      <c r="E132" s="639"/>
      <c r="F132" s="640"/>
      <c r="G132" s="650"/>
      <c r="H132" s="651"/>
      <c r="I132" s="651"/>
      <c r="J132" s="651"/>
      <c r="K132" s="652"/>
      <c r="L132" s="653"/>
      <c r="M132" s="654"/>
      <c r="N132" s="654"/>
      <c r="O132" s="654"/>
      <c r="P132" s="654"/>
      <c r="Q132" s="654"/>
      <c r="R132" s="654"/>
      <c r="S132" s="654"/>
      <c r="T132" s="654"/>
      <c r="U132" s="654"/>
      <c r="V132" s="654"/>
      <c r="W132" s="654"/>
      <c r="X132" s="655"/>
      <c r="Y132" s="656"/>
      <c r="Z132" s="657"/>
      <c r="AA132" s="657"/>
      <c r="AB132" s="658"/>
      <c r="AC132" s="650"/>
      <c r="AD132" s="651"/>
      <c r="AE132" s="651"/>
      <c r="AF132" s="651"/>
      <c r="AG132" s="652"/>
      <c r="AH132" s="653"/>
      <c r="AI132" s="654"/>
      <c r="AJ132" s="654"/>
      <c r="AK132" s="654"/>
      <c r="AL132" s="654"/>
      <c r="AM132" s="654"/>
      <c r="AN132" s="654"/>
      <c r="AO132" s="654"/>
      <c r="AP132" s="654"/>
      <c r="AQ132" s="654"/>
      <c r="AR132" s="654"/>
      <c r="AS132" s="654"/>
      <c r="AT132" s="655"/>
      <c r="AU132" s="656"/>
      <c r="AV132" s="657"/>
      <c r="AW132" s="657"/>
      <c r="AX132" s="659"/>
    </row>
    <row r="133" spans="1:51" ht="24.75" customHeight="1" x14ac:dyDescent="0.15">
      <c r="A133" s="638"/>
      <c r="B133" s="639"/>
      <c r="C133" s="639"/>
      <c r="D133" s="639"/>
      <c r="E133" s="639"/>
      <c r="F133" s="640"/>
      <c r="G133" s="650"/>
      <c r="H133" s="651"/>
      <c r="I133" s="651"/>
      <c r="J133" s="651"/>
      <c r="K133" s="652"/>
      <c r="L133" s="653"/>
      <c r="M133" s="654"/>
      <c r="N133" s="654"/>
      <c r="O133" s="654"/>
      <c r="P133" s="654"/>
      <c r="Q133" s="654"/>
      <c r="R133" s="654"/>
      <c r="S133" s="654"/>
      <c r="T133" s="654"/>
      <c r="U133" s="654"/>
      <c r="V133" s="654"/>
      <c r="W133" s="654"/>
      <c r="X133" s="655"/>
      <c r="Y133" s="656"/>
      <c r="Z133" s="657"/>
      <c r="AA133" s="657"/>
      <c r="AB133" s="658"/>
      <c r="AC133" s="650"/>
      <c r="AD133" s="651"/>
      <c r="AE133" s="651"/>
      <c r="AF133" s="651"/>
      <c r="AG133" s="652"/>
      <c r="AH133" s="653"/>
      <c r="AI133" s="654"/>
      <c r="AJ133" s="654"/>
      <c r="AK133" s="654"/>
      <c r="AL133" s="654"/>
      <c r="AM133" s="654"/>
      <c r="AN133" s="654"/>
      <c r="AO133" s="654"/>
      <c r="AP133" s="654"/>
      <c r="AQ133" s="654"/>
      <c r="AR133" s="654"/>
      <c r="AS133" s="654"/>
      <c r="AT133" s="655"/>
      <c r="AU133" s="656"/>
      <c r="AV133" s="657"/>
      <c r="AW133" s="657"/>
      <c r="AX133" s="659"/>
    </row>
    <row r="134" spans="1:51" ht="24.75" customHeight="1" x14ac:dyDescent="0.15">
      <c r="A134" s="638"/>
      <c r="B134" s="639"/>
      <c r="C134" s="639"/>
      <c r="D134" s="639"/>
      <c r="E134" s="639"/>
      <c r="F134" s="640"/>
      <c r="G134" s="650"/>
      <c r="H134" s="651"/>
      <c r="I134" s="651"/>
      <c r="J134" s="651"/>
      <c r="K134" s="652"/>
      <c r="L134" s="653"/>
      <c r="M134" s="654"/>
      <c r="N134" s="654"/>
      <c r="O134" s="654"/>
      <c r="P134" s="654"/>
      <c r="Q134" s="654"/>
      <c r="R134" s="654"/>
      <c r="S134" s="654"/>
      <c r="T134" s="654"/>
      <c r="U134" s="654"/>
      <c r="V134" s="654"/>
      <c r="W134" s="654"/>
      <c r="X134" s="655"/>
      <c r="Y134" s="656"/>
      <c r="Z134" s="657"/>
      <c r="AA134" s="657"/>
      <c r="AB134" s="658"/>
      <c r="AC134" s="650"/>
      <c r="AD134" s="651"/>
      <c r="AE134" s="651"/>
      <c r="AF134" s="651"/>
      <c r="AG134" s="652"/>
      <c r="AH134" s="653"/>
      <c r="AI134" s="654"/>
      <c r="AJ134" s="654"/>
      <c r="AK134" s="654"/>
      <c r="AL134" s="654"/>
      <c r="AM134" s="654"/>
      <c r="AN134" s="654"/>
      <c r="AO134" s="654"/>
      <c r="AP134" s="654"/>
      <c r="AQ134" s="654"/>
      <c r="AR134" s="654"/>
      <c r="AS134" s="654"/>
      <c r="AT134" s="655"/>
      <c r="AU134" s="656"/>
      <c r="AV134" s="657"/>
      <c r="AW134" s="657"/>
      <c r="AX134" s="659"/>
    </row>
    <row r="135" spans="1:51" ht="24.75" customHeight="1" x14ac:dyDescent="0.15">
      <c r="A135" s="638"/>
      <c r="B135" s="639"/>
      <c r="C135" s="639"/>
      <c r="D135" s="639"/>
      <c r="E135" s="639"/>
      <c r="F135" s="640"/>
      <c r="G135" s="650"/>
      <c r="H135" s="651"/>
      <c r="I135" s="651"/>
      <c r="J135" s="651"/>
      <c r="K135" s="652"/>
      <c r="L135" s="653"/>
      <c r="M135" s="654"/>
      <c r="N135" s="654"/>
      <c r="O135" s="654"/>
      <c r="P135" s="654"/>
      <c r="Q135" s="654"/>
      <c r="R135" s="654"/>
      <c r="S135" s="654"/>
      <c r="T135" s="654"/>
      <c r="U135" s="654"/>
      <c r="V135" s="654"/>
      <c r="W135" s="654"/>
      <c r="X135" s="655"/>
      <c r="Y135" s="656"/>
      <c r="Z135" s="657"/>
      <c r="AA135" s="657"/>
      <c r="AB135" s="658"/>
      <c r="AC135" s="650"/>
      <c r="AD135" s="651"/>
      <c r="AE135" s="651"/>
      <c r="AF135" s="651"/>
      <c r="AG135" s="652"/>
      <c r="AH135" s="653"/>
      <c r="AI135" s="654"/>
      <c r="AJ135" s="654"/>
      <c r="AK135" s="654"/>
      <c r="AL135" s="654"/>
      <c r="AM135" s="654"/>
      <c r="AN135" s="654"/>
      <c r="AO135" s="654"/>
      <c r="AP135" s="654"/>
      <c r="AQ135" s="654"/>
      <c r="AR135" s="654"/>
      <c r="AS135" s="654"/>
      <c r="AT135" s="655"/>
      <c r="AU135" s="656"/>
      <c r="AV135" s="657"/>
      <c r="AW135" s="657"/>
      <c r="AX135" s="659"/>
    </row>
    <row r="136" spans="1:51" ht="24.75" customHeight="1" x14ac:dyDescent="0.15">
      <c r="A136" s="638"/>
      <c r="B136" s="639"/>
      <c r="C136" s="639"/>
      <c r="D136" s="639"/>
      <c r="E136" s="639"/>
      <c r="F136" s="640"/>
      <c r="G136" s="650"/>
      <c r="H136" s="651"/>
      <c r="I136" s="651"/>
      <c r="J136" s="651"/>
      <c r="K136" s="652"/>
      <c r="L136" s="653"/>
      <c r="M136" s="654"/>
      <c r="N136" s="654"/>
      <c r="O136" s="654"/>
      <c r="P136" s="654"/>
      <c r="Q136" s="654"/>
      <c r="R136" s="654"/>
      <c r="S136" s="654"/>
      <c r="T136" s="654"/>
      <c r="U136" s="654"/>
      <c r="V136" s="654"/>
      <c r="W136" s="654"/>
      <c r="X136" s="655"/>
      <c r="Y136" s="656"/>
      <c r="Z136" s="657"/>
      <c r="AA136" s="657"/>
      <c r="AB136" s="658"/>
      <c r="AC136" s="650"/>
      <c r="AD136" s="651"/>
      <c r="AE136" s="651"/>
      <c r="AF136" s="651"/>
      <c r="AG136" s="652"/>
      <c r="AH136" s="653"/>
      <c r="AI136" s="654"/>
      <c r="AJ136" s="654"/>
      <c r="AK136" s="654"/>
      <c r="AL136" s="654"/>
      <c r="AM136" s="654"/>
      <c r="AN136" s="654"/>
      <c r="AO136" s="654"/>
      <c r="AP136" s="654"/>
      <c r="AQ136" s="654"/>
      <c r="AR136" s="654"/>
      <c r="AS136" s="654"/>
      <c r="AT136" s="655"/>
      <c r="AU136" s="656"/>
      <c r="AV136" s="657"/>
      <c r="AW136" s="657"/>
      <c r="AX136" s="659"/>
    </row>
    <row r="137" spans="1:51" ht="24.75" customHeight="1" x14ac:dyDescent="0.15">
      <c r="A137" s="638"/>
      <c r="B137" s="639"/>
      <c r="C137" s="639"/>
      <c r="D137" s="639"/>
      <c r="E137" s="639"/>
      <c r="F137" s="640"/>
      <c r="G137" s="675" t="s">
        <v>18</v>
      </c>
      <c r="H137" s="676"/>
      <c r="I137" s="676"/>
      <c r="J137" s="676"/>
      <c r="K137" s="676"/>
      <c r="L137" s="677"/>
      <c r="M137" s="678"/>
      <c r="N137" s="678"/>
      <c r="O137" s="678"/>
      <c r="P137" s="678"/>
      <c r="Q137" s="678"/>
      <c r="R137" s="678"/>
      <c r="S137" s="678"/>
      <c r="T137" s="678"/>
      <c r="U137" s="678"/>
      <c r="V137" s="678"/>
      <c r="W137" s="678"/>
      <c r="X137" s="679"/>
      <c r="Y137" s="680">
        <f>SUM(Y127:AB136)</f>
        <v>0</v>
      </c>
      <c r="Z137" s="681"/>
      <c r="AA137" s="681"/>
      <c r="AB137" s="682"/>
      <c r="AC137" s="675" t="s">
        <v>18</v>
      </c>
      <c r="AD137" s="676"/>
      <c r="AE137" s="676"/>
      <c r="AF137" s="676"/>
      <c r="AG137" s="676"/>
      <c r="AH137" s="677"/>
      <c r="AI137" s="678"/>
      <c r="AJ137" s="678"/>
      <c r="AK137" s="678"/>
      <c r="AL137" s="678"/>
      <c r="AM137" s="678"/>
      <c r="AN137" s="678"/>
      <c r="AO137" s="678"/>
      <c r="AP137" s="678"/>
      <c r="AQ137" s="678"/>
      <c r="AR137" s="678"/>
      <c r="AS137" s="678"/>
      <c r="AT137" s="679"/>
      <c r="AU137" s="680">
        <f>SUM(AU127:AX136)</f>
        <v>3.9</v>
      </c>
      <c r="AV137" s="681"/>
      <c r="AW137" s="681"/>
      <c r="AX137" s="683"/>
    </row>
    <row r="138" spans="1:51" ht="24.75" customHeight="1" thickBot="1" x14ac:dyDescent="0.2">
      <c r="A138" s="684" t="s">
        <v>549</v>
      </c>
      <c r="B138" s="685"/>
      <c r="C138" s="685"/>
      <c r="D138" s="685"/>
      <c r="E138" s="685"/>
      <c r="F138" s="685"/>
      <c r="G138" s="685"/>
      <c r="H138" s="685"/>
      <c r="I138" s="685"/>
      <c r="J138" s="685"/>
      <c r="K138" s="685"/>
      <c r="L138" s="685"/>
      <c r="M138" s="685"/>
      <c r="N138" s="685"/>
      <c r="O138" s="685"/>
      <c r="P138" s="685"/>
      <c r="Q138" s="685"/>
      <c r="R138" s="685"/>
      <c r="S138" s="685"/>
      <c r="T138" s="685"/>
      <c r="U138" s="685"/>
      <c r="V138" s="685"/>
      <c r="W138" s="685"/>
      <c r="X138" s="685"/>
      <c r="Y138" s="685"/>
      <c r="Z138" s="685"/>
      <c r="AA138" s="685"/>
      <c r="AB138" s="685"/>
      <c r="AC138" s="685"/>
      <c r="AD138" s="685"/>
      <c r="AE138" s="685"/>
      <c r="AF138" s="685"/>
      <c r="AG138" s="685"/>
      <c r="AH138" s="685"/>
      <c r="AI138" s="685"/>
      <c r="AJ138" s="685"/>
      <c r="AK138" s="686"/>
      <c r="AL138" s="687" t="s">
        <v>213</v>
      </c>
      <c r="AM138" s="688"/>
      <c r="AN138" s="688"/>
      <c r="AO138" s="71" t="s">
        <v>212</v>
      </c>
      <c r="AP138" s="20"/>
      <c r="AQ138" s="20"/>
      <c r="AR138" s="20"/>
      <c r="AS138" s="20"/>
      <c r="AT138" s="20"/>
      <c r="AU138" s="20"/>
      <c r="AV138" s="20"/>
      <c r="AW138" s="20"/>
      <c r="AX138" s="21"/>
      <c r="AY138">
        <f>COUNTIF($AO$138,"☑")</f>
        <v>0</v>
      </c>
    </row>
    <row r="139" spans="1:51" ht="24.75" customHeight="1" x14ac:dyDescent="0.15">
      <c r="A139" s="4"/>
      <c r="B139" s="4"/>
      <c r="C139" s="4"/>
      <c r="D139" s="4"/>
      <c r="E139" s="4"/>
      <c r="F139" s="4"/>
      <c r="G139" s="7"/>
      <c r="H139" s="7"/>
      <c r="I139" s="7"/>
      <c r="J139" s="7"/>
      <c r="K139" s="7"/>
      <c r="L139" s="3"/>
      <c r="M139" s="7"/>
      <c r="N139" s="7"/>
      <c r="O139" s="7"/>
      <c r="P139" s="7"/>
      <c r="Q139" s="7"/>
      <c r="R139" s="7"/>
      <c r="S139" s="7"/>
      <c r="T139" s="7"/>
      <c r="U139" s="7"/>
      <c r="V139" s="7"/>
      <c r="W139" s="7"/>
      <c r="X139" s="7"/>
      <c r="Y139" s="8"/>
      <c r="Z139" s="8"/>
      <c r="AA139" s="8"/>
      <c r="AB139" s="8"/>
      <c r="AC139" s="7"/>
      <c r="AD139" s="7"/>
      <c r="AE139" s="7"/>
      <c r="AF139" s="7"/>
      <c r="AG139" s="7"/>
      <c r="AH139" s="3"/>
      <c r="AI139" s="7"/>
      <c r="AJ139" s="7"/>
      <c r="AK139" s="7"/>
      <c r="AL139" s="7"/>
      <c r="AM139" s="7"/>
      <c r="AN139" s="7"/>
      <c r="AO139" s="7"/>
      <c r="AP139" s="7"/>
      <c r="AQ139" s="7"/>
      <c r="AR139" s="7"/>
      <c r="AS139" s="7"/>
      <c r="AT139" s="7"/>
      <c r="AU139" s="8"/>
      <c r="AV139" s="8"/>
      <c r="AW139" s="8"/>
      <c r="AX139" s="8"/>
    </row>
    <row r="140" spans="1:51" ht="24.75" customHeight="1" x14ac:dyDescent="0.15"/>
    <row r="141" spans="1:51" ht="24.75" customHeight="1" x14ac:dyDescent="0.15">
      <c r="A141" s="9"/>
      <c r="B141" s="1" t="s">
        <v>26</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24.75" customHeight="1" x14ac:dyDescent="0.15">
      <c r="A142" s="9"/>
      <c r="B142" s="40" t="s">
        <v>221</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59.25" customHeight="1" x14ac:dyDescent="0.15">
      <c r="A143" s="689"/>
      <c r="B143" s="689"/>
      <c r="C143" s="689" t="s">
        <v>24</v>
      </c>
      <c r="D143" s="689"/>
      <c r="E143" s="689"/>
      <c r="F143" s="689"/>
      <c r="G143" s="689"/>
      <c r="H143" s="689"/>
      <c r="I143" s="689"/>
      <c r="J143" s="690" t="s">
        <v>184</v>
      </c>
      <c r="K143" s="614"/>
      <c r="L143" s="614"/>
      <c r="M143" s="614"/>
      <c r="N143" s="614"/>
      <c r="O143" s="614"/>
      <c r="P143" s="691" t="s">
        <v>25</v>
      </c>
      <c r="Q143" s="691"/>
      <c r="R143" s="691"/>
      <c r="S143" s="691"/>
      <c r="T143" s="691"/>
      <c r="U143" s="691"/>
      <c r="V143" s="691"/>
      <c r="W143" s="691"/>
      <c r="X143" s="691"/>
      <c r="Y143" s="692" t="s">
        <v>183</v>
      </c>
      <c r="Z143" s="693"/>
      <c r="AA143" s="693"/>
      <c r="AB143" s="693"/>
      <c r="AC143" s="690" t="s">
        <v>211</v>
      </c>
      <c r="AD143" s="690"/>
      <c r="AE143" s="690"/>
      <c r="AF143" s="690"/>
      <c r="AG143" s="690"/>
      <c r="AH143" s="692" t="s">
        <v>227</v>
      </c>
      <c r="AI143" s="689"/>
      <c r="AJ143" s="689"/>
      <c r="AK143" s="689"/>
      <c r="AL143" s="689" t="s">
        <v>19</v>
      </c>
      <c r="AM143" s="689"/>
      <c r="AN143" s="689"/>
      <c r="AO143" s="694"/>
      <c r="AP143" s="713" t="s">
        <v>185</v>
      </c>
      <c r="AQ143" s="713"/>
      <c r="AR143" s="713"/>
      <c r="AS143" s="713"/>
      <c r="AT143" s="713"/>
      <c r="AU143" s="713"/>
      <c r="AV143" s="713"/>
      <c r="AW143" s="713"/>
      <c r="AX143" s="713"/>
    </row>
    <row r="144" spans="1:51" ht="39.950000000000003" customHeight="1" x14ac:dyDescent="0.15">
      <c r="A144" s="701">
        <v>1</v>
      </c>
      <c r="B144" s="701">
        <v>1</v>
      </c>
      <c r="C144" s="702" t="s">
        <v>671</v>
      </c>
      <c r="D144" s="703"/>
      <c r="E144" s="703"/>
      <c r="F144" s="703"/>
      <c r="G144" s="703"/>
      <c r="H144" s="703"/>
      <c r="I144" s="703"/>
      <c r="J144" s="704">
        <v>7010001105955</v>
      </c>
      <c r="K144" s="705"/>
      <c r="L144" s="705"/>
      <c r="M144" s="705"/>
      <c r="N144" s="705"/>
      <c r="O144" s="705"/>
      <c r="P144" s="706" t="s">
        <v>605</v>
      </c>
      <c r="Q144" s="707"/>
      <c r="R144" s="707"/>
      <c r="S144" s="707"/>
      <c r="T144" s="707"/>
      <c r="U144" s="707"/>
      <c r="V144" s="707"/>
      <c r="W144" s="707"/>
      <c r="X144" s="707"/>
      <c r="Y144" s="708">
        <v>0.89539999999999997</v>
      </c>
      <c r="Z144" s="709"/>
      <c r="AA144" s="709"/>
      <c r="AB144" s="710"/>
      <c r="AC144" s="711" t="s">
        <v>234</v>
      </c>
      <c r="AD144" s="712"/>
      <c r="AE144" s="712"/>
      <c r="AF144" s="712"/>
      <c r="AG144" s="712"/>
      <c r="AH144" s="695" t="s">
        <v>620</v>
      </c>
      <c r="AI144" s="696"/>
      <c r="AJ144" s="696"/>
      <c r="AK144" s="696"/>
      <c r="AL144" s="697" t="s">
        <v>620</v>
      </c>
      <c r="AM144" s="698"/>
      <c r="AN144" s="698"/>
      <c r="AO144" s="699"/>
      <c r="AP144" s="700"/>
      <c r="AQ144" s="700"/>
      <c r="AR144" s="700"/>
      <c r="AS144" s="700"/>
      <c r="AT144" s="700"/>
      <c r="AU144" s="700"/>
      <c r="AV144" s="700"/>
      <c r="AW144" s="700"/>
      <c r="AX144" s="700"/>
    </row>
    <row r="145" spans="1:51" ht="60" customHeight="1" x14ac:dyDescent="0.15">
      <c r="A145" s="701">
        <v>2</v>
      </c>
      <c r="B145" s="701">
        <v>1</v>
      </c>
      <c r="C145" s="702" t="s">
        <v>672</v>
      </c>
      <c r="D145" s="703"/>
      <c r="E145" s="703"/>
      <c r="F145" s="703"/>
      <c r="G145" s="703"/>
      <c r="H145" s="703"/>
      <c r="I145" s="703"/>
      <c r="J145" s="704">
        <v>7010001105955</v>
      </c>
      <c r="K145" s="705"/>
      <c r="L145" s="705"/>
      <c r="M145" s="705"/>
      <c r="N145" s="705"/>
      <c r="O145" s="705"/>
      <c r="P145" s="706" t="s">
        <v>661</v>
      </c>
      <c r="Q145" s="707"/>
      <c r="R145" s="707"/>
      <c r="S145" s="707"/>
      <c r="T145" s="707"/>
      <c r="U145" s="707"/>
      <c r="V145" s="707"/>
      <c r="W145" s="707"/>
      <c r="X145" s="707"/>
      <c r="Y145" s="708">
        <v>0.87560000000000004</v>
      </c>
      <c r="Z145" s="709"/>
      <c r="AA145" s="709"/>
      <c r="AB145" s="710"/>
      <c r="AC145" s="711" t="s">
        <v>234</v>
      </c>
      <c r="AD145" s="712"/>
      <c r="AE145" s="712"/>
      <c r="AF145" s="712"/>
      <c r="AG145" s="712"/>
      <c r="AH145" s="695" t="s">
        <v>620</v>
      </c>
      <c r="AI145" s="696"/>
      <c r="AJ145" s="696"/>
      <c r="AK145" s="696"/>
      <c r="AL145" s="697" t="s">
        <v>620</v>
      </c>
      <c r="AM145" s="698"/>
      <c r="AN145" s="698"/>
      <c r="AO145" s="699"/>
      <c r="AP145" s="700"/>
      <c r="AQ145" s="700"/>
      <c r="AR145" s="700"/>
      <c r="AS145" s="700"/>
      <c r="AT145" s="700"/>
      <c r="AU145" s="700"/>
      <c r="AV145" s="700"/>
      <c r="AW145" s="700"/>
      <c r="AX145" s="700"/>
      <c r="AY145">
        <f>COUNTA($C$145)</f>
        <v>1</v>
      </c>
    </row>
    <row r="146" spans="1:51" ht="39.950000000000003" customHeight="1" x14ac:dyDescent="0.15">
      <c r="A146" s="701">
        <v>3</v>
      </c>
      <c r="B146" s="701">
        <v>1</v>
      </c>
      <c r="C146" s="702" t="s">
        <v>673</v>
      </c>
      <c r="D146" s="703"/>
      <c r="E146" s="703"/>
      <c r="F146" s="703"/>
      <c r="G146" s="703"/>
      <c r="H146" s="703"/>
      <c r="I146" s="703"/>
      <c r="J146" s="704">
        <v>8010001024865</v>
      </c>
      <c r="K146" s="705"/>
      <c r="L146" s="705"/>
      <c r="M146" s="705"/>
      <c r="N146" s="705"/>
      <c r="O146" s="705"/>
      <c r="P146" s="706" t="s">
        <v>662</v>
      </c>
      <c r="Q146" s="707"/>
      <c r="R146" s="707"/>
      <c r="S146" s="707"/>
      <c r="T146" s="707"/>
      <c r="U146" s="707"/>
      <c r="V146" s="707"/>
      <c r="W146" s="707"/>
      <c r="X146" s="707"/>
      <c r="Y146" s="708">
        <v>0.85909999999999997</v>
      </c>
      <c r="Z146" s="709"/>
      <c r="AA146" s="709"/>
      <c r="AB146" s="710"/>
      <c r="AC146" s="711" t="s">
        <v>234</v>
      </c>
      <c r="AD146" s="712"/>
      <c r="AE146" s="712"/>
      <c r="AF146" s="712"/>
      <c r="AG146" s="712"/>
      <c r="AH146" s="695" t="s">
        <v>620</v>
      </c>
      <c r="AI146" s="696"/>
      <c r="AJ146" s="696"/>
      <c r="AK146" s="696"/>
      <c r="AL146" s="697" t="s">
        <v>620</v>
      </c>
      <c r="AM146" s="698"/>
      <c r="AN146" s="698"/>
      <c r="AO146" s="699"/>
      <c r="AP146" s="700"/>
      <c r="AQ146" s="700"/>
      <c r="AR146" s="700"/>
      <c r="AS146" s="700"/>
      <c r="AT146" s="700"/>
      <c r="AU146" s="700"/>
      <c r="AV146" s="700"/>
      <c r="AW146" s="700"/>
      <c r="AX146" s="700"/>
      <c r="AY146">
        <f>COUNTA($C$146)</f>
        <v>1</v>
      </c>
    </row>
    <row r="147" spans="1:51" ht="45" customHeight="1" x14ac:dyDescent="0.15">
      <c r="A147" s="701">
        <v>4</v>
      </c>
      <c r="B147" s="701">
        <v>1</v>
      </c>
      <c r="C147" s="702" t="s">
        <v>674</v>
      </c>
      <c r="D147" s="703"/>
      <c r="E147" s="703"/>
      <c r="F147" s="703"/>
      <c r="G147" s="703"/>
      <c r="H147" s="703"/>
      <c r="I147" s="703"/>
      <c r="J147" s="704">
        <v>8011101048622</v>
      </c>
      <c r="K147" s="705"/>
      <c r="L147" s="705"/>
      <c r="M147" s="705"/>
      <c r="N147" s="705"/>
      <c r="O147" s="705"/>
      <c r="P147" s="706" t="s">
        <v>663</v>
      </c>
      <c r="Q147" s="707"/>
      <c r="R147" s="707"/>
      <c r="S147" s="707"/>
      <c r="T147" s="707"/>
      <c r="U147" s="707"/>
      <c r="V147" s="707"/>
      <c r="W147" s="707"/>
      <c r="X147" s="707"/>
      <c r="Y147" s="708">
        <v>0.63327</v>
      </c>
      <c r="Z147" s="709"/>
      <c r="AA147" s="709"/>
      <c r="AB147" s="710"/>
      <c r="AC147" s="711" t="s">
        <v>234</v>
      </c>
      <c r="AD147" s="712"/>
      <c r="AE147" s="712"/>
      <c r="AF147" s="712"/>
      <c r="AG147" s="712"/>
      <c r="AH147" s="695" t="s">
        <v>259</v>
      </c>
      <c r="AI147" s="696"/>
      <c r="AJ147" s="696"/>
      <c r="AK147" s="696"/>
      <c r="AL147" s="697" t="s">
        <v>259</v>
      </c>
      <c r="AM147" s="698"/>
      <c r="AN147" s="698"/>
      <c r="AO147" s="699"/>
      <c r="AP147" s="700" t="s">
        <v>657</v>
      </c>
      <c r="AQ147" s="700"/>
      <c r="AR147" s="700"/>
      <c r="AS147" s="700"/>
      <c r="AT147" s="700"/>
      <c r="AU147" s="700"/>
      <c r="AV147" s="700"/>
      <c r="AW147" s="700"/>
      <c r="AX147" s="700"/>
      <c r="AY147">
        <f>COUNTA($C$147)</f>
        <v>1</v>
      </c>
    </row>
    <row r="148" spans="1:51" ht="30" customHeight="1" x14ac:dyDescent="0.15">
      <c r="A148" s="701">
        <v>5</v>
      </c>
      <c r="B148" s="701">
        <v>1</v>
      </c>
      <c r="C148" s="702" t="s">
        <v>617</v>
      </c>
      <c r="D148" s="703"/>
      <c r="E148" s="703"/>
      <c r="F148" s="703"/>
      <c r="G148" s="703"/>
      <c r="H148" s="703"/>
      <c r="I148" s="703"/>
      <c r="J148" s="704">
        <v>5010001105916</v>
      </c>
      <c r="K148" s="705"/>
      <c r="L148" s="705"/>
      <c r="M148" s="705"/>
      <c r="N148" s="705"/>
      <c r="O148" s="705"/>
      <c r="P148" s="706" t="s">
        <v>664</v>
      </c>
      <c r="Q148" s="707"/>
      <c r="R148" s="707"/>
      <c r="S148" s="707"/>
      <c r="T148" s="707"/>
      <c r="U148" s="707"/>
      <c r="V148" s="707"/>
      <c r="W148" s="707"/>
      <c r="X148" s="707"/>
      <c r="Y148" s="708">
        <v>0.48620000000000002</v>
      </c>
      <c r="Z148" s="709"/>
      <c r="AA148" s="709"/>
      <c r="AB148" s="710"/>
      <c r="AC148" s="711" t="s">
        <v>234</v>
      </c>
      <c r="AD148" s="712"/>
      <c r="AE148" s="712"/>
      <c r="AF148" s="712"/>
      <c r="AG148" s="712"/>
      <c r="AH148" s="695" t="s">
        <v>620</v>
      </c>
      <c r="AI148" s="696"/>
      <c r="AJ148" s="696"/>
      <c r="AK148" s="696"/>
      <c r="AL148" s="697" t="s">
        <v>620</v>
      </c>
      <c r="AM148" s="698"/>
      <c r="AN148" s="698"/>
      <c r="AO148" s="699"/>
      <c r="AP148" s="700"/>
      <c r="AQ148" s="700"/>
      <c r="AR148" s="700"/>
      <c r="AS148" s="700"/>
      <c r="AT148" s="700"/>
      <c r="AU148" s="700"/>
      <c r="AV148" s="700"/>
      <c r="AW148" s="700"/>
      <c r="AX148" s="700"/>
      <c r="AY148">
        <f>COUNTA($C$148)</f>
        <v>1</v>
      </c>
    </row>
    <row r="149" spans="1:51" ht="50.1" customHeight="1" x14ac:dyDescent="0.15">
      <c r="A149" s="701">
        <v>6</v>
      </c>
      <c r="B149" s="701">
        <v>1</v>
      </c>
      <c r="C149" s="714" t="s">
        <v>675</v>
      </c>
      <c r="D149" s="715"/>
      <c r="E149" s="715"/>
      <c r="F149" s="715"/>
      <c r="G149" s="715"/>
      <c r="H149" s="715"/>
      <c r="I149" s="716"/>
      <c r="J149" s="717">
        <v>6010901000777</v>
      </c>
      <c r="K149" s="718"/>
      <c r="L149" s="718"/>
      <c r="M149" s="718"/>
      <c r="N149" s="718"/>
      <c r="O149" s="719"/>
      <c r="P149" s="720" t="s">
        <v>665</v>
      </c>
      <c r="Q149" s="721"/>
      <c r="R149" s="721"/>
      <c r="S149" s="721"/>
      <c r="T149" s="721"/>
      <c r="U149" s="721"/>
      <c r="V149" s="721"/>
      <c r="W149" s="721"/>
      <c r="X149" s="722"/>
      <c r="Y149" s="708">
        <v>0.27389999999999998</v>
      </c>
      <c r="Z149" s="709"/>
      <c r="AA149" s="709"/>
      <c r="AB149" s="710"/>
      <c r="AC149" s="723" t="s">
        <v>234</v>
      </c>
      <c r="AD149" s="724"/>
      <c r="AE149" s="724"/>
      <c r="AF149" s="724"/>
      <c r="AG149" s="725"/>
      <c r="AH149" s="695" t="s">
        <v>620</v>
      </c>
      <c r="AI149" s="696"/>
      <c r="AJ149" s="696"/>
      <c r="AK149" s="696"/>
      <c r="AL149" s="697" t="s">
        <v>620</v>
      </c>
      <c r="AM149" s="698"/>
      <c r="AN149" s="698"/>
      <c r="AO149" s="699"/>
      <c r="AP149" s="700"/>
      <c r="AQ149" s="700"/>
      <c r="AR149" s="700"/>
      <c r="AS149" s="700"/>
      <c r="AT149" s="700"/>
      <c r="AU149" s="700"/>
      <c r="AV149" s="700"/>
      <c r="AW149" s="700"/>
      <c r="AX149" s="700"/>
      <c r="AY149">
        <f>COUNTA($C$149)</f>
        <v>1</v>
      </c>
    </row>
    <row r="150" spans="1:51" ht="39.950000000000003" customHeight="1" x14ac:dyDescent="0.15">
      <c r="A150" s="701">
        <v>7</v>
      </c>
      <c r="B150" s="701">
        <v>1</v>
      </c>
      <c r="C150" s="714" t="s">
        <v>676</v>
      </c>
      <c r="D150" s="715"/>
      <c r="E150" s="715"/>
      <c r="F150" s="715"/>
      <c r="G150" s="715"/>
      <c r="H150" s="715"/>
      <c r="I150" s="716"/>
      <c r="J150" s="717">
        <v>9011101039249</v>
      </c>
      <c r="K150" s="718"/>
      <c r="L150" s="718"/>
      <c r="M150" s="718"/>
      <c r="N150" s="718"/>
      <c r="O150" s="719"/>
      <c r="P150" s="720" t="s">
        <v>621</v>
      </c>
      <c r="Q150" s="721"/>
      <c r="R150" s="721"/>
      <c r="S150" s="721"/>
      <c r="T150" s="721"/>
      <c r="U150" s="721"/>
      <c r="V150" s="721"/>
      <c r="W150" s="721"/>
      <c r="X150" s="722"/>
      <c r="Y150" s="708">
        <v>0.22670999999999999</v>
      </c>
      <c r="Z150" s="709"/>
      <c r="AA150" s="709"/>
      <c r="AB150" s="710"/>
      <c r="AC150" s="723" t="s">
        <v>234</v>
      </c>
      <c r="AD150" s="724"/>
      <c r="AE150" s="724"/>
      <c r="AF150" s="724"/>
      <c r="AG150" s="725"/>
      <c r="AH150" s="695" t="s">
        <v>620</v>
      </c>
      <c r="AI150" s="696"/>
      <c r="AJ150" s="696"/>
      <c r="AK150" s="696"/>
      <c r="AL150" s="697" t="s">
        <v>620</v>
      </c>
      <c r="AM150" s="698"/>
      <c r="AN150" s="698"/>
      <c r="AO150" s="699"/>
      <c r="AP150" s="700"/>
      <c r="AQ150" s="700"/>
      <c r="AR150" s="700"/>
      <c r="AS150" s="700"/>
      <c r="AT150" s="700"/>
      <c r="AU150" s="700"/>
      <c r="AV150" s="700"/>
      <c r="AW150" s="700"/>
      <c r="AX150" s="700"/>
      <c r="AY150">
        <f>COUNTA($C$150)</f>
        <v>1</v>
      </c>
    </row>
    <row r="151" spans="1:51" ht="42.75" customHeight="1" x14ac:dyDescent="0.15">
      <c r="A151" s="701">
        <v>8</v>
      </c>
      <c r="B151" s="701">
        <v>1</v>
      </c>
      <c r="C151" s="714" t="s">
        <v>618</v>
      </c>
      <c r="D151" s="715"/>
      <c r="E151" s="715"/>
      <c r="F151" s="715"/>
      <c r="G151" s="715"/>
      <c r="H151" s="715"/>
      <c r="I151" s="716"/>
      <c r="J151" s="717">
        <v>4030005012570</v>
      </c>
      <c r="K151" s="718"/>
      <c r="L151" s="718"/>
      <c r="M151" s="718"/>
      <c r="N151" s="718"/>
      <c r="O151" s="719"/>
      <c r="P151" s="720" t="s">
        <v>622</v>
      </c>
      <c r="Q151" s="721"/>
      <c r="R151" s="721"/>
      <c r="S151" s="721"/>
      <c r="T151" s="721"/>
      <c r="U151" s="721"/>
      <c r="V151" s="721"/>
      <c r="W151" s="721"/>
      <c r="X151" s="722"/>
      <c r="Y151" s="708">
        <v>5.1700000000000003E-2</v>
      </c>
      <c r="Z151" s="709"/>
      <c r="AA151" s="709"/>
      <c r="AB151" s="710"/>
      <c r="AC151" s="723" t="s">
        <v>234</v>
      </c>
      <c r="AD151" s="724"/>
      <c r="AE151" s="724"/>
      <c r="AF151" s="724"/>
      <c r="AG151" s="725"/>
      <c r="AH151" s="695" t="s">
        <v>259</v>
      </c>
      <c r="AI151" s="696"/>
      <c r="AJ151" s="696"/>
      <c r="AK151" s="696"/>
      <c r="AL151" s="697" t="s">
        <v>620</v>
      </c>
      <c r="AM151" s="698"/>
      <c r="AN151" s="698"/>
      <c r="AO151" s="699"/>
      <c r="AP151" s="700"/>
      <c r="AQ151" s="700"/>
      <c r="AR151" s="700"/>
      <c r="AS151" s="700"/>
      <c r="AT151" s="700"/>
      <c r="AU151" s="700"/>
      <c r="AV151" s="700"/>
      <c r="AW151" s="700"/>
      <c r="AX151" s="700"/>
      <c r="AY151">
        <f>COUNTA($C$151)</f>
        <v>1</v>
      </c>
    </row>
    <row r="152" spans="1:51" ht="30" customHeight="1" x14ac:dyDescent="0.15">
      <c r="A152" s="701">
        <v>9</v>
      </c>
      <c r="B152" s="701">
        <v>1</v>
      </c>
      <c r="C152" s="714" t="s">
        <v>619</v>
      </c>
      <c r="D152" s="715"/>
      <c r="E152" s="715"/>
      <c r="F152" s="715"/>
      <c r="G152" s="715"/>
      <c r="H152" s="715"/>
      <c r="I152" s="716"/>
      <c r="J152" s="717">
        <v>7010001100535</v>
      </c>
      <c r="K152" s="718"/>
      <c r="L152" s="718"/>
      <c r="M152" s="718"/>
      <c r="N152" s="718"/>
      <c r="O152" s="719"/>
      <c r="P152" s="720" t="s">
        <v>623</v>
      </c>
      <c r="Q152" s="721"/>
      <c r="R152" s="721"/>
      <c r="S152" s="721"/>
      <c r="T152" s="721"/>
      <c r="U152" s="721"/>
      <c r="V152" s="721"/>
      <c r="W152" s="721"/>
      <c r="X152" s="722"/>
      <c r="Y152" s="708">
        <v>6.9300000000000004E-3</v>
      </c>
      <c r="Z152" s="709"/>
      <c r="AA152" s="709"/>
      <c r="AB152" s="710"/>
      <c r="AC152" s="723" t="s">
        <v>234</v>
      </c>
      <c r="AD152" s="724"/>
      <c r="AE152" s="724"/>
      <c r="AF152" s="724"/>
      <c r="AG152" s="725"/>
      <c r="AH152" s="695" t="s">
        <v>620</v>
      </c>
      <c r="AI152" s="696"/>
      <c r="AJ152" s="696"/>
      <c r="AK152" s="696"/>
      <c r="AL152" s="697" t="s">
        <v>620</v>
      </c>
      <c r="AM152" s="698"/>
      <c r="AN152" s="698"/>
      <c r="AO152" s="699"/>
      <c r="AP152" s="700"/>
      <c r="AQ152" s="700"/>
      <c r="AR152" s="700"/>
      <c r="AS152" s="700"/>
      <c r="AT152" s="700"/>
      <c r="AU152" s="700"/>
      <c r="AV152" s="700"/>
      <c r="AW152" s="700"/>
      <c r="AX152" s="700"/>
      <c r="AY152">
        <f>COUNTA($C$152)</f>
        <v>1</v>
      </c>
    </row>
    <row r="153" spans="1:51" ht="30" customHeight="1" x14ac:dyDescent="0.15">
      <c r="A153" s="701">
        <v>10</v>
      </c>
      <c r="B153" s="701">
        <v>1</v>
      </c>
      <c r="C153" s="714" t="s">
        <v>619</v>
      </c>
      <c r="D153" s="715"/>
      <c r="E153" s="715"/>
      <c r="F153" s="715"/>
      <c r="G153" s="715"/>
      <c r="H153" s="715"/>
      <c r="I153" s="716"/>
      <c r="J153" s="717">
        <v>7010001100535</v>
      </c>
      <c r="K153" s="718"/>
      <c r="L153" s="718"/>
      <c r="M153" s="718"/>
      <c r="N153" s="718"/>
      <c r="O153" s="719"/>
      <c r="P153" s="720" t="s">
        <v>666</v>
      </c>
      <c r="Q153" s="721"/>
      <c r="R153" s="721"/>
      <c r="S153" s="721"/>
      <c r="T153" s="721"/>
      <c r="U153" s="721"/>
      <c r="V153" s="721"/>
      <c r="W153" s="721"/>
      <c r="X153" s="722"/>
      <c r="Y153" s="708">
        <v>6.9300000000000004E-3</v>
      </c>
      <c r="Z153" s="709"/>
      <c r="AA153" s="709"/>
      <c r="AB153" s="710"/>
      <c r="AC153" s="723" t="s">
        <v>234</v>
      </c>
      <c r="AD153" s="724"/>
      <c r="AE153" s="724"/>
      <c r="AF153" s="724"/>
      <c r="AG153" s="725"/>
      <c r="AH153" s="695" t="s">
        <v>620</v>
      </c>
      <c r="AI153" s="696"/>
      <c r="AJ153" s="696"/>
      <c r="AK153" s="696"/>
      <c r="AL153" s="697" t="s">
        <v>620</v>
      </c>
      <c r="AM153" s="698"/>
      <c r="AN153" s="698"/>
      <c r="AO153" s="699"/>
      <c r="AP153" s="700"/>
      <c r="AQ153" s="700"/>
      <c r="AR153" s="700"/>
      <c r="AS153" s="700"/>
      <c r="AT153" s="700"/>
      <c r="AU153" s="700"/>
      <c r="AV153" s="700"/>
      <c r="AW153" s="700"/>
      <c r="AX153" s="700"/>
      <c r="AY153">
        <f>COUNTA($C$153)</f>
        <v>1</v>
      </c>
    </row>
    <row r="154" spans="1:51" ht="24.75" customHeight="1" x14ac:dyDescent="0.15">
      <c r="A154" s="45"/>
      <c r="B154" s="45"/>
      <c r="C154" s="45"/>
      <c r="D154" s="45"/>
      <c r="E154" s="45"/>
      <c r="F154" s="45"/>
      <c r="G154" s="45"/>
      <c r="H154" s="45"/>
      <c r="I154" s="45"/>
      <c r="J154" s="46"/>
      <c r="K154" s="46"/>
      <c r="L154" s="46"/>
      <c r="M154" s="46"/>
      <c r="N154" s="46"/>
      <c r="O154" s="46"/>
      <c r="P154" s="47"/>
      <c r="Q154" s="47"/>
      <c r="R154" s="47"/>
      <c r="S154" s="47"/>
      <c r="T154" s="47"/>
      <c r="U154" s="47"/>
      <c r="V154" s="47"/>
      <c r="W154" s="47"/>
      <c r="X154" s="47"/>
      <c r="Y154" s="48"/>
      <c r="Z154" s="48"/>
      <c r="AA154" s="48"/>
      <c r="AB154" s="48"/>
      <c r="AC154" s="48"/>
      <c r="AD154" s="48"/>
      <c r="AE154" s="48"/>
      <c r="AF154" s="48"/>
      <c r="AG154" s="48"/>
      <c r="AH154" s="48"/>
      <c r="AI154" s="48"/>
      <c r="AJ154" s="48"/>
      <c r="AK154" s="48"/>
      <c r="AL154" s="48"/>
      <c r="AM154" s="48"/>
      <c r="AN154" s="48"/>
      <c r="AO154" s="48"/>
      <c r="AP154" s="47"/>
      <c r="AQ154" s="47"/>
      <c r="AR154" s="47"/>
      <c r="AS154" s="47"/>
      <c r="AT154" s="47"/>
      <c r="AU154" s="47"/>
      <c r="AV154" s="47"/>
      <c r="AW154" s="47"/>
      <c r="AX154" s="47"/>
      <c r="AY154">
        <f>COUNTA($C$157)</f>
        <v>1</v>
      </c>
    </row>
    <row r="155" spans="1:51" ht="24.75" customHeight="1" x14ac:dyDescent="0.15">
      <c r="A155" s="45"/>
      <c r="B155" s="49" t="s">
        <v>163</v>
      </c>
      <c r="C155" s="45"/>
      <c r="D155" s="45"/>
      <c r="E155" s="45"/>
      <c r="F155" s="45"/>
      <c r="G155" s="45"/>
      <c r="H155" s="45"/>
      <c r="I155" s="45"/>
      <c r="J155" s="45"/>
      <c r="K155" s="45"/>
      <c r="L155" s="45"/>
      <c r="M155" s="45"/>
      <c r="N155" s="45"/>
      <c r="O155" s="45"/>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$AY$154</f>
        <v>1</v>
      </c>
    </row>
    <row r="156" spans="1:51" ht="59.25" customHeight="1" x14ac:dyDescent="0.15">
      <c r="A156" s="689"/>
      <c r="B156" s="689"/>
      <c r="C156" s="689" t="s">
        <v>24</v>
      </c>
      <c r="D156" s="689"/>
      <c r="E156" s="689"/>
      <c r="F156" s="689"/>
      <c r="G156" s="689"/>
      <c r="H156" s="689"/>
      <c r="I156" s="689"/>
      <c r="J156" s="690" t="s">
        <v>184</v>
      </c>
      <c r="K156" s="614"/>
      <c r="L156" s="614"/>
      <c r="M156" s="614"/>
      <c r="N156" s="614"/>
      <c r="O156" s="614"/>
      <c r="P156" s="691" t="s">
        <v>25</v>
      </c>
      <c r="Q156" s="691"/>
      <c r="R156" s="691"/>
      <c r="S156" s="691"/>
      <c r="T156" s="691"/>
      <c r="U156" s="691"/>
      <c r="V156" s="691"/>
      <c r="W156" s="691"/>
      <c r="X156" s="691"/>
      <c r="Y156" s="692" t="s">
        <v>183</v>
      </c>
      <c r="Z156" s="693"/>
      <c r="AA156" s="693"/>
      <c r="AB156" s="693"/>
      <c r="AC156" s="690" t="s">
        <v>211</v>
      </c>
      <c r="AD156" s="690"/>
      <c r="AE156" s="690"/>
      <c r="AF156" s="690"/>
      <c r="AG156" s="690"/>
      <c r="AH156" s="692" t="s">
        <v>227</v>
      </c>
      <c r="AI156" s="689"/>
      <c r="AJ156" s="689"/>
      <c r="AK156" s="689"/>
      <c r="AL156" s="689" t="s">
        <v>19</v>
      </c>
      <c r="AM156" s="689"/>
      <c r="AN156" s="689"/>
      <c r="AO156" s="694"/>
      <c r="AP156" s="713" t="s">
        <v>185</v>
      </c>
      <c r="AQ156" s="713"/>
      <c r="AR156" s="713"/>
      <c r="AS156" s="713"/>
      <c r="AT156" s="713"/>
      <c r="AU156" s="713"/>
      <c r="AV156" s="713"/>
      <c r="AW156" s="713"/>
      <c r="AX156" s="713"/>
      <c r="AY156">
        <f>$AY$154</f>
        <v>1</v>
      </c>
    </row>
    <row r="157" spans="1:51" ht="30" customHeight="1" x14ac:dyDescent="0.15">
      <c r="A157" s="701">
        <v>1</v>
      </c>
      <c r="B157" s="701">
        <v>1</v>
      </c>
      <c r="C157" s="703" t="s">
        <v>607</v>
      </c>
      <c r="D157" s="703"/>
      <c r="E157" s="703"/>
      <c r="F157" s="703"/>
      <c r="G157" s="703"/>
      <c r="H157" s="703"/>
      <c r="I157" s="703"/>
      <c r="J157" s="704" t="s">
        <v>581</v>
      </c>
      <c r="K157" s="705"/>
      <c r="L157" s="705"/>
      <c r="M157" s="705"/>
      <c r="N157" s="705"/>
      <c r="O157" s="705"/>
      <c r="P157" s="706" t="s">
        <v>624</v>
      </c>
      <c r="Q157" s="707"/>
      <c r="R157" s="707"/>
      <c r="S157" s="707"/>
      <c r="T157" s="707"/>
      <c r="U157" s="707"/>
      <c r="V157" s="707"/>
      <c r="W157" s="707"/>
      <c r="X157" s="707"/>
      <c r="Y157" s="708">
        <v>3.9</v>
      </c>
      <c r="Z157" s="709"/>
      <c r="AA157" s="709"/>
      <c r="AB157" s="710"/>
      <c r="AC157" s="711" t="s">
        <v>72</v>
      </c>
      <c r="AD157" s="712"/>
      <c r="AE157" s="712"/>
      <c r="AF157" s="712"/>
      <c r="AG157" s="712"/>
      <c r="AH157" s="695" t="s">
        <v>620</v>
      </c>
      <c r="AI157" s="696"/>
      <c r="AJ157" s="696"/>
      <c r="AK157" s="696"/>
      <c r="AL157" s="697" t="s">
        <v>620</v>
      </c>
      <c r="AM157" s="698"/>
      <c r="AN157" s="698"/>
      <c r="AO157" s="699"/>
      <c r="AP157" s="700"/>
      <c r="AQ157" s="700"/>
      <c r="AR157" s="700"/>
      <c r="AS157" s="700"/>
      <c r="AT157" s="700"/>
      <c r="AU157" s="700"/>
      <c r="AV157" s="700"/>
      <c r="AW157" s="700"/>
      <c r="AX157" s="700"/>
      <c r="AY157">
        <f>$AY$154</f>
        <v>1</v>
      </c>
    </row>
    <row r="158" spans="1:51" ht="30" customHeight="1" x14ac:dyDescent="0.15">
      <c r="A158" s="701">
        <v>2</v>
      </c>
      <c r="B158" s="701">
        <v>1</v>
      </c>
      <c r="C158" s="702" t="s">
        <v>608</v>
      </c>
      <c r="D158" s="703"/>
      <c r="E158" s="703"/>
      <c r="F158" s="703"/>
      <c r="G158" s="703"/>
      <c r="H158" s="703"/>
      <c r="I158" s="703"/>
      <c r="J158" s="704" t="s">
        <v>581</v>
      </c>
      <c r="K158" s="705"/>
      <c r="L158" s="705"/>
      <c r="M158" s="705"/>
      <c r="N158" s="705"/>
      <c r="O158" s="705"/>
      <c r="P158" s="706" t="s">
        <v>624</v>
      </c>
      <c r="Q158" s="707"/>
      <c r="R158" s="707"/>
      <c r="S158" s="707"/>
      <c r="T158" s="707"/>
      <c r="U158" s="707"/>
      <c r="V158" s="707"/>
      <c r="W158" s="707"/>
      <c r="X158" s="707"/>
      <c r="Y158" s="708">
        <v>3.9</v>
      </c>
      <c r="Z158" s="709"/>
      <c r="AA158" s="709"/>
      <c r="AB158" s="710"/>
      <c r="AC158" s="711" t="s">
        <v>72</v>
      </c>
      <c r="AD158" s="712"/>
      <c r="AE158" s="712"/>
      <c r="AF158" s="712"/>
      <c r="AG158" s="712"/>
      <c r="AH158" s="695" t="s">
        <v>620</v>
      </c>
      <c r="AI158" s="696"/>
      <c r="AJ158" s="696"/>
      <c r="AK158" s="696"/>
      <c r="AL158" s="697" t="s">
        <v>620</v>
      </c>
      <c r="AM158" s="698"/>
      <c r="AN158" s="698"/>
      <c r="AO158" s="699"/>
      <c r="AP158" s="700"/>
      <c r="AQ158" s="700"/>
      <c r="AR158" s="700"/>
      <c r="AS158" s="700"/>
      <c r="AT158" s="700"/>
      <c r="AU158" s="700"/>
      <c r="AV158" s="700"/>
      <c r="AW158" s="700"/>
      <c r="AX158" s="700"/>
      <c r="AY158">
        <f>COUNTA($C$158)</f>
        <v>1</v>
      </c>
    </row>
    <row r="159" spans="1:51" ht="30" customHeight="1" x14ac:dyDescent="0.15">
      <c r="A159" s="701">
        <v>3</v>
      </c>
      <c r="B159" s="701">
        <v>1</v>
      </c>
      <c r="C159" s="702" t="s">
        <v>609</v>
      </c>
      <c r="D159" s="703"/>
      <c r="E159" s="703"/>
      <c r="F159" s="703"/>
      <c r="G159" s="703"/>
      <c r="H159" s="703"/>
      <c r="I159" s="703"/>
      <c r="J159" s="704" t="s">
        <v>581</v>
      </c>
      <c r="K159" s="705"/>
      <c r="L159" s="705"/>
      <c r="M159" s="705"/>
      <c r="N159" s="705"/>
      <c r="O159" s="705"/>
      <c r="P159" s="706" t="s">
        <v>624</v>
      </c>
      <c r="Q159" s="707"/>
      <c r="R159" s="707"/>
      <c r="S159" s="707"/>
      <c r="T159" s="707"/>
      <c r="U159" s="707"/>
      <c r="V159" s="707"/>
      <c r="W159" s="707"/>
      <c r="X159" s="707"/>
      <c r="Y159" s="708">
        <v>3.9</v>
      </c>
      <c r="Z159" s="709"/>
      <c r="AA159" s="709"/>
      <c r="AB159" s="710"/>
      <c r="AC159" s="711" t="s">
        <v>72</v>
      </c>
      <c r="AD159" s="712"/>
      <c r="AE159" s="712"/>
      <c r="AF159" s="712"/>
      <c r="AG159" s="712"/>
      <c r="AH159" s="695" t="s">
        <v>620</v>
      </c>
      <c r="AI159" s="696"/>
      <c r="AJ159" s="696"/>
      <c r="AK159" s="696"/>
      <c r="AL159" s="697" t="s">
        <v>620</v>
      </c>
      <c r="AM159" s="698"/>
      <c r="AN159" s="698"/>
      <c r="AO159" s="699"/>
      <c r="AP159" s="700"/>
      <c r="AQ159" s="700"/>
      <c r="AR159" s="700"/>
      <c r="AS159" s="700"/>
      <c r="AT159" s="700"/>
      <c r="AU159" s="700"/>
      <c r="AV159" s="700"/>
      <c r="AW159" s="700"/>
      <c r="AX159" s="700"/>
      <c r="AY159">
        <f>COUNTA($C$159)</f>
        <v>1</v>
      </c>
    </row>
    <row r="160" spans="1:51" ht="30" customHeight="1" x14ac:dyDescent="0.15">
      <c r="A160" s="701">
        <v>4</v>
      </c>
      <c r="B160" s="701">
        <v>1</v>
      </c>
      <c r="C160" s="702" t="s">
        <v>610</v>
      </c>
      <c r="D160" s="703"/>
      <c r="E160" s="703"/>
      <c r="F160" s="703"/>
      <c r="G160" s="703"/>
      <c r="H160" s="703"/>
      <c r="I160" s="703"/>
      <c r="J160" s="704" t="s">
        <v>581</v>
      </c>
      <c r="K160" s="705"/>
      <c r="L160" s="705"/>
      <c r="M160" s="705"/>
      <c r="N160" s="705"/>
      <c r="O160" s="705"/>
      <c r="P160" s="706" t="s">
        <v>625</v>
      </c>
      <c r="Q160" s="707"/>
      <c r="R160" s="707"/>
      <c r="S160" s="707"/>
      <c r="T160" s="707"/>
      <c r="U160" s="707"/>
      <c r="V160" s="707"/>
      <c r="W160" s="707"/>
      <c r="X160" s="707"/>
      <c r="Y160" s="708">
        <v>6.9001000000000002E-3</v>
      </c>
      <c r="Z160" s="709"/>
      <c r="AA160" s="709"/>
      <c r="AB160" s="710"/>
      <c r="AC160" s="711" t="s">
        <v>72</v>
      </c>
      <c r="AD160" s="712"/>
      <c r="AE160" s="712"/>
      <c r="AF160" s="712"/>
      <c r="AG160" s="712"/>
      <c r="AH160" s="695" t="s">
        <v>620</v>
      </c>
      <c r="AI160" s="696"/>
      <c r="AJ160" s="696"/>
      <c r="AK160" s="696"/>
      <c r="AL160" s="697" t="s">
        <v>620</v>
      </c>
      <c r="AM160" s="698"/>
      <c r="AN160" s="698"/>
      <c r="AO160" s="699"/>
      <c r="AP160" s="700"/>
      <c r="AQ160" s="700"/>
      <c r="AR160" s="700"/>
      <c r="AS160" s="700"/>
      <c r="AT160" s="700"/>
      <c r="AU160" s="700"/>
      <c r="AV160" s="700"/>
      <c r="AW160" s="700"/>
      <c r="AX160" s="700"/>
      <c r="AY160">
        <f>COUNTA($C$160)</f>
        <v>1</v>
      </c>
    </row>
    <row r="161" spans="1:51" ht="30" customHeight="1" x14ac:dyDescent="0.15">
      <c r="A161" s="701">
        <v>5</v>
      </c>
      <c r="B161" s="701">
        <v>1</v>
      </c>
      <c r="C161" s="703" t="s">
        <v>611</v>
      </c>
      <c r="D161" s="703"/>
      <c r="E161" s="703"/>
      <c r="F161" s="703"/>
      <c r="G161" s="703"/>
      <c r="H161" s="703"/>
      <c r="I161" s="703"/>
      <c r="J161" s="704" t="s">
        <v>581</v>
      </c>
      <c r="K161" s="705"/>
      <c r="L161" s="705"/>
      <c r="M161" s="705"/>
      <c r="N161" s="705"/>
      <c r="O161" s="705"/>
      <c r="P161" s="706" t="s">
        <v>625</v>
      </c>
      <c r="Q161" s="707"/>
      <c r="R161" s="707"/>
      <c r="S161" s="707"/>
      <c r="T161" s="707"/>
      <c r="U161" s="707"/>
      <c r="V161" s="707"/>
      <c r="W161" s="707"/>
      <c r="X161" s="707"/>
      <c r="Y161" s="708">
        <v>6.8421999999999997E-3</v>
      </c>
      <c r="Z161" s="709"/>
      <c r="AA161" s="709"/>
      <c r="AB161" s="710"/>
      <c r="AC161" s="711" t="s">
        <v>72</v>
      </c>
      <c r="AD161" s="712"/>
      <c r="AE161" s="712"/>
      <c r="AF161" s="712"/>
      <c r="AG161" s="712"/>
      <c r="AH161" s="695" t="s">
        <v>620</v>
      </c>
      <c r="AI161" s="696"/>
      <c r="AJ161" s="696"/>
      <c r="AK161" s="696"/>
      <c r="AL161" s="697" t="s">
        <v>620</v>
      </c>
      <c r="AM161" s="698"/>
      <c r="AN161" s="698"/>
      <c r="AO161" s="699"/>
      <c r="AP161" s="700"/>
      <c r="AQ161" s="700"/>
      <c r="AR161" s="700"/>
      <c r="AS161" s="700"/>
      <c r="AT161" s="700"/>
      <c r="AU161" s="700"/>
      <c r="AV161" s="700"/>
      <c r="AW161" s="700"/>
      <c r="AX161" s="700"/>
      <c r="AY161">
        <f>COUNTA($C$161)</f>
        <v>1</v>
      </c>
    </row>
    <row r="162" spans="1:51" ht="30" customHeight="1" x14ac:dyDescent="0.15">
      <c r="A162" s="701">
        <v>6</v>
      </c>
      <c r="B162" s="701">
        <v>1</v>
      </c>
      <c r="C162" s="703" t="s">
        <v>612</v>
      </c>
      <c r="D162" s="703"/>
      <c r="E162" s="703"/>
      <c r="F162" s="703"/>
      <c r="G162" s="703"/>
      <c r="H162" s="703"/>
      <c r="I162" s="703"/>
      <c r="J162" s="704" t="s">
        <v>581</v>
      </c>
      <c r="K162" s="705"/>
      <c r="L162" s="705"/>
      <c r="M162" s="705"/>
      <c r="N162" s="705"/>
      <c r="O162" s="705"/>
      <c r="P162" s="706" t="s">
        <v>626</v>
      </c>
      <c r="Q162" s="707"/>
      <c r="R162" s="707"/>
      <c r="S162" s="707"/>
      <c r="T162" s="707"/>
      <c r="U162" s="707"/>
      <c r="V162" s="707"/>
      <c r="W162" s="707"/>
      <c r="X162" s="707"/>
      <c r="Y162" s="708">
        <v>4.0873999999999997E-3</v>
      </c>
      <c r="Z162" s="709"/>
      <c r="AA162" s="709"/>
      <c r="AB162" s="710"/>
      <c r="AC162" s="711" t="s">
        <v>72</v>
      </c>
      <c r="AD162" s="712"/>
      <c r="AE162" s="712"/>
      <c r="AF162" s="712"/>
      <c r="AG162" s="712"/>
      <c r="AH162" s="695" t="s">
        <v>620</v>
      </c>
      <c r="AI162" s="696"/>
      <c r="AJ162" s="696"/>
      <c r="AK162" s="696"/>
      <c r="AL162" s="697" t="s">
        <v>620</v>
      </c>
      <c r="AM162" s="698"/>
      <c r="AN162" s="698"/>
      <c r="AO162" s="699"/>
      <c r="AP162" s="700"/>
      <c r="AQ162" s="700"/>
      <c r="AR162" s="700"/>
      <c r="AS162" s="700"/>
      <c r="AT162" s="700"/>
      <c r="AU162" s="700"/>
      <c r="AV162" s="700"/>
      <c r="AW162" s="700"/>
      <c r="AX162" s="700"/>
      <c r="AY162">
        <f>COUNTA($C$162)</f>
        <v>1</v>
      </c>
    </row>
    <row r="163" spans="1:51" ht="50.1" customHeight="1" x14ac:dyDescent="0.15">
      <c r="A163" s="701">
        <v>7</v>
      </c>
      <c r="B163" s="701">
        <v>1</v>
      </c>
      <c r="C163" s="703" t="s">
        <v>613</v>
      </c>
      <c r="D163" s="703"/>
      <c r="E163" s="703"/>
      <c r="F163" s="703"/>
      <c r="G163" s="703"/>
      <c r="H163" s="703"/>
      <c r="I163" s="703"/>
      <c r="J163" s="704" t="s">
        <v>581</v>
      </c>
      <c r="K163" s="705"/>
      <c r="L163" s="705"/>
      <c r="M163" s="705"/>
      <c r="N163" s="705"/>
      <c r="O163" s="705"/>
      <c r="P163" s="706" t="s">
        <v>627</v>
      </c>
      <c r="Q163" s="707"/>
      <c r="R163" s="707"/>
      <c r="S163" s="707"/>
      <c r="T163" s="707"/>
      <c r="U163" s="707"/>
      <c r="V163" s="707"/>
      <c r="W163" s="707"/>
      <c r="X163" s="707"/>
      <c r="Y163" s="708">
        <v>3.2620000000000001E-3</v>
      </c>
      <c r="Z163" s="709"/>
      <c r="AA163" s="709"/>
      <c r="AB163" s="710"/>
      <c r="AC163" s="711" t="s">
        <v>72</v>
      </c>
      <c r="AD163" s="712"/>
      <c r="AE163" s="712"/>
      <c r="AF163" s="712"/>
      <c r="AG163" s="712"/>
      <c r="AH163" s="695" t="s">
        <v>620</v>
      </c>
      <c r="AI163" s="696"/>
      <c r="AJ163" s="696"/>
      <c r="AK163" s="696"/>
      <c r="AL163" s="697" t="s">
        <v>620</v>
      </c>
      <c r="AM163" s="698"/>
      <c r="AN163" s="698"/>
      <c r="AO163" s="699"/>
      <c r="AP163" s="700"/>
      <c r="AQ163" s="700"/>
      <c r="AR163" s="700"/>
      <c r="AS163" s="700"/>
      <c r="AT163" s="700"/>
      <c r="AU163" s="700"/>
      <c r="AV163" s="700"/>
      <c r="AW163" s="700"/>
      <c r="AX163" s="700"/>
      <c r="AY163">
        <f>COUNTA($C$163)</f>
        <v>1</v>
      </c>
    </row>
    <row r="164" spans="1:51" ht="30" customHeight="1" x14ac:dyDescent="0.15">
      <c r="A164" s="701">
        <v>8</v>
      </c>
      <c r="B164" s="701">
        <v>1</v>
      </c>
      <c r="C164" s="703" t="s">
        <v>614</v>
      </c>
      <c r="D164" s="703"/>
      <c r="E164" s="703"/>
      <c r="F164" s="703"/>
      <c r="G164" s="703"/>
      <c r="H164" s="703"/>
      <c r="I164" s="703"/>
      <c r="J164" s="704" t="s">
        <v>581</v>
      </c>
      <c r="K164" s="705"/>
      <c r="L164" s="705"/>
      <c r="M164" s="705"/>
      <c r="N164" s="705"/>
      <c r="O164" s="705"/>
      <c r="P164" s="706" t="s">
        <v>628</v>
      </c>
      <c r="Q164" s="707"/>
      <c r="R164" s="707"/>
      <c r="S164" s="707"/>
      <c r="T164" s="707"/>
      <c r="U164" s="707"/>
      <c r="V164" s="707"/>
      <c r="W164" s="707"/>
      <c r="X164" s="707"/>
      <c r="Y164" s="708">
        <v>3.0439999999999998E-3</v>
      </c>
      <c r="Z164" s="709"/>
      <c r="AA164" s="709"/>
      <c r="AB164" s="710"/>
      <c r="AC164" s="711" t="s">
        <v>72</v>
      </c>
      <c r="AD164" s="712"/>
      <c r="AE164" s="712"/>
      <c r="AF164" s="712"/>
      <c r="AG164" s="712"/>
      <c r="AH164" s="695" t="s">
        <v>620</v>
      </c>
      <c r="AI164" s="696"/>
      <c r="AJ164" s="696"/>
      <c r="AK164" s="696"/>
      <c r="AL164" s="697" t="s">
        <v>620</v>
      </c>
      <c r="AM164" s="698"/>
      <c r="AN164" s="698"/>
      <c r="AO164" s="699"/>
      <c r="AP164" s="700"/>
      <c r="AQ164" s="700"/>
      <c r="AR164" s="700"/>
      <c r="AS164" s="700"/>
      <c r="AT164" s="700"/>
      <c r="AU164" s="700"/>
      <c r="AV164" s="700"/>
      <c r="AW164" s="700"/>
      <c r="AX164" s="700"/>
      <c r="AY164">
        <f>COUNTA($C$164)</f>
        <v>1</v>
      </c>
    </row>
    <row r="165" spans="1:51" ht="30" customHeight="1" x14ac:dyDescent="0.15">
      <c r="A165" s="701">
        <v>9</v>
      </c>
      <c r="B165" s="701">
        <v>1</v>
      </c>
      <c r="C165" s="703" t="s">
        <v>615</v>
      </c>
      <c r="D165" s="703"/>
      <c r="E165" s="703"/>
      <c r="F165" s="703"/>
      <c r="G165" s="703"/>
      <c r="H165" s="703"/>
      <c r="I165" s="703"/>
      <c r="J165" s="704" t="s">
        <v>581</v>
      </c>
      <c r="K165" s="705"/>
      <c r="L165" s="705"/>
      <c r="M165" s="705"/>
      <c r="N165" s="705"/>
      <c r="O165" s="705"/>
      <c r="P165" s="706" t="s">
        <v>628</v>
      </c>
      <c r="Q165" s="707"/>
      <c r="R165" s="707"/>
      <c r="S165" s="707"/>
      <c r="T165" s="707"/>
      <c r="U165" s="707"/>
      <c r="V165" s="707"/>
      <c r="W165" s="707"/>
      <c r="X165" s="707"/>
      <c r="Y165" s="708">
        <v>3.0330000000000001E-3</v>
      </c>
      <c r="Z165" s="709"/>
      <c r="AA165" s="709"/>
      <c r="AB165" s="710"/>
      <c r="AC165" s="711" t="s">
        <v>72</v>
      </c>
      <c r="AD165" s="712"/>
      <c r="AE165" s="712"/>
      <c r="AF165" s="712"/>
      <c r="AG165" s="712"/>
      <c r="AH165" s="695" t="s">
        <v>620</v>
      </c>
      <c r="AI165" s="696"/>
      <c r="AJ165" s="696"/>
      <c r="AK165" s="696"/>
      <c r="AL165" s="697" t="s">
        <v>620</v>
      </c>
      <c r="AM165" s="698"/>
      <c r="AN165" s="698"/>
      <c r="AO165" s="699"/>
      <c r="AP165" s="700"/>
      <c r="AQ165" s="700"/>
      <c r="AR165" s="700"/>
      <c r="AS165" s="700"/>
      <c r="AT165" s="700"/>
      <c r="AU165" s="700"/>
      <c r="AV165" s="700"/>
      <c r="AW165" s="700"/>
      <c r="AX165" s="700"/>
      <c r="AY165">
        <f>COUNTA($C$165)</f>
        <v>1</v>
      </c>
    </row>
    <row r="166" spans="1:51" ht="30" customHeight="1" x14ac:dyDescent="0.15">
      <c r="A166" s="701">
        <v>10</v>
      </c>
      <c r="B166" s="701">
        <v>1</v>
      </c>
      <c r="C166" s="703" t="s">
        <v>616</v>
      </c>
      <c r="D166" s="703"/>
      <c r="E166" s="703"/>
      <c r="F166" s="703"/>
      <c r="G166" s="703"/>
      <c r="H166" s="703"/>
      <c r="I166" s="703"/>
      <c r="J166" s="704" t="s">
        <v>581</v>
      </c>
      <c r="K166" s="705"/>
      <c r="L166" s="705"/>
      <c r="M166" s="705"/>
      <c r="N166" s="705"/>
      <c r="O166" s="705"/>
      <c r="P166" s="706" t="s">
        <v>628</v>
      </c>
      <c r="Q166" s="707"/>
      <c r="R166" s="707"/>
      <c r="S166" s="707"/>
      <c r="T166" s="707"/>
      <c r="U166" s="707"/>
      <c r="V166" s="707"/>
      <c r="W166" s="707"/>
      <c r="X166" s="707"/>
      <c r="Y166" s="708">
        <v>3.0219999999999999E-3</v>
      </c>
      <c r="Z166" s="709"/>
      <c r="AA166" s="709"/>
      <c r="AB166" s="710"/>
      <c r="AC166" s="711" t="s">
        <v>72</v>
      </c>
      <c r="AD166" s="712"/>
      <c r="AE166" s="712"/>
      <c r="AF166" s="712"/>
      <c r="AG166" s="712"/>
      <c r="AH166" s="695" t="s">
        <v>620</v>
      </c>
      <c r="AI166" s="696"/>
      <c r="AJ166" s="696"/>
      <c r="AK166" s="696"/>
      <c r="AL166" s="697" t="s">
        <v>620</v>
      </c>
      <c r="AM166" s="698"/>
      <c r="AN166" s="698"/>
      <c r="AO166" s="699"/>
      <c r="AP166" s="700"/>
      <c r="AQ166" s="700"/>
      <c r="AR166" s="700"/>
      <c r="AS166" s="700"/>
      <c r="AT166" s="700"/>
      <c r="AU166" s="700"/>
      <c r="AV166" s="700"/>
      <c r="AW166" s="700"/>
      <c r="AX166" s="700"/>
      <c r="AY166">
        <f>COUNTA($C$166)</f>
        <v>1</v>
      </c>
    </row>
    <row r="167" spans="1:51" ht="24.75" customHeight="1" x14ac:dyDescent="0.1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52"/>
      <c r="AM167" s="52"/>
      <c r="AN167" s="52"/>
      <c r="AO167" s="52"/>
      <c r="AP167" s="52"/>
      <c r="AQ167" s="52"/>
      <c r="AR167" s="52"/>
      <c r="AS167" s="52"/>
      <c r="AT167" s="52"/>
      <c r="AU167" s="52"/>
      <c r="AV167" s="52"/>
      <c r="AW167" s="52"/>
      <c r="AX167" s="52"/>
    </row>
    <row r="168" spans="1:51" ht="24.75" customHeight="1" x14ac:dyDescent="0.15">
      <c r="A168" s="46"/>
      <c r="B168" s="53" t="s">
        <v>203</v>
      </c>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row>
    <row r="169" spans="1:51" ht="58.5" customHeight="1" x14ac:dyDescent="0.15">
      <c r="A169" s="727"/>
      <c r="B169" s="727"/>
      <c r="C169" s="690" t="s">
        <v>180</v>
      </c>
      <c r="D169" s="726"/>
      <c r="E169" s="690" t="s">
        <v>179</v>
      </c>
      <c r="F169" s="726"/>
      <c r="G169" s="726"/>
      <c r="H169" s="726"/>
      <c r="I169" s="726"/>
      <c r="J169" s="690" t="s">
        <v>184</v>
      </c>
      <c r="K169" s="690"/>
      <c r="L169" s="690"/>
      <c r="M169" s="690"/>
      <c r="N169" s="690"/>
      <c r="O169" s="690"/>
      <c r="P169" s="690" t="s">
        <v>25</v>
      </c>
      <c r="Q169" s="690"/>
      <c r="R169" s="690"/>
      <c r="S169" s="690"/>
      <c r="T169" s="690"/>
      <c r="U169" s="690"/>
      <c r="V169" s="690"/>
      <c r="W169" s="690"/>
      <c r="X169" s="690"/>
      <c r="Y169" s="690" t="s">
        <v>186</v>
      </c>
      <c r="Z169" s="726"/>
      <c r="AA169" s="726"/>
      <c r="AB169" s="726"/>
      <c r="AC169" s="690" t="s">
        <v>168</v>
      </c>
      <c r="AD169" s="690"/>
      <c r="AE169" s="690"/>
      <c r="AF169" s="690"/>
      <c r="AG169" s="690"/>
      <c r="AH169" s="690" t="s">
        <v>175</v>
      </c>
      <c r="AI169" s="726"/>
      <c r="AJ169" s="726"/>
      <c r="AK169" s="726"/>
      <c r="AL169" s="726" t="s">
        <v>19</v>
      </c>
      <c r="AM169" s="726"/>
      <c r="AN169" s="726"/>
      <c r="AO169" s="727"/>
      <c r="AP169" s="713" t="s">
        <v>207</v>
      </c>
      <c r="AQ169" s="713"/>
      <c r="AR169" s="713"/>
      <c r="AS169" s="713"/>
      <c r="AT169" s="713"/>
      <c r="AU169" s="713"/>
      <c r="AV169" s="713"/>
      <c r="AW169" s="713"/>
      <c r="AX169" s="713"/>
    </row>
    <row r="170" spans="1:51" ht="30" customHeight="1" x14ac:dyDescent="0.15">
      <c r="A170" s="701">
        <v>1</v>
      </c>
      <c r="B170" s="701">
        <v>1</v>
      </c>
      <c r="C170" s="728"/>
      <c r="D170" s="728"/>
      <c r="E170" s="729"/>
      <c r="F170" s="729"/>
      <c r="G170" s="729"/>
      <c r="H170" s="729"/>
      <c r="I170" s="729"/>
      <c r="J170" s="704"/>
      <c r="K170" s="705"/>
      <c r="L170" s="705"/>
      <c r="M170" s="705"/>
      <c r="N170" s="705"/>
      <c r="O170" s="705"/>
      <c r="P170" s="707"/>
      <c r="Q170" s="707"/>
      <c r="R170" s="707"/>
      <c r="S170" s="707"/>
      <c r="T170" s="707"/>
      <c r="U170" s="707"/>
      <c r="V170" s="707"/>
      <c r="W170" s="707"/>
      <c r="X170" s="707"/>
      <c r="Y170" s="708"/>
      <c r="Z170" s="709"/>
      <c r="AA170" s="709"/>
      <c r="AB170" s="710"/>
      <c r="AC170" s="711"/>
      <c r="AD170" s="712"/>
      <c r="AE170" s="712"/>
      <c r="AF170" s="712"/>
      <c r="AG170" s="712"/>
      <c r="AH170" s="730"/>
      <c r="AI170" s="731"/>
      <c r="AJ170" s="731"/>
      <c r="AK170" s="731"/>
      <c r="AL170" s="697"/>
      <c r="AM170" s="698"/>
      <c r="AN170" s="698"/>
      <c r="AO170" s="699"/>
      <c r="AP170" s="700"/>
      <c r="AQ170" s="700"/>
      <c r="AR170" s="700"/>
      <c r="AS170" s="700"/>
      <c r="AT170" s="700"/>
      <c r="AU170" s="700"/>
      <c r="AV170" s="700"/>
      <c r="AW170" s="700"/>
      <c r="AX170" s="700"/>
    </row>
  </sheetData>
  <sheetProtection formatRows="0"/>
  <dataConsolidate link="1"/>
  <mergeCells count="731">
    <mergeCell ref="V98:W98"/>
    <mergeCell ref="AC98:AD98"/>
    <mergeCell ref="AE98:AG98"/>
    <mergeCell ref="AH98:AI98"/>
    <mergeCell ref="AQ98:AS98"/>
    <mergeCell ref="E96:G96"/>
    <mergeCell ref="I96:J96"/>
    <mergeCell ref="L96:M96"/>
    <mergeCell ref="O96:P96"/>
    <mergeCell ref="Q96:S96"/>
    <mergeCell ref="U96:V96"/>
    <mergeCell ref="X96:Y96"/>
    <mergeCell ref="AM97:AN97"/>
    <mergeCell ref="AO97:AP97"/>
    <mergeCell ref="AR97:AS97"/>
    <mergeCell ref="AP170:AX170"/>
    <mergeCell ref="AC169:AG169"/>
    <mergeCell ref="AH169:AK169"/>
    <mergeCell ref="AL169:AO169"/>
    <mergeCell ref="AP169:AX169"/>
    <mergeCell ref="A170:B170"/>
    <mergeCell ref="C170:D170"/>
    <mergeCell ref="E170:I170"/>
    <mergeCell ref="J170:O170"/>
    <mergeCell ref="P170:X170"/>
    <mergeCell ref="Y170:AB170"/>
    <mergeCell ref="A169:B169"/>
    <mergeCell ref="C169:D169"/>
    <mergeCell ref="E169:I169"/>
    <mergeCell ref="J169:O169"/>
    <mergeCell ref="P169:X169"/>
    <mergeCell ref="Y169:AB169"/>
    <mergeCell ref="AC170:AG170"/>
    <mergeCell ref="AH170:AK170"/>
    <mergeCell ref="AL170:AO170"/>
    <mergeCell ref="A166:B166"/>
    <mergeCell ref="C166:I166"/>
    <mergeCell ref="J166:O166"/>
    <mergeCell ref="P166:X166"/>
    <mergeCell ref="Y166:AB166"/>
    <mergeCell ref="AC166:AG166"/>
    <mergeCell ref="AH166:AK166"/>
    <mergeCell ref="AL166:AO166"/>
    <mergeCell ref="AP166:AX166"/>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L164:AO164"/>
    <mergeCell ref="AP164:AX164"/>
    <mergeCell ref="A165:B165"/>
    <mergeCell ref="C165:I165"/>
    <mergeCell ref="J165:O165"/>
    <mergeCell ref="P165:X165"/>
    <mergeCell ref="Y165:AB165"/>
    <mergeCell ref="AC165:AG165"/>
    <mergeCell ref="AH165:AK165"/>
    <mergeCell ref="AL165:AO165"/>
    <mergeCell ref="AP165:AX165"/>
    <mergeCell ref="AP161:AX161"/>
    <mergeCell ref="A162:B162"/>
    <mergeCell ref="C162:I162"/>
    <mergeCell ref="J162:O162"/>
    <mergeCell ref="P162:X162"/>
    <mergeCell ref="Y162:AB162"/>
    <mergeCell ref="AC162:AG162"/>
    <mergeCell ref="AH162:AK162"/>
    <mergeCell ref="AL162:AO162"/>
    <mergeCell ref="AP162:AX162"/>
    <mergeCell ref="A161:B161"/>
    <mergeCell ref="C161:I161"/>
    <mergeCell ref="J161:O161"/>
    <mergeCell ref="P161:X161"/>
    <mergeCell ref="Y161:AB161"/>
    <mergeCell ref="AC161:AG161"/>
    <mergeCell ref="AH161:AK161"/>
    <mergeCell ref="AL161:AO161"/>
    <mergeCell ref="A158:B158"/>
    <mergeCell ref="C158:I158"/>
    <mergeCell ref="J158:O158"/>
    <mergeCell ref="P158:X158"/>
    <mergeCell ref="Y158:AB158"/>
    <mergeCell ref="AC158:AG158"/>
    <mergeCell ref="AH158:AK158"/>
    <mergeCell ref="AL158:AO158"/>
    <mergeCell ref="AP158:AX158"/>
    <mergeCell ref="AH159:AK159"/>
    <mergeCell ref="AL159:AO159"/>
    <mergeCell ref="AP159:AX159"/>
    <mergeCell ref="A160:B160"/>
    <mergeCell ref="C160:I160"/>
    <mergeCell ref="J160:O160"/>
    <mergeCell ref="P160:X160"/>
    <mergeCell ref="Y160:AB160"/>
    <mergeCell ref="AC160:AG160"/>
    <mergeCell ref="AH160:AK160"/>
    <mergeCell ref="A159:B159"/>
    <mergeCell ref="C159:I159"/>
    <mergeCell ref="J159:O159"/>
    <mergeCell ref="P159:X159"/>
    <mergeCell ref="Y159:AB159"/>
    <mergeCell ref="AC159:AG159"/>
    <mergeCell ref="AL160:AO160"/>
    <mergeCell ref="AP160:AX160"/>
    <mergeCell ref="AL156:AO156"/>
    <mergeCell ref="AP156:AX156"/>
    <mergeCell ref="A157:B157"/>
    <mergeCell ref="C157:I157"/>
    <mergeCell ref="J157:O157"/>
    <mergeCell ref="P157:X157"/>
    <mergeCell ref="Y157:AB157"/>
    <mergeCell ref="AC157:AG157"/>
    <mergeCell ref="AH157:AK157"/>
    <mergeCell ref="AL157:AO157"/>
    <mergeCell ref="A156:B156"/>
    <mergeCell ref="C156:I156"/>
    <mergeCell ref="J156:O156"/>
    <mergeCell ref="P156:X156"/>
    <mergeCell ref="Y156:AB156"/>
    <mergeCell ref="AC156:AG156"/>
    <mergeCell ref="AH156:AK156"/>
    <mergeCell ref="AP157:AX157"/>
    <mergeCell ref="A152:B152"/>
    <mergeCell ref="C152:I152"/>
    <mergeCell ref="J152:O152"/>
    <mergeCell ref="P152:X152"/>
    <mergeCell ref="Y152:AB152"/>
    <mergeCell ref="AC152:AG152"/>
    <mergeCell ref="AH152:AK152"/>
    <mergeCell ref="AL152:AO152"/>
    <mergeCell ref="AP152:AX152"/>
    <mergeCell ref="AH153:AK153"/>
    <mergeCell ref="AL153:AO153"/>
    <mergeCell ref="AP153:AX153"/>
    <mergeCell ref="A153:B153"/>
    <mergeCell ref="C153:I153"/>
    <mergeCell ref="J153:O153"/>
    <mergeCell ref="P153:X153"/>
    <mergeCell ref="Y153:AB153"/>
    <mergeCell ref="AC153:AG153"/>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1:B151"/>
    <mergeCell ref="C151:I151"/>
    <mergeCell ref="J151:O151"/>
    <mergeCell ref="P151:X151"/>
    <mergeCell ref="Y151:AB151"/>
    <mergeCell ref="AC151:AG151"/>
    <mergeCell ref="AH151:AK151"/>
    <mergeCell ref="AL151:AO151"/>
    <mergeCell ref="AP151:AX151"/>
    <mergeCell ref="AP147:AX147"/>
    <mergeCell ref="A148:B148"/>
    <mergeCell ref="C148:I148"/>
    <mergeCell ref="J148:O148"/>
    <mergeCell ref="P148:X148"/>
    <mergeCell ref="Y148:AB148"/>
    <mergeCell ref="AC148:AG148"/>
    <mergeCell ref="AH148:AK148"/>
    <mergeCell ref="AL148:AO148"/>
    <mergeCell ref="AP148:AX148"/>
    <mergeCell ref="A147:B147"/>
    <mergeCell ref="C147:I147"/>
    <mergeCell ref="J147:O147"/>
    <mergeCell ref="P147:X147"/>
    <mergeCell ref="Y147:AB147"/>
    <mergeCell ref="AC147:AG147"/>
    <mergeCell ref="AH147:AK147"/>
    <mergeCell ref="AL147:AO147"/>
    <mergeCell ref="AP143:AX143"/>
    <mergeCell ref="A144:B144"/>
    <mergeCell ref="C144:I144"/>
    <mergeCell ref="J144:O144"/>
    <mergeCell ref="P144:X144"/>
    <mergeCell ref="Y144:AB144"/>
    <mergeCell ref="AC144:AG144"/>
    <mergeCell ref="AH144:AK144"/>
    <mergeCell ref="AL144:AO144"/>
    <mergeCell ref="AP144:AX144"/>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L146:AO146"/>
    <mergeCell ref="AP146:AX146"/>
    <mergeCell ref="A138:AK138"/>
    <mergeCell ref="AL138:AN138"/>
    <mergeCell ref="A143:B143"/>
    <mergeCell ref="C143:I143"/>
    <mergeCell ref="J143:O143"/>
    <mergeCell ref="P143:X143"/>
    <mergeCell ref="Y143:AB143"/>
    <mergeCell ref="AC143:AG143"/>
    <mergeCell ref="AH143:AK143"/>
    <mergeCell ref="AL143:AO14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U130:AX130"/>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U126:AX126"/>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97:AV97"/>
    <mergeCell ref="A98:D98"/>
    <mergeCell ref="O98:P98"/>
    <mergeCell ref="U97:V97"/>
    <mergeCell ref="X97:Y97"/>
    <mergeCell ref="AA97:AB97"/>
    <mergeCell ref="AC97:AE97"/>
    <mergeCell ref="AG97:AH97"/>
    <mergeCell ref="AJ97:AK97"/>
    <mergeCell ref="A97:D97"/>
    <mergeCell ref="E97:G97"/>
    <mergeCell ref="I97:J97"/>
    <mergeCell ref="L97:M97"/>
    <mergeCell ref="O97:P97"/>
    <mergeCell ref="Q97:S97"/>
    <mergeCell ref="L98:N98"/>
    <mergeCell ref="E98:F98"/>
    <mergeCell ref="G98:I98"/>
    <mergeCell ref="J98:K98"/>
    <mergeCell ref="Q98:R98"/>
    <mergeCell ref="S98:U98"/>
    <mergeCell ref="AM98:AN98"/>
    <mergeCell ref="AO98:AP98"/>
    <mergeCell ref="AT98:AU98"/>
    <mergeCell ref="A99:F124"/>
    <mergeCell ref="A125:F137"/>
    <mergeCell ref="G125:AB125"/>
    <mergeCell ref="AC125:AX125"/>
    <mergeCell ref="G126:K126"/>
    <mergeCell ref="L126:X126"/>
    <mergeCell ref="AA98:AB98"/>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Y126:AB126"/>
    <mergeCell ref="AC126:AG126"/>
    <mergeCell ref="AH126:AT126"/>
    <mergeCell ref="X98:Z98"/>
    <mergeCell ref="AJ98:AL98"/>
    <mergeCell ref="A91:D91"/>
    <mergeCell ref="E91:P91"/>
    <mergeCell ref="Q91:AB91"/>
    <mergeCell ref="AC91:AN91"/>
    <mergeCell ref="AO91:AX91"/>
    <mergeCell ref="A92:D92"/>
    <mergeCell ref="E92:P92"/>
    <mergeCell ref="Q92:AB92"/>
    <mergeCell ref="AC92:AN92"/>
    <mergeCell ref="AO92:AX92"/>
    <mergeCell ref="A95:D95"/>
    <mergeCell ref="E95:P95"/>
    <mergeCell ref="Q95:AB95"/>
    <mergeCell ref="AC95:AN95"/>
    <mergeCell ref="AO95:AX95"/>
    <mergeCell ref="A96:D96"/>
    <mergeCell ref="A93:D93"/>
    <mergeCell ref="E93:P93"/>
    <mergeCell ref="Q93:AB93"/>
    <mergeCell ref="AC93:AN93"/>
    <mergeCell ref="AO93:AX93"/>
    <mergeCell ref="A94:D94"/>
    <mergeCell ref="E94:P94"/>
    <mergeCell ref="Q94:AB94"/>
    <mergeCell ref="AC94:AN94"/>
    <mergeCell ref="AO94:AX94"/>
    <mergeCell ref="AA96:AB96"/>
    <mergeCell ref="AC96:AE96"/>
    <mergeCell ref="AG96:AH96"/>
    <mergeCell ref="AJ96:AK96"/>
    <mergeCell ref="AM96:AN96"/>
    <mergeCell ref="AO96:AP96"/>
    <mergeCell ref="AR96:AS96"/>
    <mergeCell ref="AU96:AV96"/>
    <mergeCell ref="A84:E84"/>
    <mergeCell ref="F84:AX84"/>
    <mergeCell ref="A85:AX85"/>
    <mergeCell ref="A86:AX86"/>
    <mergeCell ref="A87:AX87"/>
    <mergeCell ref="A88:D88"/>
    <mergeCell ref="E88:P88"/>
    <mergeCell ref="Q88:AB88"/>
    <mergeCell ref="AC88:AN88"/>
    <mergeCell ref="AO88:AX88"/>
    <mergeCell ref="E89:P89"/>
    <mergeCell ref="Q89:AB89"/>
    <mergeCell ref="AC89:AN89"/>
    <mergeCell ref="AO89:AX89"/>
    <mergeCell ref="A90:D90"/>
    <mergeCell ref="E90:P90"/>
    <mergeCell ref="Q90:AB90"/>
    <mergeCell ref="AC90:AN90"/>
    <mergeCell ref="AO90:AX90"/>
    <mergeCell ref="A89:D89"/>
    <mergeCell ref="A70:B76"/>
    <mergeCell ref="C70:AC70"/>
    <mergeCell ref="AD70:AF70"/>
    <mergeCell ref="AG70:AX76"/>
    <mergeCell ref="J74:L74"/>
    <mergeCell ref="M74:N74"/>
    <mergeCell ref="C75:D75"/>
    <mergeCell ref="E75:G75"/>
    <mergeCell ref="H75:I75"/>
    <mergeCell ref="J75:L75"/>
    <mergeCell ref="M75:N75"/>
    <mergeCell ref="C76:D76"/>
    <mergeCell ref="E76:G76"/>
    <mergeCell ref="H76:I76"/>
    <mergeCell ref="J76:L76"/>
    <mergeCell ref="O71:AF71"/>
    <mergeCell ref="C71:N71"/>
    <mergeCell ref="C74:D74"/>
    <mergeCell ref="E74:G74"/>
    <mergeCell ref="H74:I74"/>
    <mergeCell ref="A66:B69"/>
    <mergeCell ref="C66:AC66"/>
    <mergeCell ref="AD66:AF66"/>
    <mergeCell ref="AG66:AX66"/>
    <mergeCell ref="C67:AC67"/>
    <mergeCell ref="AD67:AF67"/>
    <mergeCell ref="AG67:AX67"/>
    <mergeCell ref="C68:AC68"/>
    <mergeCell ref="AD68:AF68"/>
    <mergeCell ref="AG68:AX68"/>
    <mergeCell ref="C69:AC69"/>
    <mergeCell ref="AD69:AF69"/>
    <mergeCell ref="AD59:AF59"/>
    <mergeCell ref="AG59:AX59"/>
    <mergeCell ref="C60:AC60"/>
    <mergeCell ref="AD60:AF60"/>
    <mergeCell ref="AG60:AX60"/>
    <mergeCell ref="C61:AC61"/>
    <mergeCell ref="AD61:AF61"/>
    <mergeCell ref="AG61:AX61"/>
    <mergeCell ref="AG69:AX69"/>
    <mergeCell ref="AD64:AF64"/>
    <mergeCell ref="AG64:AX64"/>
    <mergeCell ref="C65:AC65"/>
    <mergeCell ref="AD65:AF65"/>
    <mergeCell ref="AG65:AX65"/>
    <mergeCell ref="C62:AC62"/>
    <mergeCell ref="AD62:AF62"/>
    <mergeCell ref="AG62:AX62"/>
    <mergeCell ref="C63:AC63"/>
    <mergeCell ref="AD63:AF63"/>
    <mergeCell ref="AG63:AX63"/>
    <mergeCell ref="A44:AN44"/>
    <mergeCell ref="AO44:AQ44"/>
    <mergeCell ref="AS44:AX44"/>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G55:AX55"/>
    <mergeCell ref="C64:AC64"/>
    <mergeCell ref="U49:AX49"/>
    <mergeCell ref="G50:T50"/>
    <mergeCell ref="A51:AX51"/>
    <mergeCell ref="C52:AC52"/>
    <mergeCell ref="AD52:AF52"/>
    <mergeCell ref="AG52:AX52"/>
    <mergeCell ref="W46:AA46"/>
    <mergeCell ref="AB46:AX46"/>
    <mergeCell ref="W47:AA47"/>
    <mergeCell ref="AB47:AX47"/>
    <mergeCell ref="C48:D50"/>
    <mergeCell ref="E48:F50"/>
    <mergeCell ref="G48:I48"/>
    <mergeCell ref="J48:T48"/>
    <mergeCell ref="U48:AX48"/>
    <mergeCell ref="G49:T49"/>
    <mergeCell ref="A45:B50"/>
    <mergeCell ref="C45:D47"/>
    <mergeCell ref="E45:F45"/>
    <mergeCell ref="G45:AX45"/>
    <mergeCell ref="E46:F47"/>
    <mergeCell ref="G46:V47"/>
    <mergeCell ref="U50:AX50"/>
    <mergeCell ref="AU39:AX39"/>
    <mergeCell ref="Y40:AA40"/>
    <mergeCell ref="AB40:AD40"/>
    <mergeCell ref="AE40:AH40"/>
    <mergeCell ref="AI41:AL41"/>
    <mergeCell ref="AM41:AP41"/>
    <mergeCell ref="AQ41:AT41"/>
    <mergeCell ref="AU41:AX41"/>
    <mergeCell ref="A42:F43"/>
    <mergeCell ref="G42:AX43"/>
    <mergeCell ref="AU40:AX40"/>
    <mergeCell ref="G39:O41"/>
    <mergeCell ref="P39:X41"/>
    <mergeCell ref="Y39:AA39"/>
    <mergeCell ref="AB39:AD39"/>
    <mergeCell ref="AE39:AH39"/>
    <mergeCell ref="AI39:AL39"/>
    <mergeCell ref="Y41:AA41"/>
    <mergeCell ref="AB41:AD41"/>
    <mergeCell ref="AE41:AH41"/>
    <mergeCell ref="AQ38:AR38"/>
    <mergeCell ref="AS38:AT38"/>
    <mergeCell ref="AU38:AV38"/>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Q35:AX35"/>
    <mergeCell ref="G32:O33"/>
    <mergeCell ref="P32:X33"/>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Y32:AA32"/>
    <mergeCell ref="AB32:AD32"/>
    <mergeCell ref="AE32:AH32"/>
    <mergeCell ref="AI32:AL32"/>
    <mergeCell ref="AW38:AX38"/>
    <mergeCell ref="AI40:AL40"/>
    <mergeCell ref="AM40:AP40"/>
    <mergeCell ref="AQ40:AT40"/>
    <mergeCell ref="G35:X36"/>
    <mergeCell ref="AE35:AH35"/>
    <mergeCell ref="AI35:AL35"/>
    <mergeCell ref="AM35:AP3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W14:AC14"/>
    <mergeCell ref="AD14:AJ14"/>
    <mergeCell ref="AR12:AX12"/>
    <mergeCell ref="I13:O13"/>
    <mergeCell ref="Y4:AD4"/>
    <mergeCell ref="AE4:AP4"/>
    <mergeCell ref="AQ4:AX4"/>
    <mergeCell ref="A5:F5"/>
    <mergeCell ref="G5:L5"/>
    <mergeCell ref="M5:R5"/>
    <mergeCell ref="S5:X5"/>
    <mergeCell ref="Y5:AD5"/>
    <mergeCell ref="A9:F9"/>
    <mergeCell ref="G9:AX9"/>
    <mergeCell ref="A10:F10"/>
    <mergeCell ref="G10:AX10"/>
    <mergeCell ref="A11:F11"/>
    <mergeCell ref="G11:AX11"/>
    <mergeCell ref="A12:F21"/>
    <mergeCell ref="G12:O12"/>
    <mergeCell ref="P12:V12"/>
    <mergeCell ref="W12:AC12"/>
    <mergeCell ref="AD12:AJ12"/>
    <mergeCell ref="AK12:AQ12"/>
    <mergeCell ref="C77:F77"/>
    <mergeCell ref="G77:AX77"/>
    <mergeCell ref="C78:F78"/>
    <mergeCell ref="G78:AX78"/>
    <mergeCell ref="I16:O16"/>
    <mergeCell ref="P16:V16"/>
    <mergeCell ref="W16:AC16"/>
    <mergeCell ref="AD16:AJ16"/>
    <mergeCell ref="AK16:AQ16"/>
    <mergeCell ref="AR16:AX16"/>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AV98:AW98"/>
    <mergeCell ref="C73:D73"/>
    <mergeCell ref="E73:G73"/>
    <mergeCell ref="H73:I73"/>
    <mergeCell ref="M76:N76"/>
    <mergeCell ref="C72:D72"/>
    <mergeCell ref="E72:G72"/>
    <mergeCell ref="H72:I72"/>
    <mergeCell ref="J72:L72"/>
    <mergeCell ref="M72:N72"/>
    <mergeCell ref="O72:AF72"/>
    <mergeCell ref="O73:AF73"/>
    <mergeCell ref="O74:AF74"/>
    <mergeCell ref="O75:AF75"/>
    <mergeCell ref="O76:AF76"/>
    <mergeCell ref="J73:L73"/>
    <mergeCell ref="M73:N73"/>
    <mergeCell ref="A79:AX79"/>
    <mergeCell ref="A80:AX80"/>
    <mergeCell ref="A81:AX81"/>
    <mergeCell ref="A82:E82"/>
    <mergeCell ref="F82:AX82"/>
    <mergeCell ref="A83:AX83"/>
    <mergeCell ref="A77:B78"/>
  </mergeCells>
  <phoneticPr fontId="5"/>
  <conditionalFormatting sqref="P14:AQ14">
    <cfRule type="expression" dxfId="195" priority="1009">
      <formula>IF(RIGHT(TEXT(P14,"0.#"),1)=".",FALSE,TRUE)</formula>
    </cfRule>
    <cfRule type="expression" dxfId="194" priority="1010">
      <formula>IF(RIGHT(TEXT(P14,"0.#"),1)=".",TRUE,FALSE)</formula>
    </cfRule>
  </conditionalFormatting>
  <conditionalFormatting sqref="P18:AX18">
    <cfRule type="expression" dxfId="193" priority="1007">
      <formula>IF(RIGHT(TEXT(P18,"0.#"),1)=".",FALSE,TRUE)</formula>
    </cfRule>
    <cfRule type="expression" dxfId="192" priority="1008">
      <formula>IF(RIGHT(TEXT(P18,"0.#"),1)=".",TRUE,FALSE)</formula>
    </cfRule>
  </conditionalFormatting>
  <conditionalFormatting sqref="Y128">
    <cfRule type="expression" dxfId="191" priority="1005">
      <formula>IF(RIGHT(TEXT(Y128,"0.#"),1)=".",FALSE,TRUE)</formula>
    </cfRule>
    <cfRule type="expression" dxfId="190" priority="1006">
      <formula>IF(RIGHT(TEXT(Y128,"0.#"),1)=".",TRUE,FALSE)</formula>
    </cfRule>
  </conditionalFormatting>
  <conditionalFormatting sqref="Y137">
    <cfRule type="expression" dxfId="189" priority="1003">
      <formula>IF(RIGHT(TEXT(Y137,"0.#"),1)=".",FALSE,TRUE)</formula>
    </cfRule>
    <cfRule type="expression" dxfId="188" priority="1004">
      <formula>IF(RIGHT(TEXT(Y137,"0.#"),1)=".",TRUE,FALSE)</formula>
    </cfRule>
  </conditionalFormatting>
  <conditionalFormatting sqref="P16:AQ17 P15:AX15 P13:AX13">
    <cfRule type="expression" dxfId="187" priority="1001">
      <formula>IF(RIGHT(TEXT(P13,"0.#"),1)=".",FALSE,TRUE)</formula>
    </cfRule>
    <cfRule type="expression" dxfId="186" priority="1002">
      <formula>IF(RIGHT(TEXT(P13,"0.#"),1)=".",TRUE,FALSE)</formula>
    </cfRule>
  </conditionalFormatting>
  <conditionalFormatting sqref="P19:AJ19">
    <cfRule type="expression" dxfId="185" priority="999">
      <formula>IF(RIGHT(TEXT(P19,"0.#"),1)=".",FALSE,TRUE)</formula>
    </cfRule>
    <cfRule type="expression" dxfId="184" priority="1000">
      <formula>IF(RIGHT(TEXT(P19,"0.#"),1)=".",TRUE,FALSE)</formula>
    </cfRule>
  </conditionalFormatting>
  <conditionalFormatting sqref="AE32 AQ32">
    <cfRule type="expression" dxfId="183" priority="997">
      <formula>IF(RIGHT(TEXT(AE32,"0.#"),1)=".",FALSE,TRUE)</formula>
    </cfRule>
    <cfRule type="expression" dxfId="182" priority="998">
      <formula>IF(RIGHT(TEXT(AE32,"0.#"),1)=".",TRUE,FALSE)</formula>
    </cfRule>
  </conditionalFormatting>
  <conditionalFormatting sqref="Y129:Y136 Y127">
    <cfRule type="expression" dxfId="181" priority="995">
      <formula>IF(RIGHT(TEXT(Y127,"0.#"),1)=".",FALSE,TRUE)</formula>
    </cfRule>
    <cfRule type="expression" dxfId="180" priority="996">
      <formula>IF(RIGHT(TEXT(Y127,"0.#"),1)=".",TRUE,FALSE)</formula>
    </cfRule>
  </conditionalFormatting>
  <conditionalFormatting sqref="AU128">
    <cfRule type="expression" dxfId="179" priority="993">
      <formula>IF(RIGHT(TEXT(AU128,"0.#"),1)=".",FALSE,TRUE)</formula>
    </cfRule>
    <cfRule type="expression" dxfId="178" priority="994">
      <formula>IF(RIGHT(TEXT(AU128,"0.#"),1)=".",TRUE,FALSE)</formula>
    </cfRule>
  </conditionalFormatting>
  <conditionalFormatting sqref="AU137">
    <cfRule type="expression" dxfId="177" priority="991">
      <formula>IF(RIGHT(TEXT(AU137,"0.#"),1)=".",FALSE,TRUE)</formula>
    </cfRule>
    <cfRule type="expression" dxfId="176" priority="992">
      <formula>IF(RIGHT(TEXT(AU137,"0.#"),1)=".",TRUE,FALSE)</formula>
    </cfRule>
  </conditionalFormatting>
  <conditionalFormatting sqref="AU129:AU136 AU127">
    <cfRule type="expression" dxfId="175" priority="989">
      <formula>IF(RIGHT(TEXT(AU127,"0.#"),1)=".",FALSE,TRUE)</formula>
    </cfRule>
    <cfRule type="expression" dxfId="174" priority="990">
      <formula>IF(RIGHT(TEXT(AU127,"0.#"),1)=".",TRUE,FALSE)</formula>
    </cfRule>
  </conditionalFormatting>
  <conditionalFormatting sqref="AI32">
    <cfRule type="expression" dxfId="173" priority="975">
      <formula>IF(RIGHT(TEXT(AI32,"0.#"),1)=".",FALSE,TRUE)</formula>
    </cfRule>
    <cfRule type="expression" dxfId="172" priority="976">
      <formula>IF(RIGHT(TEXT(AI32,"0.#"),1)=".",TRUE,FALSE)</formula>
    </cfRule>
  </conditionalFormatting>
  <conditionalFormatting sqref="AM32">
    <cfRule type="expression" dxfId="171" priority="973">
      <formula>IF(RIGHT(TEXT(AM32,"0.#"),1)=".",FALSE,TRUE)</formula>
    </cfRule>
    <cfRule type="expression" dxfId="170" priority="974">
      <formula>IF(RIGHT(TEXT(AM32,"0.#"),1)=".",TRUE,FALSE)</formula>
    </cfRule>
  </conditionalFormatting>
  <conditionalFormatting sqref="AE33">
    <cfRule type="expression" dxfId="169" priority="971">
      <formula>IF(RIGHT(TEXT(AE33,"0.#"),1)=".",FALSE,TRUE)</formula>
    </cfRule>
    <cfRule type="expression" dxfId="168" priority="972">
      <formula>IF(RIGHT(TEXT(AE33,"0.#"),1)=".",TRUE,FALSE)</formula>
    </cfRule>
  </conditionalFormatting>
  <conditionalFormatting sqref="AI33">
    <cfRule type="expression" dxfId="167" priority="969">
      <formula>IF(RIGHT(TEXT(AI33,"0.#"),1)=".",FALSE,TRUE)</formula>
    </cfRule>
    <cfRule type="expression" dxfId="166" priority="970">
      <formula>IF(RIGHT(TEXT(AI33,"0.#"),1)=".",TRUE,FALSE)</formula>
    </cfRule>
  </conditionalFormatting>
  <conditionalFormatting sqref="AM33">
    <cfRule type="expression" dxfId="165" priority="967">
      <formula>IF(RIGHT(TEXT(AM33,"0.#"),1)=".",FALSE,TRUE)</formula>
    </cfRule>
    <cfRule type="expression" dxfId="164" priority="968">
      <formula>IF(RIGHT(TEXT(AM33,"0.#"),1)=".",TRUE,FALSE)</formula>
    </cfRule>
  </conditionalFormatting>
  <conditionalFormatting sqref="AQ33">
    <cfRule type="expression" dxfId="163" priority="965">
      <formula>IF(RIGHT(TEXT(AQ33,"0.#"),1)=".",FALSE,TRUE)</formula>
    </cfRule>
    <cfRule type="expression" dxfId="162" priority="966">
      <formula>IF(RIGHT(TEXT(AQ33,"0.#"),1)=".",TRUE,FALSE)</formula>
    </cfRule>
  </conditionalFormatting>
  <conditionalFormatting sqref="Y146">
    <cfRule type="expression" dxfId="161" priority="937">
      <formula>IF(RIGHT(TEXT(Y146,"0.#"),1)=".",FALSE,TRUE)</formula>
    </cfRule>
    <cfRule type="expression" dxfId="160" priority="938">
      <formula>IF(RIGHT(TEXT(Y146,"0.#"),1)=".",TRUE,FALSE)</formula>
    </cfRule>
  </conditionalFormatting>
  <conditionalFormatting sqref="AL170:AO170">
    <cfRule type="expression" dxfId="159" priority="933">
      <formula>IF(AND(AL170&gt;=0, RIGHT(TEXT(AL170,"0.#"),1)&lt;&gt;"."),TRUE,FALSE)</formula>
    </cfRule>
    <cfRule type="expression" dxfId="158" priority="934">
      <formula>IF(AND(AL170&gt;=0, RIGHT(TEXT(AL170,"0.#"),1)="."),TRUE,FALSE)</formula>
    </cfRule>
    <cfRule type="expression" dxfId="157" priority="935">
      <formula>IF(AND(AL170&lt;0, RIGHT(TEXT(AL170,"0.#"),1)&lt;&gt;"."),TRUE,FALSE)</formula>
    </cfRule>
    <cfRule type="expression" dxfId="156" priority="936">
      <formula>IF(AND(AL170&lt;0, RIGHT(TEXT(AL170,"0.#"),1)="."),TRUE,FALSE)</formula>
    </cfRule>
  </conditionalFormatting>
  <conditionalFormatting sqref="Y170">
    <cfRule type="expression" dxfId="155" priority="931">
      <formula>IF(RIGHT(TEXT(Y170,"0.#"),1)=".",FALSE,TRUE)</formula>
    </cfRule>
    <cfRule type="expression" dxfId="154" priority="932">
      <formula>IF(RIGHT(TEXT(Y170,"0.#"),1)=".",TRUE,FALSE)</formula>
    </cfRule>
  </conditionalFormatting>
  <conditionalFormatting sqref="AL144:AO144">
    <cfRule type="expression" dxfId="153" priority="927">
      <formula>IF(AND(AL144&gt;=0, RIGHT(TEXT(AL144,"0.#"),1)&lt;&gt;"."),TRUE,FALSE)</formula>
    </cfRule>
    <cfRule type="expression" dxfId="152" priority="928">
      <formula>IF(AND(AL144&gt;=0, RIGHT(TEXT(AL144,"0.#"),1)="."),TRUE,FALSE)</formula>
    </cfRule>
    <cfRule type="expression" dxfId="151" priority="929">
      <formula>IF(AND(AL144&lt;0, RIGHT(TEXT(AL144,"0.#"),1)&lt;&gt;"."),TRUE,FALSE)</formula>
    </cfRule>
    <cfRule type="expression" dxfId="150" priority="930">
      <formula>IF(AND(AL144&lt;0, RIGHT(TEXT(AL144,"0.#"),1)="."),TRUE,FALSE)</formula>
    </cfRule>
  </conditionalFormatting>
  <conditionalFormatting sqref="Y144:Y145">
    <cfRule type="expression" dxfId="149" priority="925">
      <formula>IF(RIGHT(TEXT(Y144,"0.#"),1)=".",FALSE,TRUE)</formula>
    </cfRule>
    <cfRule type="expression" dxfId="148" priority="926">
      <formula>IF(RIGHT(TEXT(Y144,"0.#"),1)=".",TRUE,FALSE)</formula>
    </cfRule>
  </conditionalFormatting>
  <conditionalFormatting sqref="Y159:Y166">
    <cfRule type="expression" dxfId="147" priority="863">
      <formula>IF(RIGHT(TEXT(Y159,"0.#"),1)=".",FALSE,TRUE)</formula>
    </cfRule>
    <cfRule type="expression" dxfId="146" priority="864">
      <formula>IF(RIGHT(TEXT(Y159,"0.#"),1)=".",TRUE,FALSE)</formula>
    </cfRule>
  </conditionalFormatting>
  <conditionalFormatting sqref="Y157:Y158">
    <cfRule type="expression" dxfId="145" priority="857">
      <formula>IF(RIGHT(TEXT(Y157,"0.#"),1)=".",FALSE,TRUE)</formula>
    </cfRule>
    <cfRule type="expression" dxfId="144" priority="858">
      <formula>IF(RIGHT(TEXT(Y157,"0.#"),1)=".",TRUE,FALSE)</formula>
    </cfRule>
  </conditionalFormatting>
  <conditionalFormatting sqref="W23">
    <cfRule type="expression" dxfId="143" priority="923">
      <formula>IF(RIGHT(TEXT(W23,"0.#"),1)=".",FALSE,TRUE)</formula>
    </cfRule>
    <cfRule type="expression" dxfId="142" priority="924">
      <formula>IF(RIGHT(TEXT(W23,"0.#"),1)=".",TRUE,FALSE)</formula>
    </cfRule>
  </conditionalFormatting>
  <conditionalFormatting sqref="W24:W27">
    <cfRule type="expression" dxfId="141" priority="921">
      <formula>IF(RIGHT(TEXT(W24,"0.#"),1)=".",FALSE,TRUE)</formula>
    </cfRule>
    <cfRule type="expression" dxfId="140" priority="922">
      <formula>IF(RIGHT(TEXT(W24,"0.#"),1)=".",TRUE,FALSE)</formula>
    </cfRule>
  </conditionalFormatting>
  <conditionalFormatting sqref="W28">
    <cfRule type="expression" dxfId="139" priority="919">
      <formula>IF(RIGHT(TEXT(W28,"0.#"),1)=".",FALSE,TRUE)</formula>
    </cfRule>
    <cfRule type="expression" dxfId="138" priority="920">
      <formula>IF(RIGHT(TEXT(W28,"0.#"),1)=".",TRUE,FALSE)</formula>
    </cfRule>
  </conditionalFormatting>
  <conditionalFormatting sqref="P23">
    <cfRule type="expression" dxfId="137" priority="917">
      <formula>IF(RIGHT(TEXT(P23,"0.#"),1)=".",FALSE,TRUE)</formula>
    </cfRule>
    <cfRule type="expression" dxfId="136" priority="918">
      <formula>IF(RIGHT(TEXT(P23,"0.#"),1)=".",TRUE,FALSE)</formula>
    </cfRule>
  </conditionalFormatting>
  <conditionalFormatting sqref="P24:P27">
    <cfRule type="expression" dxfId="135" priority="915">
      <formula>IF(RIGHT(TEXT(P24,"0.#"),1)=".",FALSE,TRUE)</formula>
    </cfRule>
    <cfRule type="expression" dxfId="134" priority="916">
      <formula>IF(RIGHT(TEXT(P24,"0.#"),1)=".",TRUE,FALSE)</formula>
    </cfRule>
  </conditionalFormatting>
  <conditionalFormatting sqref="P28">
    <cfRule type="expression" dxfId="133" priority="913">
      <formula>IF(RIGHT(TEXT(P28,"0.#"),1)=".",FALSE,TRUE)</formula>
    </cfRule>
    <cfRule type="expression" dxfId="132" priority="914">
      <formula>IF(RIGHT(TEXT(P28,"0.#"),1)=".",TRUE,FALSE)</formula>
    </cfRule>
  </conditionalFormatting>
  <conditionalFormatting sqref="AU33">
    <cfRule type="expression" dxfId="131" priority="781">
      <formula>IF(RIGHT(TEXT(AU33,"0.#"),1)=".",FALSE,TRUE)</formula>
    </cfRule>
    <cfRule type="expression" dxfId="130" priority="782">
      <formula>IF(RIGHT(TEXT(AU33,"0.#"),1)=".",TRUE,FALSE)</formula>
    </cfRule>
  </conditionalFormatting>
  <conditionalFormatting sqref="AU32">
    <cfRule type="expression" dxfId="129" priority="783">
      <formula>IF(RIGHT(TEXT(AU32,"0.#"),1)=".",FALSE,TRUE)</formula>
    </cfRule>
    <cfRule type="expression" dxfId="128" priority="784">
      <formula>IF(RIGHT(TEXT(AU32,"0.#"),1)=".",TRUE,FALSE)</formula>
    </cfRule>
  </conditionalFormatting>
  <conditionalFormatting sqref="P29:AC29">
    <cfRule type="expression" dxfId="127" priority="779">
      <formula>IF(RIGHT(TEXT(P29,"0.#"),1)=".",FALSE,TRUE)</formula>
    </cfRule>
    <cfRule type="expression" dxfId="126" priority="780">
      <formula>IF(RIGHT(TEXT(P29,"0.#"),1)=".",TRUE,FALSE)</formula>
    </cfRule>
  </conditionalFormatting>
  <conditionalFormatting sqref="AE39">
    <cfRule type="expression" dxfId="125" priority="777">
      <formula>IF(RIGHT(TEXT(AE39,"0.#"),1)=".",FALSE,TRUE)</formula>
    </cfRule>
    <cfRule type="expression" dxfId="124" priority="778">
      <formula>IF(RIGHT(TEXT(AE39,"0.#"),1)=".",TRUE,FALSE)</formula>
    </cfRule>
  </conditionalFormatting>
  <conditionalFormatting sqref="AQ39:AQ41">
    <cfRule type="expression" dxfId="123" priority="759">
      <formula>IF(RIGHT(TEXT(AQ39,"0.#"),1)=".",FALSE,TRUE)</formula>
    </cfRule>
    <cfRule type="expression" dxfId="122" priority="760">
      <formula>IF(RIGHT(TEXT(AQ39,"0.#"),1)=".",TRUE,FALSE)</formula>
    </cfRule>
  </conditionalFormatting>
  <conditionalFormatting sqref="AU39:AU41">
    <cfRule type="expression" dxfId="121" priority="757">
      <formula>IF(RIGHT(TEXT(AU39,"0.#"),1)=".",FALSE,TRUE)</formula>
    </cfRule>
    <cfRule type="expression" dxfId="120" priority="758">
      <formula>IF(RIGHT(TEXT(AU39,"0.#"),1)=".",TRUE,FALSE)</formula>
    </cfRule>
  </conditionalFormatting>
  <conditionalFormatting sqref="AE40">
    <cfRule type="expression" dxfId="119" priority="775">
      <formula>IF(RIGHT(TEXT(AE40,"0.#"),1)=".",FALSE,TRUE)</formula>
    </cfRule>
    <cfRule type="expression" dxfId="118" priority="776">
      <formula>IF(RIGHT(TEXT(AE40,"0.#"),1)=".",TRUE,FALSE)</formula>
    </cfRule>
  </conditionalFormatting>
  <conditionalFormatting sqref="AE41">
    <cfRule type="expression" dxfId="117" priority="773">
      <formula>IF(RIGHT(TEXT(AE41,"0.#"),1)=".",FALSE,TRUE)</formula>
    </cfRule>
    <cfRule type="expression" dxfId="116" priority="774">
      <formula>IF(RIGHT(TEXT(AE41,"0.#"),1)=".",TRUE,FALSE)</formula>
    </cfRule>
  </conditionalFormatting>
  <conditionalFormatting sqref="AM39">
    <cfRule type="expression" dxfId="115" priority="765">
      <formula>IF(RIGHT(TEXT(AM39,"0.#"),1)=".",FALSE,TRUE)</formula>
    </cfRule>
    <cfRule type="expression" dxfId="114" priority="766">
      <formula>IF(RIGHT(TEXT(AM39,"0.#"),1)=".",TRUE,FALSE)</formula>
    </cfRule>
  </conditionalFormatting>
  <conditionalFormatting sqref="AI39">
    <cfRule type="expression" dxfId="113" priority="767">
      <formula>IF(RIGHT(TEXT(AI39,"0.#"),1)=".",FALSE,TRUE)</formula>
    </cfRule>
    <cfRule type="expression" dxfId="112" priority="768">
      <formula>IF(RIGHT(TEXT(AI39,"0.#"),1)=".",TRUE,FALSE)</formula>
    </cfRule>
  </conditionalFormatting>
  <conditionalFormatting sqref="AM35">
    <cfRule type="expression" dxfId="111" priority="645">
      <formula>IF(RIGHT(TEXT(AM35,"0.#"),1)=".",FALSE,TRUE)</formula>
    </cfRule>
    <cfRule type="expression" dxfId="110" priority="646">
      <formula>IF(RIGHT(TEXT(AM35,"0.#"),1)=".",TRUE,FALSE)</formula>
    </cfRule>
  </conditionalFormatting>
  <conditionalFormatting sqref="AE36">
    <cfRule type="expression" dxfId="109" priority="643">
      <formula>IF(RIGHT(TEXT(AE36,"0.#"),1)=".",FALSE,TRUE)</formula>
    </cfRule>
    <cfRule type="expression" dxfId="108" priority="644">
      <formula>IF(RIGHT(TEXT(AE36,"0.#"),1)=".",TRUE,FALSE)</formula>
    </cfRule>
  </conditionalFormatting>
  <conditionalFormatting sqref="AI36">
    <cfRule type="expression" dxfId="107" priority="641">
      <formula>IF(RIGHT(TEXT(AI36,"0.#"),1)=".",FALSE,TRUE)</formula>
    </cfRule>
    <cfRule type="expression" dxfId="106" priority="642">
      <formula>IF(RIGHT(TEXT(AI36,"0.#"),1)=".",TRUE,FALSE)</formula>
    </cfRule>
  </conditionalFormatting>
  <conditionalFormatting sqref="AQ36">
    <cfRule type="expression" dxfId="105" priority="639">
      <formula>IF(RIGHT(TEXT(AQ36,"0.#"),1)=".",FALSE,TRUE)</formula>
    </cfRule>
    <cfRule type="expression" dxfId="104" priority="640">
      <formula>IF(RIGHT(TEXT(AQ36,"0.#"),1)=".",TRUE,FALSE)</formula>
    </cfRule>
  </conditionalFormatting>
  <conditionalFormatting sqref="AE35 AQ35">
    <cfRule type="expression" dxfId="103" priority="649">
      <formula>IF(RIGHT(TEXT(AE35,"0.#"),1)=".",FALSE,TRUE)</formula>
    </cfRule>
    <cfRule type="expression" dxfId="102" priority="650">
      <formula>IF(RIGHT(TEXT(AE35,"0.#"),1)=".",TRUE,FALSE)</formula>
    </cfRule>
  </conditionalFormatting>
  <conditionalFormatting sqref="AI35">
    <cfRule type="expression" dxfId="101" priority="647">
      <formula>IF(RIGHT(TEXT(AI35,"0.#"),1)=".",FALSE,TRUE)</formula>
    </cfRule>
    <cfRule type="expression" dxfId="100" priority="648">
      <formula>IF(RIGHT(TEXT(AI35,"0.#"),1)=".",TRUE,FALSE)</formula>
    </cfRule>
  </conditionalFormatting>
  <conditionalFormatting sqref="AL145:AO145">
    <cfRule type="expression" dxfId="99" priority="101">
      <formula>IF(AND(AL145&gt;=0, RIGHT(TEXT(AL145,"0.#"),1)&lt;&gt;"."),TRUE,FALSE)</formula>
    </cfRule>
    <cfRule type="expression" dxfId="98" priority="102">
      <formula>IF(AND(AL145&gt;=0, RIGHT(TEXT(AL145,"0.#"),1)="."),TRUE,FALSE)</formula>
    </cfRule>
    <cfRule type="expression" dxfId="97" priority="103">
      <formula>IF(AND(AL145&lt;0, RIGHT(TEXT(AL145,"0.#"),1)&lt;&gt;"."),TRUE,FALSE)</formula>
    </cfRule>
    <cfRule type="expression" dxfId="96" priority="104">
      <formula>IF(AND(AL145&lt;0, RIGHT(TEXT(AL145,"0.#"),1)="."),TRUE,FALSE)</formula>
    </cfRule>
  </conditionalFormatting>
  <conditionalFormatting sqref="AL146:AO146">
    <cfRule type="expression" dxfId="95" priority="97">
      <formula>IF(AND(AL146&gt;=0, RIGHT(TEXT(AL146,"0.#"),1)&lt;&gt;"."),TRUE,FALSE)</formula>
    </cfRule>
    <cfRule type="expression" dxfId="94" priority="98">
      <formula>IF(AND(AL146&gt;=0, RIGHT(TEXT(AL146,"0.#"),1)="."),TRUE,FALSE)</formula>
    </cfRule>
    <cfRule type="expression" dxfId="93" priority="99">
      <formula>IF(AND(AL146&lt;0, RIGHT(TEXT(AL146,"0.#"),1)&lt;&gt;"."),TRUE,FALSE)</formula>
    </cfRule>
    <cfRule type="expression" dxfId="92" priority="100">
      <formula>IF(AND(AL146&lt;0, RIGHT(TEXT(AL146,"0.#"),1)="."),TRUE,FALSE)</formula>
    </cfRule>
  </conditionalFormatting>
  <conditionalFormatting sqref="AL148:AO148">
    <cfRule type="expression" dxfId="91" priority="89">
      <formula>IF(AND(AL148&gt;=0, RIGHT(TEXT(AL148,"0.#"),1)&lt;&gt;"."),TRUE,FALSE)</formula>
    </cfRule>
    <cfRule type="expression" dxfId="90" priority="90">
      <formula>IF(AND(AL148&gt;=0, RIGHT(TEXT(AL148,"0.#"),1)="."),TRUE,FALSE)</formula>
    </cfRule>
    <cfRule type="expression" dxfId="89" priority="91">
      <formula>IF(AND(AL148&lt;0, RIGHT(TEXT(AL148,"0.#"),1)&lt;&gt;"."),TRUE,FALSE)</formula>
    </cfRule>
    <cfRule type="expression" dxfId="88" priority="92">
      <formula>IF(AND(AL148&lt;0, RIGHT(TEXT(AL148,"0.#"),1)="."),TRUE,FALSE)</formula>
    </cfRule>
  </conditionalFormatting>
  <conditionalFormatting sqref="AL149:AO149">
    <cfRule type="expression" dxfId="87" priority="85">
      <formula>IF(AND(AL149&gt;=0, RIGHT(TEXT(AL149,"0.#"),1)&lt;&gt;"."),TRUE,FALSE)</formula>
    </cfRule>
    <cfRule type="expression" dxfId="86" priority="86">
      <formula>IF(AND(AL149&gt;=0, RIGHT(TEXT(AL149,"0.#"),1)="."),TRUE,FALSE)</formula>
    </cfRule>
    <cfRule type="expression" dxfId="85" priority="87">
      <formula>IF(AND(AL149&lt;0, RIGHT(TEXT(AL149,"0.#"),1)&lt;&gt;"."),TRUE,FALSE)</formula>
    </cfRule>
    <cfRule type="expression" dxfId="84" priority="88">
      <formula>IF(AND(AL149&lt;0, RIGHT(TEXT(AL149,"0.#"),1)="."),TRUE,FALSE)</formula>
    </cfRule>
  </conditionalFormatting>
  <conditionalFormatting sqref="AL150:AO150">
    <cfRule type="expression" dxfId="83" priority="81">
      <formula>IF(AND(AL150&gt;=0, RIGHT(TEXT(AL150,"0.#"),1)&lt;&gt;"."),TRUE,FALSE)</formula>
    </cfRule>
    <cfRule type="expression" dxfId="82" priority="82">
      <formula>IF(AND(AL150&gt;=0, RIGHT(TEXT(AL150,"0.#"),1)="."),TRUE,FALSE)</formula>
    </cfRule>
    <cfRule type="expression" dxfId="81" priority="83">
      <formula>IF(AND(AL150&lt;0, RIGHT(TEXT(AL150,"0.#"),1)&lt;&gt;"."),TRUE,FALSE)</formula>
    </cfRule>
    <cfRule type="expression" dxfId="80" priority="84">
      <formula>IF(AND(AL150&lt;0, RIGHT(TEXT(AL150,"0.#"),1)="."),TRUE,FALSE)</formula>
    </cfRule>
  </conditionalFormatting>
  <conditionalFormatting sqref="AL151:AO151">
    <cfRule type="expression" dxfId="79" priority="77">
      <formula>IF(AND(AL151&gt;=0, RIGHT(TEXT(AL151,"0.#"),1)&lt;&gt;"."),TRUE,FALSE)</formula>
    </cfRule>
    <cfRule type="expression" dxfId="78" priority="78">
      <formula>IF(AND(AL151&gt;=0, RIGHT(TEXT(AL151,"0.#"),1)="."),TRUE,FALSE)</formula>
    </cfRule>
    <cfRule type="expression" dxfId="77" priority="79">
      <formula>IF(AND(AL151&lt;0, RIGHT(TEXT(AL151,"0.#"),1)&lt;&gt;"."),TRUE,FALSE)</formula>
    </cfRule>
    <cfRule type="expression" dxfId="76" priority="80">
      <formula>IF(AND(AL151&lt;0, RIGHT(TEXT(AL151,"0.#"),1)="."),TRUE,FALSE)</formula>
    </cfRule>
  </conditionalFormatting>
  <conditionalFormatting sqref="AL152:AO152">
    <cfRule type="expression" dxfId="75" priority="73">
      <formula>IF(AND(AL152&gt;=0, RIGHT(TEXT(AL152,"0.#"),1)&lt;&gt;"."),TRUE,FALSE)</formula>
    </cfRule>
    <cfRule type="expression" dxfId="74" priority="74">
      <formula>IF(AND(AL152&gt;=0, RIGHT(TEXT(AL152,"0.#"),1)="."),TRUE,FALSE)</formula>
    </cfRule>
    <cfRule type="expression" dxfId="73" priority="75">
      <formula>IF(AND(AL152&lt;0, RIGHT(TEXT(AL152,"0.#"),1)&lt;&gt;"."),TRUE,FALSE)</formula>
    </cfRule>
    <cfRule type="expression" dxfId="72" priority="76">
      <formula>IF(AND(AL152&lt;0, RIGHT(TEXT(AL152,"0.#"),1)="."),TRUE,FALSE)</formula>
    </cfRule>
  </conditionalFormatting>
  <conditionalFormatting sqref="AL153:AO153">
    <cfRule type="expression" dxfId="71" priority="69">
      <formula>IF(AND(AL153&gt;=0, RIGHT(TEXT(AL153,"0.#"),1)&lt;&gt;"."),TRUE,FALSE)</formula>
    </cfRule>
    <cfRule type="expression" dxfId="70" priority="70">
      <formula>IF(AND(AL153&gt;=0, RIGHT(TEXT(AL153,"0.#"),1)="."),TRUE,FALSE)</formula>
    </cfRule>
    <cfRule type="expression" dxfId="69" priority="71">
      <formula>IF(AND(AL153&lt;0, RIGHT(TEXT(AL153,"0.#"),1)&lt;&gt;"."),TRUE,FALSE)</formula>
    </cfRule>
    <cfRule type="expression" dxfId="68" priority="72">
      <formula>IF(AND(AL153&lt;0, RIGHT(TEXT(AL153,"0.#"),1)="."),TRUE,FALSE)</formula>
    </cfRule>
  </conditionalFormatting>
  <conditionalFormatting sqref="AL157:AO157">
    <cfRule type="expression" dxfId="67" priority="65">
      <formula>IF(AND(AL157&gt;=0, RIGHT(TEXT(AL157,"0.#"),1)&lt;&gt;"."),TRUE,FALSE)</formula>
    </cfRule>
    <cfRule type="expression" dxfId="66" priority="66">
      <formula>IF(AND(AL157&gt;=0, RIGHT(TEXT(AL157,"0.#"),1)="."),TRUE,FALSE)</formula>
    </cfRule>
    <cfRule type="expression" dxfId="65" priority="67">
      <formula>IF(AND(AL157&lt;0, RIGHT(TEXT(AL157,"0.#"),1)&lt;&gt;"."),TRUE,FALSE)</formula>
    </cfRule>
    <cfRule type="expression" dxfId="64" priority="68">
      <formula>IF(AND(AL157&lt;0, RIGHT(TEXT(AL157,"0.#"),1)="."),TRUE,FALSE)</formula>
    </cfRule>
  </conditionalFormatting>
  <conditionalFormatting sqref="AL158:AO158">
    <cfRule type="expression" dxfId="63" priority="61">
      <formula>IF(AND(AL158&gt;=0, RIGHT(TEXT(AL158,"0.#"),1)&lt;&gt;"."),TRUE,FALSE)</formula>
    </cfRule>
    <cfRule type="expression" dxfId="62" priority="62">
      <formula>IF(AND(AL158&gt;=0, RIGHT(TEXT(AL158,"0.#"),1)="."),TRUE,FALSE)</formula>
    </cfRule>
    <cfRule type="expression" dxfId="61" priority="63">
      <formula>IF(AND(AL158&lt;0, RIGHT(TEXT(AL158,"0.#"),1)&lt;&gt;"."),TRUE,FALSE)</formula>
    </cfRule>
    <cfRule type="expression" dxfId="60" priority="64">
      <formula>IF(AND(AL158&lt;0, RIGHT(TEXT(AL158,"0.#"),1)="."),TRUE,FALSE)</formula>
    </cfRule>
  </conditionalFormatting>
  <conditionalFormatting sqref="AL159:AO159">
    <cfRule type="expression" dxfId="59" priority="57">
      <formula>IF(AND(AL159&gt;=0, RIGHT(TEXT(AL159,"0.#"),1)&lt;&gt;"."),TRUE,FALSE)</formula>
    </cfRule>
    <cfRule type="expression" dxfId="58" priority="58">
      <formula>IF(AND(AL159&gt;=0, RIGHT(TEXT(AL159,"0.#"),1)="."),TRUE,FALSE)</formula>
    </cfRule>
    <cfRule type="expression" dxfId="57" priority="59">
      <formula>IF(AND(AL159&lt;0, RIGHT(TEXT(AL159,"0.#"),1)&lt;&gt;"."),TRUE,FALSE)</formula>
    </cfRule>
    <cfRule type="expression" dxfId="56" priority="60">
      <formula>IF(AND(AL159&lt;0, RIGHT(TEXT(AL159,"0.#"),1)="."),TRUE,FALSE)</formula>
    </cfRule>
  </conditionalFormatting>
  <conditionalFormatting sqref="AL160:AO160">
    <cfRule type="expression" dxfId="55" priority="53">
      <formula>IF(AND(AL160&gt;=0, RIGHT(TEXT(AL160,"0.#"),1)&lt;&gt;"."),TRUE,FALSE)</formula>
    </cfRule>
    <cfRule type="expression" dxfId="54" priority="54">
      <formula>IF(AND(AL160&gt;=0, RIGHT(TEXT(AL160,"0.#"),1)="."),TRUE,FALSE)</formula>
    </cfRule>
    <cfRule type="expression" dxfId="53" priority="55">
      <formula>IF(AND(AL160&lt;0, RIGHT(TEXT(AL160,"0.#"),1)&lt;&gt;"."),TRUE,FALSE)</formula>
    </cfRule>
    <cfRule type="expression" dxfId="52" priority="56">
      <formula>IF(AND(AL160&lt;0, RIGHT(TEXT(AL160,"0.#"),1)="."),TRUE,FALSE)</formula>
    </cfRule>
  </conditionalFormatting>
  <conditionalFormatting sqref="AL161:AO161">
    <cfRule type="expression" dxfId="51" priority="49">
      <formula>IF(AND(AL161&gt;=0, RIGHT(TEXT(AL161,"0.#"),1)&lt;&gt;"."),TRUE,FALSE)</formula>
    </cfRule>
    <cfRule type="expression" dxfId="50" priority="50">
      <formula>IF(AND(AL161&gt;=0, RIGHT(TEXT(AL161,"0.#"),1)="."),TRUE,FALSE)</formula>
    </cfRule>
    <cfRule type="expression" dxfId="49" priority="51">
      <formula>IF(AND(AL161&lt;0, RIGHT(TEXT(AL161,"0.#"),1)&lt;&gt;"."),TRUE,FALSE)</formula>
    </cfRule>
    <cfRule type="expression" dxfId="48" priority="52">
      <formula>IF(AND(AL161&lt;0, RIGHT(TEXT(AL161,"0.#"),1)="."),TRUE,FALSE)</formula>
    </cfRule>
  </conditionalFormatting>
  <conditionalFormatting sqref="AL162:AO162">
    <cfRule type="expression" dxfId="47" priority="45">
      <formula>IF(AND(AL162&gt;=0, RIGHT(TEXT(AL162,"0.#"),1)&lt;&gt;"."),TRUE,FALSE)</formula>
    </cfRule>
    <cfRule type="expression" dxfId="46" priority="46">
      <formula>IF(AND(AL162&gt;=0, RIGHT(TEXT(AL162,"0.#"),1)="."),TRUE,FALSE)</formula>
    </cfRule>
    <cfRule type="expression" dxfId="45" priority="47">
      <formula>IF(AND(AL162&lt;0, RIGHT(TEXT(AL162,"0.#"),1)&lt;&gt;"."),TRUE,FALSE)</formula>
    </cfRule>
    <cfRule type="expression" dxfId="44" priority="48">
      <formula>IF(AND(AL162&lt;0, RIGHT(TEXT(AL162,"0.#"),1)="."),TRUE,FALSE)</formula>
    </cfRule>
  </conditionalFormatting>
  <conditionalFormatting sqref="AL163:AO163">
    <cfRule type="expression" dxfId="43" priority="41">
      <formula>IF(AND(AL163&gt;=0, RIGHT(TEXT(AL163,"0.#"),1)&lt;&gt;"."),TRUE,FALSE)</formula>
    </cfRule>
    <cfRule type="expression" dxfId="42" priority="42">
      <formula>IF(AND(AL163&gt;=0, RIGHT(TEXT(AL163,"0.#"),1)="."),TRUE,FALSE)</formula>
    </cfRule>
    <cfRule type="expression" dxfId="41" priority="43">
      <formula>IF(AND(AL163&lt;0, RIGHT(TEXT(AL163,"0.#"),1)&lt;&gt;"."),TRUE,FALSE)</formula>
    </cfRule>
    <cfRule type="expression" dxfId="40" priority="44">
      <formula>IF(AND(AL163&lt;0, RIGHT(TEXT(AL163,"0.#"),1)="."),TRUE,FALSE)</formula>
    </cfRule>
  </conditionalFormatting>
  <conditionalFormatting sqref="AL164:AO164">
    <cfRule type="expression" dxfId="39" priority="37">
      <formula>IF(AND(AL164&gt;=0, RIGHT(TEXT(AL164,"0.#"),1)&lt;&gt;"."),TRUE,FALSE)</formula>
    </cfRule>
    <cfRule type="expression" dxfId="38" priority="38">
      <formula>IF(AND(AL164&gt;=0, RIGHT(TEXT(AL164,"0.#"),1)="."),TRUE,FALSE)</formula>
    </cfRule>
    <cfRule type="expression" dxfId="37" priority="39">
      <formula>IF(AND(AL164&lt;0, RIGHT(TEXT(AL164,"0.#"),1)&lt;&gt;"."),TRUE,FALSE)</formula>
    </cfRule>
    <cfRule type="expression" dxfId="36" priority="40">
      <formula>IF(AND(AL164&lt;0, RIGHT(TEXT(AL164,"0.#"),1)="."),TRUE,FALSE)</formula>
    </cfRule>
  </conditionalFormatting>
  <conditionalFormatting sqref="AL165:AO165">
    <cfRule type="expression" dxfId="35" priority="33">
      <formula>IF(AND(AL165&gt;=0, RIGHT(TEXT(AL165,"0.#"),1)&lt;&gt;"."),TRUE,FALSE)</formula>
    </cfRule>
    <cfRule type="expression" dxfId="34" priority="34">
      <formula>IF(AND(AL165&gt;=0, RIGHT(TEXT(AL165,"0.#"),1)="."),TRUE,FALSE)</formula>
    </cfRule>
    <cfRule type="expression" dxfId="33" priority="35">
      <formula>IF(AND(AL165&lt;0, RIGHT(TEXT(AL165,"0.#"),1)&lt;&gt;"."),TRUE,FALSE)</formula>
    </cfRule>
    <cfRule type="expression" dxfId="32" priority="36">
      <formula>IF(AND(AL165&lt;0, RIGHT(TEXT(AL165,"0.#"),1)="."),TRUE,FALSE)</formula>
    </cfRule>
  </conditionalFormatting>
  <conditionalFormatting sqref="AL166:AO166">
    <cfRule type="expression" dxfId="31" priority="29">
      <formula>IF(AND(AL166&gt;=0, RIGHT(TEXT(AL166,"0.#"),1)&lt;&gt;"."),TRUE,FALSE)</formula>
    </cfRule>
    <cfRule type="expression" dxfId="30" priority="30">
      <formula>IF(AND(AL166&gt;=0, RIGHT(TEXT(AL166,"0.#"),1)="."),TRUE,FALSE)</formula>
    </cfRule>
    <cfRule type="expression" dxfId="29" priority="31">
      <formula>IF(AND(AL166&lt;0, RIGHT(TEXT(AL166,"0.#"),1)&lt;&gt;"."),TRUE,FALSE)</formula>
    </cfRule>
    <cfRule type="expression" dxfId="28" priority="32">
      <formula>IF(AND(AL166&lt;0, RIGHT(TEXT(AL166,"0.#"),1)="."),TRUE,FALSE)</formula>
    </cfRule>
  </conditionalFormatting>
  <conditionalFormatting sqref="AM36">
    <cfRule type="expression" dxfId="27" priority="27">
      <formula>IF(RIGHT(TEXT(AM36,"0.#"),1)=".",FALSE,TRUE)</formula>
    </cfRule>
    <cfRule type="expression" dxfId="26" priority="28">
      <formula>IF(RIGHT(TEXT(AM36,"0.#"),1)=".",TRUE,FALSE)</formula>
    </cfRule>
  </conditionalFormatting>
  <conditionalFormatting sqref="AI40">
    <cfRule type="expression" dxfId="25" priority="25">
      <formula>IF(RIGHT(TEXT(AI40,"0.#"),1)=".",FALSE,TRUE)</formula>
    </cfRule>
    <cfRule type="expression" dxfId="24" priority="26">
      <formula>IF(RIGHT(TEXT(AI40,"0.#"),1)=".",TRUE,FALSE)</formula>
    </cfRule>
  </conditionalFormatting>
  <conditionalFormatting sqref="AM40">
    <cfRule type="expression" dxfId="23" priority="23">
      <formula>IF(RIGHT(TEXT(AM40,"0.#"),1)=".",FALSE,TRUE)</formula>
    </cfRule>
    <cfRule type="expression" dxfId="22" priority="24">
      <formula>IF(RIGHT(TEXT(AM40,"0.#"),1)=".",TRUE,FALSE)</formula>
    </cfRule>
  </conditionalFormatting>
  <conditionalFormatting sqref="AI41">
    <cfRule type="expression" dxfId="21" priority="21">
      <formula>IF(RIGHT(TEXT(AI41,"0.#"),1)=".",FALSE,TRUE)</formula>
    </cfRule>
    <cfRule type="expression" dxfId="20" priority="22">
      <formula>IF(RIGHT(TEXT(AI41,"0.#"),1)=".",TRUE,FALSE)</formula>
    </cfRule>
  </conditionalFormatting>
  <conditionalFormatting sqref="AM41">
    <cfRule type="expression" dxfId="19" priority="19">
      <formula>IF(RIGHT(TEXT(AM41,"0.#"),1)=".",FALSE,TRUE)</formula>
    </cfRule>
    <cfRule type="expression" dxfId="18" priority="20">
      <formula>IF(RIGHT(TEXT(AM41,"0.#"),1)=".",TRUE,FALSE)</formula>
    </cfRule>
  </conditionalFormatting>
  <conditionalFormatting sqref="Y153">
    <cfRule type="expression" dxfId="17" priority="17">
      <formula>IF(RIGHT(TEXT(Y153,"0.#"),1)=".",FALSE,TRUE)</formula>
    </cfRule>
    <cfRule type="expression" dxfId="16" priority="18">
      <formula>IF(RIGHT(TEXT(Y153,"0.#"),1)=".",TRUE,FALSE)</formula>
    </cfRule>
  </conditionalFormatting>
  <conditionalFormatting sqref="Y152">
    <cfRule type="expression" dxfId="15" priority="15">
      <formula>IF(RIGHT(TEXT(Y152,"0.#"),1)=".",FALSE,TRUE)</formula>
    </cfRule>
    <cfRule type="expression" dxfId="14" priority="16">
      <formula>IF(RIGHT(TEXT(Y152,"0.#"),1)=".",TRUE,FALSE)</formula>
    </cfRule>
  </conditionalFormatting>
  <conditionalFormatting sqref="Y151">
    <cfRule type="expression" dxfId="13" priority="13">
      <formula>IF(RIGHT(TEXT(Y151,"0.#"),1)=".",FALSE,TRUE)</formula>
    </cfRule>
    <cfRule type="expression" dxfId="12" priority="14">
      <formula>IF(RIGHT(TEXT(Y151,"0.#"),1)=".",TRUE,FALSE)</formula>
    </cfRule>
  </conditionalFormatting>
  <conditionalFormatting sqref="Y150">
    <cfRule type="expression" dxfId="11" priority="11">
      <formula>IF(RIGHT(TEXT(Y150,"0.#"),1)=".",FALSE,TRUE)</formula>
    </cfRule>
    <cfRule type="expression" dxfId="10" priority="12">
      <formula>IF(RIGHT(TEXT(Y150,"0.#"),1)=".",TRUE,FALSE)</formula>
    </cfRule>
  </conditionalFormatting>
  <conditionalFormatting sqref="Y149">
    <cfRule type="expression" dxfId="9" priority="9">
      <formula>IF(RIGHT(TEXT(Y149,"0.#"),1)=".",FALSE,TRUE)</formula>
    </cfRule>
    <cfRule type="expression" dxfId="8" priority="10">
      <formula>IF(RIGHT(TEXT(Y149,"0.#"),1)=".",TRUE,FALSE)</formula>
    </cfRule>
  </conditionalFormatting>
  <conditionalFormatting sqref="Y148">
    <cfRule type="expression" dxfId="7" priority="7">
      <formula>IF(RIGHT(TEXT(Y148,"0.#"),1)=".",FALSE,TRUE)</formula>
    </cfRule>
    <cfRule type="expression" dxfId="6" priority="8">
      <formula>IF(RIGHT(TEXT(Y148,"0.#"),1)=".",TRUE,FALSE)</formula>
    </cfRule>
  </conditionalFormatting>
  <conditionalFormatting sqref="AL147:AO147">
    <cfRule type="expression" dxfId="5" priority="3">
      <formula>IF(AND(AL147&gt;=0, RIGHT(TEXT(AL147,"0.#"),1)&lt;&gt;"."),TRUE,FALSE)</formula>
    </cfRule>
    <cfRule type="expression" dxfId="4" priority="4">
      <formula>IF(AND(AL147&gt;=0, RIGHT(TEXT(AL147,"0.#"),1)="."),TRUE,FALSE)</formula>
    </cfRule>
    <cfRule type="expression" dxfId="3" priority="5">
      <formula>IF(AND(AL147&lt;0, RIGHT(TEXT(AL147,"0.#"),1)&lt;&gt;"."),TRUE,FALSE)</formula>
    </cfRule>
    <cfRule type="expression" dxfId="2" priority="6">
      <formula>IF(AND(AL147&lt;0, RIGHT(TEXT(AL147,"0.#"),1)="."),TRUE,FALSE)</formula>
    </cfRule>
  </conditionalFormatting>
  <conditionalFormatting sqref="Y147">
    <cfRule type="expression" dxfId="1" priority="1">
      <formula>IF(RIGHT(TEXT(Y147,"0.#"),1)=".",FALSE,TRUE)</formula>
    </cfRule>
    <cfRule type="expression" dxfId="0" priority="2">
      <formula>IF(RIGHT(TEXT(Y147,"0.#"),1)=".",TRUE,FALSE)</formula>
    </cfRule>
  </conditionalFormatting>
  <dataValidations count="17">
    <dataValidation type="whole" allowBlank="1" showInputMessage="1" showErrorMessage="1" sqref="O96:P97 AX96:AX98 AA96:AB97 AM96:AN97">
      <formula1>0</formula1>
      <formula2>99</formula2>
    </dataValidation>
    <dataValidation type="whole" allowBlank="1" showInputMessage="1" showErrorMessage="1" sqref="AJ96:AK97 X96:Y97 AJ98 L96:L98 M96:M97 X98 AU96:AV97 J72:J7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2:E82">
      <formula1>T行政事業レビュー推進チームの所見</formula1>
    </dataValidation>
    <dataValidation type="custom" imeMode="disabled" allowBlank="1" showInputMessage="1" showErrorMessage="1" sqref="AH144:AK153 AH157:AK166 AH170:AK170">
      <formula1>OR(AND(MOD(IF(ISNUMBER(AH144), AH144, 0.5),1)=0, 0&lt;=AH144), AH144="-")</formula1>
    </dataValidation>
    <dataValidation type="whole" imeMode="disabled" allowBlank="1" showInputMessage="1" showErrorMessage="1" sqref="AW2:AX2">
      <formula1>0</formula1>
      <formula2>99</formula2>
    </dataValidation>
    <dataValidation type="list" allowBlank="1" showInputMessage="1" showErrorMessage="1" sqref="A84:E84">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AO138 AR44">
      <formula1>"　, ☑"</formula1>
    </dataValidation>
    <dataValidation type="list" allowBlank="1" showInputMessage="1" showErrorMessage="1" sqref="S5:X5">
      <formula1>T終了年度</formula1>
    </dataValidation>
    <dataValidation type="list" allowBlank="1" showInputMessage="1" showErrorMessage="1" sqref="H72:I76">
      <formula1>T事業番号</formula1>
    </dataValidation>
    <dataValidation type="custom" imeMode="disabled" allowBlank="1" showInputMessage="1" showErrorMessage="1" sqref="AY23 P13:AX13 AR15:AX15 P14:AQ18 AR18:AX18 P19:AJ19 AL170:AO170 P23:AC29 Y127:AB136 AU127:AX136 Y144:AB153 AL144:AO153 Y157:AB166 AL157:AO166 Y170:AB170 AQ38:AR38 AU38:AX38 AE39:AX41 AE32:AX33 AE35:AX35">
      <formula1>OR(ISNUMBER(P13), P13="-")</formula1>
    </dataValidation>
    <dataValidation type="list" allowBlank="1" showInputMessage="1" showErrorMessage="1" sqref="Q98:R98 AC98:AD98 AO98:AP98">
      <formula1>#REF!</formula1>
    </dataValidation>
    <dataValidation type="custom" allowBlank="1" showInputMessage="1" showErrorMessage="1" errorTitle="法人番号チェック" error="法人番号は13桁の数字で入力してください。" sqref="J170:O170 J157:O166 J144:O153">
      <formula1>OR(J144="-",AND(LEN(J144)=13,IFERROR(SEARCH("-",J144),"")="",IFERROR(SEARCH(".",J144),"")="",ISNUMBER(J144)))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16383" man="1"/>
    <brk id="98" max="16383" man="1"/>
    <brk id="124" max="16383" man="1"/>
    <brk id="154"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C170:D170</xm:sqref>
        </x14:dataValidation>
        <x14:dataValidation type="list" allowBlank="1" showInputMessage="1" showErrorMessage="1">
          <x14:formula1>
            <xm:f>入力規則等!$AP$2:$AP$10</xm:f>
          </x14:formula1>
          <xm:sqref>AC170:AG170</xm:sqref>
        </x14:dataValidation>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入力規則等!$AG$2:$AG$13</xm:f>
          </x14:formula1>
          <xm:sqref>AC144:AG153 AC157:AG166</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入力規則等!$U$13:$U$35</xm:f>
          </x14:formula1>
          <xm:sqref>AJ2:AM2 E72:G76 AE98:AG98 G98:I98 AQ98:AS98 S98:U98</xm:sqref>
        </x14:dataValidation>
        <x14:dataValidation type="list" allowBlank="1" showInputMessage="1" showErrorMessage="1">
          <x14:formula1>
            <xm:f>入力規則等!$U$56:$U$58</xm:f>
          </x14:formula1>
          <xm:sqref>J98:K98 AT98:AU98 AH98:AI98 V98:W98</xm:sqref>
        </x14:dataValidation>
        <x14:dataValidation type="list" allowBlank="1" showInputMessage="1" showErrorMessage="1">
          <x14:formula1>
            <xm:f>入力規則等!$U$49</xm:f>
          </x14:formula1>
          <xm:sqref>C72:D76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392</v>
      </c>
      <c r="AA1" s="28" t="s">
        <v>74</v>
      </c>
      <c r="AB1" s="28" t="s">
        <v>393</v>
      </c>
      <c r="AC1" s="28" t="s">
        <v>31</v>
      </c>
      <c r="AD1" s="27"/>
      <c r="AE1" s="28" t="s">
        <v>43</v>
      </c>
      <c r="AF1" s="29"/>
      <c r="AG1" s="41" t="s">
        <v>168</v>
      </c>
      <c r="AI1" s="41" t="s">
        <v>171</v>
      </c>
      <c r="AK1" s="41" t="s">
        <v>176</v>
      </c>
      <c r="AM1" s="56"/>
      <c r="AN1" s="56"/>
      <c r="AP1" s="27" t="s">
        <v>219</v>
      </c>
    </row>
    <row r="2" spans="1:42" ht="13.5" customHeight="1" x14ac:dyDescent="0.15">
      <c r="A2" s="13" t="s">
        <v>77</v>
      </c>
      <c r="B2" s="14"/>
      <c r="C2" s="12" t="str">
        <f>IF(B2="","",A2)</f>
        <v/>
      </c>
      <c r="D2" s="12" t="str">
        <f>IF(C2="","",IF(D1&lt;&gt;"",CONCATENATE(D1,"、",C2),C2))</f>
        <v/>
      </c>
      <c r="F2" s="11" t="s">
        <v>64</v>
      </c>
      <c r="G2" s="16" t="s">
        <v>597</v>
      </c>
      <c r="H2" s="12" t="str">
        <f>IF(G2="","",F2)</f>
        <v>一般会計</v>
      </c>
      <c r="I2" s="12" t="str">
        <f>IF(H2="","",IF(I1&lt;&gt;"",CONCATENATE(I1,"、",H2),H2))</f>
        <v>一般会計</v>
      </c>
      <c r="K2" s="13" t="s">
        <v>94</v>
      </c>
      <c r="L2" s="14"/>
      <c r="M2" s="12" t="str">
        <f>IF(L2="","",K2)</f>
        <v/>
      </c>
      <c r="N2" s="12" t="str">
        <f>IF(M2="","",IF(N1&lt;&gt;"",CONCATENATE(N1,"、",M2),M2))</f>
        <v/>
      </c>
      <c r="O2" s="12"/>
      <c r="P2" s="11" t="s">
        <v>66</v>
      </c>
      <c r="Q2" s="16" t="s">
        <v>597</v>
      </c>
      <c r="R2" s="12" t="str">
        <f>IF(Q2="","",P2)</f>
        <v>直接実施</v>
      </c>
      <c r="S2" s="12" t="str">
        <f>IF(R2="","",IF(S1&lt;&gt;"",CONCATENATE(S1,"、",R2),R2))</f>
        <v>直接実施</v>
      </c>
      <c r="T2" s="12"/>
      <c r="U2" s="70">
        <v>21</v>
      </c>
      <c r="W2" s="31" t="s">
        <v>161</v>
      </c>
      <c r="Y2" s="31" t="s">
        <v>60</v>
      </c>
      <c r="Z2" s="31" t="s">
        <v>60</v>
      </c>
      <c r="AA2" s="63" t="s">
        <v>262</v>
      </c>
      <c r="AB2" s="63" t="s">
        <v>487</v>
      </c>
      <c r="AC2" s="64" t="s">
        <v>126</v>
      </c>
      <c r="AD2" s="27"/>
      <c r="AE2" s="33" t="s">
        <v>157</v>
      </c>
      <c r="AF2" s="29"/>
      <c r="AG2" s="43" t="s">
        <v>228</v>
      </c>
      <c r="AI2" s="41" t="s">
        <v>259</v>
      </c>
      <c r="AK2" s="41" t="s">
        <v>177</v>
      </c>
      <c r="AM2" s="56"/>
      <c r="AN2" s="56"/>
      <c r="AP2" s="43" t="s">
        <v>228</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31" t="s">
        <v>518</v>
      </c>
      <c r="W3" s="31" t="s">
        <v>136</v>
      </c>
      <c r="Y3" s="31" t="s">
        <v>61</v>
      </c>
      <c r="Z3" s="31" t="s">
        <v>394</v>
      </c>
      <c r="AA3" s="63" t="s">
        <v>360</v>
      </c>
      <c r="AB3" s="63" t="s">
        <v>488</v>
      </c>
      <c r="AC3" s="64" t="s">
        <v>127</v>
      </c>
      <c r="AD3" s="27"/>
      <c r="AE3" s="33" t="s">
        <v>158</v>
      </c>
      <c r="AF3" s="29"/>
      <c r="AG3" s="43" t="s">
        <v>229</v>
      </c>
      <c r="AI3" s="41" t="s">
        <v>170</v>
      </c>
      <c r="AK3" s="41" t="str">
        <f>CHAR(CODE(AK2)+1)</f>
        <v>B</v>
      </c>
      <c r="AM3" s="56"/>
      <c r="AN3" s="56"/>
      <c r="AP3" s="43" t="s">
        <v>229</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31" t="s">
        <v>572</v>
      </c>
      <c r="W4" s="31" t="s">
        <v>137</v>
      </c>
      <c r="Y4" s="31" t="s">
        <v>267</v>
      </c>
      <c r="Z4" s="31" t="s">
        <v>395</v>
      </c>
      <c r="AA4" s="63" t="s">
        <v>361</v>
      </c>
      <c r="AB4" s="63" t="s">
        <v>489</v>
      </c>
      <c r="AC4" s="63" t="s">
        <v>128</v>
      </c>
      <c r="AD4" s="27"/>
      <c r="AE4" s="33" t="s">
        <v>159</v>
      </c>
      <c r="AF4" s="29"/>
      <c r="AG4" s="43" t="s">
        <v>230</v>
      </c>
      <c r="AI4" s="41" t="s">
        <v>172</v>
      </c>
      <c r="AK4" s="41" t="str">
        <f t="shared" ref="AK4:AK49" si="7">CHAR(CODE(AK3)+1)</f>
        <v>C</v>
      </c>
      <c r="AM4" s="56"/>
      <c r="AN4" s="56"/>
      <c r="AP4" s="43" t="s">
        <v>230</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31" t="s">
        <v>542</v>
      </c>
      <c r="Y5" s="31" t="s">
        <v>268</v>
      </c>
      <c r="Z5" s="31" t="s">
        <v>396</v>
      </c>
      <c r="AA5" s="63" t="s">
        <v>362</v>
      </c>
      <c r="AB5" s="63" t="s">
        <v>490</v>
      </c>
      <c r="AC5" s="63" t="s">
        <v>160</v>
      </c>
      <c r="AD5" s="30"/>
      <c r="AE5" s="33" t="s">
        <v>240</v>
      </c>
      <c r="AF5" s="29"/>
      <c r="AG5" s="43" t="s">
        <v>231</v>
      </c>
      <c r="AI5" s="41" t="s">
        <v>265</v>
      </c>
      <c r="AK5" s="41" t="str">
        <f t="shared" si="7"/>
        <v>D</v>
      </c>
      <c r="AP5" s="43" t="s">
        <v>231</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31" t="s">
        <v>242</v>
      </c>
      <c r="W6" s="31" t="s">
        <v>544</v>
      </c>
      <c r="Y6" s="31" t="s">
        <v>269</v>
      </c>
      <c r="Z6" s="31" t="s">
        <v>397</v>
      </c>
      <c r="AA6" s="63" t="s">
        <v>363</v>
      </c>
      <c r="AB6" s="63" t="s">
        <v>491</v>
      </c>
      <c r="AC6" s="63" t="s">
        <v>129</v>
      </c>
      <c r="AD6" s="30"/>
      <c r="AE6" s="33" t="s">
        <v>238</v>
      </c>
      <c r="AF6" s="29"/>
      <c r="AG6" s="43" t="s">
        <v>232</v>
      </c>
      <c r="AI6" s="41" t="s">
        <v>266</v>
      </c>
      <c r="AK6" s="41" t="str">
        <f>CHAR(CODE(AK5)+1)</f>
        <v>E</v>
      </c>
      <c r="AP6" s="43" t="s">
        <v>232</v>
      </c>
    </row>
    <row r="7" spans="1:42" ht="13.5" customHeight="1" x14ac:dyDescent="0.15">
      <c r="A7" s="13" t="s">
        <v>82</v>
      </c>
      <c r="B7" s="14"/>
      <c r="C7" s="12" t="str">
        <f t="shared" si="0"/>
        <v/>
      </c>
      <c r="D7" s="12" t="str">
        <f t="shared" si="8"/>
        <v/>
      </c>
      <c r="F7" s="17" t="s">
        <v>187</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31"/>
      <c r="W7" s="31" t="s">
        <v>138</v>
      </c>
      <c r="Y7" s="31" t="s">
        <v>270</v>
      </c>
      <c r="Z7" s="31" t="s">
        <v>398</v>
      </c>
      <c r="AA7" s="63" t="s">
        <v>364</v>
      </c>
      <c r="AB7" s="63" t="s">
        <v>492</v>
      </c>
      <c r="AC7" s="30"/>
      <c r="AD7" s="30"/>
      <c r="AE7" s="31" t="s">
        <v>129</v>
      </c>
      <c r="AF7" s="29"/>
      <c r="AG7" s="43" t="s">
        <v>233</v>
      </c>
      <c r="AH7" s="58"/>
      <c r="AI7" s="43" t="s">
        <v>255</v>
      </c>
      <c r="AK7" s="41" t="str">
        <f>CHAR(CODE(AK6)+1)</f>
        <v>F</v>
      </c>
      <c r="AP7" s="43" t="s">
        <v>233</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31" t="s">
        <v>263</v>
      </c>
      <c r="W8" s="31" t="s">
        <v>139</v>
      </c>
      <c r="Y8" s="31" t="s">
        <v>271</v>
      </c>
      <c r="Z8" s="31" t="s">
        <v>399</v>
      </c>
      <c r="AA8" s="63" t="s">
        <v>365</v>
      </c>
      <c r="AB8" s="63" t="s">
        <v>493</v>
      </c>
      <c r="AC8" s="30"/>
      <c r="AD8" s="30"/>
      <c r="AE8" s="30"/>
      <c r="AF8" s="29"/>
      <c r="AG8" s="43" t="s">
        <v>234</v>
      </c>
      <c r="AI8" s="41" t="s">
        <v>256</v>
      </c>
      <c r="AK8" s="41" t="str">
        <f t="shared" si="7"/>
        <v>G</v>
      </c>
      <c r="AP8" s="43" t="s">
        <v>234</v>
      </c>
    </row>
    <row r="9" spans="1:42" ht="13.5" customHeight="1" x14ac:dyDescent="0.15">
      <c r="A9" s="13" t="s">
        <v>84</v>
      </c>
      <c r="B9" s="14"/>
      <c r="C9" s="12" t="str">
        <f t="shared" si="0"/>
        <v/>
      </c>
      <c r="D9" s="12" t="str">
        <f t="shared" si="8"/>
        <v/>
      </c>
      <c r="F9" s="17" t="s">
        <v>188</v>
      </c>
      <c r="G9" s="16"/>
      <c r="H9" s="12" t="str">
        <f t="shared" si="1"/>
        <v/>
      </c>
      <c r="I9" s="12" t="str">
        <f t="shared" si="5"/>
        <v>一般会計</v>
      </c>
      <c r="K9" s="13" t="s">
        <v>101</v>
      </c>
      <c r="L9" s="14"/>
      <c r="M9" s="12" t="str">
        <f t="shared" si="2"/>
        <v/>
      </c>
      <c r="N9" s="12" t="str">
        <f t="shared" si="6"/>
        <v/>
      </c>
      <c r="O9" s="12"/>
      <c r="P9" s="12"/>
      <c r="Q9" s="18"/>
      <c r="T9" s="12"/>
      <c r="U9" s="31" t="s">
        <v>264</v>
      </c>
      <c r="W9" s="31" t="s">
        <v>140</v>
      </c>
      <c r="Y9" s="31" t="s">
        <v>272</v>
      </c>
      <c r="Z9" s="31" t="s">
        <v>400</v>
      </c>
      <c r="AA9" s="63" t="s">
        <v>366</v>
      </c>
      <c r="AB9" s="63" t="s">
        <v>494</v>
      </c>
      <c r="AC9" s="30"/>
      <c r="AD9" s="30"/>
      <c r="AE9" s="30"/>
      <c r="AF9" s="29"/>
      <c r="AG9" s="43" t="s">
        <v>235</v>
      </c>
      <c r="AI9" s="55"/>
      <c r="AK9" s="41" t="str">
        <f t="shared" si="7"/>
        <v>H</v>
      </c>
      <c r="AP9" s="43" t="s">
        <v>235</v>
      </c>
    </row>
    <row r="10" spans="1:42" ht="13.5" customHeight="1" x14ac:dyDescent="0.15">
      <c r="A10" s="13" t="s">
        <v>206</v>
      </c>
      <c r="B10" s="14"/>
      <c r="C10" s="12" t="str">
        <f t="shared" si="0"/>
        <v/>
      </c>
      <c r="D10" s="12" t="str">
        <f t="shared" si="8"/>
        <v/>
      </c>
      <c r="F10" s="17" t="s">
        <v>108</v>
      </c>
      <c r="G10" s="16"/>
      <c r="H10" s="12" t="str">
        <f t="shared" si="1"/>
        <v/>
      </c>
      <c r="I10" s="12" t="str">
        <f t="shared" si="5"/>
        <v>一般会計</v>
      </c>
      <c r="K10" s="13" t="s">
        <v>208</v>
      </c>
      <c r="L10" s="14"/>
      <c r="M10" s="12" t="str">
        <f t="shared" si="2"/>
        <v/>
      </c>
      <c r="N10" s="12" t="str">
        <f t="shared" si="6"/>
        <v/>
      </c>
      <c r="O10" s="12"/>
      <c r="P10" s="12" t="str">
        <f>S8</f>
        <v>直接実施</v>
      </c>
      <c r="Q10" s="18"/>
      <c r="T10" s="12"/>
      <c r="W10" s="31" t="s">
        <v>141</v>
      </c>
      <c r="Y10" s="31" t="s">
        <v>273</v>
      </c>
      <c r="Z10" s="31" t="s">
        <v>401</v>
      </c>
      <c r="AA10" s="63" t="s">
        <v>367</v>
      </c>
      <c r="AB10" s="63" t="s">
        <v>495</v>
      </c>
      <c r="AC10" s="30"/>
      <c r="AD10" s="30"/>
      <c r="AE10" s="30"/>
      <c r="AF10" s="29"/>
      <c r="AG10" s="43" t="s">
        <v>223</v>
      </c>
      <c r="AK10" s="41" t="str">
        <f t="shared" si="7"/>
        <v>I</v>
      </c>
      <c r="AP10" s="41" t="s">
        <v>220</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597</v>
      </c>
      <c r="M11" s="12" t="str">
        <f t="shared" si="2"/>
        <v>その他の事項経費</v>
      </c>
      <c r="N11" s="12" t="str">
        <f t="shared" si="6"/>
        <v>その他の事項経費</v>
      </c>
      <c r="O11" s="12"/>
      <c r="P11" s="12"/>
      <c r="Q11" s="18"/>
      <c r="T11" s="12"/>
      <c r="W11" s="31" t="s">
        <v>569</v>
      </c>
      <c r="Y11" s="31" t="s">
        <v>274</v>
      </c>
      <c r="Z11" s="31" t="s">
        <v>402</v>
      </c>
      <c r="AA11" s="63" t="s">
        <v>368</v>
      </c>
      <c r="AB11" s="63" t="s">
        <v>496</v>
      </c>
      <c r="AC11" s="30"/>
      <c r="AD11" s="30"/>
      <c r="AE11" s="30"/>
      <c r="AF11" s="29"/>
      <c r="AG11" s="41" t="s">
        <v>226</v>
      </c>
      <c r="AK11" s="41"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519</v>
      </c>
      <c r="W12" s="31" t="s">
        <v>142</v>
      </c>
      <c r="Y12" s="31" t="s">
        <v>275</v>
      </c>
      <c r="Z12" s="31" t="s">
        <v>403</v>
      </c>
      <c r="AA12" s="63" t="s">
        <v>369</v>
      </c>
      <c r="AB12" s="63" t="s">
        <v>497</v>
      </c>
      <c r="AC12" s="30"/>
      <c r="AD12" s="30"/>
      <c r="AE12" s="30"/>
      <c r="AF12" s="29"/>
      <c r="AG12" s="41" t="s">
        <v>224</v>
      </c>
      <c r="AK12" s="41"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276</v>
      </c>
      <c r="Z13" s="31" t="s">
        <v>404</v>
      </c>
      <c r="AA13" s="63" t="s">
        <v>370</v>
      </c>
      <c r="AB13" s="63" t="s">
        <v>498</v>
      </c>
      <c r="AC13" s="30"/>
      <c r="AD13" s="30"/>
      <c r="AE13" s="30"/>
      <c r="AF13" s="29"/>
      <c r="AG13" s="41" t="s">
        <v>225</v>
      </c>
      <c r="AK13" s="41"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520</v>
      </c>
      <c r="W14" s="31" t="s">
        <v>144</v>
      </c>
      <c r="Y14" s="31" t="s">
        <v>277</v>
      </c>
      <c r="Z14" s="31" t="s">
        <v>405</v>
      </c>
      <c r="AA14" s="63" t="s">
        <v>371</v>
      </c>
      <c r="AB14" s="63" t="s">
        <v>499</v>
      </c>
      <c r="AC14" s="30"/>
      <c r="AD14" s="30"/>
      <c r="AE14" s="30"/>
      <c r="AF14" s="29"/>
      <c r="AG14" s="55"/>
      <c r="AK14" s="41"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521</v>
      </c>
      <c r="W15" s="31" t="s">
        <v>145</v>
      </c>
      <c r="Y15" s="31" t="s">
        <v>278</v>
      </c>
      <c r="Z15" s="31" t="s">
        <v>406</v>
      </c>
      <c r="AA15" s="63" t="s">
        <v>372</v>
      </c>
      <c r="AB15" s="63" t="s">
        <v>500</v>
      </c>
      <c r="AC15" s="30"/>
      <c r="AD15" s="30"/>
      <c r="AE15" s="30"/>
      <c r="AF15" s="29"/>
      <c r="AG15" s="56"/>
      <c r="AK15" s="41"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522</v>
      </c>
      <c r="W16" s="31" t="s">
        <v>146</v>
      </c>
      <c r="Y16" s="31" t="s">
        <v>279</v>
      </c>
      <c r="Z16" s="31" t="s">
        <v>407</v>
      </c>
      <c r="AA16" s="63" t="s">
        <v>373</v>
      </c>
      <c r="AB16" s="63" t="s">
        <v>501</v>
      </c>
      <c r="AC16" s="30"/>
      <c r="AD16" s="30"/>
      <c r="AE16" s="30"/>
      <c r="AF16" s="29"/>
      <c r="AG16" s="56"/>
      <c r="AK16" s="41"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540</v>
      </c>
      <c r="W17" s="31" t="s">
        <v>147</v>
      </c>
      <c r="Y17" s="31" t="s">
        <v>280</v>
      </c>
      <c r="Z17" s="31" t="s">
        <v>408</v>
      </c>
      <c r="AA17" s="63" t="s">
        <v>374</v>
      </c>
      <c r="AB17" s="63" t="s">
        <v>502</v>
      </c>
      <c r="AC17" s="30"/>
      <c r="AD17" s="30"/>
      <c r="AE17" s="30"/>
      <c r="AF17" s="29"/>
      <c r="AG17" s="56"/>
      <c r="AK17" s="41"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523</v>
      </c>
      <c r="W18" s="31" t="s">
        <v>148</v>
      </c>
      <c r="Y18" s="31" t="s">
        <v>281</v>
      </c>
      <c r="Z18" s="31" t="s">
        <v>409</v>
      </c>
      <c r="AA18" s="63" t="s">
        <v>375</v>
      </c>
      <c r="AB18" s="63" t="s">
        <v>503</v>
      </c>
      <c r="AC18" s="30"/>
      <c r="AD18" s="30"/>
      <c r="AE18" s="30"/>
      <c r="AF18" s="29"/>
      <c r="AK18" s="41" t="str">
        <f t="shared" si="7"/>
        <v>Q</v>
      </c>
    </row>
    <row r="19" spans="1:37" ht="13.5" customHeight="1" x14ac:dyDescent="0.15">
      <c r="A19" s="13" t="s">
        <v>198</v>
      </c>
      <c r="B19" s="14"/>
      <c r="C19" s="12" t="str">
        <f t="shared" si="9"/>
        <v/>
      </c>
      <c r="D19" s="12" t="str">
        <f t="shared" si="8"/>
        <v/>
      </c>
      <c r="F19" s="17" t="s">
        <v>117</v>
      </c>
      <c r="G19" s="16"/>
      <c r="H19" s="12" t="str">
        <f t="shared" si="1"/>
        <v/>
      </c>
      <c r="I19" s="12" t="str">
        <f t="shared" si="5"/>
        <v>一般会計</v>
      </c>
      <c r="K19" s="12"/>
      <c r="L19" s="12"/>
      <c r="O19" s="12"/>
      <c r="P19" s="12"/>
      <c r="Q19" s="18"/>
      <c r="T19" s="12"/>
      <c r="U19" s="31" t="s">
        <v>524</v>
      </c>
      <c r="W19" s="31" t="s">
        <v>149</v>
      </c>
      <c r="Y19" s="31" t="s">
        <v>282</v>
      </c>
      <c r="Z19" s="31" t="s">
        <v>410</v>
      </c>
      <c r="AA19" s="63" t="s">
        <v>376</v>
      </c>
      <c r="AB19" s="63" t="s">
        <v>504</v>
      </c>
      <c r="AC19" s="30"/>
      <c r="AD19" s="30"/>
      <c r="AE19" s="30"/>
      <c r="AF19" s="29"/>
      <c r="AK19" s="41" t="str">
        <f t="shared" si="7"/>
        <v>R</v>
      </c>
    </row>
    <row r="20" spans="1:37" ht="13.5" customHeight="1" x14ac:dyDescent="0.15">
      <c r="A20" s="13" t="s">
        <v>199</v>
      </c>
      <c r="B20" s="14"/>
      <c r="C20" s="12" t="str">
        <f t="shared" si="9"/>
        <v/>
      </c>
      <c r="D20" s="12" t="str">
        <f t="shared" si="8"/>
        <v/>
      </c>
      <c r="F20" s="17" t="s">
        <v>197</v>
      </c>
      <c r="G20" s="16"/>
      <c r="H20" s="12" t="str">
        <f t="shared" si="1"/>
        <v/>
      </c>
      <c r="I20" s="12" t="str">
        <f t="shared" si="5"/>
        <v>一般会計</v>
      </c>
      <c r="K20" s="12"/>
      <c r="L20" s="12"/>
      <c r="O20" s="12"/>
      <c r="P20" s="12"/>
      <c r="Q20" s="18"/>
      <c r="T20" s="12"/>
      <c r="U20" s="31" t="s">
        <v>525</v>
      </c>
      <c r="W20" s="31" t="s">
        <v>150</v>
      </c>
      <c r="Y20" s="31" t="s">
        <v>283</v>
      </c>
      <c r="Z20" s="31" t="s">
        <v>411</v>
      </c>
      <c r="AA20" s="63" t="s">
        <v>377</v>
      </c>
      <c r="AB20" s="63" t="s">
        <v>505</v>
      </c>
      <c r="AC20" s="30"/>
      <c r="AD20" s="30"/>
      <c r="AE20" s="30"/>
      <c r="AF20" s="29"/>
      <c r="AK20" s="41" t="str">
        <f t="shared" si="7"/>
        <v>S</v>
      </c>
    </row>
    <row r="21" spans="1:37" ht="13.5" customHeight="1" x14ac:dyDescent="0.15">
      <c r="A21" s="13" t="s">
        <v>200</v>
      </c>
      <c r="B21" s="14"/>
      <c r="C21" s="12" t="str">
        <f t="shared" si="9"/>
        <v/>
      </c>
      <c r="D21" s="12" t="str">
        <f t="shared" si="8"/>
        <v/>
      </c>
      <c r="F21" s="17" t="s">
        <v>118</v>
      </c>
      <c r="G21" s="16"/>
      <c r="H21" s="12" t="str">
        <f t="shared" si="1"/>
        <v/>
      </c>
      <c r="I21" s="12" t="str">
        <f t="shared" si="5"/>
        <v>一般会計</v>
      </c>
      <c r="K21" s="12"/>
      <c r="L21" s="12"/>
      <c r="O21" s="12"/>
      <c r="P21" s="12"/>
      <c r="Q21" s="18"/>
      <c r="T21" s="12"/>
      <c r="U21" s="31" t="s">
        <v>526</v>
      </c>
      <c r="W21" s="31" t="s">
        <v>151</v>
      </c>
      <c r="Y21" s="31" t="s">
        <v>284</v>
      </c>
      <c r="Z21" s="31" t="s">
        <v>412</v>
      </c>
      <c r="AA21" s="63" t="s">
        <v>378</v>
      </c>
      <c r="AB21" s="63" t="s">
        <v>506</v>
      </c>
      <c r="AC21" s="30"/>
      <c r="AD21" s="30"/>
      <c r="AE21" s="30"/>
      <c r="AF21" s="29"/>
      <c r="AK21" s="41" t="str">
        <f t="shared" si="7"/>
        <v>T</v>
      </c>
    </row>
    <row r="22" spans="1:37" ht="13.5" customHeight="1" x14ac:dyDescent="0.15">
      <c r="A22" s="13" t="s">
        <v>201</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571</v>
      </c>
      <c r="W22" s="31" t="s">
        <v>152</v>
      </c>
      <c r="Y22" s="31" t="s">
        <v>285</v>
      </c>
      <c r="Z22" s="31" t="s">
        <v>413</v>
      </c>
      <c r="AA22" s="63" t="s">
        <v>379</v>
      </c>
      <c r="AB22" s="63" t="s">
        <v>507</v>
      </c>
      <c r="AC22" s="30"/>
      <c r="AD22" s="30"/>
      <c r="AE22" s="30"/>
      <c r="AF22" s="29"/>
      <c r="AK22" s="41" t="str">
        <f t="shared" si="7"/>
        <v>U</v>
      </c>
    </row>
    <row r="23" spans="1:37" ht="13.5" customHeight="1" x14ac:dyDescent="0.15">
      <c r="A23" s="61" t="s">
        <v>257</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527</v>
      </c>
      <c r="W23" s="31" t="s">
        <v>153</v>
      </c>
      <c r="Y23" s="31" t="s">
        <v>286</v>
      </c>
      <c r="Z23" s="31" t="s">
        <v>414</v>
      </c>
      <c r="AA23" s="63" t="s">
        <v>380</v>
      </c>
      <c r="AB23" s="63" t="s">
        <v>508</v>
      </c>
      <c r="AC23" s="30"/>
      <c r="AD23" s="30"/>
      <c r="AE23" s="30"/>
      <c r="AF23" s="29"/>
      <c r="AK23" s="41" t="str">
        <f t="shared" si="7"/>
        <v>V</v>
      </c>
    </row>
    <row r="24" spans="1:37" ht="13.5" customHeight="1" x14ac:dyDescent="0.15">
      <c r="A24" s="74"/>
      <c r="B24" s="59"/>
      <c r="F24" s="17" t="s">
        <v>260</v>
      </c>
      <c r="G24" s="16"/>
      <c r="H24" s="12" t="str">
        <f t="shared" si="1"/>
        <v/>
      </c>
      <c r="I24" s="12" t="str">
        <f t="shared" si="5"/>
        <v>一般会計</v>
      </c>
      <c r="K24" s="12"/>
      <c r="L24" s="12"/>
      <c r="O24" s="12"/>
      <c r="P24" s="12"/>
      <c r="Q24" s="18"/>
      <c r="T24" s="12"/>
      <c r="U24" s="31" t="s">
        <v>528</v>
      </c>
      <c r="W24" s="31" t="s">
        <v>154</v>
      </c>
      <c r="Y24" s="31" t="s">
        <v>287</v>
      </c>
      <c r="Z24" s="31" t="s">
        <v>415</v>
      </c>
      <c r="AA24" s="63" t="s">
        <v>381</v>
      </c>
      <c r="AB24" s="63" t="s">
        <v>509</v>
      </c>
      <c r="AC24" s="30"/>
      <c r="AD24" s="30"/>
      <c r="AE24" s="30"/>
      <c r="AF24" s="29"/>
      <c r="AK24" s="41" t="str">
        <f>CHAR(CODE(AK23)+1)</f>
        <v>W</v>
      </c>
    </row>
    <row r="25" spans="1:37" ht="13.5" customHeight="1" x14ac:dyDescent="0.15">
      <c r="A25" s="60"/>
      <c r="B25" s="59"/>
      <c r="F25" s="17" t="s">
        <v>121</v>
      </c>
      <c r="G25" s="16"/>
      <c r="H25" s="12" t="str">
        <f t="shared" si="1"/>
        <v/>
      </c>
      <c r="I25" s="12" t="str">
        <f t="shared" si="5"/>
        <v>一般会計</v>
      </c>
      <c r="K25" s="12"/>
      <c r="L25" s="12"/>
      <c r="O25" s="12"/>
      <c r="P25" s="12"/>
      <c r="Q25" s="18"/>
      <c r="T25" s="12"/>
      <c r="U25" s="31" t="s">
        <v>529</v>
      </c>
      <c r="W25" s="54"/>
      <c r="Y25" s="31" t="s">
        <v>288</v>
      </c>
      <c r="Z25" s="31" t="s">
        <v>416</v>
      </c>
      <c r="AA25" s="63" t="s">
        <v>382</v>
      </c>
      <c r="AB25" s="63" t="s">
        <v>510</v>
      </c>
      <c r="AC25" s="30"/>
      <c r="AD25" s="30"/>
      <c r="AE25" s="30"/>
      <c r="AF25" s="29"/>
      <c r="AK25" s="41" t="str">
        <f t="shared" si="7"/>
        <v>X</v>
      </c>
    </row>
    <row r="26" spans="1:37" ht="13.5" customHeight="1" x14ac:dyDescent="0.15">
      <c r="A26" s="60"/>
      <c r="B26" s="59"/>
      <c r="F26" s="17" t="s">
        <v>122</v>
      </c>
      <c r="G26" s="16"/>
      <c r="H26" s="12" t="str">
        <f t="shared" si="1"/>
        <v/>
      </c>
      <c r="I26" s="12" t="str">
        <f t="shared" si="5"/>
        <v>一般会計</v>
      </c>
      <c r="K26" s="12"/>
      <c r="L26" s="12"/>
      <c r="O26" s="12"/>
      <c r="P26" s="12"/>
      <c r="Q26" s="18"/>
      <c r="T26" s="12"/>
      <c r="U26" s="31" t="s">
        <v>530</v>
      </c>
      <c r="Y26" s="31" t="s">
        <v>289</v>
      </c>
      <c r="Z26" s="31" t="s">
        <v>417</v>
      </c>
      <c r="AA26" s="63" t="s">
        <v>383</v>
      </c>
      <c r="AB26" s="63" t="s">
        <v>511</v>
      </c>
      <c r="AC26" s="30"/>
      <c r="AD26" s="30"/>
      <c r="AE26" s="30"/>
      <c r="AF26" s="29"/>
      <c r="AK26" s="41"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531</v>
      </c>
      <c r="Y27" s="31" t="s">
        <v>290</v>
      </c>
      <c r="Z27" s="31" t="s">
        <v>418</v>
      </c>
      <c r="AA27" s="63" t="s">
        <v>384</v>
      </c>
      <c r="AB27" s="63" t="s">
        <v>512</v>
      </c>
      <c r="AC27" s="30"/>
      <c r="AD27" s="30"/>
      <c r="AE27" s="30"/>
      <c r="AF27" s="29"/>
      <c r="AK27" s="41"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532</v>
      </c>
      <c r="Y28" s="31" t="s">
        <v>291</v>
      </c>
      <c r="Z28" s="31" t="s">
        <v>419</v>
      </c>
      <c r="AA28" s="63" t="s">
        <v>385</v>
      </c>
      <c r="AB28" s="63" t="s">
        <v>513</v>
      </c>
      <c r="AC28" s="30"/>
      <c r="AD28" s="30"/>
      <c r="AE28" s="30"/>
      <c r="AF28" s="29"/>
      <c r="AK28" s="41" t="s">
        <v>178</v>
      </c>
    </row>
    <row r="29" spans="1:37" ht="13.5" customHeight="1" x14ac:dyDescent="0.15">
      <c r="A29" s="12"/>
      <c r="B29" s="12"/>
      <c r="F29" s="17" t="s">
        <v>189</v>
      </c>
      <c r="G29" s="16"/>
      <c r="H29" s="12" t="str">
        <f t="shared" si="1"/>
        <v/>
      </c>
      <c r="I29" s="12" t="str">
        <f t="shared" si="5"/>
        <v>一般会計</v>
      </c>
      <c r="K29" s="12"/>
      <c r="L29" s="12"/>
      <c r="O29" s="12"/>
      <c r="P29" s="12"/>
      <c r="Q29" s="18"/>
      <c r="T29" s="12"/>
      <c r="U29" s="31" t="s">
        <v>533</v>
      </c>
      <c r="Y29" s="31" t="s">
        <v>292</v>
      </c>
      <c r="Z29" s="31" t="s">
        <v>420</v>
      </c>
      <c r="AA29" s="63" t="s">
        <v>386</v>
      </c>
      <c r="AB29" s="63" t="s">
        <v>514</v>
      </c>
      <c r="AC29" s="30"/>
      <c r="AD29" s="30"/>
      <c r="AE29" s="30"/>
      <c r="AF29" s="29"/>
      <c r="AK29" s="41" t="str">
        <f t="shared" si="7"/>
        <v>b</v>
      </c>
    </row>
    <row r="30" spans="1:37" ht="13.5" customHeight="1" x14ac:dyDescent="0.15">
      <c r="A30" s="12"/>
      <c r="B30" s="12"/>
      <c r="F30" s="17" t="s">
        <v>190</v>
      </c>
      <c r="G30" s="16"/>
      <c r="H30" s="12" t="str">
        <f t="shared" si="1"/>
        <v/>
      </c>
      <c r="I30" s="12" t="str">
        <f t="shared" si="5"/>
        <v>一般会計</v>
      </c>
      <c r="K30" s="12"/>
      <c r="L30" s="12"/>
      <c r="O30" s="12"/>
      <c r="P30" s="12"/>
      <c r="Q30" s="18"/>
      <c r="T30" s="12"/>
      <c r="U30" s="31" t="s">
        <v>534</v>
      </c>
      <c r="Y30" s="31" t="s">
        <v>293</v>
      </c>
      <c r="Z30" s="31" t="s">
        <v>421</v>
      </c>
      <c r="AA30" s="63" t="s">
        <v>387</v>
      </c>
      <c r="AB30" s="63" t="s">
        <v>515</v>
      </c>
      <c r="AC30" s="30"/>
      <c r="AD30" s="30"/>
      <c r="AE30" s="30"/>
      <c r="AF30" s="29"/>
      <c r="AK30" s="41" t="str">
        <f t="shared" si="7"/>
        <v>c</v>
      </c>
    </row>
    <row r="31" spans="1:37" ht="13.5" customHeight="1" x14ac:dyDescent="0.15">
      <c r="A31" s="12"/>
      <c r="B31" s="12"/>
      <c r="F31" s="17" t="s">
        <v>191</v>
      </c>
      <c r="G31" s="16"/>
      <c r="H31" s="12" t="str">
        <f t="shared" si="1"/>
        <v/>
      </c>
      <c r="I31" s="12" t="str">
        <f t="shared" si="5"/>
        <v>一般会計</v>
      </c>
      <c r="K31" s="12"/>
      <c r="L31" s="12"/>
      <c r="O31" s="12"/>
      <c r="P31" s="12"/>
      <c r="Q31" s="18"/>
      <c r="T31" s="12"/>
      <c r="U31" s="31" t="s">
        <v>535</v>
      </c>
      <c r="Y31" s="31" t="s">
        <v>294</v>
      </c>
      <c r="Z31" s="31" t="s">
        <v>422</v>
      </c>
      <c r="AA31" s="63" t="s">
        <v>388</v>
      </c>
      <c r="AB31" s="63" t="s">
        <v>516</v>
      </c>
      <c r="AC31" s="30"/>
      <c r="AD31" s="30"/>
      <c r="AE31" s="30"/>
      <c r="AF31" s="29"/>
      <c r="AK31" s="41" t="str">
        <f t="shared" si="7"/>
        <v>d</v>
      </c>
    </row>
    <row r="32" spans="1:37" ht="13.5" customHeight="1" x14ac:dyDescent="0.15">
      <c r="A32" s="12"/>
      <c r="B32" s="12"/>
      <c r="F32" s="17" t="s">
        <v>192</v>
      </c>
      <c r="G32" s="16"/>
      <c r="H32" s="12" t="str">
        <f t="shared" si="1"/>
        <v/>
      </c>
      <c r="I32" s="12" t="str">
        <f t="shared" si="5"/>
        <v>一般会計</v>
      </c>
      <c r="K32" s="12"/>
      <c r="L32" s="12"/>
      <c r="O32" s="12"/>
      <c r="P32" s="12"/>
      <c r="Q32" s="18"/>
      <c r="T32" s="12"/>
      <c r="U32" s="31" t="s">
        <v>536</v>
      </c>
      <c r="Y32" s="31" t="s">
        <v>295</v>
      </c>
      <c r="Z32" s="31" t="s">
        <v>423</v>
      </c>
      <c r="AA32" s="63" t="s">
        <v>62</v>
      </c>
      <c r="AB32" s="63" t="s">
        <v>62</v>
      </c>
      <c r="AC32" s="30"/>
      <c r="AD32" s="30"/>
      <c r="AE32" s="30"/>
      <c r="AF32" s="29"/>
      <c r="AK32" s="41" t="str">
        <f t="shared" si="7"/>
        <v>e</v>
      </c>
    </row>
    <row r="33" spans="1:37" ht="13.5" customHeight="1" x14ac:dyDescent="0.15">
      <c r="A33" s="12"/>
      <c r="B33" s="12"/>
      <c r="F33" s="17" t="s">
        <v>193</v>
      </c>
      <c r="G33" s="16"/>
      <c r="H33" s="12" t="str">
        <f t="shared" si="1"/>
        <v/>
      </c>
      <c r="I33" s="12" t="str">
        <f t="shared" si="5"/>
        <v>一般会計</v>
      </c>
      <c r="K33" s="12"/>
      <c r="L33" s="12"/>
      <c r="O33" s="12"/>
      <c r="P33" s="12"/>
      <c r="Q33" s="18"/>
      <c r="T33" s="12"/>
      <c r="U33" s="31" t="s">
        <v>537</v>
      </c>
      <c r="Y33" s="31" t="s">
        <v>296</v>
      </c>
      <c r="Z33" s="31" t="s">
        <v>424</v>
      </c>
      <c r="AA33" s="54"/>
      <c r="AB33" s="30"/>
      <c r="AC33" s="30"/>
      <c r="AD33" s="30"/>
      <c r="AE33" s="30"/>
      <c r="AF33" s="29"/>
      <c r="AK33" s="41" t="str">
        <f t="shared" si="7"/>
        <v>f</v>
      </c>
    </row>
    <row r="34" spans="1:37" ht="13.5" customHeight="1" x14ac:dyDescent="0.15">
      <c r="A34" s="12"/>
      <c r="B34" s="12"/>
      <c r="F34" s="17" t="s">
        <v>194</v>
      </c>
      <c r="G34" s="16"/>
      <c r="H34" s="12" t="str">
        <f t="shared" si="1"/>
        <v/>
      </c>
      <c r="I34" s="12" t="str">
        <f t="shared" si="5"/>
        <v>一般会計</v>
      </c>
      <c r="K34" s="12"/>
      <c r="L34" s="12"/>
      <c r="O34" s="12"/>
      <c r="P34" s="12"/>
      <c r="Q34" s="18"/>
      <c r="T34" s="12"/>
      <c r="U34" s="31" t="s">
        <v>538</v>
      </c>
      <c r="Y34" s="31" t="s">
        <v>297</v>
      </c>
      <c r="Z34" s="31" t="s">
        <v>425</v>
      </c>
      <c r="AB34" s="30"/>
      <c r="AC34" s="30"/>
      <c r="AD34" s="30"/>
      <c r="AE34" s="30"/>
      <c r="AF34" s="29"/>
      <c r="AK34" s="41" t="str">
        <f t="shared" si="7"/>
        <v>g</v>
      </c>
    </row>
    <row r="35" spans="1:37" ht="13.5" customHeight="1" x14ac:dyDescent="0.15">
      <c r="A35" s="12"/>
      <c r="B35" s="12"/>
      <c r="F35" s="17" t="s">
        <v>195</v>
      </c>
      <c r="G35" s="16"/>
      <c r="H35" s="12" t="str">
        <f t="shared" si="1"/>
        <v/>
      </c>
      <c r="I35" s="12" t="str">
        <f t="shared" si="5"/>
        <v>一般会計</v>
      </c>
      <c r="K35" s="12"/>
      <c r="L35" s="12"/>
      <c r="O35" s="12"/>
      <c r="P35" s="12"/>
      <c r="Q35" s="18"/>
      <c r="T35" s="12"/>
      <c r="U35" s="31" t="s">
        <v>539</v>
      </c>
      <c r="Y35" s="31" t="s">
        <v>298</v>
      </c>
      <c r="Z35" s="31" t="s">
        <v>426</v>
      </c>
      <c r="AC35" s="30"/>
      <c r="AF35" s="29"/>
      <c r="AK35" s="41" t="str">
        <f t="shared" si="7"/>
        <v>h</v>
      </c>
    </row>
    <row r="36" spans="1:37" ht="13.5" customHeight="1" x14ac:dyDescent="0.15">
      <c r="A36" s="12"/>
      <c r="B36" s="12"/>
      <c r="F36" s="17" t="s">
        <v>196</v>
      </c>
      <c r="G36" s="16"/>
      <c r="H36" s="12" t="str">
        <f t="shared" si="1"/>
        <v/>
      </c>
      <c r="I36" s="12" t="str">
        <f t="shared" si="5"/>
        <v>一般会計</v>
      </c>
      <c r="K36" s="12"/>
      <c r="L36" s="12"/>
      <c r="O36" s="12"/>
      <c r="P36" s="12"/>
      <c r="Q36" s="18"/>
      <c r="T36" s="12"/>
      <c r="Y36" s="31" t="s">
        <v>299</v>
      </c>
      <c r="Z36" s="31" t="s">
        <v>427</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300</v>
      </c>
      <c r="Z37" s="31" t="s">
        <v>428</v>
      </c>
      <c r="AF37" s="29"/>
      <c r="AK37" s="41" t="str">
        <f t="shared" si="7"/>
        <v>j</v>
      </c>
    </row>
    <row r="38" spans="1:37" x14ac:dyDescent="0.15">
      <c r="A38" s="12"/>
      <c r="B38" s="12"/>
      <c r="F38" s="12"/>
      <c r="G38" s="18"/>
      <c r="K38" s="12"/>
      <c r="L38" s="12"/>
      <c r="O38" s="12"/>
      <c r="P38" s="12"/>
      <c r="Q38" s="18"/>
      <c r="T38" s="12"/>
      <c r="Y38" s="31" t="s">
        <v>301</v>
      </c>
      <c r="Z38" s="31" t="s">
        <v>429</v>
      </c>
      <c r="AF38" s="29"/>
      <c r="AK38" s="41" t="str">
        <f t="shared" si="7"/>
        <v>k</v>
      </c>
    </row>
    <row r="39" spans="1:37" x14ac:dyDescent="0.15">
      <c r="A39" s="12"/>
      <c r="B39" s="12"/>
      <c r="F39" s="12" t="str">
        <f>I37</f>
        <v>一般会計</v>
      </c>
      <c r="G39" s="18"/>
      <c r="K39" s="12"/>
      <c r="L39" s="12"/>
      <c r="O39" s="12"/>
      <c r="P39" s="12"/>
      <c r="Q39" s="18"/>
      <c r="T39" s="12"/>
      <c r="U39" s="31" t="s">
        <v>541</v>
      </c>
      <c r="Y39" s="31" t="s">
        <v>302</v>
      </c>
      <c r="Z39" s="31" t="s">
        <v>430</v>
      </c>
      <c r="AF39" s="29"/>
      <c r="AK39" s="41" t="str">
        <f t="shared" si="7"/>
        <v>l</v>
      </c>
    </row>
    <row r="40" spans="1:37" x14ac:dyDescent="0.15">
      <c r="A40" s="12"/>
      <c r="B40" s="12"/>
      <c r="F40" s="12"/>
      <c r="G40" s="18"/>
      <c r="K40" s="12"/>
      <c r="L40" s="12"/>
      <c r="O40" s="12"/>
      <c r="P40" s="12"/>
      <c r="Q40" s="18"/>
      <c r="T40" s="12"/>
      <c r="U40" s="31"/>
      <c r="Y40" s="31" t="s">
        <v>303</v>
      </c>
      <c r="Z40" s="31" t="s">
        <v>431</v>
      </c>
      <c r="AF40" s="29"/>
      <c r="AK40" s="41" t="str">
        <f t="shared" si="7"/>
        <v>m</v>
      </c>
    </row>
    <row r="41" spans="1:37" x14ac:dyDescent="0.15">
      <c r="A41" s="12"/>
      <c r="B41" s="12"/>
      <c r="F41" s="12"/>
      <c r="G41" s="18"/>
      <c r="K41" s="12"/>
      <c r="L41" s="12"/>
      <c r="O41" s="12"/>
      <c r="P41" s="12"/>
      <c r="Q41" s="18"/>
      <c r="T41" s="12"/>
      <c r="U41" s="31" t="s">
        <v>243</v>
      </c>
      <c r="Y41" s="31" t="s">
        <v>304</v>
      </c>
      <c r="Z41" s="31" t="s">
        <v>432</v>
      </c>
      <c r="AF41" s="29"/>
      <c r="AK41" s="41" t="str">
        <f t="shared" si="7"/>
        <v>n</v>
      </c>
    </row>
    <row r="42" spans="1:37" x14ac:dyDescent="0.15">
      <c r="A42" s="12"/>
      <c r="B42" s="12"/>
      <c r="F42" s="12"/>
      <c r="G42" s="18"/>
      <c r="K42" s="12"/>
      <c r="L42" s="12"/>
      <c r="O42" s="12"/>
      <c r="P42" s="12"/>
      <c r="Q42" s="18"/>
      <c r="T42" s="12"/>
      <c r="U42" s="31" t="s">
        <v>253</v>
      </c>
      <c r="Y42" s="31" t="s">
        <v>305</v>
      </c>
      <c r="Z42" s="31" t="s">
        <v>433</v>
      </c>
      <c r="AF42" s="29"/>
      <c r="AK42" s="41" t="str">
        <f t="shared" si="7"/>
        <v>o</v>
      </c>
    </row>
    <row r="43" spans="1:37" x14ac:dyDescent="0.15">
      <c r="A43" s="12"/>
      <c r="B43" s="12"/>
      <c r="F43" s="12"/>
      <c r="G43" s="18"/>
      <c r="K43" s="12"/>
      <c r="L43" s="12"/>
      <c r="O43" s="12"/>
      <c r="P43" s="12"/>
      <c r="Q43" s="18"/>
      <c r="T43" s="12"/>
      <c r="Y43" s="31" t="s">
        <v>306</v>
      </c>
      <c r="Z43" s="31" t="s">
        <v>434</v>
      </c>
      <c r="AF43" s="29"/>
      <c r="AK43" s="41" t="str">
        <f t="shared" si="7"/>
        <v>p</v>
      </c>
    </row>
    <row r="44" spans="1:37" x14ac:dyDescent="0.15">
      <c r="A44" s="12"/>
      <c r="B44" s="12"/>
      <c r="F44" s="12"/>
      <c r="G44" s="18"/>
      <c r="K44" s="12"/>
      <c r="L44" s="12"/>
      <c r="O44" s="12"/>
      <c r="P44" s="12"/>
      <c r="Q44" s="18"/>
      <c r="T44" s="12"/>
      <c r="Y44" s="31" t="s">
        <v>307</v>
      </c>
      <c r="Z44" s="31" t="s">
        <v>435</v>
      </c>
      <c r="AF44" s="29"/>
      <c r="AK44" s="41" t="str">
        <f t="shared" si="7"/>
        <v>q</v>
      </c>
    </row>
    <row r="45" spans="1:37" x14ac:dyDescent="0.15">
      <c r="A45" s="12"/>
      <c r="B45" s="12"/>
      <c r="F45" s="12"/>
      <c r="G45" s="18"/>
      <c r="K45" s="12"/>
      <c r="L45" s="12"/>
      <c r="O45" s="12"/>
      <c r="P45" s="12"/>
      <c r="Q45" s="18"/>
      <c r="T45" s="12"/>
      <c r="U45" s="28" t="s">
        <v>156</v>
      </c>
      <c r="Y45" s="31" t="s">
        <v>308</v>
      </c>
      <c r="Z45" s="31" t="s">
        <v>436</v>
      </c>
      <c r="AF45" s="29"/>
      <c r="AK45" s="41" t="str">
        <f t="shared" si="7"/>
        <v>r</v>
      </c>
    </row>
    <row r="46" spans="1:37" x14ac:dyDescent="0.15">
      <c r="A46" s="12"/>
      <c r="B46" s="12"/>
      <c r="F46" s="12"/>
      <c r="G46" s="18"/>
      <c r="K46" s="12"/>
      <c r="L46" s="12"/>
      <c r="O46" s="12"/>
      <c r="P46" s="12"/>
      <c r="Q46" s="18"/>
      <c r="T46" s="12"/>
      <c r="U46" s="70" t="s">
        <v>570</v>
      </c>
      <c r="Y46" s="31" t="s">
        <v>309</v>
      </c>
      <c r="Z46" s="31" t="s">
        <v>437</v>
      </c>
      <c r="AF46" s="29"/>
      <c r="AK46" s="41" t="str">
        <f t="shared" si="7"/>
        <v>s</v>
      </c>
    </row>
    <row r="47" spans="1:37" x14ac:dyDescent="0.15">
      <c r="A47" s="12"/>
      <c r="B47" s="12"/>
      <c r="F47" s="12"/>
      <c r="G47" s="18"/>
      <c r="K47" s="12"/>
      <c r="L47" s="12"/>
      <c r="O47" s="12"/>
      <c r="P47" s="12"/>
      <c r="Q47" s="18"/>
      <c r="T47" s="12"/>
      <c r="Y47" s="31" t="s">
        <v>310</v>
      </c>
      <c r="Z47" s="31" t="s">
        <v>438</v>
      </c>
      <c r="AF47" s="29"/>
      <c r="AK47" s="41" t="str">
        <f t="shared" si="7"/>
        <v>t</v>
      </c>
    </row>
    <row r="48" spans="1:37" x14ac:dyDescent="0.15">
      <c r="A48" s="12"/>
      <c r="B48" s="12"/>
      <c r="F48" s="12"/>
      <c r="G48" s="18"/>
      <c r="K48" s="12"/>
      <c r="L48" s="12"/>
      <c r="O48" s="12"/>
      <c r="P48" s="12"/>
      <c r="Q48" s="18"/>
      <c r="T48" s="12"/>
      <c r="U48" s="70">
        <v>2021</v>
      </c>
      <c r="Y48" s="31" t="s">
        <v>311</v>
      </c>
      <c r="Z48" s="31" t="s">
        <v>439</v>
      </c>
      <c r="AF48" s="29"/>
      <c r="AK48" s="41" t="str">
        <f t="shared" si="7"/>
        <v>u</v>
      </c>
    </row>
    <row r="49" spans="1:37" x14ac:dyDescent="0.15">
      <c r="A49" s="12"/>
      <c r="B49" s="12"/>
      <c r="F49" s="12"/>
      <c r="G49" s="18"/>
      <c r="K49" s="12"/>
      <c r="L49" s="12"/>
      <c r="O49" s="12"/>
      <c r="P49" s="12"/>
      <c r="Q49" s="18"/>
      <c r="T49" s="12"/>
      <c r="U49" s="70">
        <v>2022</v>
      </c>
      <c r="Y49" s="31" t="s">
        <v>312</v>
      </c>
      <c r="Z49" s="31" t="s">
        <v>440</v>
      </c>
      <c r="AF49" s="29"/>
      <c r="AK49" s="41" t="str">
        <f t="shared" si="7"/>
        <v>v</v>
      </c>
    </row>
    <row r="50" spans="1:37" x14ac:dyDescent="0.15">
      <c r="A50" s="12"/>
      <c r="B50" s="12"/>
      <c r="F50" s="12"/>
      <c r="G50" s="18"/>
      <c r="K50" s="12"/>
      <c r="L50" s="12"/>
      <c r="O50" s="12"/>
      <c r="P50" s="12"/>
      <c r="Q50" s="18"/>
      <c r="T50" s="12"/>
      <c r="U50" s="70">
        <v>2023</v>
      </c>
      <c r="Y50" s="31" t="s">
        <v>313</v>
      </c>
      <c r="Z50" s="31" t="s">
        <v>441</v>
      </c>
      <c r="AF50" s="29"/>
    </row>
    <row r="51" spans="1:37" x14ac:dyDescent="0.15">
      <c r="A51" s="12"/>
      <c r="B51" s="12"/>
      <c r="F51" s="12"/>
      <c r="G51" s="18"/>
      <c r="K51" s="12"/>
      <c r="L51" s="12"/>
      <c r="O51" s="12"/>
      <c r="P51" s="12"/>
      <c r="Q51" s="18"/>
      <c r="T51" s="12"/>
      <c r="U51" s="70">
        <v>2024</v>
      </c>
      <c r="Y51" s="31" t="s">
        <v>314</v>
      </c>
      <c r="Z51" s="31" t="s">
        <v>442</v>
      </c>
      <c r="AF51" s="29"/>
    </row>
    <row r="52" spans="1:37" x14ac:dyDescent="0.15">
      <c r="A52" s="12"/>
      <c r="B52" s="12"/>
      <c r="F52" s="12"/>
      <c r="G52" s="18"/>
      <c r="K52" s="12"/>
      <c r="L52" s="12"/>
      <c r="O52" s="12"/>
      <c r="P52" s="12"/>
      <c r="Q52" s="18"/>
      <c r="T52" s="12"/>
      <c r="U52" s="70">
        <v>2025</v>
      </c>
      <c r="Y52" s="31" t="s">
        <v>315</v>
      </c>
      <c r="Z52" s="31" t="s">
        <v>443</v>
      </c>
      <c r="AF52" s="29"/>
    </row>
    <row r="53" spans="1:37" x14ac:dyDescent="0.15">
      <c r="A53" s="12"/>
      <c r="B53" s="12"/>
      <c r="F53" s="12"/>
      <c r="G53" s="18"/>
      <c r="K53" s="12"/>
      <c r="L53" s="12"/>
      <c r="O53" s="12"/>
      <c r="P53" s="12"/>
      <c r="Q53" s="18"/>
      <c r="T53" s="12"/>
      <c r="U53" s="70">
        <v>2026</v>
      </c>
      <c r="Y53" s="31" t="s">
        <v>316</v>
      </c>
      <c r="Z53" s="31" t="s">
        <v>444</v>
      </c>
      <c r="AF53" s="29"/>
    </row>
    <row r="54" spans="1:37" x14ac:dyDescent="0.15">
      <c r="A54" s="12"/>
      <c r="B54" s="12"/>
      <c r="F54" s="12"/>
      <c r="G54" s="18"/>
      <c r="K54" s="12"/>
      <c r="L54" s="12"/>
      <c r="O54" s="12"/>
      <c r="P54" s="19"/>
      <c r="Q54" s="18"/>
      <c r="T54" s="12"/>
      <c r="Y54" s="31" t="s">
        <v>317</v>
      </c>
      <c r="Z54" s="31" t="s">
        <v>445</v>
      </c>
      <c r="AF54" s="29"/>
    </row>
    <row r="55" spans="1:37" x14ac:dyDescent="0.15">
      <c r="A55" s="12"/>
      <c r="B55" s="12"/>
      <c r="F55" s="12"/>
      <c r="G55" s="18"/>
      <c r="K55" s="12"/>
      <c r="L55" s="12"/>
      <c r="O55" s="12"/>
      <c r="P55" s="12"/>
      <c r="Q55" s="18"/>
      <c r="T55" s="12"/>
      <c r="Y55" s="31" t="s">
        <v>318</v>
      </c>
      <c r="Z55" s="31" t="s">
        <v>446</v>
      </c>
      <c r="AF55" s="29"/>
    </row>
    <row r="56" spans="1:37" x14ac:dyDescent="0.15">
      <c r="A56" s="12"/>
      <c r="B56" s="12"/>
      <c r="F56" s="12"/>
      <c r="G56" s="18"/>
      <c r="K56" s="12"/>
      <c r="L56" s="12"/>
      <c r="O56" s="12"/>
      <c r="P56" s="12"/>
      <c r="Q56" s="18"/>
      <c r="T56" s="12"/>
      <c r="U56" s="70">
        <v>20</v>
      </c>
      <c r="Y56" s="31" t="s">
        <v>319</v>
      </c>
      <c r="Z56" s="31" t="s">
        <v>447</v>
      </c>
      <c r="AF56" s="29"/>
    </row>
    <row r="57" spans="1:37" x14ac:dyDescent="0.15">
      <c r="A57" s="12"/>
      <c r="B57" s="12"/>
      <c r="F57" s="12"/>
      <c r="G57" s="18"/>
      <c r="K57" s="12"/>
      <c r="L57" s="12"/>
      <c r="O57" s="12"/>
      <c r="P57" s="12"/>
      <c r="Q57" s="18"/>
      <c r="T57" s="12"/>
      <c r="U57" s="31" t="s">
        <v>517</v>
      </c>
      <c r="Y57" s="31" t="s">
        <v>320</v>
      </c>
      <c r="Z57" s="31" t="s">
        <v>448</v>
      </c>
      <c r="AF57" s="29"/>
    </row>
    <row r="58" spans="1:37" x14ac:dyDescent="0.15">
      <c r="A58" s="12"/>
      <c r="B58" s="12"/>
      <c r="F58" s="12"/>
      <c r="G58" s="18"/>
      <c r="K58" s="12"/>
      <c r="L58" s="12"/>
      <c r="O58" s="12"/>
      <c r="P58" s="12"/>
      <c r="Q58" s="18"/>
      <c r="T58" s="12"/>
      <c r="U58" s="31" t="s">
        <v>518</v>
      </c>
      <c r="Y58" s="31" t="s">
        <v>321</v>
      </c>
      <c r="Z58" s="31" t="s">
        <v>449</v>
      </c>
      <c r="AF58" s="29"/>
    </row>
    <row r="59" spans="1:37" x14ac:dyDescent="0.15">
      <c r="A59" s="12"/>
      <c r="B59" s="12"/>
      <c r="F59" s="12"/>
      <c r="G59" s="18"/>
      <c r="K59" s="12"/>
      <c r="L59" s="12"/>
      <c r="O59" s="12"/>
      <c r="P59" s="12"/>
      <c r="Q59" s="18"/>
      <c r="T59" s="12"/>
      <c r="Y59" s="31" t="s">
        <v>322</v>
      </c>
      <c r="Z59" s="31" t="s">
        <v>450</v>
      </c>
      <c r="AF59" s="29"/>
    </row>
    <row r="60" spans="1:37" x14ac:dyDescent="0.15">
      <c r="A60" s="12"/>
      <c r="B60" s="12"/>
      <c r="F60" s="12"/>
      <c r="G60" s="18"/>
      <c r="K60" s="12"/>
      <c r="L60" s="12"/>
      <c r="O60" s="12"/>
      <c r="P60" s="12"/>
      <c r="Q60" s="18"/>
      <c r="T60" s="12"/>
      <c r="Y60" s="31" t="s">
        <v>323</v>
      </c>
      <c r="Z60" s="31" t="s">
        <v>451</v>
      </c>
      <c r="AF60" s="29"/>
    </row>
    <row r="61" spans="1:37" x14ac:dyDescent="0.15">
      <c r="A61" s="12"/>
      <c r="B61" s="12"/>
      <c r="F61" s="12"/>
      <c r="G61" s="18"/>
      <c r="K61" s="12"/>
      <c r="L61" s="12"/>
      <c r="O61" s="12"/>
      <c r="P61" s="12"/>
      <c r="Q61" s="18"/>
      <c r="T61" s="12"/>
      <c r="Y61" s="31" t="s">
        <v>324</v>
      </c>
      <c r="Z61" s="31" t="s">
        <v>452</v>
      </c>
      <c r="AF61" s="29"/>
    </row>
    <row r="62" spans="1:37" x14ac:dyDescent="0.15">
      <c r="A62" s="12"/>
      <c r="B62" s="12"/>
      <c r="F62" s="12"/>
      <c r="G62" s="18"/>
      <c r="K62" s="12"/>
      <c r="L62" s="12"/>
      <c r="O62" s="12"/>
      <c r="P62" s="12"/>
      <c r="Q62" s="18"/>
      <c r="T62" s="12"/>
      <c r="Y62" s="31" t="s">
        <v>325</v>
      </c>
      <c r="Z62" s="31" t="s">
        <v>453</v>
      </c>
      <c r="AF62" s="29"/>
    </row>
    <row r="63" spans="1:37" x14ac:dyDescent="0.15">
      <c r="A63" s="12"/>
      <c r="B63" s="12"/>
      <c r="F63" s="12"/>
      <c r="G63" s="18"/>
      <c r="K63" s="12"/>
      <c r="L63" s="12"/>
      <c r="O63" s="12"/>
      <c r="P63" s="12"/>
      <c r="Q63" s="18"/>
      <c r="T63" s="12"/>
      <c r="Y63" s="31" t="s">
        <v>326</v>
      </c>
      <c r="Z63" s="31" t="s">
        <v>454</v>
      </c>
      <c r="AF63" s="29"/>
    </row>
    <row r="64" spans="1:37" x14ac:dyDescent="0.15">
      <c r="A64" s="12"/>
      <c r="B64" s="12"/>
      <c r="F64" s="12"/>
      <c r="G64" s="18"/>
      <c r="K64" s="12"/>
      <c r="L64" s="12"/>
      <c r="O64" s="12"/>
      <c r="P64" s="12"/>
      <c r="Q64" s="18"/>
      <c r="T64" s="12"/>
      <c r="Y64" s="31" t="s">
        <v>327</v>
      </c>
      <c r="Z64" s="31" t="s">
        <v>455</v>
      </c>
      <c r="AF64" s="29"/>
    </row>
    <row r="65" spans="1:32" x14ac:dyDescent="0.15">
      <c r="A65" s="12"/>
      <c r="B65" s="12"/>
      <c r="F65" s="12"/>
      <c r="G65" s="18"/>
      <c r="K65" s="12"/>
      <c r="L65" s="12"/>
      <c r="O65" s="12"/>
      <c r="P65" s="12"/>
      <c r="Q65" s="18"/>
      <c r="T65" s="12"/>
      <c r="Y65" s="31" t="s">
        <v>328</v>
      </c>
      <c r="Z65" s="31" t="s">
        <v>456</v>
      </c>
      <c r="AF65" s="29"/>
    </row>
    <row r="66" spans="1:32" x14ac:dyDescent="0.15">
      <c r="A66" s="12"/>
      <c r="B66" s="12"/>
      <c r="F66" s="12"/>
      <c r="G66" s="18"/>
      <c r="K66" s="12"/>
      <c r="L66" s="12"/>
      <c r="O66" s="12"/>
      <c r="P66" s="12"/>
      <c r="Q66" s="18"/>
      <c r="T66" s="12"/>
      <c r="Y66" s="31" t="s">
        <v>63</v>
      </c>
      <c r="Z66" s="31" t="s">
        <v>457</v>
      </c>
      <c r="AF66" s="29"/>
    </row>
    <row r="67" spans="1:32" x14ac:dyDescent="0.15">
      <c r="A67" s="12"/>
      <c r="B67" s="12"/>
      <c r="F67" s="12"/>
      <c r="G67" s="18"/>
      <c r="K67" s="12"/>
      <c r="L67" s="12"/>
      <c r="O67" s="12"/>
      <c r="P67" s="12"/>
      <c r="Q67" s="18"/>
      <c r="T67" s="12"/>
      <c r="Y67" s="31" t="s">
        <v>329</v>
      </c>
      <c r="Z67" s="31" t="s">
        <v>458</v>
      </c>
      <c r="AF67" s="29"/>
    </row>
    <row r="68" spans="1:32" x14ac:dyDescent="0.15">
      <c r="A68" s="12"/>
      <c r="B68" s="12"/>
      <c r="F68" s="12"/>
      <c r="G68" s="18"/>
      <c r="K68" s="12"/>
      <c r="L68" s="12"/>
      <c r="O68" s="12"/>
      <c r="P68" s="12"/>
      <c r="Q68" s="18"/>
      <c r="T68" s="12"/>
      <c r="Y68" s="31" t="s">
        <v>330</v>
      </c>
      <c r="Z68" s="31" t="s">
        <v>459</v>
      </c>
      <c r="AF68" s="29"/>
    </row>
    <row r="69" spans="1:32" x14ac:dyDescent="0.15">
      <c r="A69" s="12"/>
      <c r="B69" s="12"/>
      <c r="F69" s="12"/>
      <c r="G69" s="18"/>
      <c r="K69" s="12"/>
      <c r="L69" s="12"/>
      <c r="O69" s="12"/>
      <c r="P69" s="12"/>
      <c r="Q69" s="18"/>
      <c r="T69" s="12"/>
      <c r="Y69" s="31" t="s">
        <v>331</v>
      </c>
      <c r="Z69" s="31" t="s">
        <v>460</v>
      </c>
      <c r="AF69" s="29"/>
    </row>
    <row r="70" spans="1:32" x14ac:dyDescent="0.15">
      <c r="A70" s="12"/>
      <c r="B70" s="12"/>
      <c r="Y70" s="31" t="s">
        <v>332</v>
      </c>
      <c r="Z70" s="31" t="s">
        <v>461</v>
      </c>
    </row>
    <row r="71" spans="1:32" x14ac:dyDescent="0.15">
      <c r="Y71" s="31" t="s">
        <v>333</v>
      </c>
      <c r="Z71" s="31" t="s">
        <v>462</v>
      </c>
    </row>
    <row r="72" spans="1:32" x14ac:dyDescent="0.15">
      <c r="Y72" s="31" t="s">
        <v>334</v>
      </c>
      <c r="Z72" s="31" t="s">
        <v>463</v>
      </c>
    </row>
    <row r="73" spans="1:32" x14ac:dyDescent="0.15">
      <c r="Y73" s="31" t="s">
        <v>335</v>
      </c>
      <c r="Z73" s="31" t="s">
        <v>464</v>
      </c>
    </row>
    <row r="74" spans="1:32" x14ac:dyDescent="0.15">
      <c r="Y74" s="31" t="s">
        <v>336</v>
      </c>
      <c r="Z74" s="31" t="s">
        <v>465</v>
      </c>
    </row>
    <row r="75" spans="1:32" x14ac:dyDescent="0.15">
      <c r="Y75" s="31" t="s">
        <v>337</v>
      </c>
      <c r="Z75" s="31" t="s">
        <v>466</v>
      </c>
    </row>
    <row r="76" spans="1:32" x14ac:dyDescent="0.15">
      <c r="Y76" s="31" t="s">
        <v>338</v>
      </c>
      <c r="Z76" s="31" t="s">
        <v>467</v>
      </c>
    </row>
    <row r="77" spans="1:32" x14ac:dyDescent="0.15">
      <c r="Y77" s="31" t="s">
        <v>339</v>
      </c>
      <c r="Z77" s="31" t="s">
        <v>468</v>
      </c>
    </row>
    <row r="78" spans="1:32" x14ac:dyDescent="0.15">
      <c r="Y78" s="31" t="s">
        <v>340</v>
      </c>
      <c r="Z78" s="31" t="s">
        <v>469</v>
      </c>
    </row>
    <row r="79" spans="1:32" x14ac:dyDescent="0.15">
      <c r="Y79" s="31" t="s">
        <v>341</v>
      </c>
      <c r="Z79" s="31" t="s">
        <v>470</v>
      </c>
    </row>
    <row r="80" spans="1:32" x14ac:dyDescent="0.15">
      <c r="Y80" s="31" t="s">
        <v>342</v>
      </c>
      <c r="Z80" s="31" t="s">
        <v>471</v>
      </c>
    </row>
    <row r="81" spans="25:26" x14ac:dyDescent="0.15">
      <c r="Y81" s="31" t="s">
        <v>343</v>
      </c>
      <c r="Z81" s="31" t="s">
        <v>472</v>
      </c>
    </row>
    <row r="82" spans="25:26" x14ac:dyDescent="0.15">
      <c r="Y82" s="31" t="s">
        <v>344</v>
      </c>
      <c r="Z82" s="31" t="s">
        <v>473</v>
      </c>
    </row>
    <row r="83" spans="25:26" x14ac:dyDescent="0.15">
      <c r="Y83" s="31" t="s">
        <v>345</v>
      </c>
      <c r="Z83" s="31" t="s">
        <v>474</v>
      </c>
    </row>
    <row r="84" spans="25:26" x14ac:dyDescent="0.15">
      <c r="Y84" s="31" t="s">
        <v>346</v>
      </c>
      <c r="Z84" s="31" t="s">
        <v>475</v>
      </c>
    </row>
    <row r="85" spans="25:26" x14ac:dyDescent="0.15">
      <c r="Y85" s="31" t="s">
        <v>347</v>
      </c>
      <c r="Z85" s="31" t="s">
        <v>476</v>
      </c>
    </row>
    <row r="86" spans="25:26" x14ac:dyDescent="0.15">
      <c r="Y86" s="31" t="s">
        <v>348</v>
      </c>
      <c r="Z86" s="31" t="s">
        <v>477</v>
      </c>
    </row>
    <row r="87" spans="25:26" x14ac:dyDescent="0.15">
      <c r="Y87" s="31" t="s">
        <v>349</v>
      </c>
      <c r="Z87" s="31" t="s">
        <v>478</v>
      </c>
    </row>
    <row r="88" spans="25:26" x14ac:dyDescent="0.15">
      <c r="Y88" s="31" t="s">
        <v>350</v>
      </c>
      <c r="Z88" s="31" t="s">
        <v>479</v>
      </c>
    </row>
    <row r="89" spans="25:26" x14ac:dyDescent="0.15">
      <c r="Y89" s="31" t="s">
        <v>351</v>
      </c>
      <c r="Z89" s="31" t="s">
        <v>480</v>
      </c>
    </row>
    <row r="90" spans="25:26" x14ac:dyDescent="0.15">
      <c r="Y90" s="31" t="s">
        <v>352</v>
      </c>
      <c r="Z90" s="31" t="s">
        <v>481</v>
      </c>
    </row>
    <row r="91" spans="25:26" x14ac:dyDescent="0.15">
      <c r="Y91" s="31" t="s">
        <v>353</v>
      </c>
      <c r="Z91" s="31" t="s">
        <v>482</v>
      </c>
    </row>
    <row r="92" spans="25:26" x14ac:dyDescent="0.15">
      <c r="Y92" s="31" t="s">
        <v>354</v>
      </c>
      <c r="Z92" s="31" t="s">
        <v>483</v>
      </c>
    </row>
    <row r="93" spans="25:26" x14ac:dyDescent="0.15">
      <c r="Y93" s="31" t="s">
        <v>355</v>
      </c>
      <c r="Z93" s="31" t="s">
        <v>484</v>
      </c>
    </row>
    <row r="94" spans="25:26" x14ac:dyDescent="0.15">
      <c r="Y94" s="31" t="s">
        <v>356</v>
      </c>
      <c r="Z94" s="31" t="s">
        <v>485</v>
      </c>
    </row>
    <row r="95" spans="25:26" x14ac:dyDescent="0.15">
      <c r="Y95" s="31" t="s">
        <v>357</v>
      </c>
      <c r="Z95" s="31" t="s">
        <v>486</v>
      </c>
    </row>
    <row r="96" spans="25:26" x14ac:dyDescent="0.15">
      <c r="Y96" s="31" t="s">
        <v>261</v>
      </c>
      <c r="Z96" s="31" t="s">
        <v>487</v>
      </c>
    </row>
    <row r="97" spans="25:26" x14ac:dyDescent="0.15">
      <c r="Y97" s="31" t="s">
        <v>358</v>
      </c>
      <c r="Z97" s="31" t="s">
        <v>488</v>
      </c>
    </row>
    <row r="98" spans="25:26" x14ac:dyDescent="0.15">
      <c r="Y98" s="31" t="s">
        <v>359</v>
      </c>
      <c r="Z98" s="31" t="s">
        <v>489</v>
      </c>
    </row>
    <row r="99" spans="25:26" x14ac:dyDescent="0.15">
      <c r="Y99" s="31" t="s">
        <v>389</v>
      </c>
      <c r="Z99" s="31" t="s">
        <v>490</v>
      </c>
    </row>
    <row r="100" spans="25:26" x14ac:dyDescent="0.15">
      <c r="Y100" s="31" t="s">
        <v>574</v>
      </c>
      <c r="Z100" s="31" t="s">
        <v>491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2022-08-26T08:18:32Z</dcterms:created>
  <dcterms:modified xsi:type="dcterms:W3CDTF">2022-09-14T02:38:04Z</dcterms:modified>
</cp:coreProperties>
</file>