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行政事業レビューシート!$A$2:$BH$179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67" i="11" l="1"/>
  <c r="AY170" i="11" s="1"/>
  <c r="AY149" i="11"/>
  <c r="AY159" i="11" s="1"/>
  <c r="AY152" i="11" l="1"/>
  <c r="AY158" i="11"/>
  <c r="AY150" i="11"/>
  <c r="AY154" i="11"/>
  <c r="AY156" i="11"/>
  <c r="AY169" i="11"/>
  <c r="AY151" i="11"/>
  <c r="AY153" i="11"/>
  <c r="AY155" i="11"/>
  <c r="AY157" i="11"/>
  <c r="AY168" i="11"/>
  <c r="AY44" i="11"/>
  <c r="AW97" i="11" l="1"/>
  <c r="AT97" i="11"/>
  <c r="AQ97" i="11"/>
  <c r="AL97" i="11"/>
  <c r="AI97" i="11"/>
  <c r="AF97" i="11"/>
  <c r="Z97" i="11"/>
  <c r="W97" i="11"/>
  <c r="T97" i="11"/>
  <c r="N97" i="11"/>
  <c r="AW96" i="11"/>
  <c r="AT96" i="11"/>
  <c r="AQ96" i="11"/>
  <c r="AL96" i="11"/>
  <c r="AI96" i="11"/>
  <c r="AF96" i="11"/>
  <c r="Z96" i="11"/>
  <c r="W96" i="11"/>
  <c r="T96" i="11"/>
  <c r="N96" i="11"/>
  <c r="K96" i="11"/>
  <c r="H96" i="11"/>
  <c r="AY175" i="11" l="1"/>
  <c r="AY171" i="11"/>
  <c r="AY174" i="11" s="1"/>
  <c r="AY160" i="11"/>
  <c r="AU159" i="11"/>
  <c r="Y159" i="11"/>
  <c r="AU148" i="11"/>
  <c r="Y148" i="11"/>
  <c r="W29" i="11"/>
  <c r="P29" i="11"/>
  <c r="AD21" i="11"/>
  <c r="W21" i="11"/>
  <c r="P21" i="11"/>
  <c r="AR18" i="11"/>
  <c r="AK18" i="11"/>
  <c r="AD18" i="11"/>
  <c r="AD20" i="11" s="1"/>
  <c r="W18" i="11"/>
  <c r="W20" i="11" s="1"/>
  <c r="P18" i="11"/>
  <c r="P20" i="11" s="1"/>
  <c r="AV2" i="11"/>
  <c r="AY173" i="11" l="1"/>
  <c r="AY17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<sst xmlns="http://schemas.openxmlformats.org/spreadsheetml/2006/main" count="783" uniqueCount="648">
  <si>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</si>
  <si>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</si>
  <si>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</si>
  <si>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</si>
  <si>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</si>
  <si>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</si>
  <si>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</si>
  <si>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</si>
  <si>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</si>
  <si>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</si>
  <si>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</si>
  <si>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</si>
  <si>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</si>
  <si>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</si>
  <si>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</si>
  <si>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</si>
  <si>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</si>
  <si>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</si>
  <si>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</si>
  <si>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</si>
  <si>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</si>
  <si>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</si>
  <si>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</si>
  <si>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</si>
  <si>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</si>
  <si>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</si>
  <si>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</si>
  <si>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</si>
  <si>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</si>
  <si>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</si>
  <si>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</si>
  <si>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</si>
  <si>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</si>
  <si>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</si>
  <si>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</si>
  <si>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</si>
  <si>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</si>
  <si>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</si>
  <si>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</si>
  <si>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</si>
  <si>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</si>
  <si>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</si>
  <si>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</si>
  <si>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</si>
  <si>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</si>
  <si>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</si>
  <si>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</si>
  <si>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</si>
  <si>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</si>
  <si>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</si>
  <si>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</si>
  <si>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</si>
  <si>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</si>
  <si>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</si>
  <si>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</si>
  <si>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</si>
  <si>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</si>
  <si>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</si>
  <si>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</si>
  <si>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</si>
  <si>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</si>
  <si>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</si>
  <si>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</si>
  <si>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</si>
  <si>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</si>
  <si>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</si>
  <si>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</si>
  <si>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</si>
  <si>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</si>
  <si>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</si>
  <si>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</si>
  <si>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</si>
  <si>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</si>
  <si>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</si>
  <si>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</si>
  <si>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</si>
  <si>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</si>
  <si>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</si>
  <si>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</si>
  <si>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</si>
  <si>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</si>
  <si>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</si>
  <si>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</si>
  <si>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</si>
  <si>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</si>
  <si>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</si>
  <si>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</si>
  <si>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</si>
  <si>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</si>
  <si>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</si>
  <si>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</si>
  <si>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</si>
  <si>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</si>
  <si>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</si>
  <si>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</si>
  <si>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</si>
  <si>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</si>
  <si>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</si>
  <si>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</si>
  <si>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</si>
  <si>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</si>
  <si>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</si>
  <si>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</si>
  <si>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</si>
  <si>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</si>
  <si>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</si>
  <si>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</si>
  <si>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</si>
  <si>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</si>
  <si>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</si>
  <si>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</si>
  <si>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</si>
  <si>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</si>
  <si>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</si>
  <si>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</si>
  <si>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</si>
  <si>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</si>
  <si>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</si>
  <si>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</si>
  <si>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</si>
  <si>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</si>
  <si>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</si>
  <si>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</si>
  <si>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</si>
  <si>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</si>
  <si>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</si>
  <si>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</si>
  <si>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</si>
  <si>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</si>
  <si>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</si>
  <si>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</si>
  <si>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</si>
  <si>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</si>
  <si>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</si>
  <si>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</si>
  <si>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</si>
  <si>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</si>
  <si>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</si>
  <si>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</si>
  <si>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</si>
  <si>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</si>
  <si>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</si>
  <si>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</si>
  <si>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</si>
  <si>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</si>
  <si>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</si>
  <si>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</si>
  <si>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</si>
  <si>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</si>
  <si>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</si>
  <si>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</si>
  <si>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</si>
  <si>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</si>
  <si>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</si>
  <si>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</si>
  <si>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</si>
  <si>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</si>
  <si>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</si>
  <si>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</si>
  <si>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</si>
  <si>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</si>
  <si>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</si>
  <si>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</si>
  <si>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</si>
  <si>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</si>
  <si>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</si>
  <si>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</si>
  <si>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</si>
  <si>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</si>
  <si>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</si>
  <si>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</si>
  <si>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</si>
  <si>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</si>
  <si>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</si>
  <si>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</si>
  <si>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</si>
  <si>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</si>
  <si>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</si>
  <si>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</si>
  <si>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</si>
  <si>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</si>
  <si>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</si>
  <si>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</si>
  <si>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</si>
  <si>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</si>
  <si>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</si>
  <si>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</si>
  <si>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</si>
  <si>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</si>
  <si>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</si>
  <si>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</si>
  <si>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</si>
  <si>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</si>
  <si>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</si>
  <si>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</si>
  <si>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</si>
  <si>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</si>
  <si>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</si>
  <si>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</si>
  <si>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</si>
  <si>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</si>
  <si>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</si>
  <si>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</si>
  <si>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</si>
  <si>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</si>
  <si>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</si>
  <si>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</si>
  <si>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</si>
  <si>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</si>
  <si>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</si>
  <si>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</si>
  <si>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</si>
  <si>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</si>
  <si>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</si>
  <si>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</si>
  <si>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</si>
  <si>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</si>
  <si>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</si>
  <si>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</si>
  <si>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</si>
  <si>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</si>
  <si>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</si>
  <si>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</si>
  <si>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</si>
  <si>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</si>
  <si>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</si>
  <si>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</si>
  <si>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</si>
  <si>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</si>
  <si>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</si>
  <si>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</si>
  <si>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</si>
  <si>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</si>
  <si>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</si>
  <si>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</si>
  <si>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</si>
  <si>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</si>
  <si>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</si>
  <si>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</si>
  <si>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</si>
  <si>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</si>
  <si>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</si>
  <si>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</si>
  <si>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</si>
  <si>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</si>
  <si>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</si>
  <si>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</si>
  <si>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</si>
  <si>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</si>
  <si>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</si>
  <si>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</si>
  <si>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</si>
  <si>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</si>
  <si>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</si>
  <si>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</si>
  <si>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</si>
  <si>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</si>
  <si>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</si>
  <si>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</si>
  <si>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</si>
  <si>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</si>
  <si>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</si>
  <si>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</si>
  <si>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</si>
  <si>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</si>
  <si>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</si>
  <si>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</si>
  <si>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</si>
  <si>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</si>
  <si>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</si>
  <si>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</si>
  <si>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</si>
  <si>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</si>
  <si>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</si>
  <si>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</si>
  <si>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</si>
  <si>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</si>
  <si>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</si>
  <si>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</si>
  <si>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</si>
  <si>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</si>
  <si>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</si>
  <si>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</si>
  <si>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</si>
  <si>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</si>
  <si>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</si>
  <si>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</si>
  <si>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</si>
  <si>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</si>
  <si>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</si>
  <si>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</si>
  <si>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</si>
  <si>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</si>
  <si>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</si>
  <si>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</si>
  <si>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</si>
  <si>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</si>
  <si>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</si>
  <si>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</si>
  <si>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</si>
  <si>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</si>
  <si>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</si>
  <si>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</si>
  <si>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</si>
  <si>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</si>
  <si>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</si>
  <si>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</si>
  <si>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</si>
  <si>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</si>
  <si>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</si>
  <si>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</si>
  <si>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</si>
  <si>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</si>
  <si>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</si>
  <si>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</si>
  <si>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</si>
  <si>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</si>
  <si>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</si>
  <si>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</si>
  <si>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</si>
  <si>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</si>
  <si>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</si>
  <si>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</si>
  <si>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</si>
  <si>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</si>
  <si>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</si>
  <si>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</si>
  <si>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</si>
  <si>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</si>
  <si>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</si>
  <si>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</si>
  <si>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</si>
  <si>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</si>
  <si>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</si>
  <si>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</si>
  <si>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</si>
  <si>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</si>
  <si>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</si>
  <si>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</si>
  <si>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</si>
  <si>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</si>
  <si>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</si>
  <si>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</si>
  <si>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</si>
  <si>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</si>
  <si>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</si>
  <si>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</si>
  <si>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</si>
  <si>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</si>
  <si>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</si>
  <si>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</si>
  <si>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</si>
  <si>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</si>
  <si>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</si>
  <si>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</si>
  <si>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</si>
  <si>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</si>
  <si>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</si>
  <si>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</si>
  <si>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</si>
  <si>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</si>
  <si>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</si>
  <si>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</si>
  <si>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</si>
  <si>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</si>
  <si>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</si>
  <si>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</si>
  <si>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</si>
  <si>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</si>
  <si>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</si>
  <si>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</si>
  <si>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</si>
  <si>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</si>
  <si>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</si>
  <si>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</si>
  <si>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</si>
  <si>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</si>
  <si>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</si>
  <si>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</si>
  <si>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</si>
  <si>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</si>
  <si>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</si>
  <si>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</si>
  <si>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</si>
  <si>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</si>
  <si>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</si>
  <si>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</si>
  <si>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</si>
  <si>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</si>
  <si>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</si>
  <si>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</si>
  <si>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</si>
  <si>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</si>
  <si>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</si>
  <si>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</si>
  <si>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</si>
  <si>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</si>
  <si>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</si>
  <si>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</si>
  <si>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</si>
  <si>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</si>
  <si>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</si>
  <si>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</si>
  <si>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</si>
  <si>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</si>
  <si>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</si>
  <si>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</si>
  <si>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</si>
  <si>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</si>
  <si>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</si>
  <si>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</si>
  <si>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</si>
  <si>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</si>
  <si>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</si>
  <si>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</si>
  <si>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</si>
  <si>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</si>
  <si>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</si>
  <si>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</si>
  <si>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</si>
  <si>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</si>
  <si>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</si>
  <si>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</si>
  <si>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</si>
  <si>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</si>
  <si>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</si>
  <si>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</si>
  <si>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</si>
  <si>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</si>
  <si>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</si>
  <si>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</si>
  <si>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</si>
  <si>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</si>
  <si>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</si>
  <si>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</si>
  <si>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</si>
  <si>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</si>
  <si>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</si>
  <si>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</si>
  <si>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</si>
  <si>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</si>
  <si>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</si>
  <si>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</si>
  <si>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</si>
  <si>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</si>
  <si>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</si>
  <si>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</si>
  <si>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</si>
  <si>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</si>
  <si>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</si>
  <si>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</si>
  <si>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</si>
  <si>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</si>
  <si>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</si>
  <si>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</si>
  <si>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</si>
  <si>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</si>
  <si>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</si>
  <si>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</si>
  <si>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</si>
  <si>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</si>
  <si>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</si>
  <si>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</si>
  <si>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</si>
  <si>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</si>
  <si>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</si>
  <si>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</si>
  <si>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</si>
  <si>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</si>
  <si>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</si>
  <si>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</si>
  <si>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</si>
  <si>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</si>
  <si>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</si>
  <si>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</si>
  <si>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</si>
  <si>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</si>
  <si>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</si>
  <si>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</si>
  <si>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</si>
  <si>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</si>
  <si>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</si>
  <si>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</si>
  <si>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</si>
  <si>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</si>
  <si>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</si>
  <si>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</si>
  <si>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</si>
  <si>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</si>
  <si>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</si>
  <si>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</si>
  <si>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</si>
  <si>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</si>
  <si>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</si>
  <si>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</si>
  <si>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</si>
  <si>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</si>
  <si>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</si>
  <si>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</si>
  <si>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</si>
  <si>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</si>
  <si>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</si>
  <si>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</si>
  <si>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</si>
  <si>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</si>
  <si>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</si>
  <si>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</si>
  <si>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</si>
  <si>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</si>
  <si>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</si>
  <si>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</si>
  <si>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</si>
  <si>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</si>
  <si>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</si>
  <si>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</si>
  <si>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</si>
  <si>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</si>
  <si>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</si>
  <si>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</si>
  <si>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</si>
  <si>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</si>
  <si>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</si>
  <si>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</si>
  <si>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</si>
  <si>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</si>
  <si>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</si>
  <si>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</si>
  <si>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</si>
  <si>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</si>
  <si>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</si>
  <si>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</si>
  <si>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</si>
  <si>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</si>
  <si>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</si>
  <si>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</si>
  <si>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</si>
  <si>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</si>
  <si>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</si>
  <si>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</si>
  <si>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</si>
  <si>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</si>
  <si>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</si>
  <si>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</si>
  <si>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</si>
  <si>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</si>
  <si>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</si>
  <si>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</si>
  <si>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</si>
  <si>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</si>
  <si>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</si>
  <si>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</si>
  <si>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</si>
  <si>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</si>
  <si>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</si>
  <si>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</si>
  <si>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</si>
  <si>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</si>
  <si>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</si>
  <si>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</si>
  <si>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</si>
  <si>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</si>
  <si>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</si>
  <si>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</si>
  <si>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</si>
  <si>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</si>
  <si>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</si>
  <si>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</si>
  <si>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</si>
  <si>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</si>
  <si>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</si>
  <si>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</si>
  <si>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</si>
  <si>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</si>
  <si>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</si>
  <si>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</si>
  <si>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</si>
  <si>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</si>
  <si>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</si>
  <si>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</si>
  <si>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</si>
  <si>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</si>
  <si>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食品安全委員会事務局</t>
  </si>
  <si>
    <t>平成15年度</t>
  </si>
  <si>
    <t>終了予定なし</t>
  </si>
  <si>
    <t>評価第一課</t>
  </si>
  <si>
    <t>食品安全基本法（平成15年法律第48号）
第23条第1項第6号</t>
  </si>
  <si>
    <t>食品安全基本法第23条第１項第６号に基づき科学的な調査を実施し、各種危害要因（ハザード）に的確に対処するために必要な科学的知見の収集・整理・解析等を行い、これらの科学的知見を活用して食品健康影響評価（リスク評価）等を実施し、食品の安全性の確保を図る。</t>
  </si>
  <si>
    <t>・各国のリスク評価機関・国際機関等が保有する評価に関する情報や各種科学文献等から入手できる毒性メカニズム、ばく露等の情報の収集整理やその他、食品中のハザードの含有実態調査などリスク評価に必要な情報を得るための分析調査を実施する。</t>
  </si>
  <si>
    <t>-</t>
  </si>
  <si>
    <t>食品安全関係調査費</t>
  </si>
  <si>
    <t>調査事業については、その結果をリスク評価の調査審議（評価書への引用、評価書たたき台及び参考資料としての活用を含む。）、リスクプロファイル、ファクトシート等の作成・更新、委員会の運営・機能強化等の検討に活用することを目的としている。
（成果目標の設定、成果実績の記載については備考欄参照）</t>
  </si>
  <si>
    <t>調査結果が、リスク評価等（リスク評価の調査審議、リスクプロファイル・ファクトシート・関連情報の作成・更新、委員会の運営や機能強化等）のために活用された課題の割合
算出式：（各年度の10月まで（終了後2.5年時点）に上記に活用された課題数）/(各年度の3年度前に行った課題の総数)</t>
  </si>
  <si>
    <t>食品健康影響評価書、委員会及び専門調査会会議資料、リスクプロファイル、ファクトシート等</t>
  </si>
  <si>
    <t>件</t>
  </si>
  <si>
    <t>当該実施調査事業契約額／各年度実施調査課題数　　　　</t>
    <phoneticPr fontId="5"/>
  </si>
  <si>
    <t>円/課題</t>
  </si>
  <si>
    <t>当該実施調査事業契約額/実施調査課題数</t>
    <phoneticPr fontId="5"/>
  </si>
  <si>
    <t>56,952,500/6</t>
  </si>
  <si>
    <t>0143</t>
  </si>
  <si>
    <t>0141</t>
  </si>
  <si>
    <t>0140</t>
  </si>
  <si>
    <t>0139</t>
  </si>
  <si>
    <t>0154</t>
  </si>
  <si>
    <t>0146</t>
  </si>
  <si>
    <t>0152</t>
  </si>
  <si>
    <t>0159</t>
  </si>
  <si>
    <t>○</t>
  </si>
  <si>
    <t>20,308,891/3</t>
    <phoneticPr fontId="5"/>
  </si>
  <si>
    <t>・食品安全委員会は、法律に基づきリスク評価を実施するリスク評価機関であり、最新の科学的知見に基づき、客観的かつ中立・公正に評価を行うことが求められる。また、リスク評価を行い、食品の安全性を確保することは国民の健康の保護に必要不可欠であり、国民や社会のニーズを的確に反映している。</t>
    <phoneticPr fontId="5"/>
  </si>
  <si>
    <t>・本事業は、リスク管理機関（厚生労働省、農林水産省等）からの要請等を受けて実施するリスク評価を的確に実施するために必要な最新の科学的知見、評価方法を得るために行い、国民の健康を保護するために必要である。そのため、国が計画的に実施すべき事業であり、地方自治体、民間等に委ねることは不可能。</t>
    <phoneticPr fontId="5"/>
  </si>
  <si>
    <t>・5年ごとに国が行うべき研究領域、優先順位、期待すべき効果等の指標を定めた「食品の安全性の確保のための研究・調査の推進の方向性について」（以下「ロードマップ」という。）を決定するとともに、年度ごとに採択すべき優先実施課題を決定している。これらは、リスク評価の計画や国内外の動向及び研究・調査企画会議における有識者の意見も踏まえて決定されるものであり、政策目的の達成手段として必要かつ適切な事業である。</t>
    <phoneticPr fontId="5"/>
  </si>
  <si>
    <t>‐</t>
  </si>
  <si>
    <t>・本事業の一般競争入札（総合評価落札方式）により落札した業者には入札金額内訳書を提出させ、経費の費目・使途の妥当性を確認している。</t>
    <phoneticPr fontId="5"/>
  </si>
  <si>
    <t>・本事業の調査課題については、毎年度、食品安全委員会委員及び高い科学的知見を有する学識経験者等を構成員とする研究・調査企画会議において仕様書の内容のほか、必要性、優先度、成果の活用等について審議の上決定し、コスト削減及び効率化に向けた取組みを行っている。</t>
    <phoneticPr fontId="5"/>
  </si>
  <si>
    <t>・本事業は、研究・調査企画会議で審議され、食品安全委員会において決定されたロードマップに基づき、毎年度優先課題を設定した上で実施し、リスク評価等を行うため、体系的に科学的知見の収集・整理・分析を行い実効性の高い手段となっており、成果実績は成果目標に見合ったものとなっている。　　　</t>
    <phoneticPr fontId="5"/>
  </si>
  <si>
    <t>・本事業は、委員会が実施するリスク評価を迅速かつ的確に行う上で必要不可欠な科学的知見の収集・整理・解析等や委員会の運営・機能強化等の検討に活用することを目的としており、一般競争入札（総合評価落札方式）により価格のみならず応募者の技術及び創意も含めて総合的に判断して事業者を選定する現在の方法が最も効果的である。</t>
    <phoneticPr fontId="5"/>
  </si>
  <si>
    <t>調査結果はリスク評価、ファクトシート等の基礎データとして、また食品安全委員会の運営・機能の強化等の検討に資するための資料として活用するとともに調査報告書を食品安全委員会ホームページに掲載するなど活動実績に見合ったものである。</t>
    <phoneticPr fontId="5"/>
  </si>
  <si>
    <t>・本事業の調査結果について、リスク評価やファクトシート等の基礎データとして、また食品安全委員会の運営・機能の強化等の検討に資するための資料として活用するとともに、調査報告書を食品安全委員会ホームページに掲載するなど、成果物は十分に活用されている。</t>
    <phoneticPr fontId="5"/>
  </si>
  <si>
    <t>○平成22年度公開プロセスの結果
　事業番号：０１３９
　事業名：食品安全確保総合調査費
　評価結果：大幅な改善を要する２、廃止２、その他１
　取りまとめコメント：計画性・戦略性を持った調査実施計画の策定や成果活用の重視と、競争入札の透明性を高め多くの業者が応札しやすい環境づくりなど大幅な改善が必要。
○成果目標の変更（令和2年度以降の数値に適用）
　これまで調査実施年度の翌年度末まで（通常1年間）に活用された調査課題を成果目標（活用率100%）として設定してきたが、リスク評価には調査結果以外の様々なデータも必要であり、調査終了後、直ちにリスク評価を開始できないことが少なくない。また、中・長期的な計画に基づき調査実施後、その結果等をもとに研究事業を行った上で、両成果をリスク評価に活用するケースがある。一方で、令和2年12月25日に開催された研究・調査企画会議プログラム評価部会において、令和元年のプログラム評価結果、活用状況及び他省の評価方法を踏まえ追跡評価の方法を見直し、研究・調査の終了後2.5年時点での追跡評価を行うこととされた。よって、本レビューにおいても同時点での活用状況を対象とするとともに、活用率75％を目標値とする（毎年5～7課題実施し、1～2課題は中・長期的な計画に基づくものを想定）。
食品安全確保総合調査実施課題一覧
https://www.fsc.go.jp/chousa/sougouchousa/chousa_kadai.html</t>
    <phoneticPr fontId="5"/>
  </si>
  <si>
    <t>調査経費</t>
    <rPh sb="0" eb="2">
      <t>チョウサ</t>
    </rPh>
    <rPh sb="2" eb="4">
      <t>ケイヒ</t>
    </rPh>
    <phoneticPr fontId="5"/>
  </si>
  <si>
    <t>化学物質のリスク評価における不確実係数の設定に関する調査</t>
    <phoneticPr fontId="5"/>
  </si>
  <si>
    <t>野生動物由来の食肉中のハザードに関する調査（文献調査）</t>
    <phoneticPr fontId="5"/>
  </si>
  <si>
    <t>特定の新規食品の安全性評価手法に関する調査</t>
    <phoneticPr fontId="5"/>
  </si>
  <si>
    <t>株式会社政策基礎研究所</t>
    <phoneticPr fontId="5"/>
  </si>
  <si>
    <t>株式会社日本総合研究所</t>
    <phoneticPr fontId="5"/>
  </si>
  <si>
    <t>株式会社三菱ケミカルリサーチ</t>
    <phoneticPr fontId="5"/>
  </si>
  <si>
    <t>令和３年度実施施策に係る政策評価の事前分析表（食品安全の確保に必要な総合的施策の推進）</t>
    <rPh sb="40" eb="42">
      <t>スイシン</t>
    </rPh>
    <phoneticPr fontId="5"/>
  </si>
  <si>
    <t>https://www8.cao.go.jp/hyouka/r3bunseki/r3bunseki-23.pdf</t>
    <phoneticPr fontId="5"/>
  </si>
  <si>
    <t>15　食品安全</t>
    <rPh sb="5" eb="7">
      <t>アンゼン</t>
    </rPh>
    <phoneticPr fontId="5"/>
  </si>
  <si>
    <t>21　食品健康影響評価に関する施策の推進</t>
    <rPh sb="12" eb="13">
      <t>カン</t>
    </rPh>
    <rPh sb="15" eb="17">
      <t>セサク</t>
    </rPh>
    <rPh sb="18" eb="20">
      <t>スイシン</t>
    </rPh>
    <phoneticPr fontId="5"/>
  </si>
  <si>
    <t>食品安全確保総合調査費</t>
    <phoneticPr fontId="5"/>
  </si>
  <si>
    <t>・「食品安全委員会運営計画」（平成30年３月27日食品安全委員会決定）
・「食品の安全性の確保のための研究・調査の推進の方向性について」（平成26年12月16日食品安全委員会決定）
・「食品健康影響評価技術研究及び食品安全確保総合調査の優先実施課題（平成３年度）」（平成２年９月１日食品安全委員会決定）ほか</t>
    <phoneticPr fontId="5"/>
  </si>
  <si>
    <t>有</t>
  </si>
  <si>
    <t>無</t>
  </si>
  <si>
    <t>食品安全確保総合調査結果（報告書）の食品安全委員会ホームページ掲載件数</t>
    <phoneticPr fontId="5"/>
  </si>
  <si>
    <t>調査の実施により得られた成果について、ホームページでの公表や成果発表会の実施を通じて、広く周知を図り、幅広い活用を推進する</t>
    <rPh sb="0" eb="2">
      <t>チョウサ</t>
    </rPh>
    <phoneticPr fontId="5"/>
  </si>
  <si>
    <t xml:space="preserve">当該調査は、食品安全委員会が行う研究として、リスク評価の各段階に活用できる成果を得ることを目的として実施する。研究の実施により得られた成果については、食品安全委員会が実施するリスク評価の各段階での活用を図るとともに、食品安全に係る科学的情報を提供するため、一般消費者、行政、メディア、食品関係事業者、専門家といった関係者への普及及び活用の促進を図る。
</t>
    <rPh sb="0" eb="2">
      <t>トウガイ</t>
    </rPh>
    <rPh sb="2" eb="4">
      <t>チョウサ</t>
    </rPh>
    <rPh sb="6" eb="8">
      <t>ショクヒン</t>
    </rPh>
    <rPh sb="8" eb="10">
      <t>アンゼン</t>
    </rPh>
    <rPh sb="10" eb="13">
      <t>イインカイ</t>
    </rPh>
    <rPh sb="14" eb="15">
      <t>オコナ</t>
    </rPh>
    <rPh sb="16" eb="18">
      <t>ケンキュウ</t>
    </rPh>
    <rPh sb="25" eb="27">
      <t>ヒョウカ</t>
    </rPh>
    <rPh sb="28" eb="29">
      <t>カク</t>
    </rPh>
    <rPh sb="29" eb="31">
      <t>ダンカイ</t>
    </rPh>
    <rPh sb="32" eb="34">
      <t>カツヨウ</t>
    </rPh>
    <rPh sb="37" eb="39">
      <t>セイカ</t>
    </rPh>
    <rPh sb="40" eb="41">
      <t>エ</t>
    </rPh>
    <rPh sb="45" eb="47">
      <t>モクテキ</t>
    </rPh>
    <rPh sb="50" eb="52">
      <t>ジッシ</t>
    </rPh>
    <rPh sb="55" eb="57">
      <t>ケンキュウ</t>
    </rPh>
    <rPh sb="58" eb="60">
      <t>ジッシ</t>
    </rPh>
    <rPh sb="63" eb="64">
      <t>エ</t>
    </rPh>
    <rPh sb="67" eb="69">
      <t>セイカ</t>
    </rPh>
    <rPh sb="75" eb="77">
      <t>ショクヒン</t>
    </rPh>
    <rPh sb="77" eb="79">
      <t>アンゼン</t>
    </rPh>
    <rPh sb="79" eb="82">
      <t>イインカイ</t>
    </rPh>
    <rPh sb="83" eb="85">
      <t>ジッシ</t>
    </rPh>
    <rPh sb="90" eb="92">
      <t>ヒョウカ</t>
    </rPh>
    <rPh sb="93" eb="96">
      <t>カクダンカイ</t>
    </rPh>
    <rPh sb="98" eb="100">
      <t>カツヨウ</t>
    </rPh>
    <rPh sb="101" eb="102">
      <t>ハカ</t>
    </rPh>
    <rPh sb="108" eb="110">
      <t>ショクヒン</t>
    </rPh>
    <rPh sb="110" eb="112">
      <t>アンゼン</t>
    </rPh>
    <rPh sb="113" eb="114">
      <t>カカ</t>
    </rPh>
    <rPh sb="115" eb="118">
      <t>カガクテキ</t>
    </rPh>
    <rPh sb="118" eb="120">
      <t>ジョウホウ</t>
    </rPh>
    <rPh sb="121" eb="123">
      <t>テイキョウ</t>
    </rPh>
    <rPh sb="128" eb="130">
      <t>イッパン</t>
    </rPh>
    <rPh sb="130" eb="133">
      <t>ショウヒシャ</t>
    </rPh>
    <rPh sb="134" eb="136">
      <t>ギョウセイ</t>
    </rPh>
    <rPh sb="142" eb="144">
      <t>ショクヒン</t>
    </rPh>
    <rPh sb="144" eb="146">
      <t>カンケイ</t>
    </rPh>
    <rPh sb="146" eb="149">
      <t>ジギョウシャ</t>
    </rPh>
    <rPh sb="166" eb="168">
      <t>カツヨウ</t>
    </rPh>
    <phoneticPr fontId="5"/>
  </si>
  <si>
    <t>・平成22年度内閣府行政事業レビュー公開プロセスにおけるコメントを踏まえ、以下の3点の対応を継続している。
① 研究・調査企画会議事前・中間評価部会において、概ね5年間に推進すべき調査・研究について目標等を示したロードマップを作成し、5年ごとに見直しを行っている。また、当該ロードマップを踏まえ、年度ごとに、より具体的に実施する調査・研究課題（優先実施課題）を審議し、計画的・戦略的な調査を実施している。
② 調査実施年度の翌年度に、研究・調査企画会議事後評価部会において事後評価を行うとともに、その活用状況については、同会議プログラム評価部会において、追跡評価及びプログラム評価を実施している。令和3年度の調査事業については、今後、調査結果を食品安全委員会ホームページに掲載し、事後評価等の評価を行う予定である。
③ 公告後速やかに公告内容について、食品安全委員会ホームページ及びSNSを活用して、積極的に事業内容の周知を行っている。
・不用率が大きい理由については、令和３年度の優先実施課題としていた１事業が、本年度新たな課題が生じなかったことから調査を実施しなかったこと、また、その他緊急性があると認められる事業に該当する案件が発生しなかったことが理由と考えられる。
・令和3年度に実施した3事業について、一者応募となったのは3事業であった。うち１事業については、応募は２者であったが、１者は技術等審査不合格であった。調査事業ではあるが、毒性学、疫学、化学、統計学などの専門知識や実務経験を必要とする事業が多く、応募者が少ないと考えられる。</t>
    <phoneticPr fontId="5"/>
  </si>
  <si>
    <t>・今後も食品の安全性を確保し、国民から信頼され、食に対する安心感を与えられるような、的確なリスク評価を推進していくため、また、我が国唯一のリスク評価機関である食品安全委員会の運営、機能強化等の検討に資するために、調査事業の適切な実施及び進捗管理、契約における競争性の確保などにより、予算の効率的執行等のコスト削減に努め、調査事業を推進していく考え。
・また、「食品安全委員会食品安全確保総合調査の評価に関する指針」（平成25年6月4日調査・研究企画会議決定）を整備し、実施課題の調査報告書（成果物）について、「正確性」、「効率性」及び「有用性」の観点から事後評価等を実施しており、評価結果を踏まえ引き続き効率的かつ効果的に事業を実施していく。
・不用率への対応については、令和４年度については、優先実施課題の調査事業を着実に実行することとしている。
・一者応札への対応については、「１者応札、一者応募に係る改善方策」（平成２１年３月内閣官房／内閣府）を踏まえ、引き続き、応募者の増加に向けて、必要な対応を行うとともに、新規の応募者の開拓を行う予定。</t>
    <rPh sb="459" eb="461">
      <t>シンキ</t>
    </rPh>
    <rPh sb="462" eb="465">
      <t>オウボシャ</t>
    </rPh>
    <rPh sb="466" eb="468">
      <t>カイタク</t>
    </rPh>
    <rPh sb="469" eb="470">
      <t>オコナ</t>
    </rPh>
    <rPh sb="471" eb="473">
      <t>ヨテイ</t>
    </rPh>
    <phoneticPr fontId="5"/>
  </si>
  <si>
    <t>57,805,000/5</t>
    <phoneticPr fontId="5"/>
  </si>
  <si>
    <t>59,582,000/6</t>
    <phoneticPr fontId="5"/>
  </si>
  <si>
    <t>・請負事業者は、一般競争入札（総合評価落札方式）により決定している。
・令和3年度に実施した3事業について、一者応札となったのは3事業であった。うち、１事業については、応募は２者であったが、１者は技術等審査不合格であった。従来より、ＳＮＳやホームページを通じ広範な周知も図るとともに、公告時に説明会を開催し、応募希望者と意思疎通を図ってきた。昨年度は、入札説明書を取り寄せたものの応募しなかった者に対し、応募しなかった理由の聞き取りを行うとともに、今年度事業より、入札資格の拡大を行うなど、一者応札の改善へ向けてさらなる取組を進めているところであり、引き続き応募者の増加に努める。</t>
    <rPh sb="76" eb="78">
      <t>ジギョウ</t>
    </rPh>
    <rPh sb="84" eb="86">
      <t>オウボ</t>
    </rPh>
    <rPh sb="88" eb="89">
      <t>シャ</t>
    </rPh>
    <rPh sb="96" eb="97">
      <t>シャ</t>
    </rPh>
    <rPh sb="98" eb="100">
      <t>ギジュツ</t>
    </rPh>
    <rPh sb="100" eb="101">
      <t>トウ</t>
    </rPh>
    <rPh sb="101" eb="103">
      <t>シンサ</t>
    </rPh>
    <rPh sb="103" eb="106">
      <t>フゴウカク</t>
    </rPh>
    <phoneticPr fontId="5"/>
  </si>
  <si>
    <t>本事業については、年度ごとに具体的に実施する調査・研究方針を前年度に定め、調査を実施しているところ。令和３年度分については、令和２年度の調査結果を受け、一定の評価方針がとりまとまったことから、調査の必要性が生じなくなった。このため、その他の調査を検討したが、調査項目の選定に時間を要したため、当初予定していた５つの調査事業のうち２事業が実施されなかった。</t>
    <phoneticPr fontId="5"/>
  </si>
  <si>
    <t>府</t>
  </si>
  <si>
    <t>基本的には適切だと思われる。但し、受託者には、大学の農学部、薬学部であって、この事業に適する部署も応札、入札可能なような仕様が臨まれる。純粋な研究機関の関与があった方が、より良いと思われる。</t>
    <phoneticPr fontId="5"/>
  </si>
  <si>
    <t>外部有識者の所見を踏まえ、調達の仕様を検討すること。予算の効率的執行に努め、不用額が生じていることも踏まえ、執行実績を適切に概算要求に反映させること。一者応札の現状について、引き続き参入可能な事業者の事前調査及び参入要件の緩和を検討するなど、一者応札の是正に努めること。</t>
    <phoneticPr fontId="5"/>
  </si>
  <si>
    <t>評価第一課長
紀平 哲也</t>
    <phoneticPr fontId="5"/>
  </si>
  <si>
    <t>事業を実施する際には、新規の応札者の開拓に資するよう調達の仕様の更なる検討を行うとともに、引き続きＳＮＳやホームページ等を活用し、応札者の増加に向けて取り組む。また、外部専門家を含む「研究・調査企画会議」による意見も踏まえ、適切な事業実施に努める。</t>
    <rPh sb="0" eb="2">
      <t>ジギョウ</t>
    </rPh>
    <rPh sb="3" eb="5">
      <t>ジッシ</t>
    </rPh>
    <rPh sb="7" eb="8">
      <t>サイ</t>
    </rPh>
    <rPh sb="11" eb="13">
      <t>シンキ</t>
    </rPh>
    <rPh sb="18" eb="20">
      <t>カイタク</t>
    </rPh>
    <rPh sb="21" eb="22">
      <t>シ</t>
    </rPh>
    <rPh sb="26" eb="28">
      <t>チョウタツ</t>
    </rPh>
    <rPh sb="29" eb="31">
      <t>シヨウ</t>
    </rPh>
    <rPh sb="32" eb="33">
      <t>サラ</t>
    </rPh>
    <rPh sb="35" eb="37">
      <t>ケントウ</t>
    </rPh>
    <rPh sb="38" eb="39">
      <t>オコナ</t>
    </rPh>
    <rPh sb="65" eb="67">
      <t>オウサツ</t>
    </rPh>
    <rPh sb="105" eb="107">
      <t>イケン</t>
    </rPh>
    <rPh sb="108" eb="109">
      <t>フ</t>
    </rPh>
    <rPh sb="112" eb="114">
      <t>テキセツ</t>
    </rPh>
    <rPh sb="115" eb="117">
      <t>ジギョウ</t>
    </rPh>
    <rPh sb="117" eb="119">
      <t>ジッシ</t>
    </rPh>
    <rPh sb="120" eb="12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</si>
</sst>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14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2" fillId="0" borderId="145" xfId="0"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15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22"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99</xdr:row>
      <xdr:rowOff>0</xdr:rowOff>
    </xdr:from>
    <xdr:to>
      <xdr:col>41</xdr:col>
      <xdr:colOff>9525</xdr:colOff>
      <xdr:row>118</xdr:row>
      <xdr:rowOff>238125</xdr:rowOff>
    </xdr:to>
    <xdr:pic>
      <xdr:nvPicPr>
        <xdr:cNvPr id="52" name="図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225" y="52558950"/>
          <a:ext cx="6410325" cy="755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7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64"/>
      <c r="B2" s="64"/>
      <c r="C2" s="64"/>
      <c r="D2" s="64"/>
      <c r="E2" s="64"/>
      <c r="F2" s="64"/>
      <c r="G2" s="64"/>
      <c r="H2" s="64"/>
      <c r="I2" s="64"/>
      <c r="J2" s="64"/>
      <c r="K2" s="64"/>
      <c r="L2" s="64"/>
      <c r="M2" s="64"/>
      <c r="N2" s="64"/>
      <c r="O2" s="64"/>
      <c r="P2" s="64"/>
      <c r="Q2" s="64"/>
      <c r="R2" s="64"/>
      <c r="S2" s="64"/>
      <c r="T2" s="64"/>
      <c r="U2" s="64"/>
      <c r="V2" s="64"/>
      <c r="W2" s="64"/>
      <c r="X2" s="72" t="s">
        <v>0</v>
      </c>
      <c r="Y2" s="64"/>
      <c r="Z2" s="44"/>
      <c r="AA2" s="44"/>
      <c r="AB2" s="44"/>
      <c r="AC2" s="44"/>
      <c r="AD2" s="171">
        <v>2022</v>
      </c>
      <c r="AE2" s="171"/>
      <c r="AF2" s="171"/>
      <c r="AG2" s="171"/>
      <c r="AH2" s="171"/>
      <c r="AI2" s="74" t="s">
        <v>263</v>
      </c>
      <c r="AJ2" s="171" t="s">
        <v>643</v>
      </c>
      <c r="AK2" s="171"/>
      <c r="AL2" s="171"/>
      <c r="AM2" s="171"/>
      <c r="AN2" s="74" t="s">
        <v>263</v>
      </c>
      <c r="AO2" s="171">
        <v>21</v>
      </c>
      <c r="AP2" s="171"/>
      <c r="AQ2" s="171"/>
      <c r="AR2" s="75" t="s">
        <v>263</v>
      </c>
      <c r="AS2" s="172">
        <v>193</v>
      </c>
      <c r="AT2" s="172"/>
      <c r="AU2" s="172"/>
      <c r="AV2" s="74" t="str">
        <f>IF(AW2="","","-")</f>
        <v/>
      </c>
      <c r="AW2" s="173"/>
      <c r="AX2" s="173"/>
    </row>
    <row r="3" spans="1:50" ht="21" customHeight="1" thickBot="1" x14ac:dyDescent="0.2">
      <c r="A3" s="174" t="s">
        <v>570</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22" t="s">
        <v>56</v>
      </c>
      <c r="AJ3" s="176" t="s">
        <v>580</v>
      </c>
      <c r="AK3" s="176"/>
      <c r="AL3" s="176"/>
      <c r="AM3" s="176"/>
      <c r="AN3" s="176"/>
      <c r="AO3" s="176"/>
      <c r="AP3" s="176"/>
      <c r="AQ3" s="176"/>
      <c r="AR3" s="176"/>
      <c r="AS3" s="176"/>
      <c r="AT3" s="176"/>
      <c r="AU3" s="176"/>
      <c r="AV3" s="176"/>
      <c r="AW3" s="176"/>
      <c r="AX3" s="23" t="s">
        <v>57</v>
      </c>
    </row>
    <row r="4" spans="1:50" ht="24.75" customHeight="1" x14ac:dyDescent="0.15">
      <c r="A4" s="146" t="s">
        <v>23</v>
      </c>
      <c r="B4" s="147"/>
      <c r="C4" s="147"/>
      <c r="D4" s="147"/>
      <c r="E4" s="147"/>
      <c r="F4" s="147"/>
      <c r="G4" s="148" t="s">
        <v>630</v>
      </c>
      <c r="H4" s="149"/>
      <c r="I4" s="149"/>
      <c r="J4" s="149"/>
      <c r="K4" s="149"/>
      <c r="L4" s="149"/>
      <c r="M4" s="149"/>
      <c r="N4" s="149"/>
      <c r="O4" s="149"/>
      <c r="P4" s="149"/>
      <c r="Q4" s="149"/>
      <c r="R4" s="149"/>
      <c r="S4" s="149"/>
      <c r="T4" s="149"/>
      <c r="U4" s="149"/>
      <c r="V4" s="149"/>
      <c r="W4" s="149"/>
      <c r="X4" s="149"/>
      <c r="Y4" s="150" t="s">
        <v>1</v>
      </c>
      <c r="Z4" s="151"/>
      <c r="AA4" s="151"/>
      <c r="AB4" s="151"/>
      <c r="AC4" s="151"/>
      <c r="AD4" s="152"/>
      <c r="AE4" s="153" t="s">
        <v>581</v>
      </c>
      <c r="AF4" s="154"/>
      <c r="AG4" s="154"/>
      <c r="AH4" s="154"/>
      <c r="AI4" s="154"/>
      <c r="AJ4" s="154"/>
      <c r="AK4" s="154"/>
      <c r="AL4" s="154"/>
      <c r="AM4" s="154"/>
      <c r="AN4" s="154"/>
      <c r="AO4" s="154"/>
      <c r="AP4" s="155"/>
      <c r="AQ4" s="156" t="s">
        <v>2</v>
      </c>
      <c r="AR4" s="151"/>
      <c r="AS4" s="151"/>
      <c r="AT4" s="151"/>
      <c r="AU4" s="151"/>
      <c r="AV4" s="151"/>
      <c r="AW4" s="151"/>
      <c r="AX4" s="157"/>
    </row>
    <row r="5" spans="1:50" ht="30" customHeight="1" x14ac:dyDescent="0.15">
      <c r="A5" s="158" t="s">
        <v>59</v>
      </c>
      <c r="B5" s="159"/>
      <c r="C5" s="159"/>
      <c r="D5" s="159"/>
      <c r="E5" s="159"/>
      <c r="F5" s="160"/>
      <c r="G5" s="161" t="s">
        <v>582</v>
      </c>
      <c r="H5" s="162"/>
      <c r="I5" s="162"/>
      <c r="J5" s="162"/>
      <c r="K5" s="162"/>
      <c r="L5" s="162"/>
      <c r="M5" s="163" t="s">
        <v>58</v>
      </c>
      <c r="N5" s="164"/>
      <c r="O5" s="164"/>
      <c r="P5" s="164"/>
      <c r="Q5" s="164"/>
      <c r="R5" s="165"/>
      <c r="S5" s="166" t="s">
        <v>583</v>
      </c>
      <c r="T5" s="162"/>
      <c r="U5" s="162"/>
      <c r="V5" s="162"/>
      <c r="W5" s="162"/>
      <c r="X5" s="167"/>
      <c r="Y5" s="168" t="s">
        <v>3</v>
      </c>
      <c r="Z5" s="169"/>
      <c r="AA5" s="169"/>
      <c r="AB5" s="169"/>
      <c r="AC5" s="169"/>
      <c r="AD5" s="170"/>
      <c r="AE5" s="193" t="s">
        <v>584</v>
      </c>
      <c r="AF5" s="193"/>
      <c r="AG5" s="193"/>
      <c r="AH5" s="193"/>
      <c r="AI5" s="193"/>
      <c r="AJ5" s="193"/>
      <c r="AK5" s="193"/>
      <c r="AL5" s="193"/>
      <c r="AM5" s="193"/>
      <c r="AN5" s="193"/>
      <c r="AO5" s="193"/>
      <c r="AP5" s="194"/>
      <c r="AQ5" s="195" t="s">
        <v>646</v>
      </c>
      <c r="AR5" s="196"/>
      <c r="AS5" s="196"/>
      <c r="AT5" s="196"/>
      <c r="AU5" s="196"/>
      <c r="AV5" s="196"/>
      <c r="AW5" s="196"/>
      <c r="AX5" s="197"/>
    </row>
    <row r="6" spans="1:50" ht="39" customHeight="1" x14ac:dyDescent="0.15">
      <c r="A6" s="198" t="s">
        <v>4</v>
      </c>
      <c r="B6" s="199"/>
      <c r="C6" s="199"/>
      <c r="D6" s="199"/>
      <c r="E6" s="199"/>
      <c r="F6" s="199"/>
      <c r="G6" s="200" t="str">
        <f>入力規則等!F39</f>
        <v>一般会計</v>
      </c>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2"/>
    </row>
    <row r="7" spans="1:50" ht="123" customHeight="1" x14ac:dyDescent="0.15">
      <c r="A7" s="177" t="s">
        <v>20</v>
      </c>
      <c r="B7" s="178"/>
      <c r="C7" s="178"/>
      <c r="D7" s="178"/>
      <c r="E7" s="178"/>
      <c r="F7" s="179"/>
      <c r="G7" s="203" t="s">
        <v>585</v>
      </c>
      <c r="H7" s="204"/>
      <c r="I7" s="204"/>
      <c r="J7" s="204"/>
      <c r="K7" s="204"/>
      <c r="L7" s="204"/>
      <c r="M7" s="204"/>
      <c r="N7" s="204"/>
      <c r="O7" s="204"/>
      <c r="P7" s="204"/>
      <c r="Q7" s="204"/>
      <c r="R7" s="204"/>
      <c r="S7" s="204"/>
      <c r="T7" s="204"/>
      <c r="U7" s="204"/>
      <c r="V7" s="204"/>
      <c r="W7" s="204"/>
      <c r="X7" s="205"/>
      <c r="Y7" s="206" t="s">
        <v>248</v>
      </c>
      <c r="Z7" s="207"/>
      <c r="AA7" s="207"/>
      <c r="AB7" s="207"/>
      <c r="AC7" s="207"/>
      <c r="AD7" s="208"/>
      <c r="AE7" s="209" t="s">
        <v>631</v>
      </c>
      <c r="AF7" s="210"/>
      <c r="AG7" s="210"/>
      <c r="AH7" s="210"/>
      <c r="AI7" s="210"/>
      <c r="AJ7" s="210"/>
      <c r="AK7" s="210"/>
      <c r="AL7" s="210"/>
      <c r="AM7" s="210"/>
      <c r="AN7" s="210"/>
      <c r="AO7" s="210"/>
      <c r="AP7" s="210"/>
      <c r="AQ7" s="210"/>
      <c r="AR7" s="210"/>
      <c r="AS7" s="210"/>
      <c r="AT7" s="210"/>
      <c r="AU7" s="210"/>
      <c r="AV7" s="210"/>
      <c r="AW7" s="210"/>
      <c r="AX7" s="211"/>
    </row>
    <row r="8" spans="1:50" ht="53.25" customHeight="1" x14ac:dyDescent="0.15">
      <c r="A8" s="177" t="s">
        <v>173</v>
      </c>
      <c r="B8" s="178"/>
      <c r="C8" s="178"/>
      <c r="D8" s="178"/>
      <c r="E8" s="178"/>
      <c r="F8" s="179"/>
      <c r="G8" s="180" t="str">
        <f>入力規則等!A27</f>
        <v>-</v>
      </c>
      <c r="H8" s="181"/>
      <c r="I8" s="181"/>
      <c r="J8" s="181"/>
      <c r="K8" s="181"/>
      <c r="L8" s="181"/>
      <c r="M8" s="181"/>
      <c r="N8" s="181"/>
      <c r="O8" s="181"/>
      <c r="P8" s="181"/>
      <c r="Q8" s="181"/>
      <c r="R8" s="181"/>
      <c r="S8" s="181"/>
      <c r="T8" s="181"/>
      <c r="U8" s="181"/>
      <c r="V8" s="181"/>
      <c r="W8" s="181"/>
      <c r="X8" s="182"/>
      <c r="Y8" s="183" t="s">
        <v>174</v>
      </c>
      <c r="Z8" s="184"/>
      <c r="AA8" s="184"/>
      <c r="AB8" s="184"/>
      <c r="AC8" s="184"/>
      <c r="AD8" s="185"/>
      <c r="AE8" s="186" t="str">
        <f>入力規則等!K13</f>
        <v>その他の事項経費</v>
      </c>
      <c r="AF8" s="181"/>
      <c r="AG8" s="181"/>
      <c r="AH8" s="181"/>
      <c r="AI8" s="181"/>
      <c r="AJ8" s="181"/>
      <c r="AK8" s="181"/>
      <c r="AL8" s="181"/>
      <c r="AM8" s="181"/>
      <c r="AN8" s="181"/>
      <c r="AO8" s="181"/>
      <c r="AP8" s="181"/>
      <c r="AQ8" s="181"/>
      <c r="AR8" s="181"/>
      <c r="AS8" s="181"/>
      <c r="AT8" s="181"/>
      <c r="AU8" s="181"/>
      <c r="AV8" s="181"/>
      <c r="AW8" s="181"/>
      <c r="AX8" s="187"/>
    </row>
    <row r="9" spans="1:50" ht="58.5" customHeight="1" x14ac:dyDescent="0.15">
      <c r="A9" s="188" t="s">
        <v>21</v>
      </c>
      <c r="B9" s="189"/>
      <c r="C9" s="189"/>
      <c r="D9" s="189"/>
      <c r="E9" s="189"/>
      <c r="F9" s="189"/>
      <c r="G9" s="190" t="s">
        <v>586</v>
      </c>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2"/>
    </row>
    <row r="10" spans="1:50" ht="80.25" customHeight="1" x14ac:dyDescent="0.15">
      <c r="A10" s="233" t="s">
        <v>27</v>
      </c>
      <c r="B10" s="234"/>
      <c r="C10" s="234"/>
      <c r="D10" s="234"/>
      <c r="E10" s="234"/>
      <c r="F10" s="234"/>
      <c r="G10" s="235" t="s">
        <v>587</v>
      </c>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7"/>
    </row>
    <row r="11" spans="1:50" ht="42" customHeight="1" x14ac:dyDescent="0.15">
      <c r="A11" s="233" t="s">
        <v>5</v>
      </c>
      <c r="B11" s="234"/>
      <c r="C11" s="234"/>
      <c r="D11" s="234"/>
      <c r="E11" s="234"/>
      <c r="F11" s="238"/>
      <c r="G11" s="239" t="str">
        <f>入力規則等!P10</f>
        <v>委託・請負</v>
      </c>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1"/>
    </row>
    <row r="12" spans="1:50" ht="21" customHeight="1" x14ac:dyDescent="0.15">
      <c r="A12" s="242" t="s">
        <v>22</v>
      </c>
      <c r="B12" s="243"/>
      <c r="C12" s="243"/>
      <c r="D12" s="243"/>
      <c r="E12" s="243"/>
      <c r="F12" s="244"/>
      <c r="G12" s="249"/>
      <c r="H12" s="250"/>
      <c r="I12" s="250"/>
      <c r="J12" s="250"/>
      <c r="K12" s="250"/>
      <c r="L12" s="250"/>
      <c r="M12" s="250"/>
      <c r="N12" s="250"/>
      <c r="O12" s="250"/>
      <c r="P12" s="221" t="s">
        <v>395</v>
      </c>
      <c r="Q12" s="222"/>
      <c r="R12" s="222"/>
      <c r="S12" s="222"/>
      <c r="T12" s="222"/>
      <c r="U12" s="222"/>
      <c r="V12" s="251"/>
      <c r="W12" s="221" t="s">
        <v>547</v>
      </c>
      <c r="X12" s="222"/>
      <c r="Y12" s="222"/>
      <c r="Z12" s="222"/>
      <c r="AA12" s="222"/>
      <c r="AB12" s="222"/>
      <c r="AC12" s="251"/>
      <c r="AD12" s="221" t="s">
        <v>549</v>
      </c>
      <c r="AE12" s="222"/>
      <c r="AF12" s="222"/>
      <c r="AG12" s="222"/>
      <c r="AH12" s="222"/>
      <c r="AI12" s="222"/>
      <c r="AJ12" s="251"/>
      <c r="AK12" s="221" t="s">
        <v>562</v>
      </c>
      <c r="AL12" s="222"/>
      <c r="AM12" s="222"/>
      <c r="AN12" s="222"/>
      <c r="AO12" s="222"/>
      <c r="AP12" s="222"/>
      <c r="AQ12" s="251"/>
      <c r="AR12" s="221" t="s">
        <v>563</v>
      </c>
      <c r="AS12" s="222"/>
      <c r="AT12" s="222"/>
      <c r="AU12" s="222"/>
      <c r="AV12" s="222"/>
      <c r="AW12" s="222"/>
      <c r="AX12" s="223"/>
    </row>
    <row r="13" spans="1:50" ht="21" customHeight="1" x14ac:dyDescent="0.15">
      <c r="A13" s="245"/>
      <c r="B13" s="246"/>
      <c r="C13" s="246"/>
      <c r="D13" s="246"/>
      <c r="E13" s="246"/>
      <c r="F13" s="247"/>
      <c r="G13" s="265" t="s">
        <v>6</v>
      </c>
      <c r="H13" s="266"/>
      <c r="I13" s="224" t="s">
        <v>7</v>
      </c>
      <c r="J13" s="225"/>
      <c r="K13" s="225"/>
      <c r="L13" s="225"/>
      <c r="M13" s="225"/>
      <c r="N13" s="225"/>
      <c r="O13" s="226"/>
      <c r="P13" s="215">
        <v>59.52</v>
      </c>
      <c r="Q13" s="216"/>
      <c r="R13" s="216"/>
      <c r="S13" s="216"/>
      <c r="T13" s="216"/>
      <c r="U13" s="216"/>
      <c r="V13" s="217"/>
      <c r="W13" s="215">
        <v>59.581000000000003</v>
      </c>
      <c r="X13" s="216"/>
      <c r="Y13" s="216"/>
      <c r="Z13" s="216"/>
      <c r="AA13" s="216"/>
      <c r="AB13" s="216"/>
      <c r="AC13" s="217"/>
      <c r="AD13" s="215">
        <v>59.582000000000001</v>
      </c>
      <c r="AE13" s="216"/>
      <c r="AF13" s="216"/>
      <c r="AG13" s="216"/>
      <c r="AH13" s="216"/>
      <c r="AI13" s="216"/>
      <c r="AJ13" s="217"/>
      <c r="AK13" s="215">
        <v>59.582000000000001</v>
      </c>
      <c r="AL13" s="216"/>
      <c r="AM13" s="216"/>
      <c r="AN13" s="216"/>
      <c r="AO13" s="216"/>
      <c r="AP13" s="216"/>
      <c r="AQ13" s="217"/>
      <c r="AR13" s="227">
        <v>59.582000000000001</v>
      </c>
      <c r="AS13" s="228"/>
      <c r="AT13" s="228"/>
      <c r="AU13" s="228"/>
      <c r="AV13" s="228"/>
      <c r="AW13" s="228"/>
      <c r="AX13" s="229"/>
    </row>
    <row r="14" spans="1:50" ht="21" customHeight="1" x14ac:dyDescent="0.15">
      <c r="A14" s="245"/>
      <c r="B14" s="246"/>
      <c r="C14" s="246"/>
      <c r="D14" s="246"/>
      <c r="E14" s="246"/>
      <c r="F14" s="247"/>
      <c r="G14" s="267"/>
      <c r="H14" s="268"/>
      <c r="I14" s="212" t="s">
        <v>8</v>
      </c>
      <c r="J14" s="230"/>
      <c r="K14" s="230"/>
      <c r="L14" s="230"/>
      <c r="M14" s="230"/>
      <c r="N14" s="230"/>
      <c r="O14" s="231"/>
      <c r="P14" s="215" t="s">
        <v>588</v>
      </c>
      <c r="Q14" s="216"/>
      <c r="R14" s="216"/>
      <c r="S14" s="216"/>
      <c r="T14" s="216"/>
      <c r="U14" s="216"/>
      <c r="V14" s="217"/>
      <c r="W14" s="215" t="s">
        <v>588</v>
      </c>
      <c r="X14" s="216"/>
      <c r="Y14" s="216"/>
      <c r="Z14" s="216"/>
      <c r="AA14" s="216"/>
      <c r="AB14" s="216"/>
      <c r="AC14" s="217"/>
      <c r="AD14" s="215" t="s">
        <v>588</v>
      </c>
      <c r="AE14" s="216"/>
      <c r="AF14" s="216"/>
      <c r="AG14" s="216"/>
      <c r="AH14" s="216"/>
      <c r="AI14" s="216"/>
      <c r="AJ14" s="217"/>
      <c r="AK14" s="215" t="s">
        <v>588</v>
      </c>
      <c r="AL14" s="216"/>
      <c r="AM14" s="216"/>
      <c r="AN14" s="216"/>
      <c r="AO14" s="216"/>
      <c r="AP14" s="216"/>
      <c r="AQ14" s="217"/>
      <c r="AR14" s="271"/>
      <c r="AS14" s="271"/>
      <c r="AT14" s="271"/>
      <c r="AU14" s="271"/>
      <c r="AV14" s="271"/>
      <c r="AW14" s="271"/>
      <c r="AX14" s="272"/>
    </row>
    <row r="15" spans="1:50" ht="21" customHeight="1" x14ac:dyDescent="0.15">
      <c r="A15" s="245"/>
      <c r="B15" s="246"/>
      <c r="C15" s="246"/>
      <c r="D15" s="246"/>
      <c r="E15" s="246"/>
      <c r="F15" s="247"/>
      <c r="G15" s="267"/>
      <c r="H15" s="268"/>
      <c r="I15" s="212" t="s">
        <v>47</v>
      </c>
      <c r="J15" s="213"/>
      <c r="K15" s="213"/>
      <c r="L15" s="213"/>
      <c r="M15" s="213"/>
      <c r="N15" s="213"/>
      <c r="O15" s="214"/>
      <c r="P15" s="215" t="s">
        <v>588</v>
      </c>
      <c r="Q15" s="216"/>
      <c r="R15" s="216"/>
      <c r="S15" s="216"/>
      <c r="T15" s="216"/>
      <c r="U15" s="216"/>
      <c r="V15" s="217"/>
      <c r="W15" s="215" t="s">
        <v>588</v>
      </c>
      <c r="X15" s="216"/>
      <c r="Y15" s="216"/>
      <c r="Z15" s="216"/>
      <c r="AA15" s="216"/>
      <c r="AB15" s="216"/>
      <c r="AC15" s="217"/>
      <c r="AD15" s="215" t="s">
        <v>588</v>
      </c>
      <c r="AE15" s="216"/>
      <c r="AF15" s="216"/>
      <c r="AG15" s="216"/>
      <c r="AH15" s="216"/>
      <c r="AI15" s="216"/>
      <c r="AJ15" s="217"/>
      <c r="AK15" s="215" t="s">
        <v>588</v>
      </c>
      <c r="AL15" s="216"/>
      <c r="AM15" s="216"/>
      <c r="AN15" s="216"/>
      <c r="AO15" s="216"/>
      <c r="AP15" s="216"/>
      <c r="AQ15" s="217"/>
      <c r="AR15" s="215"/>
      <c r="AS15" s="216"/>
      <c r="AT15" s="216"/>
      <c r="AU15" s="216"/>
      <c r="AV15" s="216"/>
      <c r="AW15" s="216"/>
      <c r="AX15" s="232"/>
    </row>
    <row r="16" spans="1:50" ht="21" customHeight="1" x14ac:dyDescent="0.15">
      <c r="A16" s="245"/>
      <c r="B16" s="246"/>
      <c r="C16" s="246"/>
      <c r="D16" s="246"/>
      <c r="E16" s="246"/>
      <c r="F16" s="247"/>
      <c r="G16" s="267"/>
      <c r="H16" s="268"/>
      <c r="I16" s="212" t="s">
        <v>48</v>
      </c>
      <c r="J16" s="213"/>
      <c r="K16" s="213"/>
      <c r="L16" s="213"/>
      <c r="M16" s="213"/>
      <c r="N16" s="213"/>
      <c r="O16" s="214"/>
      <c r="P16" s="215" t="s">
        <v>588</v>
      </c>
      <c r="Q16" s="216"/>
      <c r="R16" s="216"/>
      <c r="S16" s="216"/>
      <c r="T16" s="216"/>
      <c r="U16" s="216"/>
      <c r="V16" s="217"/>
      <c r="W16" s="215" t="s">
        <v>588</v>
      </c>
      <c r="X16" s="216"/>
      <c r="Y16" s="216"/>
      <c r="Z16" s="216"/>
      <c r="AA16" s="216"/>
      <c r="AB16" s="216"/>
      <c r="AC16" s="217"/>
      <c r="AD16" s="215" t="s">
        <v>588</v>
      </c>
      <c r="AE16" s="216"/>
      <c r="AF16" s="216"/>
      <c r="AG16" s="216"/>
      <c r="AH16" s="216"/>
      <c r="AI16" s="216"/>
      <c r="AJ16" s="217"/>
      <c r="AK16" s="215" t="s">
        <v>588</v>
      </c>
      <c r="AL16" s="216"/>
      <c r="AM16" s="216"/>
      <c r="AN16" s="216"/>
      <c r="AO16" s="216"/>
      <c r="AP16" s="216"/>
      <c r="AQ16" s="217"/>
      <c r="AR16" s="218"/>
      <c r="AS16" s="219"/>
      <c r="AT16" s="219"/>
      <c r="AU16" s="219"/>
      <c r="AV16" s="219"/>
      <c r="AW16" s="219"/>
      <c r="AX16" s="220"/>
    </row>
    <row r="17" spans="1:50" ht="24.75" customHeight="1" x14ac:dyDescent="0.15">
      <c r="A17" s="245"/>
      <c r="B17" s="246"/>
      <c r="C17" s="246"/>
      <c r="D17" s="246"/>
      <c r="E17" s="246"/>
      <c r="F17" s="247"/>
      <c r="G17" s="267"/>
      <c r="H17" s="268"/>
      <c r="I17" s="212" t="s">
        <v>46</v>
      </c>
      <c r="J17" s="230"/>
      <c r="K17" s="230"/>
      <c r="L17" s="230"/>
      <c r="M17" s="230"/>
      <c r="N17" s="230"/>
      <c r="O17" s="231"/>
      <c r="P17" s="215" t="s">
        <v>588</v>
      </c>
      <c r="Q17" s="216"/>
      <c r="R17" s="216"/>
      <c r="S17" s="216"/>
      <c r="T17" s="216"/>
      <c r="U17" s="216"/>
      <c r="V17" s="217"/>
      <c r="W17" s="215" t="s">
        <v>588</v>
      </c>
      <c r="X17" s="216"/>
      <c r="Y17" s="216"/>
      <c r="Z17" s="216"/>
      <c r="AA17" s="216"/>
      <c r="AB17" s="216"/>
      <c r="AC17" s="217"/>
      <c r="AD17" s="215" t="s">
        <v>588</v>
      </c>
      <c r="AE17" s="216"/>
      <c r="AF17" s="216"/>
      <c r="AG17" s="216"/>
      <c r="AH17" s="216"/>
      <c r="AI17" s="216"/>
      <c r="AJ17" s="217"/>
      <c r="AK17" s="215" t="s">
        <v>588</v>
      </c>
      <c r="AL17" s="216"/>
      <c r="AM17" s="216"/>
      <c r="AN17" s="216"/>
      <c r="AO17" s="216"/>
      <c r="AP17" s="216"/>
      <c r="AQ17" s="217"/>
      <c r="AR17" s="263"/>
      <c r="AS17" s="263"/>
      <c r="AT17" s="263"/>
      <c r="AU17" s="263"/>
      <c r="AV17" s="263"/>
      <c r="AW17" s="263"/>
      <c r="AX17" s="264"/>
    </row>
    <row r="18" spans="1:50" ht="24.75" customHeight="1" x14ac:dyDescent="0.15">
      <c r="A18" s="245"/>
      <c r="B18" s="246"/>
      <c r="C18" s="246"/>
      <c r="D18" s="246"/>
      <c r="E18" s="246"/>
      <c r="F18" s="247"/>
      <c r="G18" s="269"/>
      <c r="H18" s="270"/>
      <c r="I18" s="256" t="s">
        <v>18</v>
      </c>
      <c r="J18" s="257"/>
      <c r="K18" s="257"/>
      <c r="L18" s="257"/>
      <c r="M18" s="257"/>
      <c r="N18" s="257"/>
      <c r="O18" s="258"/>
      <c r="P18" s="259">
        <f>SUM(P13:V17)</f>
        <v>59.52</v>
      </c>
      <c r="Q18" s="260"/>
      <c r="R18" s="260"/>
      <c r="S18" s="260"/>
      <c r="T18" s="260"/>
      <c r="U18" s="260"/>
      <c r="V18" s="261"/>
      <c r="W18" s="259">
        <f>SUM(W13:AC17)</f>
        <v>59.581000000000003</v>
      </c>
      <c r="X18" s="260"/>
      <c r="Y18" s="260"/>
      <c r="Z18" s="260"/>
      <c r="AA18" s="260"/>
      <c r="AB18" s="260"/>
      <c r="AC18" s="261"/>
      <c r="AD18" s="259">
        <f>SUM(AD13:AJ17)</f>
        <v>59.582000000000001</v>
      </c>
      <c r="AE18" s="260"/>
      <c r="AF18" s="260"/>
      <c r="AG18" s="260"/>
      <c r="AH18" s="260"/>
      <c r="AI18" s="260"/>
      <c r="AJ18" s="261"/>
      <c r="AK18" s="259">
        <f>SUM(AK13:AQ17)</f>
        <v>59.582000000000001</v>
      </c>
      <c r="AL18" s="260"/>
      <c r="AM18" s="260"/>
      <c r="AN18" s="260"/>
      <c r="AO18" s="260"/>
      <c r="AP18" s="260"/>
      <c r="AQ18" s="261"/>
      <c r="AR18" s="259">
        <f>SUM(AR13:AX17)</f>
        <v>59.582000000000001</v>
      </c>
      <c r="AS18" s="260"/>
      <c r="AT18" s="260"/>
      <c r="AU18" s="260"/>
      <c r="AV18" s="260"/>
      <c r="AW18" s="260"/>
      <c r="AX18" s="262"/>
    </row>
    <row r="19" spans="1:50" ht="24.75" customHeight="1" x14ac:dyDescent="0.15">
      <c r="A19" s="245"/>
      <c r="B19" s="246"/>
      <c r="C19" s="246"/>
      <c r="D19" s="246"/>
      <c r="E19" s="246"/>
      <c r="F19" s="247"/>
      <c r="G19" s="252" t="s">
        <v>9</v>
      </c>
      <c r="H19" s="253"/>
      <c r="I19" s="253"/>
      <c r="J19" s="253"/>
      <c r="K19" s="253"/>
      <c r="L19" s="253"/>
      <c r="M19" s="253"/>
      <c r="N19" s="253"/>
      <c r="O19" s="253"/>
      <c r="P19" s="215">
        <v>57.805</v>
      </c>
      <c r="Q19" s="216"/>
      <c r="R19" s="216"/>
      <c r="S19" s="216"/>
      <c r="T19" s="216"/>
      <c r="U19" s="216"/>
      <c r="V19" s="217"/>
      <c r="W19" s="215">
        <v>56.951999999999998</v>
      </c>
      <c r="X19" s="216"/>
      <c r="Y19" s="216"/>
      <c r="Z19" s="216"/>
      <c r="AA19" s="216"/>
      <c r="AB19" s="216"/>
      <c r="AC19" s="217"/>
      <c r="AD19" s="215">
        <v>20.309000000000001</v>
      </c>
      <c r="AE19" s="216"/>
      <c r="AF19" s="216"/>
      <c r="AG19" s="216"/>
      <c r="AH19" s="216"/>
      <c r="AI19" s="216"/>
      <c r="AJ19" s="217"/>
      <c r="AK19" s="254"/>
      <c r="AL19" s="254"/>
      <c r="AM19" s="254"/>
      <c r="AN19" s="254"/>
      <c r="AO19" s="254"/>
      <c r="AP19" s="254"/>
      <c r="AQ19" s="254"/>
      <c r="AR19" s="254"/>
      <c r="AS19" s="254"/>
      <c r="AT19" s="254"/>
      <c r="AU19" s="254"/>
      <c r="AV19" s="254"/>
      <c r="AW19" s="254"/>
      <c r="AX19" s="255"/>
    </row>
    <row r="20" spans="1:50" ht="24.75" customHeight="1" x14ac:dyDescent="0.15">
      <c r="A20" s="245"/>
      <c r="B20" s="246"/>
      <c r="C20" s="246"/>
      <c r="D20" s="246"/>
      <c r="E20" s="246"/>
      <c r="F20" s="247"/>
      <c r="G20" s="252" t="s">
        <v>10</v>
      </c>
      <c r="H20" s="253"/>
      <c r="I20" s="253"/>
      <c r="J20" s="253"/>
      <c r="K20" s="253"/>
      <c r="L20" s="253"/>
      <c r="M20" s="253"/>
      <c r="N20" s="253"/>
      <c r="O20" s="253"/>
      <c r="P20" s="291">
        <f>IF(P18=0, "-", SUM(P19)/P18)</f>
        <v>0.97118615591397839</v>
      </c>
      <c r="Q20" s="291"/>
      <c r="R20" s="291"/>
      <c r="S20" s="291"/>
      <c r="T20" s="291"/>
      <c r="U20" s="291"/>
      <c r="V20" s="291"/>
      <c r="W20" s="291">
        <f>IF(W18=0, "-", SUM(W19)/W18)</f>
        <v>0.95587519511253582</v>
      </c>
      <c r="X20" s="291"/>
      <c r="Y20" s="291"/>
      <c r="Z20" s="291"/>
      <c r="AA20" s="291"/>
      <c r="AB20" s="291"/>
      <c r="AC20" s="291"/>
      <c r="AD20" s="291">
        <f>IF(AD18=0, "-", SUM(AD19)/AD18)</f>
        <v>0.34085797724144878</v>
      </c>
      <c r="AE20" s="291"/>
      <c r="AF20" s="291"/>
      <c r="AG20" s="291"/>
      <c r="AH20" s="291"/>
      <c r="AI20" s="291"/>
      <c r="AJ20" s="291"/>
      <c r="AK20" s="254"/>
      <c r="AL20" s="254"/>
      <c r="AM20" s="254"/>
      <c r="AN20" s="254"/>
      <c r="AO20" s="254"/>
      <c r="AP20" s="254"/>
      <c r="AQ20" s="292"/>
      <c r="AR20" s="292"/>
      <c r="AS20" s="292"/>
      <c r="AT20" s="292"/>
      <c r="AU20" s="254"/>
      <c r="AV20" s="254"/>
      <c r="AW20" s="254"/>
      <c r="AX20" s="255"/>
    </row>
    <row r="21" spans="1:50" ht="25.5" customHeight="1" x14ac:dyDescent="0.15">
      <c r="A21" s="188"/>
      <c r="B21" s="189"/>
      <c r="C21" s="189"/>
      <c r="D21" s="189"/>
      <c r="E21" s="189"/>
      <c r="F21" s="248"/>
      <c r="G21" s="289" t="s">
        <v>221</v>
      </c>
      <c r="H21" s="290"/>
      <c r="I21" s="290"/>
      <c r="J21" s="290"/>
      <c r="K21" s="290"/>
      <c r="L21" s="290"/>
      <c r="M21" s="290"/>
      <c r="N21" s="290"/>
      <c r="O21" s="290"/>
      <c r="P21" s="291">
        <f>IF(P19=0, "-", SUM(P19)/SUM(P13,P14))</f>
        <v>0.97118615591397839</v>
      </c>
      <c r="Q21" s="291"/>
      <c r="R21" s="291"/>
      <c r="S21" s="291"/>
      <c r="T21" s="291"/>
      <c r="U21" s="291"/>
      <c r="V21" s="291"/>
      <c r="W21" s="291">
        <f>IF(W19=0, "-", SUM(W19)/SUM(W13,W14))</f>
        <v>0.95587519511253582</v>
      </c>
      <c r="X21" s="291"/>
      <c r="Y21" s="291"/>
      <c r="Z21" s="291"/>
      <c r="AA21" s="291"/>
      <c r="AB21" s="291"/>
      <c r="AC21" s="291"/>
      <c r="AD21" s="291">
        <f>IF(AD19=0, "-", SUM(AD19)/SUM(AD13,AD14))</f>
        <v>0.34085797724144878</v>
      </c>
      <c r="AE21" s="291"/>
      <c r="AF21" s="291"/>
      <c r="AG21" s="291"/>
      <c r="AH21" s="291"/>
      <c r="AI21" s="291"/>
      <c r="AJ21" s="291"/>
      <c r="AK21" s="254"/>
      <c r="AL21" s="254"/>
      <c r="AM21" s="254"/>
      <c r="AN21" s="254"/>
      <c r="AO21" s="254"/>
      <c r="AP21" s="254"/>
      <c r="AQ21" s="292"/>
      <c r="AR21" s="292"/>
      <c r="AS21" s="292"/>
      <c r="AT21" s="292"/>
      <c r="AU21" s="254"/>
      <c r="AV21" s="254"/>
      <c r="AW21" s="254"/>
      <c r="AX21" s="255"/>
    </row>
    <row r="22" spans="1:50" ht="18.75" customHeight="1" x14ac:dyDescent="0.15">
      <c r="A22" s="299" t="s">
        <v>566</v>
      </c>
      <c r="B22" s="300"/>
      <c r="C22" s="300"/>
      <c r="D22" s="300"/>
      <c r="E22" s="300"/>
      <c r="F22" s="301"/>
      <c r="G22" s="305" t="s">
        <v>213</v>
      </c>
      <c r="H22" s="274"/>
      <c r="I22" s="274"/>
      <c r="J22" s="274"/>
      <c r="K22" s="274"/>
      <c r="L22" s="274"/>
      <c r="M22" s="274"/>
      <c r="N22" s="274"/>
      <c r="O22" s="306"/>
      <c r="P22" s="273" t="s">
        <v>564</v>
      </c>
      <c r="Q22" s="274"/>
      <c r="R22" s="274"/>
      <c r="S22" s="274"/>
      <c r="T22" s="274"/>
      <c r="U22" s="274"/>
      <c r="V22" s="306"/>
      <c r="W22" s="273" t="s">
        <v>565</v>
      </c>
      <c r="X22" s="274"/>
      <c r="Y22" s="274"/>
      <c r="Z22" s="274"/>
      <c r="AA22" s="274"/>
      <c r="AB22" s="274"/>
      <c r="AC22" s="306"/>
      <c r="AD22" s="273" t="s">
        <v>212</v>
      </c>
      <c r="AE22" s="274"/>
      <c r="AF22" s="274"/>
      <c r="AG22" s="274"/>
      <c r="AH22" s="274"/>
      <c r="AI22" s="274"/>
      <c r="AJ22" s="274"/>
      <c r="AK22" s="274"/>
      <c r="AL22" s="274"/>
      <c r="AM22" s="274"/>
      <c r="AN22" s="274"/>
      <c r="AO22" s="274"/>
      <c r="AP22" s="274"/>
      <c r="AQ22" s="274"/>
      <c r="AR22" s="274"/>
      <c r="AS22" s="274"/>
      <c r="AT22" s="274"/>
      <c r="AU22" s="274"/>
      <c r="AV22" s="274"/>
      <c r="AW22" s="274"/>
      <c r="AX22" s="275"/>
    </row>
    <row r="23" spans="1:50" ht="25.5" customHeight="1" x14ac:dyDescent="0.15">
      <c r="A23" s="302"/>
      <c r="B23" s="303"/>
      <c r="C23" s="303"/>
      <c r="D23" s="303"/>
      <c r="E23" s="303"/>
      <c r="F23" s="304"/>
      <c r="G23" s="276" t="s">
        <v>589</v>
      </c>
      <c r="H23" s="277"/>
      <c r="I23" s="277"/>
      <c r="J23" s="277"/>
      <c r="K23" s="277"/>
      <c r="L23" s="277"/>
      <c r="M23" s="277"/>
      <c r="N23" s="277"/>
      <c r="O23" s="278"/>
      <c r="P23" s="227">
        <v>59.582000000000001</v>
      </c>
      <c r="Q23" s="228"/>
      <c r="R23" s="228"/>
      <c r="S23" s="228"/>
      <c r="T23" s="228"/>
      <c r="U23" s="228"/>
      <c r="V23" s="279"/>
      <c r="W23" s="227">
        <v>59.582000000000001</v>
      </c>
      <c r="X23" s="228"/>
      <c r="Y23" s="228"/>
      <c r="Z23" s="228"/>
      <c r="AA23" s="228"/>
      <c r="AB23" s="228"/>
      <c r="AC23" s="279"/>
      <c r="AD23" s="280"/>
      <c r="AE23" s="281"/>
      <c r="AF23" s="281"/>
      <c r="AG23" s="281"/>
      <c r="AH23" s="281"/>
      <c r="AI23" s="281"/>
      <c r="AJ23" s="281"/>
      <c r="AK23" s="281"/>
      <c r="AL23" s="281"/>
      <c r="AM23" s="281"/>
      <c r="AN23" s="281"/>
      <c r="AO23" s="281"/>
      <c r="AP23" s="281"/>
      <c r="AQ23" s="281"/>
      <c r="AR23" s="281"/>
      <c r="AS23" s="281"/>
      <c r="AT23" s="281"/>
      <c r="AU23" s="281"/>
      <c r="AV23" s="281"/>
      <c r="AW23" s="281"/>
      <c r="AX23" s="282"/>
    </row>
    <row r="24" spans="1:50" ht="25.5" customHeight="1" x14ac:dyDescent="0.15">
      <c r="A24" s="302"/>
      <c r="B24" s="303"/>
      <c r="C24" s="303"/>
      <c r="D24" s="303"/>
      <c r="E24" s="303"/>
      <c r="F24" s="304"/>
      <c r="G24" s="286"/>
      <c r="H24" s="287"/>
      <c r="I24" s="287"/>
      <c r="J24" s="287"/>
      <c r="K24" s="287"/>
      <c r="L24" s="287"/>
      <c r="M24" s="287"/>
      <c r="N24" s="287"/>
      <c r="O24" s="288"/>
      <c r="P24" s="215"/>
      <c r="Q24" s="216"/>
      <c r="R24" s="216"/>
      <c r="S24" s="216"/>
      <c r="T24" s="216"/>
      <c r="U24" s="216"/>
      <c r="V24" s="217"/>
      <c r="W24" s="215"/>
      <c r="X24" s="216"/>
      <c r="Y24" s="216"/>
      <c r="Z24" s="216"/>
      <c r="AA24" s="216"/>
      <c r="AB24" s="216"/>
      <c r="AC24" s="217"/>
      <c r="AD24" s="283"/>
      <c r="AE24" s="284"/>
      <c r="AF24" s="284"/>
      <c r="AG24" s="284"/>
      <c r="AH24" s="284"/>
      <c r="AI24" s="284"/>
      <c r="AJ24" s="284"/>
      <c r="AK24" s="284"/>
      <c r="AL24" s="284"/>
      <c r="AM24" s="284"/>
      <c r="AN24" s="284"/>
      <c r="AO24" s="284"/>
      <c r="AP24" s="284"/>
      <c r="AQ24" s="284"/>
      <c r="AR24" s="284"/>
      <c r="AS24" s="284"/>
      <c r="AT24" s="284"/>
      <c r="AU24" s="284"/>
      <c r="AV24" s="284"/>
      <c r="AW24" s="284"/>
      <c r="AX24" s="285"/>
    </row>
    <row r="25" spans="1:50" ht="25.5" customHeight="1" x14ac:dyDescent="0.15">
      <c r="A25" s="302"/>
      <c r="B25" s="303"/>
      <c r="C25" s="303"/>
      <c r="D25" s="303"/>
      <c r="E25" s="303"/>
      <c r="F25" s="304"/>
      <c r="G25" s="286"/>
      <c r="H25" s="287"/>
      <c r="I25" s="287"/>
      <c r="J25" s="287"/>
      <c r="K25" s="287"/>
      <c r="L25" s="287"/>
      <c r="M25" s="287"/>
      <c r="N25" s="287"/>
      <c r="O25" s="288"/>
      <c r="P25" s="215"/>
      <c r="Q25" s="216"/>
      <c r="R25" s="216"/>
      <c r="S25" s="216"/>
      <c r="T25" s="216"/>
      <c r="U25" s="216"/>
      <c r="V25" s="217"/>
      <c r="W25" s="215"/>
      <c r="X25" s="216"/>
      <c r="Y25" s="216"/>
      <c r="Z25" s="216"/>
      <c r="AA25" s="216"/>
      <c r="AB25" s="216"/>
      <c r="AC25" s="217"/>
      <c r="AD25" s="283"/>
      <c r="AE25" s="284"/>
      <c r="AF25" s="284"/>
      <c r="AG25" s="284"/>
      <c r="AH25" s="284"/>
      <c r="AI25" s="284"/>
      <c r="AJ25" s="284"/>
      <c r="AK25" s="284"/>
      <c r="AL25" s="284"/>
      <c r="AM25" s="284"/>
      <c r="AN25" s="284"/>
      <c r="AO25" s="284"/>
      <c r="AP25" s="284"/>
      <c r="AQ25" s="284"/>
      <c r="AR25" s="284"/>
      <c r="AS25" s="284"/>
      <c r="AT25" s="284"/>
      <c r="AU25" s="284"/>
      <c r="AV25" s="284"/>
      <c r="AW25" s="284"/>
      <c r="AX25" s="285"/>
    </row>
    <row r="26" spans="1:50" ht="25.5" customHeight="1" x14ac:dyDescent="0.15">
      <c r="A26" s="302"/>
      <c r="B26" s="303"/>
      <c r="C26" s="303"/>
      <c r="D26" s="303"/>
      <c r="E26" s="303"/>
      <c r="F26" s="304"/>
      <c r="G26" s="286"/>
      <c r="H26" s="287"/>
      <c r="I26" s="287"/>
      <c r="J26" s="287"/>
      <c r="K26" s="287"/>
      <c r="L26" s="287"/>
      <c r="M26" s="287"/>
      <c r="N26" s="287"/>
      <c r="O26" s="288"/>
      <c r="P26" s="215"/>
      <c r="Q26" s="216"/>
      <c r="R26" s="216"/>
      <c r="S26" s="216"/>
      <c r="T26" s="216"/>
      <c r="U26" s="216"/>
      <c r="V26" s="217"/>
      <c r="W26" s="215"/>
      <c r="X26" s="216"/>
      <c r="Y26" s="216"/>
      <c r="Z26" s="216"/>
      <c r="AA26" s="216"/>
      <c r="AB26" s="216"/>
      <c r="AC26" s="217"/>
      <c r="AD26" s="283"/>
      <c r="AE26" s="284"/>
      <c r="AF26" s="284"/>
      <c r="AG26" s="284"/>
      <c r="AH26" s="284"/>
      <c r="AI26" s="284"/>
      <c r="AJ26" s="284"/>
      <c r="AK26" s="284"/>
      <c r="AL26" s="284"/>
      <c r="AM26" s="284"/>
      <c r="AN26" s="284"/>
      <c r="AO26" s="284"/>
      <c r="AP26" s="284"/>
      <c r="AQ26" s="284"/>
      <c r="AR26" s="284"/>
      <c r="AS26" s="284"/>
      <c r="AT26" s="284"/>
      <c r="AU26" s="284"/>
      <c r="AV26" s="284"/>
      <c r="AW26" s="284"/>
      <c r="AX26" s="285"/>
    </row>
    <row r="27" spans="1:50" ht="25.5" customHeight="1" x14ac:dyDescent="0.15">
      <c r="A27" s="302"/>
      <c r="B27" s="303"/>
      <c r="C27" s="303"/>
      <c r="D27" s="303"/>
      <c r="E27" s="303"/>
      <c r="F27" s="304"/>
      <c r="G27" s="286"/>
      <c r="H27" s="287"/>
      <c r="I27" s="287"/>
      <c r="J27" s="287"/>
      <c r="K27" s="287"/>
      <c r="L27" s="287"/>
      <c r="M27" s="287"/>
      <c r="N27" s="287"/>
      <c r="O27" s="288"/>
      <c r="P27" s="215"/>
      <c r="Q27" s="216"/>
      <c r="R27" s="216"/>
      <c r="S27" s="216"/>
      <c r="T27" s="216"/>
      <c r="U27" s="216"/>
      <c r="V27" s="217"/>
      <c r="W27" s="215"/>
      <c r="X27" s="216"/>
      <c r="Y27" s="216"/>
      <c r="Z27" s="216"/>
      <c r="AA27" s="216"/>
      <c r="AB27" s="216"/>
      <c r="AC27" s="217"/>
      <c r="AD27" s="283"/>
      <c r="AE27" s="284"/>
      <c r="AF27" s="284"/>
      <c r="AG27" s="284"/>
      <c r="AH27" s="284"/>
      <c r="AI27" s="284"/>
      <c r="AJ27" s="284"/>
      <c r="AK27" s="284"/>
      <c r="AL27" s="284"/>
      <c r="AM27" s="284"/>
      <c r="AN27" s="284"/>
      <c r="AO27" s="284"/>
      <c r="AP27" s="284"/>
      <c r="AQ27" s="284"/>
      <c r="AR27" s="284"/>
      <c r="AS27" s="284"/>
      <c r="AT27" s="284"/>
      <c r="AU27" s="284"/>
      <c r="AV27" s="284"/>
      <c r="AW27" s="284"/>
      <c r="AX27" s="285"/>
    </row>
    <row r="28" spans="1:50" ht="25.5" customHeight="1" x14ac:dyDescent="0.15">
      <c r="A28" s="302"/>
      <c r="B28" s="303"/>
      <c r="C28" s="303"/>
      <c r="D28" s="303"/>
      <c r="E28" s="303"/>
      <c r="F28" s="304"/>
      <c r="G28" s="293"/>
      <c r="H28" s="294"/>
      <c r="I28" s="294"/>
      <c r="J28" s="294"/>
      <c r="K28" s="294"/>
      <c r="L28" s="294"/>
      <c r="M28" s="294"/>
      <c r="N28" s="294"/>
      <c r="O28" s="295"/>
      <c r="P28" s="296"/>
      <c r="Q28" s="297"/>
      <c r="R28" s="297"/>
      <c r="S28" s="297"/>
      <c r="T28" s="297"/>
      <c r="U28" s="297"/>
      <c r="V28" s="298"/>
      <c r="W28" s="296"/>
      <c r="X28" s="297"/>
      <c r="Y28" s="297"/>
      <c r="Z28" s="297"/>
      <c r="AA28" s="297"/>
      <c r="AB28" s="297"/>
      <c r="AC28" s="298"/>
      <c r="AD28" s="283"/>
      <c r="AE28" s="284"/>
      <c r="AF28" s="284"/>
      <c r="AG28" s="284"/>
      <c r="AH28" s="284"/>
      <c r="AI28" s="284"/>
      <c r="AJ28" s="284"/>
      <c r="AK28" s="284"/>
      <c r="AL28" s="284"/>
      <c r="AM28" s="284"/>
      <c r="AN28" s="284"/>
      <c r="AO28" s="284"/>
      <c r="AP28" s="284"/>
      <c r="AQ28" s="284"/>
      <c r="AR28" s="284"/>
      <c r="AS28" s="284"/>
      <c r="AT28" s="284"/>
      <c r="AU28" s="284"/>
      <c r="AV28" s="284"/>
      <c r="AW28" s="284"/>
      <c r="AX28" s="285"/>
    </row>
    <row r="29" spans="1:50" ht="25.5" customHeight="1" thickBot="1" x14ac:dyDescent="0.2">
      <c r="A29" s="302"/>
      <c r="B29" s="303"/>
      <c r="C29" s="303"/>
      <c r="D29" s="303"/>
      <c r="E29" s="303"/>
      <c r="F29" s="304"/>
      <c r="G29" s="125" t="s">
        <v>18</v>
      </c>
      <c r="H29" s="126"/>
      <c r="I29" s="126"/>
      <c r="J29" s="126"/>
      <c r="K29" s="126"/>
      <c r="L29" s="126"/>
      <c r="M29" s="126"/>
      <c r="N29" s="126"/>
      <c r="O29" s="127"/>
      <c r="P29" s="323">
        <f>AK13</f>
        <v>59.582000000000001</v>
      </c>
      <c r="Q29" s="324"/>
      <c r="R29" s="324"/>
      <c r="S29" s="324"/>
      <c r="T29" s="324"/>
      <c r="U29" s="324"/>
      <c r="V29" s="325"/>
      <c r="W29" s="326">
        <f>AR13</f>
        <v>59.582000000000001</v>
      </c>
      <c r="X29" s="327"/>
      <c r="Y29" s="327"/>
      <c r="Z29" s="327"/>
      <c r="AA29" s="327"/>
      <c r="AB29" s="327"/>
      <c r="AC29" s="328"/>
      <c r="AD29" s="284"/>
      <c r="AE29" s="284"/>
      <c r="AF29" s="284"/>
      <c r="AG29" s="284"/>
      <c r="AH29" s="284"/>
      <c r="AI29" s="284"/>
      <c r="AJ29" s="284"/>
      <c r="AK29" s="284"/>
      <c r="AL29" s="284"/>
      <c r="AM29" s="284"/>
      <c r="AN29" s="284"/>
      <c r="AO29" s="284"/>
      <c r="AP29" s="284"/>
      <c r="AQ29" s="284"/>
      <c r="AR29" s="284"/>
      <c r="AS29" s="284"/>
      <c r="AT29" s="284"/>
      <c r="AU29" s="284"/>
      <c r="AV29" s="284"/>
      <c r="AW29" s="284"/>
      <c r="AX29" s="285"/>
    </row>
    <row r="30" spans="1:50" ht="47.25" customHeight="1" x14ac:dyDescent="0.15">
      <c r="A30" s="329" t="s">
        <v>555</v>
      </c>
      <c r="B30" s="330"/>
      <c r="C30" s="330"/>
      <c r="D30" s="330"/>
      <c r="E30" s="330"/>
      <c r="F30" s="331"/>
      <c r="G30" s="332" t="s">
        <v>636</v>
      </c>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8"/>
    </row>
    <row r="31" spans="1:50" ht="31.5" customHeight="1" x14ac:dyDescent="0.15">
      <c r="A31" s="334" t="s">
        <v>556</v>
      </c>
      <c r="B31" s="310"/>
      <c r="C31" s="310"/>
      <c r="D31" s="310"/>
      <c r="E31" s="310"/>
      <c r="F31" s="311"/>
      <c r="G31" s="336" t="s">
        <v>551</v>
      </c>
      <c r="H31" s="337"/>
      <c r="I31" s="337"/>
      <c r="J31" s="337"/>
      <c r="K31" s="337"/>
      <c r="L31" s="337"/>
      <c r="M31" s="337"/>
      <c r="N31" s="337"/>
      <c r="O31" s="337"/>
      <c r="P31" s="338" t="s">
        <v>550</v>
      </c>
      <c r="Q31" s="337"/>
      <c r="R31" s="337"/>
      <c r="S31" s="337"/>
      <c r="T31" s="337"/>
      <c r="U31" s="337"/>
      <c r="V31" s="337"/>
      <c r="W31" s="337"/>
      <c r="X31" s="339"/>
      <c r="Y31" s="340"/>
      <c r="Z31" s="341"/>
      <c r="AA31" s="342"/>
      <c r="AB31" s="387" t="s">
        <v>11</v>
      </c>
      <c r="AC31" s="387"/>
      <c r="AD31" s="387"/>
      <c r="AE31" s="388" t="s">
        <v>395</v>
      </c>
      <c r="AF31" s="389"/>
      <c r="AG31" s="389"/>
      <c r="AH31" s="390"/>
      <c r="AI31" s="388" t="s">
        <v>547</v>
      </c>
      <c r="AJ31" s="389"/>
      <c r="AK31" s="389"/>
      <c r="AL31" s="390"/>
      <c r="AM31" s="388" t="s">
        <v>363</v>
      </c>
      <c r="AN31" s="389"/>
      <c r="AO31" s="389"/>
      <c r="AP31" s="390"/>
      <c r="AQ31" s="397" t="s">
        <v>394</v>
      </c>
      <c r="AR31" s="398"/>
      <c r="AS31" s="398"/>
      <c r="AT31" s="399"/>
      <c r="AU31" s="397" t="s">
        <v>567</v>
      </c>
      <c r="AV31" s="398"/>
      <c r="AW31" s="398"/>
      <c r="AX31" s="400"/>
    </row>
    <row r="32" spans="1:50" ht="23.25" customHeight="1" x14ac:dyDescent="0.15">
      <c r="A32" s="334"/>
      <c r="B32" s="310"/>
      <c r="C32" s="310"/>
      <c r="D32" s="310"/>
      <c r="E32" s="310"/>
      <c r="F32" s="311"/>
      <c r="G32" s="343" t="s">
        <v>635</v>
      </c>
      <c r="H32" s="344"/>
      <c r="I32" s="344"/>
      <c r="J32" s="344"/>
      <c r="K32" s="344"/>
      <c r="L32" s="344"/>
      <c r="M32" s="344"/>
      <c r="N32" s="344"/>
      <c r="O32" s="344"/>
      <c r="P32" s="347" t="s">
        <v>634</v>
      </c>
      <c r="Q32" s="348"/>
      <c r="R32" s="348"/>
      <c r="S32" s="348"/>
      <c r="T32" s="348"/>
      <c r="U32" s="348"/>
      <c r="V32" s="348"/>
      <c r="W32" s="348"/>
      <c r="X32" s="349"/>
      <c r="Y32" s="353" t="s">
        <v>51</v>
      </c>
      <c r="Z32" s="354"/>
      <c r="AA32" s="355"/>
      <c r="AB32" s="356" t="s">
        <v>593</v>
      </c>
      <c r="AC32" s="356"/>
      <c r="AD32" s="356"/>
      <c r="AE32" s="357">
        <v>5</v>
      </c>
      <c r="AF32" s="357"/>
      <c r="AG32" s="357"/>
      <c r="AH32" s="357"/>
      <c r="AI32" s="357">
        <v>5</v>
      </c>
      <c r="AJ32" s="357"/>
      <c r="AK32" s="357"/>
      <c r="AL32" s="357"/>
      <c r="AM32" s="357">
        <v>6</v>
      </c>
      <c r="AN32" s="357"/>
      <c r="AO32" s="357"/>
      <c r="AP32" s="357"/>
      <c r="AQ32" s="357"/>
      <c r="AR32" s="357"/>
      <c r="AS32" s="357"/>
      <c r="AT32" s="357"/>
      <c r="AU32" s="391"/>
      <c r="AV32" s="392"/>
      <c r="AW32" s="392"/>
      <c r="AX32" s="393"/>
    </row>
    <row r="33" spans="1:51" ht="68.25" customHeight="1" x14ac:dyDescent="0.15">
      <c r="A33" s="335"/>
      <c r="B33" s="313"/>
      <c r="C33" s="313"/>
      <c r="D33" s="313"/>
      <c r="E33" s="313"/>
      <c r="F33" s="314"/>
      <c r="G33" s="345"/>
      <c r="H33" s="346"/>
      <c r="I33" s="346"/>
      <c r="J33" s="346"/>
      <c r="K33" s="346"/>
      <c r="L33" s="346"/>
      <c r="M33" s="346"/>
      <c r="N33" s="346"/>
      <c r="O33" s="346"/>
      <c r="P33" s="350"/>
      <c r="Q33" s="351"/>
      <c r="R33" s="351"/>
      <c r="S33" s="351"/>
      <c r="T33" s="351"/>
      <c r="U33" s="351"/>
      <c r="V33" s="351"/>
      <c r="W33" s="351"/>
      <c r="X33" s="352"/>
      <c r="Y33" s="394" t="s">
        <v>52</v>
      </c>
      <c r="Z33" s="395"/>
      <c r="AA33" s="396"/>
      <c r="AB33" s="356" t="s">
        <v>593</v>
      </c>
      <c r="AC33" s="356"/>
      <c r="AD33" s="356"/>
      <c r="AE33" s="357">
        <v>5</v>
      </c>
      <c r="AF33" s="357"/>
      <c r="AG33" s="357"/>
      <c r="AH33" s="357"/>
      <c r="AI33" s="357">
        <v>5</v>
      </c>
      <c r="AJ33" s="357"/>
      <c r="AK33" s="357"/>
      <c r="AL33" s="357"/>
      <c r="AM33" s="357">
        <v>6</v>
      </c>
      <c r="AN33" s="357"/>
      <c r="AO33" s="357"/>
      <c r="AP33" s="357"/>
      <c r="AQ33" s="357">
        <v>3</v>
      </c>
      <c r="AR33" s="357"/>
      <c r="AS33" s="357"/>
      <c r="AT33" s="357"/>
      <c r="AU33" s="391"/>
      <c r="AV33" s="392"/>
      <c r="AW33" s="392"/>
      <c r="AX33" s="393"/>
    </row>
    <row r="34" spans="1:51" ht="23.25" customHeight="1" x14ac:dyDescent="0.15">
      <c r="A34" s="421" t="s">
        <v>557</v>
      </c>
      <c r="B34" s="422"/>
      <c r="C34" s="422"/>
      <c r="D34" s="422"/>
      <c r="E34" s="422"/>
      <c r="F34" s="423"/>
      <c r="G34" s="222" t="s">
        <v>558</v>
      </c>
      <c r="H34" s="222"/>
      <c r="I34" s="222"/>
      <c r="J34" s="222"/>
      <c r="K34" s="222"/>
      <c r="L34" s="222"/>
      <c r="M34" s="222"/>
      <c r="N34" s="222"/>
      <c r="O34" s="222"/>
      <c r="P34" s="222"/>
      <c r="Q34" s="222"/>
      <c r="R34" s="222"/>
      <c r="S34" s="222"/>
      <c r="T34" s="222"/>
      <c r="U34" s="222"/>
      <c r="V34" s="222"/>
      <c r="W34" s="222"/>
      <c r="X34" s="251"/>
      <c r="Y34" s="429"/>
      <c r="Z34" s="430"/>
      <c r="AA34" s="431"/>
      <c r="AB34" s="221" t="s">
        <v>11</v>
      </c>
      <c r="AC34" s="222"/>
      <c r="AD34" s="251"/>
      <c r="AE34" s="221" t="s">
        <v>395</v>
      </c>
      <c r="AF34" s="222"/>
      <c r="AG34" s="222"/>
      <c r="AH34" s="251"/>
      <c r="AI34" s="221" t="s">
        <v>547</v>
      </c>
      <c r="AJ34" s="222"/>
      <c r="AK34" s="222"/>
      <c r="AL34" s="251"/>
      <c r="AM34" s="221" t="s">
        <v>363</v>
      </c>
      <c r="AN34" s="222"/>
      <c r="AO34" s="222"/>
      <c r="AP34" s="251"/>
      <c r="AQ34" s="402" t="s">
        <v>568</v>
      </c>
      <c r="AR34" s="403"/>
      <c r="AS34" s="403"/>
      <c r="AT34" s="403"/>
      <c r="AU34" s="403"/>
      <c r="AV34" s="403"/>
      <c r="AW34" s="403"/>
      <c r="AX34" s="404"/>
    </row>
    <row r="35" spans="1:51" ht="23.25" customHeight="1" x14ac:dyDescent="0.15">
      <c r="A35" s="424"/>
      <c r="B35" s="425"/>
      <c r="C35" s="425"/>
      <c r="D35" s="425"/>
      <c r="E35" s="425"/>
      <c r="F35" s="426"/>
      <c r="G35" s="380" t="s">
        <v>594</v>
      </c>
      <c r="H35" s="381"/>
      <c r="I35" s="381"/>
      <c r="J35" s="381"/>
      <c r="K35" s="381"/>
      <c r="L35" s="381"/>
      <c r="M35" s="381"/>
      <c r="N35" s="381"/>
      <c r="O35" s="381"/>
      <c r="P35" s="381"/>
      <c r="Q35" s="381"/>
      <c r="R35" s="381"/>
      <c r="S35" s="381"/>
      <c r="T35" s="381"/>
      <c r="U35" s="381"/>
      <c r="V35" s="381"/>
      <c r="W35" s="381"/>
      <c r="X35" s="381"/>
      <c r="Y35" s="405" t="s">
        <v>557</v>
      </c>
      <c r="Z35" s="406"/>
      <c r="AA35" s="407"/>
      <c r="AB35" s="408" t="s">
        <v>595</v>
      </c>
      <c r="AC35" s="409"/>
      <c r="AD35" s="410"/>
      <c r="AE35" s="384">
        <v>11561000</v>
      </c>
      <c r="AF35" s="384"/>
      <c r="AG35" s="384"/>
      <c r="AH35" s="384"/>
      <c r="AI35" s="384">
        <v>9492083</v>
      </c>
      <c r="AJ35" s="384"/>
      <c r="AK35" s="384"/>
      <c r="AL35" s="384"/>
      <c r="AM35" s="384">
        <v>6769630</v>
      </c>
      <c r="AN35" s="384"/>
      <c r="AO35" s="384"/>
      <c r="AP35" s="384"/>
      <c r="AQ35" s="375">
        <v>9930333</v>
      </c>
      <c r="AR35" s="358"/>
      <c r="AS35" s="358"/>
      <c r="AT35" s="358"/>
      <c r="AU35" s="358"/>
      <c r="AV35" s="358"/>
      <c r="AW35" s="358"/>
      <c r="AX35" s="359"/>
    </row>
    <row r="36" spans="1:51" ht="46.5" customHeight="1" x14ac:dyDescent="0.15">
      <c r="A36" s="427"/>
      <c r="B36" s="207"/>
      <c r="C36" s="207"/>
      <c r="D36" s="207"/>
      <c r="E36" s="207"/>
      <c r="F36" s="428"/>
      <c r="G36" s="382"/>
      <c r="H36" s="383"/>
      <c r="I36" s="383"/>
      <c r="J36" s="383"/>
      <c r="K36" s="383"/>
      <c r="L36" s="383"/>
      <c r="M36" s="383"/>
      <c r="N36" s="383"/>
      <c r="O36" s="383"/>
      <c r="P36" s="383"/>
      <c r="Q36" s="383"/>
      <c r="R36" s="383"/>
      <c r="S36" s="383"/>
      <c r="T36" s="383"/>
      <c r="U36" s="383"/>
      <c r="V36" s="383"/>
      <c r="W36" s="383"/>
      <c r="X36" s="383"/>
      <c r="Y36" s="371" t="s">
        <v>559</v>
      </c>
      <c r="Z36" s="385"/>
      <c r="AA36" s="386"/>
      <c r="AB36" s="411" t="s">
        <v>596</v>
      </c>
      <c r="AC36" s="412"/>
      <c r="AD36" s="413"/>
      <c r="AE36" s="414" t="s">
        <v>639</v>
      </c>
      <c r="AF36" s="414"/>
      <c r="AG36" s="414"/>
      <c r="AH36" s="414"/>
      <c r="AI36" s="414" t="s">
        <v>597</v>
      </c>
      <c r="AJ36" s="414"/>
      <c r="AK36" s="414"/>
      <c r="AL36" s="414"/>
      <c r="AM36" s="414" t="s">
        <v>607</v>
      </c>
      <c r="AN36" s="414"/>
      <c r="AO36" s="414"/>
      <c r="AP36" s="414"/>
      <c r="AQ36" s="414" t="s">
        <v>640</v>
      </c>
      <c r="AR36" s="414"/>
      <c r="AS36" s="414"/>
      <c r="AT36" s="414"/>
      <c r="AU36" s="414"/>
      <c r="AV36" s="414"/>
      <c r="AW36" s="414"/>
      <c r="AX36" s="415"/>
    </row>
    <row r="37" spans="1:51" ht="18.75" customHeight="1" x14ac:dyDescent="0.15">
      <c r="A37" s="440" t="s">
        <v>219</v>
      </c>
      <c r="B37" s="441"/>
      <c r="C37" s="441"/>
      <c r="D37" s="441"/>
      <c r="E37" s="441"/>
      <c r="F37" s="442"/>
      <c r="G37" s="450" t="s">
        <v>135</v>
      </c>
      <c r="H37" s="315"/>
      <c r="I37" s="315"/>
      <c r="J37" s="315"/>
      <c r="K37" s="315"/>
      <c r="L37" s="315"/>
      <c r="M37" s="315"/>
      <c r="N37" s="315"/>
      <c r="O37" s="316"/>
      <c r="P37" s="319" t="s">
        <v>55</v>
      </c>
      <c r="Q37" s="315"/>
      <c r="R37" s="315"/>
      <c r="S37" s="315"/>
      <c r="T37" s="315"/>
      <c r="U37" s="315"/>
      <c r="V37" s="315"/>
      <c r="W37" s="315"/>
      <c r="X37" s="316"/>
      <c r="Y37" s="451"/>
      <c r="Z37" s="452"/>
      <c r="AA37" s="453"/>
      <c r="AB37" s="457" t="s">
        <v>11</v>
      </c>
      <c r="AC37" s="458"/>
      <c r="AD37" s="459"/>
      <c r="AE37" s="457" t="s">
        <v>395</v>
      </c>
      <c r="AF37" s="458"/>
      <c r="AG37" s="458"/>
      <c r="AH37" s="459"/>
      <c r="AI37" s="462" t="s">
        <v>547</v>
      </c>
      <c r="AJ37" s="462"/>
      <c r="AK37" s="462"/>
      <c r="AL37" s="457"/>
      <c r="AM37" s="462" t="s">
        <v>363</v>
      </c>
      <c r="AN37" s="462"/>
      <c r="AO37" s="462"/>
      <c r="AP37" s="457"/>
      <c r="AQ37" s="436" t="s">
        <v>164</v>
      </c>
      <c r="AR37" s="437"/>
      <c r="AS37" s="437"/>
      <c r="AT37" s="438"/>
      <c r="AU37" s="315" t="s">
        <v>125</v>
      </c>
      <c r="AV37" s="315"/>
      <c r="AW37" s="315"/>
      <c r="AX37" s="320"/>
    </row>
    <row r="38" spans="1:51" ht="18.75" customHeight="1" x14ac:dyDescent="0.15">
      <c r="A38" s="443"/>
      <c r="B38" s="444"/>
      <c r="C38" s="444"/>
      <c r="D38" s="444"/>
      <c r="E38" s="444"/>
      <c r="F38" s="445"/>
      <c r="G38" s="333"/>
      <c r="H38" s="317"/>
      <c r="I38" s="317"/>
      <c r="J38" s="317"/>
      <c r="K38" s="317"/>
      <c r="L38" s="317"/>
      <c r="M38" s="317"/>
      <c r="N38" s="317"/>
      <c r="O38" s="318"/>
      <c r="P38" s="321"/>
      <c r="Q38" s="317"/>
      <c r="R38" s="317"/>
      <c r="S38" s="317"/>
      <c r="T38" s="317"/>
      <c r="U38" s="317"/>
      <c r="V38" s="317"/>
      <c r="W38" s="317"/>
      <c r="X38" s="318"/>
      <c r="Y38" s="454"/>
      <c r="Z38" s="455"/>
      <c r="AA38" s="456"/>
      <c r="AB38" s="388"/>
      <c r="AC38" s="460"/>
      <c r="AD38" s="461"/>
      <c r="AE38" s="388"/>
      <c r="AF38" s="460"/>
      <c r="AG38" s="460"/>
      <c r="AH38" s="461"/>
      <c r="AI38" s="463"/>
      <c r="AJ38" s="463"/>
      <c r="AK38" s="463"/>
      <c r="AL38" s="388"/>
      <c r="AM38" s="463"/>
      <c r="AN38" s="463"/>
      <c r="AO38" s="463"/>
      <c r="AP38" s="388"/>
      <c r="AQ38" s="416" t="s">
        <v>588</v>
      </c>
      <c r="AR38" s="417"/>
      <c r="AS38" s="418" t="s">
        <v>165</v>
      </c>
      <c r="AT38" s="419"/>
      <c r="AU38" s="420" t="s">
        <v>588</v>
      </c>
      <c r="AV38" s="420"/>
      <c r="AW38" s="317" t="s">
        <v>162</v>
      </c>
      <c r="AX38" s="322"/>
    </row>
    <row r="39" spans="1:51" ht="23.25" customHeight="1" x14ac:dyDescent="0.15">
      <c r="A39" s="446"/>
      <c r="B39" s="444"/>
      <c r="C39" s="444"/>
      <c r="D39" s="444"/>
      <c r="E39" s="444"/>
      <c r="F39" s="445"/>
      <c r="G39" s="360" t="s">
        <v>590</v>
      </c>
      <c r="H39" s="361"/>
      <c r="I39" s="361"/>
      <c r="J39" s="361"/>
      <c r="K39" s="361"/>
      <c r="L39" s="361"/>
      <c r="M39" s="361"/>
      <c r="N39" s="361"/>
      <c r="O39" s="362"/>
      <c r="P39" s="138" t="s">
        <v>591</v>
      </c>
      <c r="Q39" s="138"/>
      <c r="R39" s="138"/>
      <c r="S39" s="138"/>
      <c r="T39" s="138"/>
      <c r="U39" s="138"/>
      <c r="V39" s="138"/>
      <c r="W39" s="138"/>
      <c r="X39" s="139"/>
      <c r="Y39" s="371" t="s">
        <v>12</v>
      </c>
      <c r="Z39" s="372"/>
      <c r="AA39" s="373"/>
      <c r="AB39" s="374" t="s">
        <v>231</v>
      </c>
      <c r="AC39" s="374"/>
      <c r="AD39" s="374"/>
      <c r="AE39" s="375">
        <v>20</v>
      </c>
      <c r="AF39" s="358"/>
      <c r="AG39" s="358"/>
      <c r="AH39" s="358"/>
      <c r="AI39" s="375">
        <v>86</v>
      </c>
      <c r="AJ39" s="358"/>
      <c r="AK39" s="358"/>
      <c r="AL39" s="358"/>
      <c r="AM39" s="375">
        <v>60</v>
      </c>
      <c r="AN39" s="358"/>
      <c r="AO39" s="358"/>
      <c r="AP39" s="358"/>
      <c r="AQ39" s="377" t="s">
        <v>588</v>
      </c>
      <c r="AR39" s="378"/>
      <c r="AS39" s="378"/>
      <c r="AT39" s="379"/>
      <c r="AU39" s="358" t="s">
        <v>588</v>
      </c>
      <c r="AV39" s="358"/>
      <c r="AW39" s="358"/>
      <c r="AX39" s="359"/>
    </row>
    <row r="40" spans="1:51" ht="23.25" customHeight="1" x14ac:dyDescent="0.15">
      <c r="A40" s="447"/>
      <c r="B40" s="448"/>
      <c r="C40" s="448"/>
      <c r="D40" s="448"/>
      <c r="E40" s="448"/>
      <c r="F40" s="449"/>
      <c r="G40" s="363"/>
      <c r="H40" s="364"/>
      <c r="I40" s="364"/>
      <c r="J40" s="364"/>
      <c r="K40" s="364"/>
      <c r="L40" s="364"/>
      <c r="M40" s="364"/>
      <c r="N40" s="364"/>
      <c r="O40" s="365"/>
      <c r="P40" s="369"/>
      <c r="Q40" s="369"/>
      <c r="R40" s="369"/>
      <c r="S40" s="369"/>
      <c r="T40" s="369"/>
      <c r="U40" s="369"/>
      <c r="V40" s="369"/>
      <c r="W40" s="369"/>
      <c r="X40" s="370"/>
      <c r="Y40" s="221" t="s">
        <v>50</v>
      </c>
      <c r="Z40" s="222"/>
      <c r="AA40" s="251"/>
      <c r="AB40" s="432" t="s">
        <v>231</v>
      </c>
      <c r="AC40" s="432"/>
      <c r="AD40" s="432"/>
      <c r="AE40" s="375">
        <v>100</v>
      </c>
      <c r="AF40" s="358"/>
      <c r="AG40" s="358"/>
      <c r="AH40" s="358"/>
      <c r="AI40" s="375">
        <v>75</v>
      </c>
      <c r="AJ40" s="358"/>
      <c r="AK40" s="358"/>
      <c r="AL40" s="358"/>
      <c r="AM40" s="375">
        <v>75</v>
      </c>
      <c r="AN40" s="358"/>
      <c r="AO40" s="358"/>
      <c r="AP40" s="358"/>
      <c r="AQ40" s="377" t="s">
        <v>588</v>
      </c>
      <c r="AR40" s="378"/>
      <c r="AS40" s="378"/>
      <c r="AT40" s="379"/>
      <c r="AU40" s="358" t="s">
        <v>588</v>
      </c>
      <c r="AV40" s="358"/>
      <c r="AW40" s="358"/>
      <c r="AX40" s="359"/>
    </row>
    <row r="41" spans="1:51" ht="150.75" customHeight="1" x14ac:dyDescent="0.15">
      <c r="A41" s="446"/>
      <c r="B41" s="444"/>
      <c r="C41" s="444"/>
      <c r="D41" s="444"/>
      <c r="E41" s="444"/>
      <c r="F41" s="445"/>
      <c r="G41" s="366"/>
      <c r="H41" s="367"/>
      <c r="I41" s="367"/>
      <c r="J41" s="367"/>
      <c r="K41" s="367"/>
      <c r="L41" s="367"/>
      <c r="M41" s="367"/>
      <c r="N41" s="367"/>
      <c r="O41" s="368"/>
      <c r="P41" s="141"/>
      <c r="Q41" s="141"/>
      <c r="R41" s="141"/>
      <c r="S41" s="141"/>
      <c r="T41" s="141"/>
      <c r="U41" s="141"/>
      <c r="V41" s="141"/>
      <c r="W41" s="141"/>
      <c r="X41" s="142"/>
      <c r="Y41" s="221" t="s">
        <v>13</v>
      </c>
      <c r="Z41" s="222"/>
      <c r="AA41" s="251"/>
      <c r="AB41" s="376" t="s">
        <v>14</v>
      </c>
      <c r="AC41" s="376"/>
      <c r="AD41" s="376"/>
      <c r="AE41" s="375">
        <v>20</v>
      </c>
      <c r="AF41" s="358"/>
      <c r="AG41" s="358"/>
      <c r="AH41" s="358"/>
      <c r="AI41" s="375">
        <v>115</v>
      </c>
      <c r="AJ41" s="358"/>
      <c r="AK41" s="358"/>
      <c r="AL41" s="358"/>
      <c r="AM41" s="375">
        <v>80</v>
      </c>
      <c r="AN41" s="358"/>
      <c r="AO41" s="358"/>
      <c r="AP41" s="358"/>
      <c r="AQ41" s="377" t="s">
        <v>588</v>
      </c>
      <c r="AR41" s="378"/>
      <c r="AS41" s="378"/>
      <c r="AT41" s="379"/>
      <c r="AU41" s="358" t="s">
        <v>588</v>
      </c>
      <c r="AV41" s="358"/>
      <c r="AW41" s="358"/>
      <c r="AX41" s="359"/>
    </row>
    <row r="42" spans="1:51" ht="23.25" customHeight="1" x14ac:dyDescent="0.15">
      <c r="A42" s="439" t="s">
        <v>240</v>
      </c>
      <c r="B42" s="434"/>
      <c r="C42" s="434"/>
      <c r="D42" s="434"/>
      <c r="E42" s="434"/>
      <c r="F42" s="435"/>
      <c r="G42" s="464" t="s">
        <v>592</v>
      </c>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5"/>
      <c r="AJ42" s="465"/>
      <c r="AK42" s="465"/>
      <c r="AL42" s="465"/>
      <c r="AM42" s="465"/>
      <c r="AN42" s="465"/>
      <c r="AO42" s="465"/>
      <c r="AP42" s="465"/>
      <c r="AQ42" s="465"/>
      <c r="AR42" s="465"/>
      <c r="AS42" s="465"/>
      <c r="AT42" s="465"/>
      <c r="AU42" s="465"/>
      <c r="AV42" s="465"/>
      <c r="AW42" s="465"/>
      <c r="AX42" s="466"/>
    </row>
    <row r="43" spans="1:51" ht="23.25" customHeight="1" x14ac:dyDescent="0.15">
      <c r="A43" s="335"/>
      <c r="B43" s="313"/>
      <c r="C43" s="313"/>
      <c r="D43" s="313"/>
      <c r="E43" s="313"/>
      <c r="F43" s="314"/>
      <c r="G43" s="467"/>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F43" s="468"/>
      <c r="AG43" s="468"/>
      <c r="AH43" s="468"/>
      <c r="AI43" s="468"/>
      <c r="AJ43" s="468"/>
      <c r="AK43" s="468"/>
      <c r="AL43" s="468"/>
      <c r="AM43" s="468"/>
      <c r="AN43" s="468"/>
      <c r="AO43" s="468"/>
      <c r="AP43" s="468"/>
      <c r="AQ43" s="468"/>
      <c r="AR43" s="468"/>
      <c r="AS43" s="468"/>
      <c r="AT43" s="468"/>
      <c r="AU43" s="468"/>
      <c r="AV43" s="468"/>
      <c r="AW43" s="468"/>
      <c r="AX43" s="469"/>
    </row>
    <row r="44" spans="1:51" ht="18.75" customHeight="1" thickBot="1" x14ac:dyDescent="0.2">
      <c r="A44" s="470" t="s">
        <v>552</v>
      </c>
      <c r="B44" s="509"/>
      <c r="C44" s="509"/>
      <c r="D44" s="509"/>
      <c r="E44" s="509"/>
      <c r="F44" s="509"/>
      <c r="G44" s="509"/>
      <c r="H44" s="509"/>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c r="AH44" s="509"/>
      <c r="AI44" s="509"/>
      <c r="AJ44" s="509"/>
      <c r="AK44" s="509"/>
      <c r="AL44" s="509"/>
      <c r="AM44" s="509"/>
      <c r="AN44" s="509"/>
      <c r="AO44" s="510" t="s">
        <v>216</v>
      </c>
      <c r="AP44" s="511"/>
      <c r="AQ44" s="511"/>
      <c r="AR44" s="80"/>
      <c r="AS44" s="510"/>
      <c r="AT44" s="511"/>
      <c r="AU44" s="511"/>
      <c r="AV44" s="511"/>
      <c r="AW44" s="511"/>
      <c r="AX44" s="512"/>
      <c r="AY44">
        <f>COUNTIF($AR$44,"☑")</f>
        <v>0</v>
      </c>
    </row>
    <row r="45" spans="1:51" ht="45" customHeight="1" x14ac:dyDescent="0.15">
      <c r="A45" s="500" t="s">
        <v>262</v>
      </c>
      <c r="B45" s="501"/>
      <c r="C45" s="503" t="s">
        <v>166</v>
      </c>
      <c r="D45" s="501"/>
      <c r="E45" s="504" t="s">
        <v>182</v>
      </c>
      <c r="F45" s="505"/>
      <c r="G45" s="506" t="s">
        <v>628</v>
      </c>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7"/>
      <c r="AM45" s="507"/>
      <c r="AN45" s="507"/>
      <c r="AO45" s="507"/>
      <c r="AP45" s="507"/>
      <c r="AQ45" s="507"/>
      <c r="AR45" s="507"/>
      <c r="AS45" s="507"/>
      <c r="AT45" s="507"/>
      <c r="AU45" s="507"/>
      <c r="AV45" s="507"/>
      <c r="AW45" s="507"/>
      <c r="AX45" s="508"/>
    </row>
    <row r="46" spans="1:51" ht="32.25" customHeight="1" x14ac:dyDescent="0.15">
      <c r="A46" s="502"/>
      <c r="B46" s="496"/>
      <c r="C46" s="495"/>
      <c r="D46" s="496"/>
      <c r="E46" s="433" t="s">
        <v>181</v>
      </c>
      <c r="F46" s="435"/>
      <c r="G46" s="137" t="s">
        <v>629</v>
      </c>
      <c r="H46" s="138"/>
      <c r="I46" s="138"/>
      <c r="J46" s="138"/>
      <c r="K46" s="138"/>
      <c r="L46" s="138"/>
      <c r="M46" s="138"/>
      <c r="N46" s="138"/>
      <c r="O46" s="138"/>
      <c r="P46" s="138"/>
      <c r="Q46" s="138"/>
      <c r="R46" s="138"/>
      <c r="S46" s="138"/>
      <c r="T46" s="138"/>
      <c r="U46" s="138"/>
      <c r="V46" s="139"/>
      <c r="W46" s="484" t="s">
        <v>560</v>
      </c>
      <c r="X46" s="485"/>
      <c r="Y46" s="485"/>
      <c r="Z46" s="485"/>
      <c r="AA46" s="486"/>
      <c r="AB46" s="487" t="s">
        <v>627</v>
      </c>
      <c r="AC46" s="488"/>
      <c r="AD46" s="488"/>
      <c r="AE46" s="488"/>
      <c r="AF46" s="488"/>
      <c r="AG46" s="488"/>
      <c r="AH46" s="488"/>
      <c r="AI46" s="488"/>
      <c r="AJ46" s="488"/>
      <c r="AK46" s="488"/>
      <c r="AL46" s="488"/>
      <c r="AM46" s="488"/>
      <c r="AN46" s="488"/>
      <c r="AO46" s="488"/>
      <c r="AP46" s="488"/>
      <c r="AQ46" s="488"/>
      <c r="AR46" s="488"/>
      <c r="AS46" s="488"/>
      <c r="AT46" s="488"/>
      <c r="AU46" s="488"/>
      <c r="AV46" s="488"/>
      <c r="AW46" s="488"/>
      <c r="AX46" s="489"/>
    </row>
    <row r="47" spans="1:51" ht="30" customHeight="1" x14ac:dyDescent="0.15">
      <c r="A47" s="502"/>
      <c r="B47" s="496"/>
      <c r="C47" s="495"/>
      <c r="D47" s="496"/>
      <c r="E47" s="312"/>
      <c r="F47" s="314"/>
      <c r="G47" s="140"/>
      <c r="H47" s="141"/>
      <c r="I47" s="141"/>
      <c r="J47" s="141"/>
      <c r="K47" s="141"/>
      <c r="L47" s="141"/>
      <c r="M47" s="141"/>
      <c r="N47" s="141"/>
      <c r="O47" s="141"/>
      <c r="P47" s="141"/>
      <c r="Q47" s="141"/>
      <c r="R47" s="141"/>
      <c r="S47" s="141"/>
      <c r="T47" s="141"/>
      <c r="U47" s="141"/>
      <c r="V47" s="142"/>
      <c r="W47" s="490" t="s">
        <v>561</v>
      </c>
      <c r="X47" s="491"/>
      <c r="Y47" s="491"/>
      <c r="Z47" s="491"/>
      <c r="AA47" s="492"/>
      <c r="AB47" s="487" t="s">
        <v>626</v>
      </c>
      <c r="AC47" s="488"/>
      <c r="AD47" s="488"/>
      <c r="AE47" s="488"/>
      <c r="AF47" s="488"/>
      <c r="AG47" s="488"/>
      <c r="AH47" s="488"/>
      <c r="AI47" s="488"/>
      <c r="AJ47" s="488"/>
      <c r="AK47" s="488"/>
      <c r="AL47" s="488"/>
      <c r="AM47" s="488"/>
      <c r="AN47" s="488"/>
      <c r="AO47" s="488"/>
      <c r="AP47" s="488"/>
      <c r="AQ47" s="488"/>
      <c r="AR47" s="488"/>
      <c r="AS47" s="488"/>
      <c r="AT47" s="488"/>
      <c r="AU47" s="488"/>
      <c r="AV47" s="488"/>
      <c r="AW47" s="488"/>
      <c r="AX47" s="489"/>
    </row>
    <row r="48" spans="1:51" ht="34.5" customHeight="1" x14ac:dyDescent="0.15">
      <c r="A48" s="502"/>
      <c r="B48" s="496"/>
      <c r="C48" s="493" t="s">
        <v>572</v>
      </c>
      <c r="D48" s="494"/>
      <c r="E48" s="433" t="s">
        <v>258</v>
      </c>
      <c r="F48" s="435"/>
      <c r="G48" s="474" t="s">
        <v>169</v>
      </c>
      <c r="H48" s="475"/>
      <c r="I48" s="475"/>
      <c r="J48" s="497"/>
      <c r="K48" s="498"/>
      <c r="L48" s="498"/>
      <c r="M48" s="498"/>
      <c r="N48" s="498"/>
      <c r="O48" s="498"/>
      <c r="P48" s="498"/>
      <c r="Q48" s="498"/>
      <c r="R48" s="498"/>
      <c r="S48" s="498"/>
      <c r="T48" s="499"/>
      <c r="U48" s="472"/>
      <c r="V48" s="472"/>
      <c r="W48" s="472"/>
      <c r="X48" s="472"/>
      <c r="Y48" s="472"/>
      <c r="Z48" s="472"/>
      <c r="AA48" s="472"/>
      <c r="AB48" s="472"/>
      <c r="AC48" s="472"/>
      <c r="AD48" s="472"/>
      <c r="AE48" s="472"/>
      <c r="AF48" s="472"/>
      <c r="AG48" s="472"/>
      <c r="AH48" s="472"/>
      <c r="AI48" s="472"/>
      <c r="AJ48" s="472"/>
      <c r="AK48" s="472"/>
      <c r="AL48" s="472"/>
      <c r="AM48" s="472"/>
      <c r="AN48" s="472"/>
      <c r="AO48" s="472"/>
      <c r="AP48" s="472"/>
      <c r="AQ48" s="472"/>
      <c r="AR48" s="472"/>
      <c r="AS48" s="472"/>
      <c r="AT48" s="472"/>
      <c r="AU48" s="472"/>
      <c r="AV48" s="472"/>
      <c r="AW48" s="472"/>
      <c r="AX48" s="473"/>
      <c r="AY48" s="69"/>
    </row>
    <row r="49" spans="1:51" ht="34.5" customHeight="1" x14ac:dyDescent="0.15">
      <c r="A49" s="502"/>
      <c r="B49" s="496"/>
      <c r="C49" s="495"/>
      <c r="D49" s="496"/>
      <c r="E49" s="309"/>
      <c r="F49" s="311"/>
      <c r="G49" s="474" t="s">
        <v>573</v>
      </c>
      <c r="H49" s="475"/>
      <c r="I49" s="475"/>
      <c r="J49" s="475"/>
      <c r="K49" s="475"/>
      <c r="L49" s="475"/>
      <c r="M49" s="475"/>
      <c r="N49" s="475"/>
      <c r="O49" s="475"/>
      <c r="P49" s="475"/>
      <c r="Q49" s="475"/>
      <c r="R49" s="475"/>
      <c r="S49" s="475"/>
      <c r="T49" s="475"/>
      <c r="U49" s="471"/>
      <c r="V49" s="472"/>
      <c r="W49" s="472"/>
      <c r="X49" s="472"/>
      <c r="Y49" s="472"/>
      <c r="Z49" s="472"/>
      <c r="AA49" s="472"/>
      <c r="AB49" s="472"/>
      <c r="AC49" s="472"/>
      <c r="AD49" s="472"/>
      <c r="AE49" s="472"/>
      <c r="AF49" s="472"/>
      <c r="AG49" s="472"/>
      <c r="AH49" s="472"/>
      <c r="AI49" s="472"/>
      <c r="AJ49" s="472"/>
      <c r="AK49" s="472"/>
      <c r="AL49" s="472"/>
      <c r="AM49" s="472"/>
      <c r="AN49" s="472"/>
      <c r="AO49" s="472"/>
      <c r="AP49" s="472"/>
      <c r="AQ49" s="472"/>
      <c r="AR49" s="472"/>
      <c r="AS49" s="472"/>
      <c r="AT49" s="472"/>
      <c r="AU49" s="472"/>
      <c r="AV49" s="472"/>
      <c r="AW49" s="472"/>
      <c r="AX49" s="473"/>
      <c r="AY49" s="69"/>
    </row>
    <row r="50" spans="1:51" ht="34.5" customHeight="1" thickBot="1" x14ac:dyDescent="0.2">
      <c r="A50" s="502"/>
      <c r="B50" s="496"/>
      <c r="C50" s="495"/>
      <c r="D50" s="496"/>
      <c r="E50" s="312"/>
      <c r="F50" s="314"/>
      <c r="G50" s="474" t="s">
        <v>561</v>
      </c>
      <c r="H50" s="475"/>
      <c r="I50" s="475"/>
      <c r="J50" s="475"/>
      <c r="K50" s="475"/>
      <c r="L50" s="475"/>
      <c r="M50" s="475"/>
      <c r="N50" s="475"/>
      <c r="O50" s="475"/>
      <c r="P50" s="475"/>
      <c r="Q50" s="475"/>
      <c r="R50" s="475"/>
      <c r="S50" s="475"/>
      <c r="T50" s="475"/>
      <c r="U50" s="143"/>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5"/>
      <c r="AY50" s="69"/>
    </row>
    <row r="51" spans="1:51" ht="27" customHeight="1" x14ac:dyDescent="0.15">
      <c r="A51" s="476" t="s">
        <v>44</v>
      </c>
      <c r="B51" s="477"/>
      <c r="C51" s="477"/>
      <c r="D51" s="477"/>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c r="AJ51" s="477"/>
      <c r="AK51" s="477"/>
      <c r="AL51" s="477"/>
      <c r="AM51" s="477"/>
      <c r="AN51" s="477"/>
      <c r="AO51" s="477"/>
      <c r="AP51" s="477"/>
      <c r="AQ51" s="477"/>
      <c r="AR51" s="477"/>
      <c r="AS51" s="477"/>
      <c r="AT51" s="477"/>
      <c r="AU51" s="477"/>
      <c r="AV51" s="477"/>
      <c r="AW51" s="477"/>
      <c r="AX51" s="478"/>
    </row>
    <row r="52" spans="1:51" ht="27" customHeight="1" x14ac:dyDescent="0.15">
      <c r="A52" s="5"/>
      <c r="B52" s="6"/>
      <c r="C52" s="479" t="s">
        <v>29</v>
      </c>
      <c r="D52" s="480"/>
      <c r="E52" s="480"/>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1"/>
      <c r="AD52" s="480" t="s">
        <v>33</v>
      </c>
      <c r="AE52" s="480"/>
      <c r="AF52" s="480"/>
      <c r="AG52" s="482" t="s">
        <v>28</v>
      </c>
      <c r="AH52" s="480"/>
      <c r="AI52" s="480"/>
      <c r="AJ52" s="480"/>
      <c r="AK52" s="480"/>
      <c r="AL52" s="480"/>
      <c r="AM52" s="480"/>
      <c r="AN52" s="480"/>
      <c r="AO52" s="480"/>
      <c r="AP52" s="480"/>
      <c r="AQ52" s="480"/>
      <c r="AR52" s="480"/>
      <c r="AS52" s="480"/>
      <c r="AT52" s="480"/>
      <c r="AU52" s="480"/>
      <c r="AV52" s="480"/>
      <c r="AW52" s="480"/>
      <c r="AX52" s="483"/>
    </row>
    <row r="53" spans="1:51" ht="80.099999999999994" customHeight="1" x14ac:dyDescent="0.15">
      <c r="A53" s="545" t="s">
        <v>130</v>
      </c>
      <c r="B53" s="546"/>
      <c r="C53" s="551" t="s">
        <v>131</v>
      </c>
      <c r="D53" s="552"/>
      <c r="E53" s="552"/>
      <c r="F53" s="552"/>
      <c r="G53" s="552"/>
      <c r="H53" s="552"/>
      <c r="I53" s="552"/>
      <c r="J53" s="552"/>
      <c r="K53" s="552"/>
      <c r="L53" s="552"/>
      <c r="M53" s="552"/>
      <c r="N53" s="552"/>
      <c r="O53" s="552"/>
      <c r="P53" s="552"/>
      <c r="Q53" s="552"/>
      <c r="R53" s="552"/>
      <c r="S53" s="552"/>
      <c r="T53" s="552"/>
      <c r="U53" s="552"/>
      <c r="V53" s="552"/>
      <c r="W53" s="552"/>
      <c r="X53" s="552"/>
      <c r="Y53" s="552"/>
      <c r="Z53" s="552"/>
      <c r="AA53" s="552"/>
      <c r="AB53" s="552"/>
      <c r="AC53" s="553"/>
      <c r="AD53" s="554" t="s">
        <v>606</v>
      </c>
      <c r="AE53" s="555"/>
      <c r="AF53" s="555"/>
      <c r="AG53" s="556" t="s">
        <v>608</v>
      </c>
      <c r="AH53" s="557"/>
      <c r="AI53" s="557"/>
      <c r="AJ53" s="557"/>
      <c r="AK53" s="557"/>
      <c r="AL53" s="557"/>
      <c r="AM53" s="557"/>
      <c r="AN53" s="557"/>
      <c r="AO53" s="557"/>
      <c r="AP53" s="557"/>
      <c r="AQ53" s="557"/>
      <c r="AR53" s="557"/>
      <c r="AS53" s="557"/>
      <c r="AT53" s="557"/>
      <c r="AU53" s="557"/>
      <c r="AV53" s="557"/>
      <c r="AW53" s="557"/>
      <c r="AX53" s="558"/>
    </row>
    <row r="54" spans="1:51" ht="80.099999999999994" customHeight="1" x14ac:dyDescent="0.15">
      <c r="A54" s="547"/>
      <c r="B54" s="548"/>
      <c r="C54" s="559" t="s">
        <v>34</v>
      </c>
      <c r="D54" s="560"/>
      <c r="E54" s="560"/>
      <c r="F54" s="560"/>
      <c r="G54" s="560"/>
      <c r="H54" s="560"/>
      <c r="I54" s="560"/>
      <c r="J54" s="560"/>
      <c r="K54" s="560"/>
      <c r="L54" s="560"/>
      <c r="M54" s="560"/>
      <c r="N54" s="560"/>
      <c r="O54" s="560"/>
      <c r="P54" s="560"/>
      <c r="Q54" s="560"/>
      <c r="R54" s="560"/>
      <c r="S54" s="560"/>
      <c r="T54" s="560"/>
      <c r="U54" s="560"/>
      <c r="V54" s="560"/>
      <c r="W54" s="560"/>
      <c r="X54" s="560"/>
      <c r="Y54" s="560"/>
      <c r="Z54" s="560"/>
      <c r="AA54" s="560"/>
      <c r="AB54" s="560"/>
      <c r="AC54" s="561"/>
      <c r="AD54" s="535" t="s">
        <v>606</v>
      </c>
      <c r="AE54" s="536"/>
      <c r="AF54" s="536"/>
      <c r="AG54" s="562" t="s">
        <v>609</v>
      </c>
      <c r="AH54" s="563"/>
      <c r="AI54" s="563"/>
      <c r="AJ54" s="563"/>
      <c r="AK54" s="563"/>
      <c r="AL54" s="563"/>
      <c r="AM54" s="563"/>
      <c r="AN54" s="563"/>
      <c r="AO54" s="563"/>
      <c r="AP54" s="563"/>
      <c r="AQ54" s="563"/>
      <c r="AR54" s="563"/>
      <c r="AS54" s="563"/>
      <c r="AT54" s="563"/>
      <c r="AU54" s="563"/>
      <c r="AV54" s="563"/>
      <c r="AW54" s="563"/>
      <c r="AX54" s="564"/>
    </row>
    <row r="55" spans="1:51" ht="140.25" customHeight="1" x14ac:dyDescent="0.15">
      <c r="A55" s="549"/>
      <c r="B55" s="550"/>
      <c r="C55" s="565" t="s">
        <v>132</v>
      </c>
      <c r="D55" s="566"/>
      <c r="E55" s="566"/>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7"/>
      <c r="AD55" s="568" t="s">
        <v>606</v>
      </c>
      <c r="AE55" s="569"/>
      <c r="AF55" s="569"/>
      <c r="AG55" s="526" t="s">
        <v>610</v>
      </c>
      <c r="AH55" s="369"/>
      <c r="AI55" s="369"/>
      <c r="AJ55" s="369"/>
      <c r="AK55" s="369"/>
      <c r="AL55" s="369"/>
      <c r="AM55" s="369"/>
      <c r="AN55" s="369"/>
      <c r="AO55" s="369"/>
      <c r="AP55" s="369"/>
      <c r="AQ55" s="369"/>
      <c r="AR55" s="369"/>
      <c r="AS55" s="369"/>
      <c r="AT55" s="369"/>
      <c r="AU55" s="369"/>
      <c r="AV55" s="369"/>
      <c r="AW55" s="369"/>
      <c r="AX55" s="527"/>
    </row>
    <row r="56" spans="1:51" ht="69.95" customHeight="1" x14ac:dyDescent="0.15">
      <c r="A56" s="121" t="s">
        <v>36</v>
      </c>
      <c r="B56" s="513"/>
      <c r="C56" s="519" t="s">
        <v>38</v>
      </c>
      <c r="D56" s="520"/>
      <c r="E56" s="521"/>
      <c r="F56" s="521"/>
      <c r="G56" s="521"/>
      <c r="H56" s="521"/>
      <c r="I56" s="521"/>
      <c r="J56" s="521"/>
      <c r="K56" s="521"/>
      <c r="L56" s="521"/>
      <c r="M56" s="521"/>
      <c r="N56" s="521"/>
      <c r="O56" s="521"/>
      <c r="P56" s="521"/>
      <c r="Q56" s="521"/>
      <c r="R56" s="521"/>
      <c r="S56" s="521"/>
      <c r="T56" s="521"/>
      <c r="U56" s="521"/>
      <c r="V56" s="521"/>
      <c r="W56" s="521"/>
      <c r="X56" s="521"/>
      <c r="Y56" s="521"/>
      <c r="Z56" s="521"/>
      <c r="AA56" s="521"/>
      <c r="AB56" s="521"/>
      <c r="AC56" s="522"/>
      <c r="AD56" s="523" t="s">
        <v>606</v>
      </c>
      <c r="AE56" s="524"/>
      <c r="AF56" s="524"/>
      <c r="AG56" s="347" t="s">
        <v>641</v>
      </c>
      <c r="AH56" s="138"/>
      <c r="AI56" s="138"/>
      <c r="AJ56" s="138"/>
      <c r="AK56" s="138"/>
      <c r="AL56" s="138"/>
      <c r="AM56" s="138"/>
      <c r="AN56" s="138"/>
      <c r="AO56" s="138"/>
      <c r="AP56" s="138"/>
      <c r="AQ56" s="138"/>
      <c r="AR56" s="138"/>
      <c r="AS56" s="138"/>
      <c r="AT56" s="138"/>
      <c r="AU56" s="138"/>
      <c r="AV56" s="138"/>
      <c r="AW56" s="138"/>
      <c r="AX56" s="525"/>
    </row>
    <row r="57" spans="1:51" ht="69.95" customHeight="1" x14ac:dyDescent="0.15">
      <c r="A57" s="514"/>
      <c r="B57" s="515"/>
      <c r="C57" s="528"/>
      <c r="D57" s="529"/>
      <c r="E57" s="532" t="s">
        <v>241</v>
      </c>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4"/>
      <c r="AD57" s="535" t="s">
        <v>632</v>
      </c>
      <c r="AE57" s="536"/>
      <c r="AF57" s="537"/>
      <c r="AG57" s="526"/>
      <c r="AH57" s="369"/>
      <c r="AI57" s="369"/>
      <c r="AJ57" s="369"/>
      <c r="AK57" s="369"/>
      <c r="AL57" s="369"/>
      <c r="AM57" s="369"/>
      <c r="AN57" s="369"/>
      <c r="AO57" s="369"/>
      <c r="AP57" s="369"/>
      <c r="AQ57" s="369"/>
      <c r="AR57" s="369"/>
      <c r="AS57" s="369"/>
      <c r="AT57" s="369"/>
      <c r="AU57" s="369"/>
      <c r="AV57" s="369"/>
      <c r="AW57" s="369"/>
      <c r="AX57" s="527"/>
    </row>
    <row r="58" spans="1:51" ht="69.95" customHeight="1" x14ac:dyDescent="0.15">
      <c r="A58" s="514"/>
      <c r="B58" s="515"/>
      <c r="C58" s="530"/>
      <c r="D58" s="531"/>
      <c r="E58" s="538" t="s">
        <v>202</v>
      </c>
      <c r="F58" s="539"/>
      <c r="G58" s="539"/>
      <c r="H58" s="539"/>
      <c r="I58" s="539"/>
      <c r="J58" s="539"/>
      <c r="K58" s="539"/>
      <c r="L58" s="539"/>
      <c r="M58" s="539"/>
      <c r="N58" s="539"/>
      <c r="O58" s="539"/>
      <c r="P58" s="539"/>
      <c r="Q58" s="539"/>
      <c r="R58" s="539"/>
      <c r="S58" s="539"/>
      <c r="T58" s="539"/>
      <c r="U58" s="539"/>
      <c r="V58" s="539"/>
      <c r="W58" s="539"/>
      <c r="X58" s="539"/>
      <c r="Y58" s="539"/>
      <c r="Z58" s="539"/>
      <c r="AA58" s="539"/>
      <c r="AB58" s="539"/>
      <c r="AC58" s="540"/>
      <c r="AD58" s="541" t="s">
        <v>633</v>
      </c>
      <c r="AE58" s="542"/>
      <c r="AF58" s="542"/>
      <c r="AG58" s="526"/>
      <c r="AH58" s="369"/>
      <c r="AI58" s="369"/>
      <c r="AJ58" s="369"/>
      <c r="AK58" s="369"/>
      <c r="AL58" s="369"/>
      <c r="AM58" s="369"/>
      <c r="AN58" s="369"/>
      <c r="AO58" s="369"/>
      <c r="AP58" s="369"/>
      <c r="AQ58" s="369"/>
      <c r="AR58" s="369"/>
      <c r="AS58" s="369"/>
      <c r="AT58" s="369"/>
      <c r="AU58" s="369"/>
      <c r="AV58" s="369"/>
      <c r="AW58" s="369"/>
      <c r="AX58" s="527"/>
    </row>
    <row r="59" spans="1:51" ht="26.25" customHeight="1" x14ac:dyDescent="0.15">
      <c r="A59" s="514"/>
      <c r="B59" s="516"/>
      <c r="C59" s="543" t="s">
        <v>39</v>
      </c>
      <c r="D59" s="544"/>
      <c r="E59" s="544"/>
      <c r="F59" s="544"/>
      <c r="G59" s="544"/>
      <c r="H59" s="544"/>
      <c r="I59" s="544"/>
      <c r="J59" s="544"/>
      <c r="K59" s="544"/>
      <c r="L59" s="544"/>
      <c r="M59" s="544"/>
      <c r="N59" s="544"/>
      <c r="O59" s="544"/>
      <c r="P59" s="544"/>
      <c r="Q59" s="544"/>
      <c r="R59" s="544"/>
      <c r="S59" s="544"/>
      <c r="T59" s="544"/>
      <c r="U59" s="544"/>
      <c r="V59" s="544"/>
      <c r="W59" s="544"/>
      <c r="X59" s="544"/>
      <c r="Y59" s="544"/>
      <c r="Z59" s="544"/>
      <c r="AA59" s="544"/>
      <c r="AB59" s="544"/>
      <c r="AC59" s="544"/>
      <c r="AD59" s="587" t="s">
        <v>611</v>
      </c>
      <c r="AE59" s="588"/>
      <c r="AF59" s="588"/>
      <c r="AG59" s="589"/>
      <c r="AH59" s="590"/>
      <c r="AI59" s="590"/>
      <c r="AJ59" s="590"/>
      <c r="AK59" s="590"/>
      <c r="AL59" s="590"/>
      <c r="AM59" s="590"/>
      <c r="AN59" s="590"/>
      <c r="AO59" s="590"/>
      <c r="AP59" s="590"/>
      <c r="AQ59" s="590"/>
      <c r="AR59" s="590"/>
      <c r="AS59" s="590"/>
      <c r="AT59" s="590"/>
      <c r="AU59" s="590"/>
      <c r="AV59" s="590"/>
      <c r="AW59" s="590"/>
      <c r="AX59" s="591"/>
    </row>
    <row r="60" spans="1:51" ht="50.1" customHeight="1" x14ac:dyDescent="0.15">
      <c r="A60" s="514"/>
      <c r="B60" s="516"/>
      <c r="C60" s="582" t="s">
        <v>133</v>
      </c>
      <c r="D60" s="561"/>
      <c r="E60" s="561"/>
      <c r="F60" s="561"/>
      <c r="G60" s="561"/>
      <c r="H60" s="561"/>
      <c r="I60" s="561"/>
      <c r="J60" s="561"/>
      <c r="K60" s="561"/>
      <c r="L60" s="561"/>
      <c r="M60" s="561"/>
      <c r="N60" s="561"/>
      <c r="O60" s="561"/>
      <c r="P60" s="561"/>
      <c r="Q60" s="561"/>
      <c r="R60" s="561"/>
      <c r="S60" s="561"/>
      <c r="T60" s="561"/>
      <c r="U60" s="561"/>
      <c r="V60" s="561"/>
      <c r="W60" s="561"/>
      <c r="X60" s="561"/>
      <c r="Y60" s="561"/>
      <c r="Z60" s="561"/>
      <c r="AA60" s="561"/>
      <c r="AB60" s="561"/>
      <c r="AC60" s="561"/>
      <c r="AD60" s="535" t="s">
        <v>606</v>
      </c>
      <c r="AE60" s="536"/>
      <c r="AF60" s="536"/>
      <c r="AG60" s="562" t="s">
        <v>612</v>
      </c>
      <c r="AH60" s="563"/>
      <c r="AI60" s="563"/>
      <c r="AJ60" s="563"/>
      <c r="AK60" s="563"/>
      <c r="AL60" s="563"/>
      <c r="AM60" s="563"/>
      <c r="AN60" s="563"/>
      <c r="AO60" s="563"/>
      <c r="AP60" s="563"/>
      <c r="AQ60" s="563"/>
      <c r="AR60" s="563"/>
      <c r="AS60" s="563"/>
      <c r="AT60" s="563"/>
      <c r="AU60" s="563"/>
      <c r="AV60" s="563"/>
      <c r="AW60" s="563"/>
      <c r="AX60" s="564"/>
    </row>
    <row r="61" spans="1:51" ht="26.25" customHeight="1" x14ac:dyDescent="0.15">
      <c r="A61" s="514"/>
      <c r="B61" s="516"/>
      <c r="C61" s="582" t="s">
        <v>35</v>
      </c>
      <c r="D61" s="561"/>
      <c r="E61" s="561"/>
      <c r="F61" s="561"/>
      <c r="G61" s="561"/>
      <c r="H61" s="561"/>
      <c r="I61" s="561"/>
      <c r="J61" s="561"/>
      <c r="K61" s="561"/>
      <c r="L61" s="561"/>
      <c r="M61" s="561"/>
      <c r="N61" s="561"/>
      <c r="O61" s="561"/>
      <c r="P61" s="561"/>
      <c r="Q61" s="561"/>
      <c r="R61" s="561"/>
      <c r="S61" s="561"/>
      <c r="T61" s="561"/>
      <c r="U61" s="561"/>
      <c r="V61" s="561"/>
      <c r="W61" s="561"/>
      <c r="X61" s="561"/>
      <c r="Y61" s="561"/>
      <c r="Z61" s="561"/>
      <c r="AA61" s="561"/>
      <c r="AB61" s="561"/>
      <c r="AC61" s="561"/>
      <c r="AD61" s="535" t="s">
        <v>611</v>
      </c>
      <c r="AE61" s="536"/>
      <c r="AF61" s="536"/>
      <c r="AG61" s="562"/>
      <c r="AH61" s="563"/>
      <c r="AI61" s="563"/>
      <c r="AJ61" s="563"/>
      <c r="AK61" s="563"/>
      <c r="AL61" s="563"/>
      <c r="AM61" s="563"/>
      <c r="AN61" s="563"/>
      <c r="AO61" s="563"/>
      <c r="AP61" s="563"/>
      <c r="AQ61" s="563"/>
      <c r="AR61" s="563"/>
      <c r="AS61" s="563"/>
      <c r="AT61" s="563"/>
      <c r="AU61" s="563"/>
      <c r="AV61" s="563"/>
      <c r="AW61" s="563"/>
      <c r="AX61" s="564"/>
    </row>
    <row r="62" spans="1:51" ht="50.1" customHeight="1" x14ac:dyDescent="0.15">
      <c r="A62" s="514"/>
      <c r="B62" s="516"/>
      <c r="C62" s="582" t="s">
        <v>40</v>
      </c>
      <c r="D62" s="561"/>
      <c r="E62" s="561"/>
      <c r="F62" s="561"/>
      <c r="G62" s="561"/>
      <c r="H62" s="561"/>
      <c r="I62" s="561"/>
      <c r="J62" s="561"/>
      <c r="K62" s="561"/>
      <c r="L62" s="561"/>
      <c r="M62" s="561"/>
      <c r="N62" s="561"/>
      <c r="O62" s="561"/>
      <c r="P62" s="561"/>
      <c r="Q62" s="561"/>
      <c r="R62" s="561"/>
      <c r="S62" s="561"/>
      <c r="T62" s="561"/>
      <c r="U62" s="561"/>
      <c r="V62" s="561"/>
      <c r="W62" s="561"/>
      <c r="X62" s="561"/>
      <c r="Y62" s="561"/>
      <c r="Z62" s="561"/>
      <c r="AA62" s="561"/>
      <c r="AB62" s="561"/>
      <c r="AC62" s="583"/>
      <c r="AD62" s="535" t="s">
        <v>606</v>
      </c>
      <c r="AE62" s="536"/>
      <c r="AF62" s="536"/>
      <c r="AG62" s="562" t="s">
        <v>612</v>
      </c>
      <c r="AH62" s="563"/>
      <c r="AI62" s="563"/>
      <c r="AJ62" s="563"/>
      <c r="AK62" s="563"/>
      <c r="AL62" s="563"/>
      <c r="AM62" s="563"/>
      <c r="AN62" s="563"/>
      <c r="AO62" s="563"/>
      <c r="AP62" s="563"/>
      <c r="AQ62" s="563"/>
      <c r="AR62" s="563"/>
      <c r="AS62" s="563"/>
      <c r="AT62" s="563"/>
      <c r="AU62" s="563"/>
      <c r="AV62" s="563"/>
      <c r="AW62" s="563"/>
      <c r="AX62" s="564"/>
    </row>
    <row r="63" spans="1:51" ht="120" customHeight="1" x14ac:dyDescent="0.15">
      <c r="A63" s="514"/>
      <c r="B63" s="516"/>
      <c r="C63" s="582" t="s">
        <v>217</v>
      </c>
      <c r="D63" s="561"/>
      <c r="E63" s="561"/>
      <c r="F63" s="561"/>
      <c r="G63" s="561"/>
      <c r="H63" s="561"/>
      <c r="I63" s="561"/>
      <c r="J63" s="561"/>
      <c r="K63" s="561"/>
      <c r="L63" s="561"/>
      <c r="M63" s="561"/>
      <c r="N63" s="561"/>
      <c r="O63" s="561"/>
      <c r="P63" s="561"/>
      <c r="Q63" s="561"/>
      <c r="R63" s="561"/>
      <c r="S63" s="561"/>
      <c r="T63" s="561"/>
      <c r="U63" s="561"/>
      <c r="V63" s="561"/>
      <c r="W63" s="561"/>
      <c r="X63" s="561"/>
      <c r="Y63" s="561"/>
      <c r="Z63" s="561"/>
      <c r="AA63" s="561"/>
      <c r="AB63" s="561"/>
      <c r="AC63" s="583"/>
      <c r="AD63" s="568" t="s">
        <v>606</v>
      </c>
      <c r="AE63" s="569"/>
      <c r="AF63" s="569"/>
      <c r="AG63" s="584" t="s">
        <v>642</v>
      </c>
      <c r="AH63" s="585"/>
      <c r="AI63" s="585"/>
      <c r="AJ63" s="585"/>
      <c r="AK63" s="585"/>
      <c r="AL63" s="585"/>
      <c r="AM63" s="585"/>
      <c r="AN63" s="585"/>
      <c r="AO63" s="585"/>
      <c r="AP63" s="585"/>
      <c r="AQ63" s="585"/>
      <c r="AR63" s="585"/>
      <c r="AS63" s="585"/>
      <c r="AT63" s="585"/>
      <c r="AU63" s="585"/>
      <c r="AV63" s="585"/>
      <c r="AW63" s="585"/>
      <c r="AX63" s="586"/>
    </row>
    <row r="64" spans="1:51" ht="26.25" customHeight="1" x14ac:dyDescent="0.15">
      <c r="A64" s="514"/>
      <c r="B64" s="516"/>
      <c r="C64" s="570" t="s">
        <v>218</v>
      </c>
      <c r="D64" s="571"/>
      <c r="E64" s="571"/>
      <c r="F64" s="571"/>
      <c r="G64" s="571"/>
      <c r="H64" s="571"/>
      <c r="I64" s="571"/>
      <c r="J64" s="571"/>
      <c r="K64" s="571"/>
      <c r="L64" s="571"/>
      <c r="M64" s="571"/>
      <c r="N64" s="571"/>
      <c r="O64" s="571"/>
      <c r="P64" s="571"/>
      <c r="Q64" s="571"/>
      <c r="R64" s="571"/>
      <c r="S64" s="571"/>
      <c r="T64" s="571"/>
      <c r="U64" s="571"/>
      <c r="V64" s="571"/>
      <c r="W64" s="571"/>
      <c r="X64" s="571"/>
      <c r="Y64" s="571"/>
      <c r="Z64" s="571"/>
      <c r="AA64" s="571"/>
      <c r="AB64" s="571"/>
      <c r="AC64" s="572"/>
      <c r="AD64" s="535" t="s">
        <v>611</v>
      </c>
      <c r="AE64" s="536"/>
      <c r="AF64" s="537"/>
      <c r="AG64" s="562"/>
      <c r="AH64" s="563"/>
      <c r="AI64" s="563"/>
      <c r="AJ64" s="563"/>
      <c r="AK64" s="563"/>
      <c r="AL64" s="563"/>
      <c r="AM64" s="563"/>
      <c r="AN64" s="563"/>
      <c r="AO64" s="563"/>
      <c r="AP64" s="563"/>
      <c r="AQ64" s="563"/>
      <c r="AR64" s="563"/>
      <c r="AS64" s="563"/>
      <c r="AT64" s="563"/>
      <c r="AU64" s="563"/>
      <c r="AV64" s="563"/>
      <c r="AW64" s="563"/>
      <c r="AX64" s="564"/>
    </row>
    <row r="65" spans="1:50" ht="80.099999999999994" customHeight="1" x14ac:dyDescent="0.15">
      <c r="A65" s="517"/>
      <c r="B65" s="518"/>
      <c r="C65" s="573" t="s">
        <v>207</v>
      </c>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5"/>
      <c r="AD65" s="576" t="s">
        <v>606</v>
      </c>
      <c r="AE65" s="577"/>
      <c r="AF65" s="578"/>
      <c r="AG65" s="579" t="s">
        <v>613</v>
      </c>
      <c r="AH65" s="580"/>
      <c r="AI65" s="580"/>
      <c r="AJ65" s="580"/>
      <c r="AK65" s="580"/>
      <c r="AL65" s="580"/>
      <c r="AM65" s="580"/>
      <c r="AN65" s="580"/>
      <c r="AO65" s="580"/>
      <c r="AP65" s="580"/>
      <c r="AQ65" s="580"/>
      <c r="AR65" s="580"/>
      <c r="AS65" s="580"/>
      <c r="AT65" s="580"/>
      <c r="AU65" s="580"/>
      <c r="AV65" s="580"/>
      <c r="AW65" s="580"/>
      <c r="AX65" s="581"/>
    </row>
    <row r="66" spans="1:50" ht="80.099999999999994" customHeight="1" x14ac:dyDescent="0.15">
      <c r="A66" s="121" t="s">
        <v>37</v>
      </c>
      <c r="B66" s="594"/>
      <c r="C66" s="595" t="s">
        <v>208</v>
      </c>
      <c r="D66" s="596"/>
      <c r="E66" s="596"/>
      <c r="F66" s="596"/>
      <c r="G66" s="596"/>
      <c r="H66" s="596"/>
      <c r="I66" s="596"/>
      <c r="J66" s="596"/>
      <c r="K66" s="596"/>
      <c r="L66" s="596"/>
      <c r="M66" s="596"/>
      <c r="N66" s="596"/>
      <c r="O66" s="596"/>
      <c r="P66" s="596"/>
      <c r="Q66" s="596"/>
      <c r="R66" s="596"/>
      <c r="S66" s="596"/>
      <c r="T66" s="596"/>
      <c r="U66" s="596"/>
      <c r="V66" s="596"/>
      <c r="W66" s="596"/>
      <c r="X66" s="596"/>
      <c r="Y66" s="596"/>
      <c r="Z66" s="596"/>
      <c r="AA66" s="596"/>
      <c r="AB66" s="596"/>
      <c r="AC66" s="597"/>
      <c r="AD66" s="587" t="s">
        <v>606</v>
      </c>
      <c r="AE66" s="588"/>
      <c r="AF66" s="598"/>
      <c r="AG66" s="589" t="s">
        <v>614</v>
      </c>
      <c r="AH66" s="590"/>
      <c r="AI66" s="590"/>
      <c r="AJ66" s="590"/>
      <c r="AK66" s="590"/>
      <c r="AL66" s="590"/>
      <c r="AM66" s="590"/>
      <c r="AN66" s="590"/>
      <c r="AO66" s="590"/>
      <c r="AP66" s="590"/>
      <c r="AQ66" s="590"/>
      <c r="AR66" s="590"/>
      <c r="AS66" s="590"/>
      <c r="AT66" s="590"/>
      <c r="AU66" s="590"/>
      <c r="AV66" s="590"/>
      <c r="AW66" s="590"/>
      <c r="AX66" s="591"/>
    </row>
    <row r="67" spans="1:50" ht="80.099999999999994" customHeight="1" x14ac:dyDescent="0.15">
      <c r="A67" s="514"/>
      <c r="B67" s="516"/>
      <c r="C67" s="599" t="s">
        <v>42</v>
      </c>
      <c r="D67" s="600"/>
      <c r="E67" s="600"/>
      <c r="F67" s="600"/>
      <c r="G67" s="600"/>
      <c r="H67" s="600"/>
      <c r="I67" s="600"/>
      <c r="J67" s="600"/>
      <c r="K67" s="600"/>
      <c r="L67" s="600"/>
      <c r="M67" s="600"/>
      <c r="N67" s="600"/>
      <c r="O67" s="600"/>
      <c r="P67" s="600"/>
      <c r="Q67" s="600"/>
      <c r="R67" s="600"/>
      <c r="S67" s="600"/>
      <c r="T67" s="600"/>
      <c r="U67" s="600"/>
      <c r="V67" s="600"/>
      <c r="W67" s="600"/>
      <c r="X67" s="600"/>
      <c r="Y67" s="600"/>
      <c r="Z67" s="600"/>
      <c r="AA67" s="600"/>
      <c r="AB67" s="600"/>
      <c r="AC67" s="601"/>
      <c r="AD67" s="602" t="s">
        <v>606</v>
      </c>
      <c r="AE67" s="603"/>
      <c r="AF67" s="603"/>
      <c r="AG67" s="562" t="s">
        <v>615</v>
      </c>
      <c r="AH67" s="563"/>
      <c r="AI67" s="563"/>
      <c r="AJ67" s="563"/>
      <c r="AK67" s="563"/>
      <c r="AL67" s="563"/>
      <c r="AM67" s="563"/>
      <c r="AN67" s="563"/>
      <c r="AO67" s="563"/>
      <c r="AP67" s="563"/>
      <c r="AQ67" s="563"/>
      <c r="AR67" s="563"/>
      <c r="AS67" s="563"/>
      <c r="AT67" s="563"/>
      <c r="AU67" s="563"/>
      <c r="AV67" s="563"/>
      <c r="AW67" s="563"/>
      <c r="AX67" s="564"/>
    </row>
    <row r="68" spans="1:50" ht="80.099999999999994" customHeight="1" x14ac:dyDescent="0.15">
      <c r="A68" s="514"/>
      <c r="B68" s="516"/>
      <c r="C68" s="582" t="s">
        <v>167</v>
      </c>
      <c r="D68" s="561"/>
      <c r="E68" s="561"/>
      <c r="F68" s="561"/>
      <c r="G68" s="561"/>
      <c r="H68" s="561"/>
      <c r="I68" s="561"/>
      <c r="J68" s="561"/>
      <c r="K68" s="561"/>
      <c r="L68" s="561"/>
      <c r="M68" s="561"/>
      <c r="N68" s="561"/>
      <c r="O68" s="561"/>
      <c r="P68" s="561"/>
      <c r="Q68" s="561"/>
      <c r="R68" s="561"/>
      <c r="S68" s="561"/>
      <c r="T68" s="561"/>
      <c r="U68" s="561"/>
      <c r="V68" s="561"/>
      <c r="W68" s="561"/>
      <c r="X68" s="561"/>
      <c r="Y68" s="561"/>
      <c r="Z68" s="561"/>
      <c r="AA68" s="561"/>
      <c r="AB68" s="561"/>
      <c r="AC68" s="561"/>
      <c r="AD68" s="535" t="s">
        <v>606</v>
      </c>
      <c r="AE68" s="536"/>
      <c r="AF68" s="536"/>
      <c r="AG68" s="562" t="s">
        <v>616</v>
      </c>
      <c r="AH68" s="563"/>
      <c r="AI68" s="563"/>
      <c r="AJ68" s="563"/>
      <c r="AK68" s="563"/>
      <c r="AL68" s="563"/>
      <c r="AM68" s="563"/>
      <c r="AN68" s="563"/>
      <c r="AO68" s="563"/>
      <c r="AP68" s="563"/>
      <c r="AQ68" s="563"/>
      <c r="AR68" s="563"/>
      <c r="AS68" s="563"/>
      <c r="AT68" s="563"/>
      <c r="AU68" s="563"/>
      <c r="AV68" s="563"/>
      <c r="AW68" s="563"/>
      <c r="AX68" s="564"/>
    </row>
    <row r="69" spans="1:50" ht="80.099999999999994" customHeight="1" x14ac:dyDescent="0.15">
      <c r="A69" s="517"/>
      <c r="B69" s="518"/>
      <c r="C69" s="582" t="s">
        <v>41</v>
      </c>
      <c r="D69" s="561"/>
      <c r="E69" s="561"/>
      <c r="F69" s="561"/>
      <c r="G69" s="561"/>
      <c r="H69" s="561"/>
      <c r="I69" s="561"/>
      <c r="J69" s="561"/>
      <c r="K69" s="561"/>
      <c r="L69" s="561"/>
      <c r="M69" s="561"/>
      <c r="N69" s="561"/>
      <c r="O69" s="561"/>
      <c r="P69" s="561"/>
      <c r="Q69" s="561"/>
      <c r="R69" s="561"/>
      <c r="S69" s="561"/>
      <c r="T69" s="561"/>
      <c r="U69" s="561"/>
      <c r="V69" s="561"/>
      <c r="W69" s="561"/>
      <c r="X69" s="561"/>
      <c r="Y69" s="561"/>
      <c r="Z69" s="561"/>
      <c r="AA69" s="561"/>
      <c r="AB69" s="561"/>
      <c r="AC69" s="561"/>
      <c r="AD69" s="535" t="s">
        <v>606</v>
      </c>
      <c r="AE69" s="536"/>
      <c r="AF69" s="536"/>
      <c r="AG69" s="592" t="s">
        <v>617</v>
      </c>
      <c r="AH69" s="141"/>
      <c r="AI69" s="141"/>
      <c r="AJ69" s="141"/>
      <c r="AK69" s="141"/>
      <c r="AL69" s="141"/>
      <c r="AM69" s="141"/>
      <c r="AN69" s="141"/>
      <c r="AO69" s="141"/>
      <c r="AP69" s="141"/>
      <c r="AQ69" s="141"/>
      <c r="AR69" s="141"/>
      <c r="AS69" s="141"/>
      <c r="AT69" s="141"/>
      <c r="AU69" s="141"/>
      <c r="AV69" s="141"/>
      <c r="AW69" s="141"/>
      <c r="AX69" s="593"/>
    </row>
    <row r="70" spans="1:50" ht="41.25" customHeight="1" x14ac:dyDescent="0.15">
      <c r="A70" s="607" t="s">
        <v>54</v>
      </c>
      <c r="B70" s="608"/>
      <c r="C70" s="613" t="s">
        <v>134</v>
      </c>
      <c r="D70" s="614"/>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520"/>
      <c r="AD70" s="523"/>
      <c r="AE70" s="524"/>
      <c r="AF70" s="615"/>
      <c r="AG70" s="347"/>
      <c r="AH70" s="138"/>
      <c r="AI70" s="138"/>
      <c r="AJ70" s="138"/>
      <c r="AK70" s="138"/>
      <c r="AL70" s="138"/>
      <c r="AM70" s="138"/>
      <c r="AN70" s="138"/>
      <c r="AO70" s="138"/>
      <c r="AP70" s="138"/>
      <c r="AQ70" s="138"/>
      <c r="AR70" s="138"/>
      <c r="AS70" s="138"/>
      <c r="AT70" s="138"/>
      <c r="AU70" s="138"/>
      <c r="AV70" s="138"/>
      <c r="AW70" s="138"/>
      <c r="AX70" s="525"/>
    </row>
    <row r="71" spans="1:50" ht="19.7" customHeight="1" x14ac:dyDescent="0.15">
      <c r="A71" s="609"/>
      <c r="B71" s="610"/>
      <c r="C71" s="103" t="s">
        <v>0</v>
      </c>
      <c r="D71" s="104"/>
      <c r="E71" s="104"/>
      <c r="F71" s="104"/>
      <c r="G71" s="104"/>
      <c r="H71" s="104"/>
      <c r="I71" s="104"/>
      <c r="J71" s="104"/>
      <c r="K71" s="104"/>
      <c r="L71" s="104"/>
      <c r="M71" s="104"/>
      <c r="N71" s="104"/>
      <c r="O71" s="100" t="s">
        <v>578</v>
      </c>
      <c r="P71" s="101"/>
      <c r="Q71" s="101"/>
      <c r="R71" s="101"/>
      <c r="S71" s="101"/>
      <c r="T71" s="101"/>
      <c r="U71" s="101"/>
      <c r="V71" s="101"/>
      <c r="W71" s="101"/>
      <c r="X71" s="101"/>
      <c r="Y71" s="101"/>
      <c r="Z71" s="101"/>
      <c r="AA71" s="101"/>
      <c r="AB71" s="101"/>
      <c r="AC71" s="101"/>
      <c r="AD71" s="101"/>
      <c r="AE71" s="101"/>
      <c r="AF71" s="102"/>
      <c r="AG71" s="526"/>
      <c r="AH71" s="369"/>
      <c r="AI71" s="369"/>
      <c r="AJ71" s="369"/>
      <c r="AK71" s="369"/>
      <c r="AL71" s="369"/>
      <c r="AM71" s="369"/>
      <c r="AN71" s="369"/>
      <c r="AO71" s="369"/>
      <c r="AP71" s="369"/>
      <c r="AQ71" s="369"/>
      <c r="AR71" s="369"/>
      <c r="AS71" s="369"/>
      <c r="AT71" s="369"/>
      <c r="AU71" s="369"/>
      <c r="AV71" s="369"/>
      <c r="AW71" s="369"/>
      <c r="AX71" s="527"/>
    </row>
    <row r="72" spans="1:50" ht="24.75" customHeight="1" x14ac:dyDescent="0.15">
      <c r="A72" s="609"/>
      <c r="B72" s="610"/>
      <c r="C72" s="85"/>
      <c r="D72" s="86"/>
      <c r="E72" s="87"/>
      <c r="F72" s="87"/>
      <c r="G72" s="87"/>
      <c r="H72" s="88"/>
      <c r="I72" s="88"/>
      <c r="J72" s="89"/>
      <c r="K72" s="89"/>
      <c r="L72" s="89"/>
      <c r="M72" s="88"/>
      <c r="N72" s="90"/>
      <c r="O72" s="91"/>
      <c r="P72" s="92"/>
      <c r="Q72" s="92"/>
      <c r="R72" s="92"/>
      <c r="S72" s="92"/>
      <c r="T72" s="92"/>
      <c r="U72" s="92"/>
      <c r="V72" s="92"/>
      <c r="W72" s="92"/>
      <c r="X72" s="92"/>
      <c r="Y72" s="92"/>
      <c r="Z72" s="92"/>
      <c r="AA72" s="92"/>
      <c r="AB72" s="92"/>
      <c r="AC72" s="92"/>
      <c r="AD72" s="92"/>
      <c r="AE72" s="92"/>
      <c r="AF72" s="93"/>
      <c r="AG72" s="526"/>
      <c r="AH72" s="369"/>
      <c r="AI72" s="369"/>
      <c r="AJ72" s="369"/>
      <c r="AK72" s="369"/>
      <c r="AL72" s="369"/>
      <c r="AM72" s="369"/>
      <c r="AN72" s="369"/>
      <c r="AO72" s="369"/>
      <c r="AP72" s="369"/>
      <c r="AQ72" s="369"/>
      <c r="AR72" s="369"/>
      <c r="AS72" s="369"/>
      <c r="AT72" s="369"/>
      <c r="AU72" s="369"/>
      <c r="AV72" s="369"/>
      <c r="AW72" s="369"/>
      <c r="AX72" s="527"/>
    </row>
    <row r="73" spans="1:50" ht="24.75" customHeight="1" x14ac:dyDescent="0.15">
      <c r="A73" s="609"/>
      <c r="B73" s="610"/>
      <c r="C73" s="106"/>
      <c r="D73" s="107"/>
      <c r="E73" s="87"/>
      <c r="F73" s="87"/>
      <c r="G73" s="87"/>
      <c r="H73" s="88"/>
      <c r="I73" s="88"/>
      <c r="J73" s="604"/>
      <c r="K73" s="604"/>
      <c r="L73" s="604"/>
      <c r="M73" s="605"/>
      <c r="N73" s="606"/>
      <c r="O73" s="94"/>
      <c r="P73" s="95"/>
      <c r="Q73" s="95"/>
      <c r="R73" s="95"/>
      <c r="S73" s="95"/>
      <c r="T73" s="95"/>
      <c r="U73" s="95"/>
      <c r="V73" s="95"/>
      <c r="W73" s="95"/>
      <c r="X73" s="95"/>
      <c r="Y73" s="95"/>
      <c r="Z73" s="95"/>
      <c r="AA73" s="95"/>
      <c r="AB73" s="95"/>
      <c r="AC73" s="95"/>
      <c r="AD73" s="95"/>
      <c r="AE73" s="95"/>
      <c r="AF73" s="96"/>
      <c r="AG73" s="526"/>
      <c r="AH73" s="369"/>
      <c r="AI73" s="369"/>
      <c r="AJ73" s="369"/>
      <c r="AK73" s="369"/>
      <c r="AL73" s="369"/>
      <c r="AM73" s="369"/>
      <c r="AN73" s="369"/>
      <c r="AO73" s="369"/>
      <c r="AP73" s="369"/>
      <c r="AQ73" s="369"/>
      <c r="AR73" s="369"/>
      <c r="AS73" s="369"/>
      <c r="AT73" s="369"/>
      <c r="AU73" s="369"/>
      <c r="AV73" s="369"/>
      <c r="AW73" s="369"/>
      <c r="AX73" s="527"/>
    </row>
    <row r="74" spans="1:50" ht="24.75" customHeight="1" x14ac:dyDescent="0.15">
      <c r="A74" s="609"/>
      <c r="B74" s="610"/>
      <c r="C74" s="106"/>
      <c r="D74" s="107"/>
      <c r="E74" s="87"/>
      <c r="F74" s="87"/>
      <c r="G74" s="87"/>
      <c r="H74" s="88"/>
      <c r="I74" s="88"/>
      <c r="J74" s="604"/>
      <c r="K74" s="604"/>
      <c r="L74" s="604"/>
      <c r="M74" s="605"/>
      <c r="N74" s="606"/>
      <c r="O74" s="94"/>
      <c r="P74" s="95"/>
      <c r="Q74" s="95"/>
      <c r="R74" s="95"/>
      <c r="S74" s="95"/>
      <c r="T74" s="95"/>
      <c r="U74" s="95"/>
      <c r="V74" s="95"/>
      <c r="W74" s="95"/>
      <c r="X74" s="95"/>
      <c r="Y74" s="95"/>
      <c r="Z74" s="95"/>
      <c r="AA74" s="95"/>
      <c r="AB74" s="95"/>
      <c r="AC74" s="95"/>
      <c r="AD74" s="95"/>
      <c r="AE74" s="95"/>
      <c r="AF74" s="96"/>
      <c r="AG74" s="526"/>
      <c r="AH74" s="369"/>
      <c r="AI74" s="369"/>
      <c r="AJ74" s="369"/>
      <c r="AK74" s="369"/>
      <c r="AL74" s="369"/>
      <c r="AM74" s="369"/>
      <c r="AN74" s="369"/>
      <c r="AO74" s="369"/>
      <c r="AP74" s="369"/>
      <c r="AQ74" s="369"/>
      <c r="AR74" s="369"/>
      <c r="AS74" s="369"/>
      <c r="AT74" s="369"/>
      <c r="AU74" s="369"/>
      <c r="AV74" s="369"/>
      <c r="AW74" s="369"/>
      <c r="AX74" s="527"/>
    </row>
    <row r="75" spans="1:50" ht="24.75" customHeight="1" x14ac:dyDescent="0.15">
      <c r="A75" s="609"/>
      <c r="B75" s="610"/>
      <c r="C75" s="106"/>
      <c r="D75" s="107"/>
      <c r="E75" s="87"/>
      <c r="F75" s="87"/>
      <c r="G75" s="87"/>
      <c r="H75" s="88"/>
      <c r="I75" s="88"/>
      <c r="J75" s="604"/>
      <c r="K75" s="604"/>
      <c r="L75" s="604"/>
      <c r="M75" s="605"/>
      <c r="N75" s="606"/>
      <c r="O75" s="94"/>
      <c r="P75" s="95"/>
      <c r="Q75" s="95"/>
      <c r="R75" s="95"/>
      <c r="S75" s="95"/>
      <c r="T75" s="95"/>
      <c r="U75" s="95"/>
      <c r="V75" s="95"/>
      <c r="W75" s="95"/>
      <c r="X75" s="95"/>
      <c r="Y75" s="95"/>
      <c r="Z75" s="95"/>
      <c r="AA75" s="95"/>
      <c r="AB75" s="95"/>
      <c r="AC75" s="95"/>
      <c r="AD75" s="95"/>
      <c r="AE75" s="95"/>
      <c r="AF75" s="96"/>
      <c r="AG75" s="526"/>
      <c r="AH75" s="369"/>
      <c r="AI75" s="369"/>
      <c r="AJ75" s="369"/>
      <c r="AK75" s="369"/>
      <c r="AL75" s="369"/>
      <c r="AM75" s="369"/>
      <c r="AN75" s="369"/>
      <c r="AO75" s="369"/>
      <c r="AP75" s="369"/>
      <c r="AQ75" s="369"/>
      <c r="AR75" s="369"/>
      <c r="AS75" s="369"/>
      <c r="AT75" s="369"/>
      <c r="AU75" s="369"/>
      <c r="AV75" s="369"/>
      <c r="AW75" s="369"/>
      <c r="AX75" s="527"/>
    </row>
    <row r="76" spans="1:50" ht="24.75" customHeight="1" x14ac:dyDescent="0.15">
      <c r="A76" s="611"/>
      <c r="B76" s="612"/>
      <c r="C76" s="616"/>
      <c r="D76" s="617"/>
      <c r="E76" s="87"/>
      <c r="F76" s="87"/>
      <c r="G76" s="87"/>
      <c r="H76" s="88"/>
      <c r="I76" s="88"/>
      <c r="J76" s="618"/>
      <c r="K76" s="618"/>
      <c r="L76" s="618"/>
      <c r="M76" s="83"/>
      <c r="N76" s="84"/>
      <c r="O76" s="97"/>
      <c r="P76" s="98"/>
      <c r="Q76" s="98"/>
      <c r="R76" s="98"/>
      <c r="S76" s="98"/>
      <c r="T76" s="98"/>
      <c r="U76" s="98"/>
      <c r="V76" s="98"/>
      <c r="W76" s="98"/>
      <c r="X76" s="98"/>
      <c r="Y76" s="98"/>
      <c r="Z76" s="98"/>
      <c r="AA76" s="98"/>
      <c r="AB76" s="98"/>
      <c r="AC76" s="98"/>
      <c r="AD76" s="98"/>
      <c r="AE76" s="98"/>
      <c r="AF76" s="99"/>
      <c r="AG76" s="592"/>
      <c r="AH76" s="141"/>
      <c r="AI76" s="141"/>
      <c r="AJ76" s="141"/>
      <c r="AK76" s="141"/>
      <c r="AL76" s="141"/>
      <c r="AM76" s="141"/>
      <c r="AN76" s="141"/>
      <c r="AO76" s="141"/>
      <c r="AP76" s="141"/>
      <c r="AQ76" s="141"/>
      <c r="AR76" s="141"/>
      <c r="AS76" s="141"/>
      <c r="AT76" s="141"/>
      <c r="AU76" s="141"/>
      <c r="AV76" s="141"/>
      <c r="AW76" s="141"/>
      <c r="AX76" s="593"/>
    </row>
    <row r="77" spans="1:50" ht="200.1" customHeight="1" x14ac:dyDescent="0.15">
      <c r="A77" s="121" t="s">
        <v>45</v>
      </c>
      <c r="B77" s="122"/>
      <c r="C77" s="125" t="s">
        <v>49</v>
      </c>
      <c r="D77" s="126"/>
      <c r="E77" s="126"/>
      <c r="F77" s="127"/>
      <c r="G77" s="128" t="s">
        <v>637</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9"/>
    </row>
    <row r="78" spans="1:50" ht="140.1" customHeight="1" thickBot="1" x14ac:dyDescent="0.2">
      <c r="A78" s="123"/>
      <c r="B78" s="124"/>
      <c r="C78" s="130" t="s">
        <v>53</v>
      </c>
      <c r="D78" s="131"/>
      <c r="E78" s="131"/>
      <c r="F78" s="132"/>
      <c r="G78" s="133" t="s">
        <v>638</v>
      </c>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4"/>
    </row>
    <row r="79" spans="1:50" ht="24" customHeight="1" x14ac:dyDescent="0.15">
      <c r="A79" s="108" t="s">
        <v>30</v>
      </c>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10"/>
    </row>
    <row r="80" spans="1:50" ht="67.5" customHeight="1" thickBot="1" x14ac:dyDescent="0.2">
      <c r="A80" s="111" t="s">
        <v>644</v>
      </c>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3"/>
    </row>
    <row r="81" spans="1:51" ht="24.75" customHeight="1" x14ac:dyDescent="0.15">
      <c r="A81" s="114" t="s">
        <v>31</v>
      </c>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6"/>
    </row>
    <row r="82" spans="1:51" ht="67.5" customHeight="1" thickBot="1" x14ac:dyDescent="0.2">
      <c r="A82" s="117" t="s">
        <v>129</v>
      </c>
      <c r="B82" s="118"/>
      <c r="C82" s="118"/>
      <c r="D82" s="118"/>
      <c r="E82" s="119"/>
      <c r="F82" s="120" t="s">
        <v>645</v>
      </c>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3"/>
    </row>
    <row r="83" spans="1:51" ht="24.75" customHeight="1" x14ac:dyDescent="0.15">
      <c r="A83" s="114" t="s">
        <v>43</v>
      </c>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6"/>
    </row>
    <row r="84" spans="1:51" ht="66" customHeight="1" thickBot="1" x14ac:dyDescent="0.2">
      <c r="A84" s="117" t="s">
        <v>129</v>
      </c>
      <c r="B84" s="118"/>
      <c r="C84" s="118"/>
      <c r="D84" s="118"/>
      <c r="E84" s="119"/>
      <c r="F84" s="623" t="s">
        <v>647</v>
      </c>
      <c r="G84" s="624"/>
      <c r="H84" s="624"/>
      <c r="I84" s="624"/>
      <c r="J84" s="624"/>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624"/>
      <c r="AH84" s="624"/>
      <c r="AI84" s="624"/>
      <c r="AJ84" s="624"/>
      <c r="AK84" s="624"/>
      <c r="AL84" s="624"/>
      <c r="AM84" s="624"/>
      <c r="AN84" s="624"/>
      <c r="AO84" s="624"/>
      <c r="AP84" s="624"/>
      <c r="AQ84" s="624"/>
      <c r="AR84" s="624"/>
      <c r="AS84" s="624"/>
      <c r="AT84" s="624"/>
      <c r="AU84" s="624"/>
      <c r="AV84" s="624"/>
      <c r="AW84" s="624"/>
      <c r="AX84" s="625"/>
    </row>
    <row r="85" spans="1:51" ht="24.75" customHeight="1" x14ac:dyDescent="0.15">
      <c r="A85" s="626" t="s">
        <v>32</v>
      </c>
      <c r="B85" s="627"/>
      <c r="C85" s="627"/>
      <c r="D85" s="627"/>
      <c r="E85" s="627"/>
      <c r="F85" s="627"/>
      <c r="G85" s="627"/>
      <c r="H85" s="627"/>
      <c r="I85" s="627"/>
      <c r="J85" s="627"/>
      <c r="K85" s="627"/>
      <c r="L85" s="627"/>
      <c r="M85" s="627"/>
      <c r="N85" s="627"/>
      <c r="O85" s="627"/>
      <c r="P85" s="627"/>
      <c r="Q85" s="627"/>
      <c r="R85" s="627"/>
      <c r="S85" s="627"/>
      <c r="T85" s="627"/>
      <c r="U85" s="627"/>
      <c r="V85" s="627"/>
      <c r="W85" s="627"/>
      <c r="X85" s="627"/>
      <c r="Y85" s="627"/>
      <c r="Z85" s="627"/>
      <c r="AA85" s="627"/>
      <c r="AB85" s="627"/>
      <c r="AC85" s="627"/>
      <c r="AD85" s="627"/>
      <c r="AE85" s="627"/>
      <c r="AF85" s="627"/>
      <c r="AG85" s="627"/>
      <c r="AH85" s="627"/>
      <c r="AI85" s="627"/>
      <c r="AJ85" s="627"/>
      <c r="AK85" s="627"/>
      <c r="AL85" s="627"/>
      <c r="AM85" s="627"/>
      <c r="AN85" s="627"/>
      <c r="AO85" s="627"/>
      <c r="AP85" s="627"/>
      <c r="AQ85" s="627"/>
      <c r="AR85" s="627"/>
      <c r="AS85" s="627"/>
      <c r="AT85" s="627"/>
      <c r="AU85" s="627"/>
      <c r="AV85" s="627"/>
      <c r="AW85" s="627"/>
      <c r="AX85" s="628"/>
    </row>
    <row r="86" spans="1:51" ht="249.95" customHeight="1" thickBot="1" x14ac:dyDescent="0.2">
      <c r="A86" s="629" t="s">
        <v>618</v>
      </c>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5"/>
    </row>
    <row r="87" spans="1:51" ht="24.75" customHeight="1" x14ac:dyDescent="0.15">
      <c r="A87" s="630" t="s">
        <v>220</v>
      </c>
      <c r="B87" s="631"/>
      <c r="C87" s="631"/>
      <c r="D87" s="631"/>
      <c r="E87" s="631"/>
      <c r="F87" s="631"/>
      <c r="G87" s="631"/>
      <c r="H87" s="631"/>
      <c r="I87" s="631"/>
      <c r="J87" s="631"/>
      <c r="K87" s="631"/>
      <c r="L87" s="631"/>
      <c r="M87" s="631"/>
      <c r="N87" s="631"/>
      <c r="O87" s="631"/>
      <c r="P87" s="631"/>
      <c r="Q87" s="631"/>
      <c r="R87" s="631"/>
      <c r="S87" s="631"/>
      <c r="T87" s="631"/>
      <c r="U87" s="631"/>
      <c r="V87" s="631"/>
      <c r="W87" s="631"/>
      <c r="X87" s="631"/>
      <c r="Y87" s="631"/>
      <c r="Z87" s="631"/>
      <c r="AA87" s="631"/>
      <c r="AB87" s="631"/>
      <c r="AC87" s="631"/>
      <c r="AD87" s="631"/>
      <c r="AE87" s="631"/>
      <c r="AF87" s="631"/>
      <c r="AG87" s="631"/>
      <c r="AH87" s="631"/>
      <c r="AI87" s="631"/>
      <c r="AJ87" s="631"/>
      <c r="AK87" s="631"/>
      <c r="AL87" s="631"/>
      <c r="AM87" s="631"/>
      <c r="AN87" s="631"/>
      <c r="AO87" s="631"/>
      <c r="AP87" s="631"/>
      <c r="AQ87" s="631"/>
      <c r="AR87" s="631"/>
      <c r="AS87" s="631"/>
      <c r="AT87" s="631"/>
      <c r="AU87" s="631"/>
      <c r="AV87" s="631"/>
      <c r="AW87" s="631"/>
      <c r="AX87" s="632"/>
    </row>
    <row r="88" spans="1:51" ht="24.75" customHeight="1" x14ac:dyDescent="0.15">
      <c r="A88" s="633" t="s">
        <v>256</v>
      </c>
      <c r="B88" s="634"/>
      <c r="C88" s="634"/>
      <c r="D88" s="635"/>
      <c r="E88" s="619" t="s">
        <v>598</v>
      </c>
      <c r="F88" s="620"/>
      <c r="G88" s="620"/>
      <c r="H88" s="620"/>
      <c r="I88" s="620"/>
      <c r="J88" s="620"/>
      <c r="K88" s="620"/>
      <c r="L88" s="620"/>
      <c r="M88" s="620"/>
      <c r="N88" s="620"/>
      <c r="O88" s="620"/>
      <c r="P88" s="621"/>
      <c r="Q88" s="619"/>
      <c r="R88" s="620"/>
      <c r="S88" s="620"/>
      <c r="T88" s="620"/>
      <c r="U88" s="620"/>
      <c r="V88" s="620"/>
      <c r="W88" s="620"/>
      <c r="X88" s="620"/>
      <c r="Y88" s="620"/>
      <c r="Z88" s="620"/>
      <c r="AA88" s="620"/>
      <c r="AB88" s="621"/>
      <c r="AC88" s="619"/>
      <c r="AD88" s="620"/>
      <c r="AE88" s="620"/>
      <c r="AF88" s="620"/>
      <c r="AG88" s="620"/>
      <c r="AH88" s="620"/>
      <c r="AI88" s="620"/>
      <c r="AJ88" s="620"/>
      <c r="AK88" s="620"/>
      <c r="AL88" s="620"/>
      <c r="AM88" s="620"/>
      <c r="AN88" s="621"/>
      <c r="AO88" s="619"/>
      <c r="AP88" s="620"/>
      <c r="AQ88" s="620"/>
      <c r="AR88" s="620"/>
      <c r="AS88" s="620"/>
      <c r="AT88" s="620"/>
      <c r="AU88" s="620"/>
      <c r="AV88" s="620"/>
      <c r="AW88" s="620"/>
      <c r="AX88" s="622"/>
      <c r="AY88" s="73"/>
    </row>
    <row r="89" spans="1:51" ht="24.75" customHeight="1" x14ac:dyDescent="0.15">
      <c r="A89" s="135" t="s">
        <v>255</v>
      </c>
      <c r="B89" s="135"/>
      <c r="C89" s="135"/>
      <c r="D89" s="135"/>
      <c r="E89" s="619" t="s">
        <v>599</v>
      </c>
      <c r="F89" s="620"/>
      <c r="G89" s="620"/>
      <c r="H89" s="620"/>
      <c r="I89" s="620"/>
      <c r="J89" s="620"/>
      <c r="K89" s="620"/>
      <c r="L89" s="620"/>
      <c r="M89" s="620"/>
      <c r="N89" s="620"/>
      <c r="O89" s="620"/>
      <c r="P89" s="621"/>
      <c r="Q89" s="619"/>
      <c r="R89" s="620"/>
      <c r="S89" s="620"/>
      <c r="T89" s="620"/>
      <c r="U89" s="620"/>
      <c r="V89" s="620"/>
      <c r="W89" s="620"/>
      <c r="X89" s="620"/>
      <c r="Y89" s="620"/>
      <c r="Z89" s="620"/>
      <c r="AA89" s="620"/>
      <c r="AB89" s="621"/>
      <c r="AC89" s="619"/>
      <c r="AD89" s="620"/>
      <c r="AE89" s="620"/>
      <c r="AF89" s="620"/>
      <c r="AG89" s="620"/>
      <c r="AH89" s="620"/>
      <c r="AI89" s="620"/>
      <c r="AJ89" s="620"/>
      <c r="AK89" s="620"/>
      <c r="AL89" s="620"/>
      <c r="AM89" s="620"/>
      <c r="AN89" s="621"/>
      <c r="AO89" s="619"/>
      <c r="AP89" s="620"/>
      <c r="AQ89" s="620"/>
      <c r="AR89" s="620"/>
      <c r="AS89" s="620"/>
      <c r="AT89" s="620"/>
      <c r="AU89" s="620"/>
      <c r="AV89" s="620"/>
      <c r="AW89" s="620"/>
      <c r="AX89" s="622"/>
    </row>
    <row r="90" spans="1:51" ht="24.75" customHeight="1" x14ac:dyDescent="0.15">
      <c r="A90" s="135" t="s">
        <v>254</v>
      </c>
      <c r="B90" s="135"/>
      <c r="C90" s="135"/>
      <c r="D90" s="135"/>
      <c r="E90" s="619" t="s">
        <v>600</v>
      </c>
      <c r="F90" s="620"/>
      <c r="G90" s="620"/>
      <c r="H90" s="620"/>
      <c r="I90" s="620"/>
      <c r="J90" s="620"/>
      <c r="K90" s="620"/>
      <c r="L90" s="620"/>
      <c r="M90" s="620"/>
      <c r="N90" s="620"/>
      <c r="O90" s="620"/>
      <c r="P90" s="621"/>
      <c r="Q90" s="619"/>
      <c r="R90" s="620"/>
      <c r="S90" s="620"/>
      <c r="T90" s="620"/>
      <c r="U90" s="620"/>
      <c r="V90" s="620"/>
      <c r="W90" s="620"/>
      <c r="X90" s="620"/>
      <c r="Y90" s="620"/>
      <c r="Z90" s="620"/>
      <c r="AA90" s="620"/>
      <c r="AB90" s="621"/>
      <c r="AC90" s="619"/>
      <c r="AD90" s="620"/>
      <c r="AE90" s="620"/>
      <c r="AF90" s="620"/>
      <c r="AG90" s="620"/>
      <c r="AH90" s="620"/>
      <c r="AI90" s="620"/>
      <c r="AJ90" s="620"/>
      <c r="AK90" s="620"/>
      <c r="AL90" s="620"/>
      <c r="AM90" s="620"/>
      <c r="AN90" s="621"/>
      <c r="AO90" s="619"/>
      <c r="AP90" s="620"/>
      <c r="AQ90" s="620"/>
      <c r="AR90" s="620"/>
      <c r="AS90" s="620"/>
      <c r="AT90" s="620"/>
      <c r="AU90" s="620"/>
      <c r="AV90" s="620"/>
      <c r="AW90" s="620"/>
      <c r="AX90" s="622"/>
    </row>
    <row r="91" spans="1:51" ht="24.75" customHeight="1" x14ac:dyDescent="0.15">
      <c r="A91" s="135" t="s">
        <v>253</v>
      </c>
      <c r="B91" s="135"/>
      <c r="C91" s="135"/>
      <c r="D91" s="135"/>
      <c r="E91" s="619" t="s">
        <v>601</v>
      </c>
      <c r="F91" s="620"/>
      <c r="G91" s="620"/>
      <c r="H91" s="620"/>
      <c r="I91" s="620"/>
      <c r="J91" s="620"/>
      <c r="K91" s="620"/>
      <c r="L91" s="620"/>
      <c r="M91" s="620"/>
      <c r="N91" s="620"/>
      <c r="O91" s="620"/>
      <c r="P91" s="621"/>
      <c r="Q91" s="619"/>
      <c r="R91" s="620"/>
      <c r="S91" s="620"/>
      <c r="T91" s="620"/>
      <c r="U91" s="620"/>
      <c r="V91" s="620"/>
      <c r="W91" s="620"/>
      <c r="X91" s="620"/>
      <c r="Y91" s="620"/>
      <c r="Z91" s="620"/>
      <c r="AA91" s="620"/>
      <c r="AB91" s="621"/>
      <c r="AC91" s="619"/>
      <c r="AD91" s="620"/>
      <c r="AE91" s="620"/>
      <c r="AF91" s="620"/>
      <c r="AG91" s="620"/>
      <c r="AH91" s="620"/>
      <c r="AI91" s="620"/>
      <c r="AJ91" s="620"/>
      <c r="AK91" s="620"/>
      <c r="AL91" s="620"/>
      <c r="AM91" s="620"/>
      <c r="AN91" s="621"/>
      <c r="AO91" s="619"/>
      <c r="AP91" s="620"/>
      <c r="AQ91" s="620"/>
      <c r="AR91" s="620"/>
      <c r="AS91" s="620"/>
      <c r="AT91" s="620"/>
      <c r="AU91" s="620"/>
      <c r="AV91" s="620"/>
      <c r="AW91" s="620"/>
      <c r="AX91" s="622"/>
    </row>
    <row r="92" spans="1:51" ht="24.75" customHeight="1" x14ac:dyDescent="0.15">
      <c r="A92" s="135" t="s">
        <v>252</v>
      </c>
      <c r="B92" s="135"/>
      <c r="C92" s="135"/>
      <c r="D92" s="135"/>
      <c r="E92" s="619" t="s">
        <v>602</v>
      </c>
      <c r="F92" s="620"/>
      <c r="G92" s="620"/>
      <c r="H92" s="620"/>
      <c r="I92" s="620"/>
      <c r="J92" s="620"/>
      <c r="K92" s="620"/>
      <c r="L92" s="620"/>
      <c r="M92" s="620"/>
      <c r="N92" s="620"/>
      <c r="O92" s="620"/>
      <c r="P92" s="621"/>
      <c r="Q92" s="619"/>
      <c r="R92" s="620"/>
      <c r="S92" s="620"/>
      <c r="T92" s="620"/>
      <c r="U92" s="620"/>
      <c r="V92" s="620"/>
      <c r="W92" s="620"/>
      <c r="X92" s="620"/>
      <c r="Y92" s="620"/>
      <c r="Z92" s="620"/>
      <c r="AA92" s="620"/>
      <c r="AB92" s="621"/>
      <c r="AC92" s="619"/>
      <c r="AD92" s="620"/>
      <c r="AE92" s="620"/>
      <c r="AF92" s="620"/>
      <c r="AG92" s="620"/>
      <c r="AH92" s="620"/>
      <c r="AI92" s="620"/>
      <c r="AJ92" s="620"/>
      <c r="AK92" s="620"/>
      <c r="AL92" s="620"/>
      <c r="AM92" s="620"/>
      <c r="AN92" s="621"/>
      <c r="AO92" s="619"/>
      <c r="AP92" s="620"/>
      <c r="AQ92" s="620"/>
      <c r="AR92" s="620"/>
      <c r="AS92" s="620"/>
      <c r="AT92" s="620"/>
      <c r="AU92" s="620"/>
      <c r="AV92" s="620"/>
      <c r="AW92" s="620"/>
      <c r="AX92" s="622"/>
    </row>
    <row r="93" spans="1:51" ht="24.75" customHeight="1" x14ac:dyDescent="0.15">
      <c r="A93" s="135" t="s">
        <v>251</v>
      </c>
      <c r="B93" s="135"/>
      <c r="C93" s="135"/>
      <c r="D93" s="135"/>
      <c r="E93" s="619" t="s">
        <v>603</v>
      </c>
      <c r="F93" s="620"/>
      <c r="G93" s="620"/>
      <c r="H93" s="620"/>
      <c r="I93" s="620"/>
      <c r="J93" s="620"/>
      <c r="K93" s="620"/>
      <c r="L93" s="620"/>
      <c r="M93" s="620"/>
      <c r="N93" s="620"/>
      <c r="O93" s="620"/>
      <c r="P93" s="621"/>
      <c r="Q93" s="619"/>
      <c r="R93" s="620"/>
      <c r="S93" s="620"/>
      <c r="T93" s="620"/>
      <c r="U93" s="620"/>
      <c r="V93" s="620"/>
      <c r="W93" s="620"/>
      <c r="X93" s="620"/>
      <c r="Y93" s="620"/>
      <c r="Z93" s="620"/>
      <c r="AA93" s="620"/>
      <c r="AB93" s="621"/>
      <c r="AC93" s="619"/>
      <c r="AD93" s="620"/>
      <c r="AE93" s="620"/>
      <c r="AF93" s="620"/>
      <c r="AG93" s="620"/>
      <c r="AH93" s="620"/>
      <c r="AI93" s="620"/>
      <c r="AJ93" s="620"/>
      <c r="AK93" s="620"/>
      <c r="AL93" s="620"/>
      <c r="AM93" s="620"/>
      <c r="AN93" s="621"/>
      <c r="AO93" s="619"/>
      <c r="AP93" s="620"/>
      <c r="AQ93" s="620"/>
      <c r="AR93" s="620"/>
      <c r="AS93" s="620"/>
      <c r="AT93" s="620"/>
      <c r="AU93" s="620"/>
      <c r="AV93" s="620"/>
      <c r="AW93" s="620"/>
      <c r="AX93" s="622"/>
    </row>
    <row r="94" spans="1:51" ht="24.75" customHeight="1" x14ac:dyDescent="0.15">
      <c r="A94" s="135" t="s">
        <v>250</v>
      </c>
      <c r="B94" s="135"/>
      <c r="C94" s="135"/>
      <c r="D94" s="135"/>
      <c r="E94" s="619" t="s">
        <v>604</v>
      </c>
      <c r="F94" s="620"/>
      <c r="G94" s="620"/>
      <c r="H94" s="620"/>
      <c r="I94" s="620"/>
      <c r="J94" s="620"/>
      <c r="K94" s="620"/>
      <c r="L94" s="620"/>
      <c r="M94" s="620"/>
      <c r="N94" s="620"/>
      <c r="O94" s="620"/>
      <c r="P94" s="621"/>
      <c r="Q94" s="619"/>
      <c r="R94" s="620"/>
      <c r="S94" s="620"/>
      <c r="T94" s="620"/>
      <c r="U94" s="620"/>
      <c r="V94" s="620"/>
      <c r="W94" s="620"/>
      <c r="X94" s="620"/>
      <c r="Y94" s="620"/>
      <c r="Z94" s="620"/>
      <c r="AA94" s="620"/>
      <c r="AB94" s="621"/>
      <c r="AC94" s="619"/>
      <c r="AD94" s="620"/>
      <c r="AE94" s="620"/>
      <c r="AF94" s="620"/>
      <c r="AG94" s="620"/>
      <c r="AH94" s="620"/>
      <c r="AI94" s="620"/>
      <c r="AJ94" s="620"/>
      <c r="AK94" s="620"/>
      <c r="AL94" s="620"/>
      <c r="AM94" s="620"/>
      <c r="AN94" s="621"/>
      <c r="AO94" s="619"/>
      <c r="AP94" s="620"/>
      <c r="AQ94" s="620"/>
      <c r="AR94" s="620"/>
      <c r="AS94" s="620"/>
      <c r="AT94" s="620"/>
      <c r="AU94" s="620"/>
      <c r="AV94" s="620"/>
      <c r="AW94" s="620"/>
      <c r="AX94" s="622"/>
    </row>
    <row r="95" spans="1:51" ht="24.75" customHeight="1" x14ac:dyDescent="0.15">
      <c r="A95" s="135" t="s">
        <v>249</v>
      </c>
      <c r="B95" s="135"/>
      <c r="C95" s="135"/>
      <c r="D95" s="135"/>
      <c r="E95" s="619" t="s">
        <v>605</v>
      </c>
      <c r="F95" s="620"/>
      <c r="G95" s="620"/>
      <c r="H95" s="620"/>
      <c r="I95" s="620"/>
      <c r="J95" s="620"/>
      <c r="K95" s="620"/>
      <c r="L95" s="620"/>
      <c r="M95" s="620"/>
      <c r="N95" s="620"/>
      <c r="O95" s="620"/>
      <c r="P95" s="621"/>
      <c r="Q95" s="619"/>
      <c r="R95" s="620"/>
      <c r="S95" s="620"/>
      <c r="T95" s="620"/>
      <c r="U95" s="620"/>
      <c r="V95" s="620"/>
      <c r="W95" s="620"/>
      <c r="X95" s="620"/>
      <c r="Y95" s="620"/>
      <c r="Z95" s="620"/>
      <c r="AA95" s="620"/>
      <c r="AB95" s="621"/>
      <c r="AC95" s="619"/>
      <c r="AD95" s="620"/>
      <c r="AE95" s="620"/>
      <c r="AF95" s="620"/>
      <c r="AG95" s="620"/>
      <c r="AH95" s="620"/>
      <c r="AI95" s="620"/>
      <c r="AJ95" s="620"/>
      <c r="AK95" s="620"/>
      <c r="AL95" s="620"/>
      <c r="AM95" s="620"/>
      <c r="AN95" s="621"/>
      <c r="AO95" s="619"/>
      <c r="AP95" s="620"/>
      <c r="AQ95" s="620"/>
      <c r="AR95" s="620"/>
      <c r="AS95" s="620"/>
      <c r="AT95" s="620"/>
      <c r="AU95" s="620"/>
      <c r="AV95" s="620"/>
      <c r="AW95" s="620"/>
      <c r="AX95" s="622"/>
    </row>
    <row r="96" spans="1:51" ht="24.75" customHeight="1" x14ac:dyDescent="0.15">
      <c r="A96" s="135" t="s">
        <v>395</v>
      </c>
      <c r="B96" s="135"/>
      <c r="C96" s="135"/>
      <c r="D96" s="135"/>
      <c r="E96" s="638" t="s">
        <v>580</v>
      </c>
      <c r="F96" s="639"/>
      <c r="G96" s="639"/>
      <c r="H96" s="76" t="str">
        <f>IF(E96="","","-")</f>
        <v>-</v>
      </c>
      <c r="I96" s="639"/>
      <c r="J96" s="639"/>
      <c r="K96" s="76" t="str">
        <f>IF(I96="","","-")</f>
        <v/>
      </c>
      <c r="L96" s="105">
        <v>168</v>
      </c>
      <c r="M96" s="105"/>
      <c r="N96" s="76" t="str">
        <f>IF(O96="","","-")</f>
        <v/>
      </c>
      <c r="O96" s="636"/>
      <c r="P96" s="637"/>
      <c r="Q96" s="638"/>
      <c r="R96" s="639"/>
      <c r="S96" s="639"/>
      <c r="T96" s="76" t="str">
        <f>IF(Q96="","","-")</f>
        <v/>
      </c>
      <c r="U96" s="639"/>
      <c r="V96" s="639"/>
      <c r="W96" s="76" t="str">
        <f>IF(U96="","","-")</f>
        <v/>
      </c>
      <c r="X96" s="105"/>
      <c r="Y96" s="105"/>
      <c r="Z96" s="76" t="str">
        <f>IF(AA96="","","-")</f>
        <v/>
      </c>
      <c r="AA96" s="636"/>
      <c r="AB96" s="637"/>
      <c r="AC96" s="638"/>
      <c r="AD96" s="639"/>
      <c r="AE96" s="639"/>
      <c r="AF96" s="76" t="str">
        <f>IF(AC96="","","-")</f>
        <v/>
      </c>
      <c r="AG96" s="639"/>
      <c r="AH96" s="639"/>
      <c r="AI96" s="76" t="str">
        <f>IF(AG96="","","-")</f>
        <v/>
      </c>
      <c r="AJ96" s="105"/>
      <c r="AK96" s="105"/>
      <c r="AL96" s="76" t="str">
        <f>IF(AM96="","","-")</f>
        <v/>
      </c>
      <c r="AM96" s="636"/>
      <c r="AN96" s="637"/>
      <c r="AO96" s="638"/>
      <c r="AP96" s="639"/>
      <c r="AQ96" s="76" t="str">
        <f>IF(AO96="","","-")</f>
        <v/>
      </c>
      <c r="AR96" s="639"/>
      <c r="AS96" s="639"/>
      <c r="AT96" s="76" t="str">
        <f>IF(AR96="","","-")</f>
        <v/>
      </c>
      <c r="AU96" s="105"/>
      <c r="AV96" s="105"/>
      <c r="AW96" s="76" t="str">
        <f>IF(AX96="","","-")</f>
        <v/>
      </c>
      <c r="AX96" s="79"/>
    </row>
    <row r="97" spans="1:50" ht="24.75" customHeight="1" x14ac:dyDescent="0.15">
      <c r="A97" s="135" t="s">
        <v>569</v>
      </c>
      <c r="B97" s="135"/>
      <c r="C97" s="135"/>
      <c r="D97" s="135"/>
      <c r="E97" s="638" t="s">
        <v>580</v>
      </c>
      <c r="F97" s="639"/>
      <c r="G97" s="639"/>
      <c r="H97" s="76"/>
      <c r="I97" s="639"/>
      <c r="J97" s="639"/>
      <c r="K97" s="76"/>
      <c r="L97" s="105">
        <v>175</v>
      </c>
      <c r="M97" s="105"/>
      <c r="N97" s="76" t="str">
        <f>IF(O97="","","-")</f>
        <v/>
      </c>
      <c r="O97" s="636"/>
      <c r="P97" s="637"/>
      <c r="Q97" s="638"/>
      <c r="R97" s="639"/>
      <c r="S97" s="639"/>
      <c r="T97" s="76" t="str">
        <f>IF(Q97="","","-")</f>
        <v/>
      </c>
      <c r="U97" s="639"/>
      <c r="V97" s="639"/>
      <c r="W97" s="76" t="str">
        <f>IF(U97="","","-")</f>
        <v/>
      </c>
      <c r="X97" s="105"/>
      <c r="Y97" s="105"/>
      <c r="Z97" s="76" t="str">
        <f>IF(AA97="","","-")</f>
        <v/>
      </c>
      <c r="AA97" s="636"/>
      <c r="AB97" s="637"/>
      <c r="AC97" s="638"/>
      <c r="AD97" s="639"/>
      <c r="AE97" s="639"/>
      <c r="AF97" s="76" t="str">
        <f>IF(AC97="","","-")</f>
        <v/>
      </c>
      <c r="AG97" s="639"/>
      <c r="AH97" s="639"/>
      <c r="AI97" s="76" t="str">
        <f>IF(AG97="","","-")</f>
        <v/>
      </c>
      <c r="AJ97" s="105"/>
      <c r="AK97" s="105"/>
      <c r="AL97" s="76" t="str">
        <f>IF(AM97="","","-")</f>
        <v/>
      </c>
      <c r="AM97" s="636"/>
      <c r="AN97" s="637"/>
      <c r="AO97" s="638"/>
      <c r="AP97" s="639"/>
      <c r="AQ97" s="76" t="str">
        <f>IF(AO97="","","-")</f>
        <v/>
      </c>
      <c r="AR97" s="639"/>
      <c r="AS97" s="639"/>
      <c r="AT97" s="76" t="str">
        <f>IF(AR97="","","-")</f>
        <v/>
      </c>
      <c r="AU97" s="105"/>
      <c r="AV97" s="105"/>
      <c r="AW97" s="76" t="str">
        <f>IF(AX97="","","-")</f>
        <v/>
      </c>
      <c r="AX97" s="79"/>
    </row>
    <row r="98" spans="1:50" ht="24.75" customHeight="1" x14ac:dyDescent="0.15">
      <c r="A98" s="135" t="s">
        <v>363</v>
      </c>
      <c r="B98" s="135"/>
      <c r="C98" s="135"/>
      <c r="D98" s="135"/>
      <c r="E98" s="641"/>
      <c r="F98" s="136"/>
      <c r="G98" s="639"/>
      <c r="H98" s="639"/>
      <c r="I98" s="639"/>
      <c r="J98" s="136"/>
      <c r="K98" s="136"/>
      <c r="L98" s="105"/>
      <c r="M98" s="105"/>
      <c r="N98" s="105"/>
      <c r="O98" s="136"/>
      <c r="P98" s="136"/>
      <c r="Q98" s="641"/>
      <c r="R98" s="136"/>
      <c r="S98" s="639"/>
      <c r="T98" s="639"/>
      <c r="U98" s="639"/>
      <c r="V98" s="136"/>
      <c r="W98" s="136"/>
      <c r="X98" s="105"/>
      <c r="Y98" s="105"/>
      <c r="Z98" s="105"/>
      <c r="AA98" s="136"/>
      <c r="AB98" s="640"/>
      <c r="AC98" s="641"/>
      <c r="AD98" s="136"/>
      <c r="AE98" s="639"/>
      <c r="AF98" s="639"/>
      <c r="AG98" s="639"/>
      <c r="AH98" s="136"/>
      <c r="AI98" s="136"/>
      <c r="AJ98" s="105"/>
      <c r="AK98" s="105"/>
      <c r="AL98" s="105"/>
      <c r="AM98" s="136"/>
      <c r="AN98" s="640"/>
      <c r="AO98" s="641"/>
      <c r="AP98" s="136"/>
      <c r="AQ98" s="639"/>
      <c r="AR98" s="639"/>
      <c r="AS98" s="639"/>
      <c r="AT98" s="136"/>
      <c r="AU98" s="136"/>
      <c r="AV98" s="105"/>
      <c r="AW98" s="105"/>
      <c r="AX98" s="79"/>
    </row>
    <row r="99" spans="1:50" ht="28.35" customHeight="1" x14ac:dyDescent="0.15">
      <c r="A99" s="245" t="s">
        <v>243</v>
      </c>
      <c r="B99" s="246"/>
      <c r="C99" s="246"/>
      <c r="D99" s="246"/>
      <c r="E99" s="246"/>
      <c r="F99" s="247"/>
      <c r="G99" s="63" t="s">
        <v>571</v>
      </c>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6"/>
    </row>
    <row r="100" spans="1:50" ht="28.35" customHeight="1" x14ac:dyDescent="0.15">
      <c r="A100" s="245"/>
      <c r="B100" s="246"/>
      <c r="C100" s="246"/>
      <c r="D100" s="246"/>
      <c r="E100" s="246"/>
      <c r="F100" s="247"/>
      <c r="G100" s="34"/>
      <c r="H100" s="35"/>
      <c r="I100" s="35"/>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35"/>
      <c r="AN100" s="35"/>
      <c r="AO100" s="35"/>
      <c r="AP100" s="35"/>
      <c r="AQ100" s="35"/>
      <c r="AR100" s="35"/>
      <c r="AS100" s="35"/>
      <c r="AT100" s="35"/>
      <c r="AU100" s="35"/>
      <c r="AV100" s="35"/>
      <c r="AW100" s="35"/>
      <c r="AX100" s="36"/>
    </row>
    <row r="101" spans="1:50" ht="28.35" customHeight="1" x14ac:dyDescent="0.15">
      <c r="A101" s="245"/>
      <c r="B101" s="246"/>
      <c r="C101" s="246"/>
      <c r="D101" s="246"/>
      <c r="E101" s="246"/>
      <c r="F101" s="247"/>
      <c r="G101" s="34"/>
      <c r="H101" s="35"/>
      <c r="I101" s="35"/>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35"/>
      <c r="AN101" s="35"/>
      <c r="AO101" s="35"/>
      <c r="AP101" s="35"/>
      <c r="AQ101" s="35"/>
      <c r="AR101" s="35"/>
      <c r="AS101" s="35"/>
      <c r="AT101" s="35"/>
      <c r="AU101" s="35"/>
      <c r="AV101" s="35"/>
      <c r="AW101" s="35"/>
      <c r="AX101" s="36"/>
    </row>
    <row r="102" spans="1:50" ht="28.35" customHeight="1" x14ac:dyDescent="0.15">
      <c r="A102" s="245"/>
      <c r="B102" s="246"/>
      <c r="C102" s="246"/>
      <c r="D102" s="246"/>
      <c r="E102" s="246"/>
      <c r="F102" s="247"/>
      <c r="G102" s="34"/>
      <c r="H102" s="35"/>
      <c r="I102" s="35"/>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35"/>
      <c r="AN102" s="35"/>
      <c r="AO102" s="35"/>
      <c r="AP102" s="35"/>
      <c r="AQ102" s="35"/>
      <c r="AR102" s="35"/>
      <c r="AS102" s="35"/>
      <c r="AT102" s="35"/>
      <c r="AU102" s="35"/>
      <c r="AV102" s="35"/>
      <c r="AW102" s="35"/>
      <c r="AX102" s="36"/>
    </row>
    <row r="103" spans="1:50" ht="27.75" customHeight="1" x14ac:dyDescent="0.15">
      <c r="A103" s="245"/>
      <c r="B103" s="246"/>
      <c r="C103" s="246"/>
      <c r="D103" s="246"/>
      <c r="E103" s="246"/>
      <c r="F103" s="247"/>
      <c r="G103" s="34"/>
      <c r="H103" s="35"/>
      <c r="I103" s="35"/>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35"/>
      <c r="AN103" s="35"/>
      <c r="AO103" s="35"/>
      <c r="AP103" s="35"/>
      <c r="AQ103" s="35"/>
      <c r="AR103" s="35"/>
      <c r="AS103" s="35"/>
      <c r="AT103" s="35"/>
      <c r="AU103" s="35"/>
      <c r="AV103" s="35"/>
      <c r="AW103" s="35"/>
      <c r="AX103" s="36"/>
    </row>
    <row r="104" spans="1:50" ht="28.35" customHeight="1" x14ac:dyDescent="0.15">
      <c r="A104" s="245"/>
      <c r="B104" s="246"/>
      <c r="C104" s="246"/>
      <c r="D104" s="246"/>
      <c r="E104" s="246"/>
      <c r="F104" s="247"/>
      <c r="G104" s="34"/>
      <c r="H104" s="35"/>
      <c r="I104" s="35"/>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35"/>
      <c r="AN104" s="35"/>
      <c r="AO104" s="35"/>
      <c r="AP104" s="35"/>
      <c r="AQ104" s="35"/>
      <c r="AR104" s="35"/>
      <c r="AS104" s="35"/>
      <c r="AT104" s="35"/>
      <c r="AU104" s="35"/>
      <c r="AV104" s="35"/>
      <c r="AW104" s="35"/>
      <c r="AX104" s="36"/>
    </row>
    <row r="105" spans="1:50" ht="28.35" customHeight="1" x14ac:dyDescent="0.15">
      <c r="A105" s="245"/>
      <c r="B105" s="246"/>
      <c r="C105" s="246"/>
      <c r="D105" s="246"/>
      <c r="E105" s="246"/>
      <c r="F105" s="247"/>
      <c r="G105" s="34"/>
      <c r="H105" s="35"/>
      <c r="I105" s="35"/>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35"/>
      <c r="AN105" s="35"/>
      <c r="AO105" s="35"/>
      <c r="AP105" s="35"/>
      <c r="AQ105" s="35"/>
      <c r="AR105" s="35"/>
      <c r="AS105" s="35"/>
      <c r="AT105" s="35"/>
      <c r="AU105" s="35"/>
      <c r="AV105" s="35"/>
      <c r="AW105" s="35"/>
      <c r="AX105" s="36"/>
    </row>
    <row r="106" spans="1:50" ht="27.75" customHeight="1" x14ac:dyDescent="0.15">
      <c r="A106" s="245"/>
      <c r="B106" s="246"/>
      <c r="C106" s="246"/>
      <c r="D106" s="246"/>
      <c r="E106" s="246"/>
      <c r="F106" s="247"/>
      <c r="G106" s="34"/>
      <c r="H106" s="35"/>
      <c r="I106" s="35"/>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35"/>
      <c r="AN106" s="35"/>
      <c r="AO106" s="35"/>
      <c r="AP106" s="35"/>
      <c r="AQ106" s="35"/>
      <c r="AR106" s="35"/>
      <c r="AS106" s="35"/>
      <c r="AT106" s="35"/>
      <c r="AU106" s="35"/>
      <c r="AV106" s="35"/>
      <c r="AW106" s="35"/>
      <c r="AX106" s="36"/>
    </row>
    <row r="107" spans="1:50" ht="28.35" customHeight="1" x14ac:dyDescent="0.15">
      <c r="A107" s="245"/>
      <c r="B107" s="246"/>
      <c r="C107" s="246"/>
      <c r="D107" s="246"/>
      <c r="E107" s="246"/>
      <c r="F107" s="247"/>
      <c r="G107" s="34"/>
      <c r="H107" s="35"/>
      <c r="I107" s="35"/>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35"/>
      <c r="AN107" s="35"/>
      <c r="AO107" s="35"/>
      <c r="AP107" s="35"/>
      <c r="AQ107" s="35"/>
      <c r="AR107" s="35"/>
      <c r="AS107" s="35"/>
      <c r="AT107" s="35"/>
      <c r="AU107" s="35"/>
      <c r="AV107" s="35"/>
      <c r="AW107" s="35"/>
      <c r="AX107" s="36"/>
    </row>
    <row r="108" spans="1:50" ht="28.35" customHeight="1" x14ac:dyDescent="0.15">
      <c r="A108" s="245"/>
      <c r="B108" s="246"/>
      <c r="C108" s="246"/>
      <c r="D108" s="246"/>
      <c r="E108" s="246"/>
      <c r="F108" s="247"/>
      <c r="G108" s="34"/>
      <c r="H108" s="35"/>
      <c r="I108" s="35"/>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35"/>
      <c r="AN108" s="35"/>
      <c r="AO108" s="35"/>
      <c r="AP108" s="35"/>
      <c r="AQ108" s="35"/>
      <c r="AR108" s="35"/>
      <c r="AS108" s="35"/>
      <c r="AT108" s="35"/>
      <c r="AU108" s="35"/>
      <c r="AV108" s="35"/>
      <c r="AW108" s="35"/>
      <c r="AX108" s="36"/>
    </row>
    <row r="109" spans="1:50" ht="28.35" customHeight="1" x14ac:dyDescent="0.15">
      <c r="A109" s="245"/>
      <c r="B109" s="246"/>
      <c r="C109" s="246"/>
      <c r="D109" s="246"/>
      <c r="E109" s="246"/>
      <c r="F109" s="247"/>
      <c r="G109" s="34"/>
      <c r="H109" s="35"/>
      <c r="I109" s="35"/>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35"/>
      <c r="AN109" s="35"/>
      <c r="AO109" s="35"/>
      <c r="AP109" s="35"/>
      <c r="AQ109" s="35"/>
      <c r="AR109" s="35"/>
      <c r="AS109" s="35"/>
      <c r="AT109" s="35"/>
      <c r="AU109" s="35"/>
      <c r="AV109" s="35"/>
      <c r="AW109" s="35"/>
      <c r="AX109" s="36"/>
    </row>
    <row r="110" spans="1:50" ht="28.35" customHeight="1" x14ac:dyDescent="0.15">
      <c r="A110" s="245"/>
      <c r="B110" s="246"/>
      <c r="C110" s="246"/>
      <c r="D110" s="246"/>
      <c r="E110" s="246"/>
      <c r="F110" s="247"/>
      <c r="G110" s="34"/>
      <c r="H110" s="35"/>
      <c r="I110" s="35"/>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35"/>
      <c r="AN110" s="35"/>
      <c r="AO110" s="35"/>
      <c r="AP110" s="35"/>
      <c r="AQ110" s="35"/>
      <c r="AR110" s="35"/>
      <c r="AS110" s="35"/>
      <c r="AT110" s="35"/>
      <c r="AU110" s="35"/>
      <c r="AV110" s="35"/>
      <c r="AW110" s="35"/>
      <c r="AX110" s="36"/>
    </row>
    <row r="111" spans="1:50" ht="28.35" customHeight="1" x14ac:dyDescent="0.15">
      <c r="A111" s="245"/>
      <c r="B111" s="246"/>
      <c r="C111" s="246"/>
      <c r="D111" s="246"/>
      <c r="E111" s="246"/>
      <c r="F111" s="247"/>
      <c r="G111" s="34"/>
      <c r="H111" s="35"/>
      <c r="I111" s="35"/>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35"/>
      <c r="AN111" s="35"/>
      <c r="AO111" s="35"/>
      <c r="AP111" s="35"/>
      <c r="AQ111" s="35"/>
      <c r="AR111" s="35"/>
      <c r="AS111" s="35"/>
      <c r="AT111" s="35"/>
      <c r="AU111" s="35"/>
      <c r="AV111" s="35"/>
      <c r="AW111" s="35"/>
      <c r="AX111" s="36"/>
    </row>
    <row r="112" spans="1:50" ht="27.75" customHeight="1" x14ac:dyDescent="0.15">
      <c r="A112" s="245"/>
      <c r="B112" s="246"/>
      <c r="C112" s="246"/>
      <c r="D112" s="246"/>
      <c r="E112" s="246"/>
      <c r="F112" s="247"/>
      <c r="G112" s="34"/>
      <c r="H112" s="35"/>
      <c r="I112" s="35"/>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35"/>
      <c r="AN112" s="35"/>
      <c r="AO112" s="35"/>
      <c r="AP112" s="35"/>
      <c r="AQ112" s="35"/>
      <c r="AR112" s="35"/>
      <c r="AS112" s="35"/>
      <c r="AT112" s="35"/>
      <c r="AU112" s="35"/>
      <c r="AV112" s="35"/>
      <c r="AW112" s="35"/>
      <c r="AX112" s="36"/>
    </row>
    <row r="113" spans="1:50" ht="28.35" customHeight="1" x14ac:dyDescent="0.15">
      <c r="A113" s="245"/>
      <c r="B113" s="246"/>
      <c r="C113" s="246"/>
      <c r="D113" s="246"/>
      <c r="E113" s="246"/>
      <c r="F113" s="247"/>
      <c r="G113" s="34"/>
      <c r="H113" s="35"/>
      <c r="I113" s="35"/>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35"/>
      <c r="AN113" s="35"/>
      <c r="AO113" s="35"/>
      <c r="AP113" s="35"/>
      <c r="AQ113" s="35"/>
      <c r="AR113" s="35"/>
      <c r="AS113" s="35"/>
      <c r="AT113" s="35"/>
      <c r="AU113" s="35"/>
      <c r="AV113" s="35"/>
      <c r="AW113" s="35"/>
      <c r="AX113" s="36"/>
    </row>
    <row r="114" spans="1:50" ht="28.35" customHeight="1" x14ac:dyDescent="0.15">
      <c r="A114" s="245"/>
      <c r="B114" s="246"/>
      <c r="C114" s="246"/>
      <c r="D114" s="246"/>
      <c r="E114" s="246"/>
      <c r="F114" s="247"/>
      <c r="G114" s="34"/>
      <c r="H114" s="35"/>
      <c r="I114" s="35"/>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35"/>
      <c r="AN114" s="35"/>
      <c r="AO114" s="35"/>
      <c r="AP114" s="35"/>
      <c r="AQ114" s="35"/>
      <c r="AR114" s="35"/>
      <c r="AS114" s="35"/>
      <c r="AT114" s="35"/>
      <c r="AU114" s="35"/>
      <c r="AV114" s="35"/>
      <c r="AW114" s="35"/>
      <c r="AX114" s="36"/>
    </row>
    <row r="115" spans="1:50" ht="28.35" customHeight="1" x14ac:dyDescent="0.15">
      <c r="A115" s="245"/>
      <c r="B115" s="246"/>
      <c r="C115" s="246"/>
      <c r="D115" s="246"/>
      <c r="E115" s="246"/>
      <c r="F115" s="247"/>
      <c r="G115" s="34"/>
      <c r="H115" s="35"/>
      <c r="I115" s="35"/>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35"/>
      <c r="AN115" s="35"/>
      <c r="AO115" s="35"/>
      <c r="AP115" s="35"/>
      <c r="AQ115" s="35"/>
      <c r="AR115" s="35"/>
      <c r="AS115" s="35"/>
      <c r="AT115" s="35"/>
      <c r="AU115" s="35"/>
      <c r="AV115" s="35"/>
      <c r="AW115" s="35"/>
      <c r="AX115" s="36"/>
    </row>
    <row r="116" spans="1:50" ht="52.5" customHeight="1" x14ac:dyDescent="0.15">
      <c r="A116" s="245"/>
      <c r="B116" s="246"/>
      <c r="C116" s="246"/>
      <c r="D116" s="246"/>
      <c r="E116" s="246"/>
      <c r="F116" s="247"/>
      <c r="G116" s="34"/>
      <c r="H116" s="35"/>
      <c r="I116" s="35"/>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35"/>
      <c r="AN116" s="35"/>
      <c r="AO116" s="35"/>
      <c r="AP116" s="35"/>
      <c r="AQ116" s="35"/>
      <c r="AR116" s="35"/>
      <c r="AS116" s="35"/>
      <c r="AT116" s="35"/>
      <c r="AU116" s="35"/>
      <c r="AV116" s="35"/>
      <c r="AW116" s="35"/>
      <c r="AX116" s="36"/>
    </row>
    <row r="117" spans="1:50" ht="52.5" customHeight="1" x14ac:dyDescent="0.15">
      <c r="A117" s="245"/>
      <c r="B117" s="246"/>
      <c r="C117" s="246"/>
      <c r="D117" s="246"/>
      <c r="E117" s="246"/>
      <c r="F117" s="247"/>
      <c r="G117" s="34"/>
      <c r="H117" s="35"/>
      <c r="I117" s="35"/>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35"/>
      <c r="AN117" s="35"/>
      <c r="AO117" s="35"/>
      <c r="AP117" s="35"/>
      <c r="AQ117" s="35"/>
      <c r="AR117" s="35"/>
      <c r="AS117" s="35"/>
      <c r="AT117" s="35"/>
      <c r="AU117" s="35"/>
      <c r="AV117" s="35"/>
      <c r="AW117" s="35"/>
      <c r="AX117" s="36"/>
    </row>
    <row r="118" spans="1:50" ht="27" customHeight="1" x14ac:dyDescent="0.15">
      <c r="A118" s="245"/>
      <c r="B118" s="246"/>
      <c r="C118" s="246"/>
      <c r="D118" s="246"/>
      <c r="E118" s="246"/>
      <c r="F118" s="247"/>
      <c r="G118" s="34"/>
      <c r="H118" s="35"/>
      <c r="I118" s="35"/>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35"/>
      <c r="AN118" s="35"/>
      <c r="AO118" s="35"/>
      <c r="AP118" s="35"/>
      <c r="AQ118" s="35"/>
      <c r="AR118" s="35"/>
      <c r="AS118" s="35"/>
      <c r="AT118" s="35"/>
      <c r="AU118" s="35"/>
      <c r="AV118" s="35"/>
      <c r="AW118" s="35"/>
      <c r="AX118" s="36"/>
    </row>
    <row r="119" spans="1:50" ht="29.25" customHeight="1" x14ac:dyDescent="0.15">
      <c r="A119" s="245"/>
      <c r="B119" s="246"/>
      <c r="C119" s="246"/>
      <c r="D119" s="246"/>
      <c r="E119" s="246"/>
      <c r="F119" s="247"/>
      <c r="G119" s="34"/>
      <c r="H119" s="35"/>
      <c r="I119" s="35"/>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35"/>
      <c r="AN119" s="35"/>
      <c r="AO119" s="35"/>
      <c r="AP119" s="35"/>
      <c r="AQ119" s="35"/>
      <c r="AR119" s="35"/>
      <c r="AS119" s="35"/>
      <c r="AT119" s="35"/>
      <c r="AU119" s="35"/>
      <c r="AV119" s="35"/>
      <c r="AW119" s="35"/>
      <c r="AX119" s="36"/>
    </row>
    <row r="120" spans="1:50" ht="18.399999999999999" customHeight="1" x14ac:dyDescent="0.15">
      <c r="A120" s="245"/>
      <c r="B120" s="246"/>
      <c r="C120" s="246"/>
      <c r="D120" s="246"/>
      <c r="E120" s="246"/>
      <c r="F120" s="247"/>
      <c r="G120" s="34"/>
      <c r="H120" s="35"/>
      <c r="I120" s="35"/>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35"/>
      <c r="AN120" s="35"/>
      <c r="AO120" s="35"/>
      <c r="AP120" s="35"/>
      <c r="AQ120" s="35"/>
      <c r="AR120" s="35"/>
      <c r="AS120" s="35"/>
      <c r="AT120" s="35"/>
      <c r="AU120" s="35"/>
      <c r="AV120" s="35"/>
      <c r="AW120" s="35"/>
      <c r="AX120" s="36"/>
    </row>
    <row r="121" spans="1:50" ht="35.25" customHeight="1" x14ac:dyDescent="0.15">
      <c r="A121" s="245"/>
      <c r="B121" s="246"/>
      <c r="C121" s="246"/>
      <c r="D121" s="246"/>
      <c r="E121" s="246"/>
      <c r="F121" s="247"/>
      <c r="G121" s="34"/>
      <c r="H121" s="35"/>
      <c r="I121" s="35"/>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35"/>
      <c r="AN121" s="35"/>
      <c r="AO121" s="35"/>
      <c r="AP121" s="35"/>
      <c r="AQ121" s="35"/>
      <c r="AR121" s="35"/>
      <c r="AS121" s="35"/>
      <c r="AT121" s="35"/>
      <c r="AU121" s="35"/>
      <c r="AV121" s="35"/>
      <c r="AW121" s="35"/>
      <c r="AX121" s="36"/>
    </row>
    <row r="122" spans="1:50" ht="30" customHeight="1" x14ac:dyDescent="0.15">
      <c r="A122" s="245"/>
      <c r="B122" s="246"/>
      <c r="C122" s="246"/>
      <c r="D122" s="246"/>
      <c r="E122" s="246"/>
      <c r="F122" s="247"/>
      <c r="G122" s="34"/>
      <c r="H122" s="35"/>
      <c r="I122" s="35"/>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35"/>
      <c r="AN122" s="35"/>
      <c r="AO122" s="35"/>
      <c r="AP122" s="35"/>
      <c r="AQ122" s="35"/>
      <c r="AR122" s="35"/>
      <c r="AS122" s="35"/>
      <c r="AT122" s="35"/>
      <c r="AU122" s="35"/>
      <c r="AV122" s="35"/>
      <c r="AW122" s="35"/>
      <c r="AX122" s="36"/>
    </row>
    <row r="123" spans="1:50" ht="24.75" customHeight="1" x14ac:dyDescent="0.15">
      <c r="A123" s="245"/>
      <c r="B123" s="246"/>
      <c r="C123" s="246"/>
      <c r="D123" s="246"/>
      <c r="E123" s="246"/>
      <c r="F123" s="247"/>
      <c r="G123" s="34"/>
      <c r="H123" s="35"/>
      <c r="I123" s="35"/>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35"/>
      <c r="AN123" s="35"/>
      <c r="AO123" s="35"/>
      <c r="AP123" s="35"/>
      <c r="AQ123" s="35"/>
      <c r="AR123" s="35"/>
      <c r="AS123" s="35"/>
      <c r="AT123" s="35"/>
      <c r="AU123" s="35"/>
      <c r="AV123" s="35"/>
      <c r="AW123" s="35"/>
      <c r="AX123" s="36"/>
    </row>
    <row r="124" spans="1:50" ht="24.75" customHeight="1" x14ac:dyDescent="0.15">
      <c r="A124" s="245"/>
      <c r="B124" s="246"/>
      <c r="C124" s="246"/>
      <c r="D124" s="246"/>
      <c r="E124" s="246"/>
      <c r="F124" s="247"/>
      <c r="G124" s="34"/>
      <c r="H124" s="35"/>
      <c r="I124" s="35"/>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35"/>
      <c r="AN124" s="35"/>
      <c r="AO124" s="35"/>
      <c r="AP124" s="35"/>
      <c r="AQ124" s="35"/>
      <c r="AR124" s="35"/>
      <c r="AS124" s="35"/>
      <c r="AT124" s="35"/>
      <c r="AU124" s="35"/>
      <c r="AV124" s="35"/>
      <c r="AW124" s="35"/>
      <c r="AX124" s="36"/>
    </row>
    <row r="125" spans="1:50" ht="24.75" customHeight="1" x14ac:dyDescent="0.15">
      <c r="A125" s="245"/>
      <c r="B125" s="246"/>
      <c r="C125" s="246"/>
      <c r="D125" s="246"/>
      <c r="E125" s="246"/>
      <c r="F125" s="247"/>
      <c r="G125" s="34"/>
      <c r="H125" s="35"/>
      <c r="I125" s="35"/>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35"/>
      <c r="AN125" s="35"/>
      <c r="AO125" s="35"/>
      <c r="AP125" s="35"/>
      <c r="AQ125" s="35"/>
      <c r="AR125" s="35"/>
      <c r="AS125" s="35"/>
      <c r="AT125" s="35"/>
      <c r="AU125" s="35"/>
      <c r="AV125" s="35"/>
      <c r="AW125" s="35"/>
      <c r="AX125" s="36"/>
    </row>
    <row r="126" spans="1:50" ht="24.75" customHeight="1" x14ac:dyDescent="0.15">
      <c r="A126" s="245"/>
      <c r="B126" s="246"/>
      <c r="C126" s="246"/>
      <c r="D126" s="246"/>
      <c r="E126" s="246"/>
      <c r="F126" s="247"/>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6"/>
    </row>
    <row r="127" spans="1:50" ht="24.75" customHeight="1" x14ac:dyDescent="0.15">
      <c r="A127" s="245"/>
      <c r="B127" s="246"/>
      <c r="C127" s="246"/>
      <c r="D127" s="246"/>
      <c r="E127" s="246"/>
      <c r="F127" s="247"/>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6"/>
    </row>
    <row r="128" spans="1:50" ht="24.75" customHeight="1" x14ac:dyDescent="0.15">
      <c r="A128" s="245"/>
      <c r="B128" s="246"/>
      <c r="C128" s="246"/>
      <c r="D128" s="246"/>
      <c r="E128" s="246"/>
      <c r="F128" s="247"/>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6"/>
    </row>
    <row r="129" spans="1:50" ht="24.75" customHeight="1" x14ac:dyDescent="0.15">
      <c r="A129" s="245"/>
      <c r="B129" s="246"/>
      <c r="C129" s="246"/>
      <c r="D129" s="246"/>
      <c r="E129" s="246"/>
      <c r="F129" s="247"/>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0" ht="24.75" customHeight="1" x14ac:dyDescent="0.15">
      <c r="A130" s="245"/>
      <c r="B130" s="246"/>
      <c r="C130" s="246"/>
      <c r="D130" s="246"/>
      <c r="E130" s="246"/>
      <c r="F130" s="247"/>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6"/>
    </row>
    <row r="131" spans="1:50" ht="24.75" customHeight="1" x14ac:dyDescent="0.15">
      <c r="A131" s="245"/>
      <c r="B131" s="246"/>
      <c r="C131" s="246"/>
      <c r="D131" s="246"/>
      <c r="E131" s="246"/>
      <c r="F131" s="247"/>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6"/>
    </row>
    <row r="132" spans="1:50" ht="24.75" customHeight="1" x14ac:dyDescent="0.15">
      <c r="A132" s="245"/>
      <c r="B132" s="246"/>
      <c r="C132" s="246"/>
      <c r="D132" s="246"/>
      <c r="E132" s="246"/>
      <c r="F132" s="247"/>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6"/>
    </row>
    <row r="133" spans="1:50" ht="24.75" customHeight="1" x14ac:dyDescent="0.15">
      <c r="A133" s="245"/>
      <c r="B133" s="246"/>
      <c r="C133" s="246"/>
      <c r="D133" s="246"/>
      <c r="E133" s="246"/>
      <c r="F133" s="247"/>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6"/>
    </row>
    <row r="134" spans="1:50" ht="24.75" customHeight="1" x14ac:dyDescent="0.15">
      <c r="A134" s="245"/>
      <c r="B134" s="246"/>
      <c r="C134" s="246"/>
      <c r="D134" s="246"/>
      <c r="E134" s="246"/>
      <c r="F134" s="247"/>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6"/>
    </row>
    <row r="135" spans="1:50" ht="24.75" customHeight="1" x14ac:dyDescent="0.15">
      <c r="A135" s="245"/>
      <c r="B135" s="246"/>
      <c r="C135" s="246"/>
      <c r="D135" s="246"/>
      <c r="E135" s="246"/>
      <c r="F135" s="247"/>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6"/>
    </row>
    <row r="136" spans="1:50" ht="25.5" customHeight="1" x14ac:dyDescent="0.15">
      <c r="A136" s="245"/>
      <c r="B136" s="246"/>
      <c r="C136" s="246"/>
      <c r="D136" s="246"/>
      <c r="E136" s="246"/>
      <c r="F136" s="247"/>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6"/>
    </row>
    <row r="137" spans="1:50" ht="24.75" customHeight="1" thickBot="1" x14ac:dyDescent="0.2">
      <c r="A137" s="642"/>
      <c r="B137" s="643"/>
      <c r="C137" s="643"/>
      <c r="D137" s="643"/>
      <c r="E137" s="643"/>
      <c r="F137" s="644"/>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9"/>
    </row>
    <row r="138" spans="1:50" ht="24.75" customHeight="1" x14ac:dyDescent="0.15">
      <c r="A138" s="645" t="s">
        <v>245</v>
      </c>
      <c r="B138" s="646"/>
      <c r="C138" s="646"/>
      <c r="D138" s="646"/>
      <c r="E138" s="646"/>
      <c r="F138" s="647"/>
      <c r="G138" s="651" t="s">
        <v>224</v>
      </c>
      <c r="H138" s="652"/>
      <c r="I138" s="652"/>
      <c r="J138" s="652"/>
      <c r="K138" s="652"/>
      <c r="L138" s="652"/>
      <c r="M138" s="652"/>
      <c r="N138" s="652"/>
      <c r="O138" s="652"/>
      <c r="P138" s="652"/>
      <c r="Q138" s="652"/>
      <c r="R138" s="652"/>
      <c r="S138" s="652"/>
      <c r="T138" s="652"/>
      <c r="U138" s="652"/>
      <c r="V138" s="652"/>
      <c r="W138" s="652"/>
      <c r="X138" s="652"/>
      <c r="Y138" s="652"/>
      <c r="Z138" s="652"/>
      <c r="AA138" s="652"/>
      <c r="AB138" s="653"/>
      <c r="AC138" s="651" t="s">
        <v>225</v>
      </c>
      <c r="AD138" s="652"/>
      <c r="AE138" s="652"/>
      <c r="AF138" s="652"/>
      <c r="AG138" s="652"/>
      <c r="AH138" s="652"/>
      <c r="AI138" s="652"/>
      <c r="AJ138" s="652"/>
      <c r="AK138" s="652"/>
      <c r="AL138" s="652"/>
      <c r="AM138" s="652"/>
      <c r="AN138" s="652"/>
      <c r="AO138" s="652"/>
      <c r="AP138" s="652"/>
      <c r="AQ138" s="652"/>
      <c r="AR138" s="652"/>
      <c r="AS138" s="652"/>
      <c r="AT138" s="652"/>
      <c r="AU138" s="652"/>
      <c r="AV138" s="652"/>
      <c r="AW138" s="652"/>
      <c r="AX138" s="654"/>
    </row>
    <row r="139" spans="1:50" ht="24.75" customHeight="1" x14ac:dyDescent="0.15">
      <c r="A139" s="648"/>
      <c r="B139" s="649"/>
      <c r="C139" s="649"/>
      <c r="D139" s="649"/>
      <c r="E139" s="649"/>
      <c r="F139" s="650"/>
      <c r="G139" s="125" t="s">
        <v>15</v>
      </c>
      <c r="H139" s="655"/>
      <c r="I139" s="655"/>
      <c r="J139" s="655"/>
      <c r="K139" s="655"/>
      <c r="L139" s="656" t="s">
        <v>16</v>
      </c>
      <c r="M139" s="655"/>
      <c r="N139" s="655"/>
      <c r="O139" s="655"/>
      <c r="P139" s="655"/>
      <c r="Q139" s="655"/>
      <c r="R139" s="655"/>
      <c r="S139" s="655"/>
      <c r="T139" s="655"/>
      <c r="U139" s="655"/>
      <c r="V139" s="655"/>
      <c r="W139" s="655"/>
      <c r="X139" s="657"/>
      <c r="Y139" s="668" t="s">
        <v>17</v>
      </c>
      <c r="Z139" s="669"/>
      <c r="AA139" s="669"/>
      <c r="AB139" s="670"/>
      <c r="AC139" s="125" t="s">
        <v>15</v>
      </c>
      <c r="AD139" s="655"/>
      <c r="AE139" s="655"/>
      <c r="AF139" s="655"/>
      <c r="AG139" s="655"/>
      <c r="AH139" s="656" t="s">
        <v>16</v>
      </c>
      <c r="AI139" s="655"/>
      <c r="AJ139" s="655"/>
      <c r="AK139" s="655"/>
      <c r="AL139" s="655"/>
      <c r="AM139" s="655"/>
      <c r="AN139" s="655"/>
      <c r="AO139" s="655"/>
      <c r="AP139" s="655"/>
      <c r="AQ139" s="655"/>
      <c r="AR139" s="655"/>
      <c r="AS139" s="655"/>
      <c r="AT139" s="657"/>
      <c r="AU139" s="668" t="s">
        <v>17</v>
      </c>
      <c r="AV139" s="669"/>
      <c r="AW139" s="669"/>
      <c r="AX139" s="671"/>
    </row>
    <row r="140" spans="1:50" ht="24.75" customHeight="1" x14ac:dyDescent="0.15">
      <c r="A140" s="648"/>
      <c r="B140" s="649"/>
      <c r="C140" s="649"/>
      <c r="D140" s="649"/>
      <c r="E140" s="649"/>
      <c r="F140" s="650"/>
      <c r="G140" s="672" t="s">
        <v>619</v>
      </c>
      <c r="H140" s="673"/>
      <c r="I140" s="673"/>
      <c r="J140" s="673"/>
      <c r="K140" s="674"/>
      <c r="L140" s="675" t="s">
        <v>620</v>
      </c>
      <c r="M140" s="676"/>
      <c r="N140" s="676"/>
      <c r="O140" s="676"/>
      <c r="P140" s="676"/>
      <c r="Q140" s="676"/>
      <c r="R140" s="676"/>
      <c r="S140" s="676"/>
      <c r="T140" s="676"/>
      <c r="U140" s="676"/>
      <c r="V140" s="676"/>
      <c r="W140" s="676"/>
      <c r="X140" s="677"/>
      <c r="Y140" s="678">
        <v>9.5259999999999998</v>
      </c>
      <c r="Z140" s="679"/>
      <c r="AA140" s="679"/>
      <c r="AB140" s="680"/>
      <c r="AC140" s="672" t="s">
        <v>619</v>
      </c>
      <c r="AD140" s="673"/>
      <c r="AE140" s="673"/>
      <c r="AF140" s="673"/>
      <c r="AG140" s="674"/>
      <c r="AH140" s="675" t="s">
        <v>621</v>
      </c>
      <c r="AI140" s="676"/>
      <c r="AJ140" s="676"/>
      <c r="AK140" s="676"/>
      <c r="AL140" s="676"/>
      <c r="AM140" s="676"/>
      <c r="AN140" s="676"/>
      <c r="AO140" s="676"/>
      <c r="AP140" s="676"/>
      <c r="AQ140" s="676"/>
      <c r="AR140" s="676"/>
      <c r="AS140" s="676"/>
      <c r="AT140" s="677"/>
      <c r="AU140" s="678">
        <v>5.502891</v>
      </c>
      <c r="AV140" s="679"/>
      <c r="AW140" s="679"/>
      <c r="AX140" s="681"/>
    </row>
    <row r="141" spans="1:50" ht="24.75" customHeight="1" x14ac:dyDescent="0.15">
      <c r="A141" s="648"/>
      <c r="B141" s="649"/>
      <c r="C141" s="649"/>
      <c r="D141" s="649"/>
      <c r="E141" s="649"/>
      <c r="F141" s="650"/>
      <c r="G141" s="658"/>
      <c r="H141" s="659"/>
      <c r="I141" s="659"/>
      <c r="J141" s="659"/>
      <c r="K141" s="660"/>
      <c r="L141" s="661"/>
      <c r="M141" s="662"/>
      <c r="N141" s="662"/>
      <c r="O141" s="662"/>
      <c r="P141" s="662"/>
      <c r="Q141" s="662"/>
      <c r="R141" s="662"/>
      <c r="S141" s="662"/>
      <c r="T141" s="662"/>
      <c r="U141" s="662"/>
      <c r="V141" s="662"/>
      <c r="W141" s="662"/>
      <c r="X141" s="663"/>
      <c r="Y141" s="664"/>
      <c r="Z141" s="665"/>
      <c r="AA141" s="665"/>
      <c r="AB141" s="666"/>
      <c r="AC141" s="658"/>
      <c r="AD141" s="659"/>
      <c r="AE141" s="659"/>
      <c r="AF141" s="659"/>
      <c r="AG141" s="660"/>
      <c r="AH141" s="661"/>
      <c r="AI141" s="662"/>
      <c r="AJ141" s="662"/>
      <c r="AK141" s="662"/>
      <c r="AL141" s="662"/>
      <c r="AM141" s="662"/>
      <c r="AN141" s="662"/>
      <c r="AO141" s="662"/>
      <c r="AP141" s="662"/>
      <c r="AQ141" s="662"/>
      <c r="AR141" s="662"/>
      <c r="AS141" s="662"/>
      <c r="AT141" s="663"/>
      <c r="AU141" s="664"/>
      <c r="AV141" s="665"/>
      <c r="AW141" s="665"/>
      <c r="AX141" s="667"/>
    </row>
    <row r="142" spans="1:50" ht="24.75" customHeight="1" x14ac:dyDescent="0.15">
      <c r="A142" s="648"/>
      <c r="B142" s="649"/>
      <c r="C142" s="649"/>
      <c r="D142" s="649"/>
      <c r="E142" s="649"/>
      <c r="F142" s="650"/>
      <c r="G142" s="658"/>
      <c r="H142" s="659"/>
      <c r="I142" s="659"/>
      <c r="J142" s="659"/>
      <c r="K142" s="660"/>
      <c r="L142" s="661"/>
      <c r="M142" s="662"/>
      <c r="N142" s="662"/>
      <c r="O142" s="662"/>
      <c r="P142" s="662"/>
      <c r="Q142" s="662"/>
      <c r="R142" s="662"/>
      <c r="S142" s="662"/>
      <c r="T142" s="662"/>
      <c r="U142" s="662"/>
      <c r="V142" s="662"/>
      <c r="W142" s="662"/>
      <c r="X142" s="663"/>
      <c r="Y142" s="664"/>
      <c r="Z142" s="665"/>
      <c r="AA142" s="665"/>
      <c r="AB142" s="666"/>
      <c r="AC142" s="658"/>
      <c r="AD142" s="659"/>
      <c r="AE142" s="659"/>
      <c r="AF142" s="659"/>
      <c r="AG142" s="660"/>
      <c r="AH142" s="661"/>
      <c r="AI142" s="662"/>
      <c r="AJ142" s="662"/>
      <c r="AK142" s="662"/>
      <c r="AL142" s="662"/>
      <c r="AM142" s="662"/>
      <c r="AN142" s="662"/>
      <c r="AO142" s="662"/>
      <c r="AP142" s="662"/>
      <c r="AQ142" s="662"/>
      <c r="AR142" s="662"/>
      <c r="AS142" s="662"/>
      <c r="AT142" s="663"/>
      <c r="AU142" s="664"/>
      <c r="AV142" s="665"/>
      <c r="AW142" s="665"/>
      <c r="AX142" s="667"/>
    </row>
    <row r="143" spans="1:50" ht="24.75" customHeight="1" x14ac:dyDescent="0.15">
      <c r="A143" s="648"/>
      <c r="B143" s="649"/>
      <c r="C143" s="649"/>
      <c r="D143" s="649"/>
      <c r="E143" s="649"/>
      <c r="F143" s="650"/>
      <c r="G143" s="658"/>
      <c r="H143" s="659"/>
      <c r="I143" s="659"/>
      <c r="J143" s="659"/>
      <c r="K143" s="660"/>
      <c r="L143" s="661"/>
      <c r="M143" s="662"/>
      <c r="N143" s="662"/>
      <c r="O143" s="662"/>
      <c r="P143" s="662"/>
      <c r="Q143" s="662"/>
      <c r="R143" s="662"/>
      <c r="S143" s="662"/>
      <c r="T143" s="662"/>
      <c r="U143" s="662"/>
      <c r="V143" s="662"/>
      <c r="W143" s="662"/>
      <c r="X143" s="663"/>
      <c r="Y143" s="664"/>
      <c r="Z143" s="665"/>
      <c r="AA143" s="665"/>
      <c r="AB143" s="666"/>
      <c r="AC143" s="658"/>
      <c r="AD143" s="659"/>
      <c r="AE143" s="659"/>
      <c r="AF143" s="659"/>
      <c r="AG143" s="660"/>
      <c r="AH143" s="661"/>
      <c r="AI143" s="662"/>
      <c r="AJ143" s="662"/>
      <c r="AK143" s="662"/>
      <c r="AL143" s="662"/>
      <c r="AM143" s="662"/>
      <c r="AN143" s="662"/>
      <c r="AO143" s="662"/>
      <c r="AP143" s="662"/>
      <c r="AQ143" s="662"/>
      <c r="AR143" s="662"/>
      <c r="AS143" s="662"/>
      <c r="AT143" s="663"/>
      <c r="AU143" s="664"/>
      <c r="AV143" s="665"/>
      <c r="AW143" s="665"/>
      <c r="AX143" s="667"/>
    </row>
    <row r="144" spans="1:50" ht="24.75" customHeight="1" x14ac:dyDescent="0.15">
      <c r="A144" s="648"/>
      <c r="B144" s="649"/>
      <c r="C144" s="649"/>
      <c r="D144" s="649"/>
      <c r="E144" s="649"/>
      <c r="F144" s="650"/>
      <c r="G144" s="658"/>
      <c r="H144" s="659"/>
      <c r="I144" s="659"/>
      <c r="J144" s="659"/>
      <c r="K144" s="660"/>
      <c r="L144" s="661"/>
      <c r="M144" s="662"/>
      <c r="N144" s="662"/>
      <c r="O144" s="662"/>
      <c r="P144" s="662"/>
      <c r="Q144" s="662"/>
      <c r="R144" s="662"/>
      <c r="S144" s="662"/>
      <c r="T144" s="662"/>
      <c r="U144" s="662"/>
      <c r="V144" s="662"/>
      <c r="W144" s="662"/>
      <c r="X144" s="663"/>
      <c r="Y144" s="664"/>
      <c r="Z144" s="665"/>
      <c r="AA144" s="665"/>
      <c r="AB144" s="666"/>
      <c r="AC144" s="658"/>
      <c r="AD144" s="659"/>
      <c r="AE144" s="659"/>
      <c r="AF144" s="659"/>
      <c r="AG144" s="660"/>
      <c r="AH144" s="661"/>
      <c r="AI144" s="662"/>
      <c r="AJ144" s="662"/>
      <c r="AK144" s="662"/>
      <c r="AL144" s="662"/>
      <c r="AM144" s="662"/>
      <c r="AN144" s="662"/>
      <c r="AO144" s="662"/>
      <c r="AP144" s="662"/>
      <c r="AQ144" s="662"/>
      <c r="AR144" s="662"/>
      <c r="AS144" s="662"/>
      <c r="AT144" s="663"/>
      <c r="AU144" s="664"/>
      <c r="AV144" s="665"/>
      <c r="AW144" s="665"/>
      <c r="AX144" s="667"/>
    </row>
    <row r="145" spans="1:51" ht="24.75" customHeight="1" x14ac:dyDescent="0.15">
      <c r="A145" s="648"/>
      <c r="B145" s="649"/>
      <c r="C145" s="649"/>
      <c r="D145" s="649"/>
      <c r="E145" s="649"/>
      <c r="F145" s="650"/>
      <c r="G145" s="658"/>
      <c r="H145" s="659"/>
      <c r="I145" s="659"/>
      <c r="J145" s="659"/>
      <c r="K145" s="660"/>
      <c r="L145" s="661"/>
      <c r="M145" s="662"/>
      <c r="N145" s="662"/>
      <c r="O145" s="662"/>
      <c r="P145" s="662"/>
      <c r="Q145" s="662"/>
      <c r="R145" s="662"/>
      <c r="S145" s="662"/>
      <c r="T145" s="662"/>
      <c r="U145" s="662"/>
      <c r="V145" s="662"/>
      <c r="W145" s="662"/>
      <c r="X145" s="663"/>
      <c r="Y145" s="664"/>
      <c r="Z145" s="665"/>
      <c r="AA145" s="665"/>
      <c r="AB145" s="666"/>
      <c r="AC145" s="658"/>
      <c r="AD145" s="659"/>
      <c r="AE145" s="659"/>
      <c r="AF145" s="659"/>
      <c r="AG145" s="660"/>
      <c r="AH145" s="661"/>
      <c r="AI145" s="662"/>
      <c r="AJ145" s="662"/>
      <c r="AK145" s="662"/>
      <c r="AL145" s="662"/>
      <c r="AM145" s="662"/>
      <c r="AN145" s="662"/>
      <c r="AO145" s="662"/>
      <c r="AP145" s="662"/>
      <c r="AQ145" s="662"/>
      <c r="AR145" s="662"/>
      <c r="AS145" s="662"/>
      <c r="AT145" s="663"/>
      <c r="AU145" s="664"/>
      <c r="AV145" s="665"/>
      <c r="AW145" s="665"/>
      <c r="AX145" s="667"/>
    </row>
    <row r="146" spans="1:51" ht="24.75" customHeight="1" x14ac:dyDescent="0.15">
      <c r="A146" s="648"/>
      <c r="B146" s="649"/>
      <c r="C146" s="649"/>
      <c r="D146" s="649"/>
      <c r="E146" s="649"/>
      <c r="F146" s="650"/>
      <c r="G146" s="658"/>
      <c r="H146" s="659"/>
      <c r="I146" s="659"/>
      <c r="J146" s="659"/>
      <c r="K146" s="660"/>
      <c r="L146" s="661"/>
      <c r="M146" s="662"/>
      <c r="N146" s="662"/>
      <c r="O146" s="662"/>
      <c r="P146" s="662"/>
      <c r="Q146" s="662"/>
      <c r="R146" s="662"/>
      <c r="S146" s="662"/>
      <c r="T146" s="662"/>
      <c r="U146" s="662"/>
      <c r="V146" s="662"/>
      <c r="W146" s="662"/>
      <c r="X146" s="663"/>
      <c r="Y146" s="664"/>
      <c r="Z146" s="665"/>
      <c r="AA146" s="665"/>
      <c r="AB146" s="666"/>
      <c r="AC146" s="658"/>
      <c r="AD146" s="659"/>
      <c r="AE146" s="659"/>
      <c r="AF146" s="659"/>
      <c r="AG146" s="660"/>
      <c r="AH146" s="661"/>
      <c r="AI146" s="662"/>
      <c r="AJ146" s="662"/>
      <c r="AK146" s="662"/>
      <c r="AL146" s="662"/>
      <c r="AM146" s="662"/>
      <c r="AN146" s="662"/>
      <c r="AO146" s="662"/>
      <c r="AP146" s="662"/>
      <c r="AQ146" s="662"/>
      <c r="AR146" s="662"/>
      <c r="AS146" s="662"/>
      <c r="AT146" s="663"/>
      <c r="AU146" s="664"/>
      <c r="AV146" s="665"/>
      <c r="AW146" s="665"/>
      <c r="AX146" s="667"/>
    </row>
    <row r="147" spans="1:51" ht="24.75" customHeight="1" x14ac:dyDescent="0.15">
      <c r="A147" s="648"/>
      <c r="B147" s="649"/>
      <c r="C147" s="649"/>
      <c r="D147" s="649"/>
      <c r="E147" s="649"/>
      <c r="F147" s="650"/>
      <c r="G147" s="658"/>
      <c r="H147" s="659"/>
      <c r="I147" s="659"/>
      <c r="J147" s="659"/>
      <c r="K147" s="660"/>
      <c r="L147" s="661"/>
      <c r="M147" s="662"/>
      <c r="N147" s="662"/>
      <c r="O147" s="662"/>
      <c r="P147" s="662"/>
      <c r="Q147" s="662"/>
      <c r="R147" s="662"/>
      <c r="S147" s="662"/>
      <c r="T147" s="662"/>
      <c r="U147" s="662"/>
      <c r="V147" s="662"/>
      <c r="W147" s="662"/>
      <c r="X147" s="663"/>
      <c r="Y147" s="664"/>
      <c r="Z147" s="665"/>
      <c r="AA147" s="665"/>
      <c r="AB147" s="666"/>
      <c r="AC147" s="658"/>
      <c r="AD147" s="659"/>
      <c r="AE147" s="659"/>
      <c r="AF147" s="659"/>
      <c r="AG147" s="660"/>
      <c r="AH147" s="661"/>
      <c r="AI147" s="662"/>
      <c r="AJ147" s="662"/>
      <c r="AK147" s="662"/>
      <c r="AL147" s="662"/>
      <c r="AM147" s="662"/>
      <c r="AN147" s="662"/>
      <c r="AO147" s="662"/>
      <c r="AP147" s="662"/>
      <c r="AQ147" s="662"/>
      <c r="AR147" s="662"/>
      <c r="AS147" s="662"/>
      <c r="AT147" s="663"/>
      <c r="AU147" s="664"/>
      <c r="AV147" s="665"/>
      <c r="AW147" s="665"/>
      <c r="AX147" s="667"/>
    </row>
    <row r="148" spans="1:51" ht="24.75" customHeight="1" thickBot="1" x14ac:dyDescent="0.2">
      <c r="A148" s="648"/>
      <c r="B148" s="649"/>
      <c r="C148" s="649"/>
      <c r="D148" s="649"/>
      <c r="E148" s="649"/>
      <c r="F148" s="650"/>
      <c r="G148" s="682" t="s">
        <v>18</v>
      </c>
      <c r="H148" s="683"/>
      <c r="I148" s="683"/>
      <c r="J148" s="683"/>
      <c r="K148" s="683"/>
      <c r="L148" s="684"/>
      <c r="M148" s="685"/>
      <c r="N148" s="685"/>
      <c r="O148" s="685"/>
      <c r="P148" s="685"/>
      <c r="Q148" s="685"/>
      <c r="R148" s="685"/>
      <c r="S148" s="685"/>
      <c r="T148" s="685"/>
      <c r="U148" s="685"/>
      <c r="V148" s="685"/>
      <c r="W148" s="685"/>
      <c r="X148" s="686"/>
      <c r="Y148" s="687">
        <f>SUM(Y140:AB147)</f>
        <v>9.5259999999999998</v>
      </c>
      <c r="Z148" s="688"/>
      <c r="AA148" s="688"/>
      <c r="AB148" s="689"/>
      <c r="AC148" s="682" t="s">
        <v>18</v>
      </c>
      <c r="AD148" s="683"/>
      <c r="AE148" s="683"/>
      <c r="AF148" s="683"/>
      <c r="AG148" s="683"/>
      <c r="AH148" s="684"/>
      <c r="AI148" s="685"/>
      <c r="AJ148" s="685"/>
      <c r="AK148" s="685"/>
      <c r="AL148" s="685"/>
      <c r="AM148" s="685"/>
      <c r="AN148" s="685"/>
      <c r="AO148" s="685"/>
      <c r="AP148" s="685"/>
      <c r="AQ148" s="685"/>
      <c r="AR148" s="685"/>
      <c r="AS148" s="685"/>
      <c r="AT148" s="686"/>
      <c r="AU148" s="687">
        <f>SUM(AU140:AX147)</f>
        <v>5.502891</v>
      </c>
      <c r="AV148" s="688"/>
      <c r="AW148" s="688"/>
      <c r="AX148" s="690"/>
    </row>
    <row r="149" spans="1:51" ht="24.75" customHeight="1" x14ac:dyDescent="0.15">
      <c r="A149" s="648"/>
      <c r="B149" s="649"/>
      <c r="C149" s="649"/>
      <c r="D149" s="649"/>
      <c r="E149" s="649"/>
      <c r="F149" s="650"/>
      <c r="G149" s="651" t="s">
        <v>205</v>
      </c>
      <c r="H149" s="652"/>
      <c r="I149" s="652"/>
      <c r="J149" s="652"/>
      <c r="K149" s="652"/>
      <c r="L149" s="652"/>
      <c r="M149" s="652"/>
      <c r="N149" s="652"/>
      <c r="O149" s="652"/>
      <c r="P149" s="652"/>
      <c r="Q149" s="652"/>
      <c r="R149" s="652"/>
      <c r="S149" s="652"/>
      <c r="T149" s="652"/>
      <c r="U149" s="652"/>
      <c r="V149" s="652"/>
      <c r="W149" s="652"/>
      <c r="X149" s="652"/>
      <c r="Y149" s="652"/>
      <c r="Z149" s="652"/>
      <c r="AA149" s="652"/>
      <c r="AB149" s="653"/>
      <c r="AC149" s="651" t="s">
        <v>204</v>
      </c>
      <c r="AD149" s="652"/>
      <c r="AE149" s="652"/>
      <c r="AF149" s="652"/>
      <c r="AG149" s="652"/>
      <c r="AH149" s="652"/>
      <c r="AI149" s="652"/>
      <c r="AJ149" s="652"/>
      <c r="AK149" s="652"/>
      <c r="AL149" s="652"/>
      <c r="AM149" s="652"/>
      <c r="AN149" s="652"/>
      <c r="AO149" s="652"/>
      <c r="AP149" s="652"/>
      <c r="AQ149" s="652"/>
      <c r="AR149" s="652"/>
      <c r="AS149" s="652"/>
      <c r="AT149" s="652"/>
      <c r="AU149" s="652"/>
      <c r="AV149" s="652"/>
      <c r="AW149" s="652"/>
      <c r="AX149" s="654"/>
      <c r="AY149">
        <f>COUNTA($G$151,$AC$151)</f>
        <v>1</v>
      </c>
    </row>
    <row r="150" spans="1:51" ht="24.75" customHeight="1" x14ac:dyDescent="0.15">
      <c r="A150" s="648"/>
      <c r="B150" s="649"/>
      <c r="C150" s="649"/>
      <c r="D150" s="649"/>
      <c r="E150" s="649"/>
      <c r="F150" s="650"/>
      <c r="G150" s="125" t="s">
        <v>15</v>
      </c>
      <c r="H150" s="655"/>
      <c r="I150" s="655"/>
      <c r="J150" s="655"/>
      <c r="K150" s="655"/>
      <c r="L150" s="656" t="s">
        <v>16</v>
      </c>
      <c r="M150" s="655"/>
      <c r="N150" s="655"/>
      <c r="O150" s="655"/>
      <c r="P150" s="655"/>
      <c r="Q150" s="655"/>
      <c r="R150" s="655"/>
      <c r="S150" s="655"/>
      <c r="T150" s="655"/>
      <c r="U150" s="655"/>
      <c r="V150" s="655"/>
      <c r="W150" s="655"/>
      <c r="X150" s="657"/>
      <c r="Y150" s="668" t="s">
        <v>17</v>
      </c>
      <c r="Z150" s="669"/>
      <c r="AA150" s="669"/>
      <c r="AB150" s="670"/>
      <c r="AC150" s="125" t="s">
        <v>15</v>
      </c>
      <c r="AD150" s="655"/>
      <c r="AE150" s="655"/>
      <c r="AF150" s="655"/>
      <c r="AG150" s="655"/>
      <c r="AH150" s="656" t="s">
        <v>16</v>
      </c>
      <c r="AI150" s="655"/>
      <c r="AJ150" s="655"/>
      <c r="AK150" s="655"/>
      <c r="AL150" s="655"/>
      <c r="AM150" s="655"/>
      <c r="AN150" s="655"/>
      <c r="AO150" s="655"/>
      <c r="AP150" s="655"/>
      <c r="AQ150" s="655"/>
      <c r="AR150" s="655"/>
      <c r="AS150" s="655"/>
      <c r="AT150" s="657"/>
      <c r="AU150" s="668" t="s">
        <v>17</v>
      </c>
      <c r="AV150" s="669"/>
      <c r="AW150" s="669"/>
      <c r="AX150" s="671"/>
      <c r="AY150">
        <f t="shared" ref="AY150:AY159" si="0">$AY$149</f>
        <v>1</v>
      </c>
    </row>
    <row r="151" spans="1:51" ht="24.75" customHeight="1" x14ac:dyDescent="0.15">
      <c r="A151" s="648"/>
      <c r="B151" s="649"/>
      <c r="C151" s="649"/>
      <c r="D151" s="649"/>
      <c r="E151" s="649"/>
      <c r="F151" s="650"/>
      <c r="G151" s="672" t="s">
        <v>619</v>
      </c>
      <c r="H151" s="673"/>
      <c r="I151" s="673"/>
      <c r="J151" s="673"/>
      <c r="K151" s="674"/>
      <c r="L151" s="675" t="s">
        <v>622</v>
      </c>
      <c r="M151" s="676"/>
      <c r="N151" s="676"/>
      <c r="O151" s="676"/>
      <c r="P151" s="676"/>
      <c r="Q151" s="676"/>
      <c r="R151" s="676"/>
      <c r="S151" s="676"/>
      <c r="T151" s="676"/>
      <c r="U151" s="676"/>
      <c r="V151" s="676"/>
      <c r="W151" s="676"/>
      <c r="X151" s="677"/>
      <c r="Y151" s="678">
        <v>5.28</v>
      </c>
      <c r="Z151" s="679"/>
      <c r="AA151" s="679"/>
      <c r="AB151" s="680"/>
      <c r="AC151" s="672"/>
      <c r="AD151" s="673"/>
      <c r="AE151" s="673"/>
      <c r="AF151" s="673"/>
      <c r="AG151" s="674"/>
      <c r="AH151" s="675"/>
      <c r="AI151" s="676"/>
      <c r="AJ151" s="676"/>
      <c r="AK151" s="676"/>
      <c r="AL151" s="676"/>
      <c r="AM151" s="676"/>
      <c r="AN151" s="676"/>
      <c r="AO151" s="676"/>
      <c r="AP151" s="676"/>
      <c r="AQ151" s="676"/>
      <c r="AR151" s="676"/>
      <c r="AS151" s="676"/>
      <c r="AT151" s="677"/>
      <c r="AU151" s="678"/>
      <c r="AV151" s="679"/>
      <c r="AW151" s="679"/>
      <c r="AX151" s="681"/>
      <c r="AY151">
        <f t="shared" si="0"/>
        <v>1</v>
      </c>
    </row>
    <row r="152" spans="1:51" ht="24.75" customHeight="1" x14ac:dyDescent="0.15">
      <c r="A152" s="648"/>
      <c r="B152" s="649"/>
      <c r="C152" s="649"/>
      <c r="D152" s="649"/>
      <c r="E152" s="649"/>
      <c r="F152" s="650"/>
      <c r="G152" s="658"/>
      <c r="H152" s="659"/>
      <c r="I152" s="659"/>
      <c r="J152" s="659"/>
      <c r="K152" s="660"/>
      <c r="L152" s="661"/>
      <c r="M152" s="662"/>
      <c r="N152" s="662"/>
      <c r="O152" s="662"/>
      <c r="P152" s="662"/>
      <c r="Q152" s="662"/>
      <c r="R152" s="662"/>
      <c r="S152" s="662"/>
      <c r="T152" s="662"/>
      <c r="U152" s="662"/>
      <c r="V152" s="662"/>
      <c r="W152" s="662"/>
      <c r="X152" s="663"/>
      <c r="Y152" s="664"/>
      <c r="Z152" s="665"/>
      <c r="AA152" s="665"/>
      <c r="AB152" s="666"/>
      <c r="AC152" s="658"/>
      <c r="AD152" s="659"/>
      <c r="AE152" s="659"/>
      <c r="AF152" s="659"/>
      <c r="AG152" s="660"/>
      <c r="AH152" s="661"/>
      <c r="AI152" s="662"/>
      <c r="AJ152" s="662"/>
      <c r="AK152" s="662"/>
      <c r="AL152" s="662"/>
      <c r="AM152" s="662"/>
      <c r="AN152" s="662"/>
      <c r="AO152" s="662"/>
      <c r="AP152" s="662"/>
      <c r="AQ152" s="662"/>
      <c r="AR152" s="662"/>
      <c r="AS152" s="662"/>
      <c r="AT152" s="663"/>
      <c r="AU152" s="664"/>
      <c r="AV152" s="665"/>
      <c r="AW152" s="665"/>
      <c r="AX152" s="667"/>
      <c r="AY152">
        <f t="shared" si="0"/>
        <v>1</v>
      </c>
    </row>
    <row r="153" spans="1:51" ht="24.75" customHeight="1" x14ac:dyDescent="0.15">
      <c r="A153" s="648"/>
      <c r="B153" s="649"/>
      <c r="C153" s="649"/>
      <c r="D153" s="649"/>
      <c r="E153" s="649"/>
      <c r="F153" s="650"/>
      <c r="G153" s="658"/>
      <c r="H153" s="659"/>
      <c r="I153" s="659"/>
      <c r="J153" s="659"/>
      <c r="K153" s="660"/>
      <c r="L153" s="661"/>
      <c r="M153" s="662"/>
      <c r="N153" s="662"/>
      <c r="O153" s="662"/>
      <c r="P153" s="662"/>
      <c r="Q153" s="662"/>
      <c r="R153" s="662"/>
      <c r="S153" s="662"/>
      <c r="T153" s="662"/>
      <c r="U153" s="662"/>
      <c r="V153" s="662"/>
      <c r="W153" s="662"/>
      <c r="X153" s="663"/>
      <c r="Y153" s="664"/>
      <c r="Z153" s="665"/>
      <c r="AA153" s="665"/>
      <c r="AB153" s="666"/>
      <c r="AC153" s="658"/>
      <c r="AD153" s="659"/>
      <c r="AE153" s="659"/>
      <c r="AF153" s="659"/>
      <c r="AG153" s="660"/>
      <c r="AH153" s="661"/>
      <c r="AI153" s="662"/>
      <c r="AJ153" s="662"/>
      <c r="AK153" s="662"/>
      <c r="AL153" s="662"/>
      <c r="AM153" s="662"/>
      <c r="AN153" s="662"/>
      <c r="AO153" s="662"/>
      <c r="AP153" s="662"/>
      <c r="AQ153" s="662"/>
      <c r="AR153" s="662"/>
      <c r="AS153" s="662"/>
      <c r="AT153" s="663"/>
      <c r="AU153" s="664"/>
      <c r="AV153" s="665"/>
      <c r="AW153" s="665"/>
      <c r="AX153" s="667"/>
      <c r="AY153">
        <f t="shared" si="0"/>
        <v>1</v>
      </c>
    </row>
    <row r="154" spans="1:51" ht="24.75" customHeight="1" x14ac:dyDescent="0.15">
      <c r="A154" s="648"/>
      <c r="B154" s="649"/>
      <c r="C154" s="649"/>
      <c r="D154" s="649"/>
      <c r="E154" s="649"/>
      <c r="F154" s="650"/>
      <c r="G154" s="658"/>
      <c r="H154" s="659"/>
      <c r="I154" s="659"/>
      <c r="J154" s="659"/>
      <c r="K154" s="660"/>
      <c r="L154" s="661"/>
      <c r="M154" s="662"/>
      <c r="N154" s="662"/>
      <c r="O154" s="662"/>
      <c r="P154" s="662"/>
      <c r="Q154" s="662"/>
      <c r="R154" s="662"/>
      <c r="S154" s="662"/>
      <c r="T154" s="662"/>
      <c r="U154" s="662"/>
      <c r="V154" s="662"/>
      <c r="W154" s="662"/>
      <c r="X154" s="663"/>
      <c r="Y154" s="664"/>
      <c r="Z154" s="665"/>
      <c r="AA154" s="665"/>
      <c r="AB154" s="666"/>
      <c r="AC154" s="658"/>
      <c r="AD154" s="659"/>
      <c r="AE154" s="659"/>
      <c r="AF154" s="659"/>
      <c r="AG154" s="660"/>
      <c r="AH154" s="661"/>
      <c r="AI154" s="662"/>
      <c r="AJ154" s="662"/>
      <c r="AK154" s="662"/>
      <c r="AL154" s="662"/>
      <c r="AM154" s="662"/>
      <c r="AN154" s="662"/>
      <c r="AO154" s="662"/>
      <c r="AP154" s="662"/>
      <c r="AQ154" s="662"/>
      <c r="AR154" s="662"/>
      <c r="AS154" s="662"/>
      <c r="AT154" s="663"/>
      <c r="AU154" s="664"/>
      <c r="AV154" s="665"/>
      <c r="AW154" s="665"/>
      <c r="AX154" s="667"/>
      <c r="AY154">
        <f t="shared" si="0"/>
        <v>1</v>
      </c>
    </row>
    <row r="155" spans="1:51" ht="24.75" customHeight="1" x14ac:dyDescent="0.15">
      <c r="A155" s="648"/>
      <c r="B155" s="649"/>
      <c r="C155" s="649"/>
      <c r="D155" s="649"/>
      <c r="E155" s="649"/>
      <c r="F155" s="650"/>
      <c r="G155" s="658"/>
      <c r="H155" s="659"/>
      <c r="I155" s="659"/>
      <c r="J155" s="659"/>
      <c r="K155" s="660"/>
      <c r="L155" s="661"/>
      <c r="M155" s="662"/>
      <c r="N155" s="662"/>
      <c r="O155" s="662"/>
      <c r="P155" s="662"/>
      <c r="Q155" s="662"/>
      <c r="R155" s="662"/>
      <c r="S155" s="662"/>
      <c r="T155" s="662"/>
      <c r="U155" s="662"/>
      <c r="V155" s="662"/>
      <c r="W155" s="662"/>
      <c r="X155" s="663"/>
      <c r="Y155" s="664"/>
      <c r="Z155" s="665"/>
      <c r="AA155" s="665"/>
      <c r="AB155" s="666"/>
      <c r="AC155" s="658"/>
      <c r="AD155" s="659"/>
      <c r="AE155" s="659"/>
      <c r="AF155" s="659"/>
      <c r="AG155" s="660"/>
      <c r="AH155" s="661"/>
      <c r="AI155" s="662"/>
      <c r="AJ155" s="662"/>
      <c r="AK155" s="662"/>
      <c r="AL155" s="662"/>
      <c r="AM155" s="662"/>
      <c r="AN155" s="662"/>
      <c r="AO155" s="662"/>
      <c r="AP155" s="662"/>
      <c r="AQ155" s="662"/>
      <c r="AR155" s="662"/>
      <c r="AS155" s="662"/>
      <c r="AT155" s="663"/>
      <c r="AU155" s="664"/>
      <c r="AV155" s="665"/>
      <c r="AW155" s="665"/>
      <c r="AX155" s="667"/>
      <c r="AY155">
        <f t="shared" si="0"/>
        <v>1</v>
      </c>
    </row>
    <row r="156" spans="1:51" ht="24.75" customHeight="1" x14ac:dyDescent="0.15">
      <c r="A156" s="648"/>
      <c r="B156" s="649"/>
      <c r="C156" s="649"/>
      <c r="D156" s="649"/>
      <c r="E156" s="649"/>
      <c r="F156" s="650"/>
      <c r="G156" s="658"/>
      <c r="H156" s="659"/>
      <c r="I156" s="659"/>
      <c r="J156" s="659"/>
      <c r="K156" s="660"/>
      <c r="L156" s="661"/>
      <c r="M156" s="662"/>
      <c r="N156" s="662"/>
      <c r="O156" s="662"/>
      <c r="P156" s="662"/>
      <c r="Q156" s="662"/>
      <c r="R156" s="662"/>
      <c r="S156" s="662"/>
      <c r="T156" s="662"/>
      <c r="U156" s="662"/>
      <c r="V156" s="662"/>
      <c r="W156" s="662"/>
      <c r="X156" s="663"/>
      <c r="Y156" s="664"/>
      <c r="Z156" s="665"/>
      <c r="AA156" s="665"/>
      <c r="AB156" s="666"/>
      <c r="AC156" s="658"/>
      <c r="AD156" s="659"/>
      <c r="AE156" s="659"/>
      <c r="AF156" s="659"/>
      <c r="AG156" s="660"/>
      <c r="AH156" s="661"/>
      <c r="AI156" s="662"/>
      <c r="AJ156" s="662"/>
      <c r="AK156" s="662"/>
      <c r="AL156" s="662"/>
      <c r="AM156" s="662"/>
      <c r="AN156" s="662"/>
      <c r="AO156" s="662"/>
      <c r="AP156" s="662"/>
      <c r="AQ156" s="662"/>
      <c r="AR156" s="662"/>
      <c r="AS156" s="662"/>
      <c r="AT156" s="663"/>
      <c r="AU156" s="664"/>
      <c r="AV156" s="665"/>
      <c r="AW156" s="665"/>
      <c r="AX156" s="667"/>
      <c r="AY156">
        <f t="shared" si="0"/>
        <v>1</v>
      </c>
    </row>
    <row r="157" spans="1:51" ht="24.75" customHeight="1" x14ac:dyDescent="0.15">
      <c r="A157" s="648"/>
      <c r="B157" s="649"/>
      <c r="C157" s="649"/>
      <c r="D157" s="649"/>
      <c r="E157" s="649"/>
      <c r="F157" s="650"/>
      <c r="G157" s="658"/>
      <c r="H157" s="659"/>
      <c r="I157" s="659"/>
      <c r="J157" s="659"/>
      <c r="K157" s="660"/>
      <c r="L157" s="661"/>
      <c r="M157" s="662"/>
      <c r="N157" s="662"/>
      <c r="O157" s="662"/>
      <c r="P157" s="662"/>
      <c r="Q157" s="662"/>
      <c r="R157" s="662"/>
      <c r="S157" s="662"/>
      <c r="T157" s="662"/>
      <c r="U157" s="662"/>
      <c r="V157" s="662"/>
      <c r="W157" s="662"/>
      <c r="X157" s="663"/>
      <c r="Y157" s="664"/>
      <c r="Z157" s="665"/>
      <c r="AA157" s="665"/>
      <c r="AB157" s="666"/>
      <c r="AC157" s="658"/>
      <c r="AD157" s="659"/>
      <c r="AE157" s="659"/>
      <c r="AF157" s="659"/>
      <c r="AG157" s="660"/>
      <c r="AH157" s="661"/>
      <c r="AI157" s="662"/>
      <c r="AJ157" s="662"/>
      <c r="AK157" s="662"/>
      <c r="AL157" s="662"/>
      <c r="AM157" s="662"/>
      <c r="AN157" s="662"/>
      <c r="AO157" s="662"/>
      <c r="AP157" s="662"/>
      <c r="AQ157" s="662"/>
      <c r="AR157" s="662"/>
      <c r="AS157" s="662"/>
      <c r="AT157" s="663"/>
      <c r="AU157" s="664"/>
      <c r="AV157" s="665"/>
      <c r="AW157" s="665"/>
      <c r="AX157" s="667"/>
      <c r="AY157">
        <f t="shared" si="0"/>
        <v>1</v>
      </c>
    </row>
    <row r="158" spans="1:51" ht="24.75" customHeight="1" x14ac:dyDescent="0.15">
      <c r="A158" s="648"/>
      <c r="B158" s="649"/>
      <c r="C158" s="649"/>
      <c r="D158" s="649"/>
      <c r="E158" s="649"/>
      <c r="F158" s="650"/>
      <c r="G158" s="658"/>
      <c r="H158" s="659"/>
      <c r="I158" s="659"/>
      <c r="J158" s="659"/>
      <c r="K158" s="660"/>
      <c r="L158" s="661"/>
      <c r="M158" s="662"/>
      <c r="N158" s="662"/>
      <c r="O158" s="662"/>
      <c r="P158" s="662"/>
      <c r="Q158" s="662"/>
      <c r="R158" s="662"/>
      <c r="S158" s="662"/>
      <c r="T158" s="662"/>
      <c r="U158" s="662"/>
      <c r="V158" s="662"/>
      <c r="W158" s="662"/>
      <c r="X158" s="663"/>
      <c r="Y158" s="664"/>
      <c r="Z158" s="665"/>
      <c r="AA158" s="665"/>
      <c r="AB158" s="666"/>
      <c r="AC158" s="658"/>
      <c r="AD158" s="659"/>
      <c r="AE158" s="659"/>
      <c r="AF158" s="659"/>
      <c r="AG158" s="660"/>
      <c r="AH158" s="661"/>
      <c r="AI158" s="662"/>
      <c r="AJ158" s="662"/>
      <c r="AK158" s="662"/>
      <c r="AL158" s="662"/>
      <c r="AM158" s="662"/>
      <c r="AN158" s="662"/>
      <c r="AO158" s="662"/>
      <c r="AP158" s="662"/>
      <c r="AQ158" s="662"/>
      <c r="AR158" s="662"/>
      <c r="AS158" s="662"/>
      <c r="AT158" s="663"/>
      <c r="AU158" s="664"/>
      <c r="AV158" s="665"/>
      <c r="AW158" s="665"/>
      <c r="AX158" s="667"/>
      <c r="AY158">
        <f t="shared" si="0"/>
        <v>1</v>
      </c>
    </row>
    <row r="159" spans="1:51" ht="24.75" customHeight="1" x14ac:dyDescent="0.15">
      <c r="A159" s="648"/>
      <c r="B159" s="649"/>
      <c r="C159" s="649"/>
      <c r="D159" s="649"/>
      <c r="E159" s="649"/>
      <c r="F159" s="650"/>
      <c r="G159" s="682" t="s">
        <v>18</v>
      </c>
      <c r="H159" s="683"/>
      <c r="I159" s="683"/>
      <c r="J159" s="683"/>
      <c r="K159" s="683"/>
      <c r="L159" s="684"/>
      <c r="M159" s="685"/>
      <c r="N159" s="685"/>
      <c r="O159" s="685"/>
      <c r="P159" s="685"/>
      <c r="Q159" s="685"/>
      <c r="R159" s="685"/>
      <c r="S159" s="685"/>
      <c r="T159" s="685"/>
      <c r="U159" s="685"/>
      <c r="V159" s="685"/>
      <c r="W159" s="685"/>
      <c r="X159" s="686"/>
      <c r="Y159" s="687">
        <f>SUM(Y151:AB158)</f>
        <v>5.28</v>
      </c>
      <c r="Z159" s="688"/>
      <c r="AA159" s="688"/>
      <c r="AB159" s="689"/>
      <c r="AC159" s="682" t="s">
        <v>18</v>
      </c>
      <c r="AD159" s="683"/>
      <c r="AE159" s="683"/>
      <c r="AF159" s="683"/>
      <c r="AG159" s="683"/>
      <c r="AH159" s="684"/>
      <c r="AI159" s="685"/>
      <c r="AJ159" s="685"/>
      <c r="AK159" s="685"/>
      <c r="AL159" s="685"/>
      <c r="AM159" s="685"/>
      <c r="AN159" s="685"/>
      <c r="AO159" s="685"/>
      <c r="AP159" s="685"/>
      <c r="AQ159" s="685"/>
      <c r="AR159" s="685"/>
      <c r="AS159" s="685"/>
      <c r="AT159" s="686"/>
      <c r="AU159" s="687">
        <f>SUM(AU151:AX158)</f>
        <v>0</v>
      </c>
      <c r="AV159" s="688"/>
      <c r="AW159" s="688"/>
      <c r="AX159" s="690"/>
      <c r="AY159">
        <f t="shared" si="0"/>
        <v>1</v>
      </c>
    </row>
    <row r="160" spans="1:51" ht="24.75" customHeight="1" thickBot="1" x14ac:dyDescent="0.2">
      <c r="A160" s="691" t="s">
        <v>553</v>
      </c>
      <c r="B160" s="692"/>
      <c r="C160" s="692"/>
      <c r="D160" s="692"/>
      <c r="E160" s="692"/>
      <c r="F160" s="692"/>
      <c r="G160" s="692"/>
      <c r="H160" s="692"/>
      <c r="I160" s="692"/>
      <c r="J160" s="692"/>
      <c r="K160" s="692"/>
      <c r="L160" s="692"/>
      <c r="M160" s="692"/>
      <c r="N160" s="692"/>
      <c r="O160" s="692"/>
      <c r="P160" s="692"/>
      <c r="Q160" s="692"/>
      <c r="R160" s="692"/>
      <c r="S160" s="692"/>
      <c r="T160" s="692"/>
      <c r="U160" s="692"/>
      <c r="V160" s="692"/>
      <c r="W160" s="692"/>
      <c r="X160" s="692"/>
      <c r="Y160" s="692"/>
      <c r="Z160" s="692"/>
      <c r="AA160" s="692"/>
      <c r="AB160" s="692"/>
      <c r="AC160" s="692"/>
      <c r="AD160" s="692"/>
      <c r="AE160" s="692"/>
      <c r="AF160" s="692"/>
      <c r="AG160" s="692"/>
      <c r="AH160" s="692"/>
      <c r="AI160" s="692"/>
      <c r="AJ160" s="692"/>
      <c r="AK160" s="693"/>
      <c r="AL160" s="694" t="s">
        <v>216</v>
      </c>
      <c r="AM160" s="695"/>
      <c r="AN160" s="695"/>
      <c r="AO160" s="78" t="s">
        <v>215</v>
      </c>
      <c r="AP160" s="20"/>
      <c r="AQ160" s="20"/>
      <c r="AR160" s="20"/>
      <c r="AS160" s="20"/>
      <c r="AT160" s="20"/>
      <c r="AU160" s="20"/>
      <c r="AV160" s="20"/>
      <c r="AW160" s="20"/>
      <c r="AX160" s="21"/>
      <c r="AY160">
        <f>COUNTIF($AO$160,"☑")</f>
        <v>0</v>
      </c>
    </row>
    <row r="161" spans="1:51" ht="24.75" customHeight="1" x14ac:dyDescent="0.15">
      <c r="A161" s="4"/>
      <c r="B161" s="4"/>
      <c r="C161" s="4"/>
      <c r="D161" s="4"/>
      <c r="E161" s="4"/>
      <c r="F161" s="4"/>
      <c r="G161" s="7"/>
      <c r="H161" s="7"/>
      <c r="I161" s="7"/>
      <c r="J161" s="7"/>
      <c r="K161" s="7"/>
      <c r="L161" s="3"/>
      <c r="M161" s="7"/>
      <c r="N161" s="7"/>
      <c r="O161" s="7"/>
      <c r="P161" s="7"/>
      <c r="Q161" s="7"/>
      <c r="R161" s="7"/>
      <c r="S161" s="7"/>
      <c r="T161" s="7"/>
      <c r="U161" s="7"/>
      <c r="V161" s="7"/>
      <c r="W161" s="7"/>
      <c r="X161" s="7"/>
      <c r="Y161" s="8"/>
      <c r="Z161" s="8"/>
      <c r="AA161" s="8"/>
      <c r="AB161" s="8"/>
      <c r="AC161" s="7"/>
      <c r="AD161" s="7"/>
      <c r="AE161" s="7"/>
      <c r="AF161" s="7"/>
      <c r="AG161" s="7"/>
      <c r="AH161" s="3"/>
      <c r="AI161" s="7"/>
      <c r="AJ161" s="7"/>
      <c r="AK161" s="7"/>
      <c r="AL161" s="7"/>
      <c r="AM161" s="7"/>
      <c r="AN161" s="7"/>
      <c r="AO161" s="7"/>
      <c r="AP161" s="7"/>
      <c r="AQ161" s="7"/>
      <c r="AR161" s="7"/>
      <c r="AS161" s="7"/>
      <c r="AT161" s="7"/>
      <c r="AU161" s="8"/>
      <c r="AV161" s="8"/>
      <c r="AW161" s="8"/>
      <c r="AX161" s="8"/>
    </row>
    <row r="162" spans="1:51" ht="8.4499999999999993" customHeight="1" x14ac:dyDescent="0.15"/>
    <row r="163" spans="1:51" ht="24.75" customHeight="1" x14ac:dyDescent="0.15">
      <c r="A163" s="9"/>
      <c r="B163" s="1" t="s">
        <v>26</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row>
    <row r="164" spans="1:51" ht="24.75" customHeight="1" x14ac:dyDescent="0.15">
      <c r="A164" s="9"/>
      <c r="B164" s="40" t="s">
        <v>224</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1" ht="59.25" customHeight="1" x14ac:dyDescent="0.15">
      <c r="A165" s="696"/>
      <c r="B165" s="696"/>
      <c r="C165" s="696" t="s">
        <v>24</v>
      </c>
      <c r="D165" s="696"/>
      <c r="E165" s="696"/>
      <c r="F165" s="696"/>
      <c r="G165" s="696"/>
      <c r="H165" s="696"/>
      <c r="I165" s="696"/>
      <c r="J165" s="697" t="s">
        <v>184</v>
      </c>
      <c r="K165" s="135"/>
      <c r="L165" s="135"/>
      <c r="M165" s="135"/>
      <c r="N165" s="135"/>
      <c r="O165" s="135"/>
      <c r="P165" s="401" t="s">
        <v>25</v>
      </c>
      <c r="Q165" s="401"/>
      <c r="R165" s="401"/>
      <c r="S165" s="401"/>
      <c r="T165" s="401"/>
      <c r="U165" s="401"/>
      <c r="V165" s="401"/>
      <c r="W165" s="401"/>
      <c r="X165" s="401"/>
      <c r="Y165" s="698" t="s">
        <v>183</v>
      </c>
      <c r="Z165" s="699"/>
      <c r="AA165" s="699"/>
      <c r="AB165" s="699"/>
      <c r="AC165" s="697" t="s">
        <v>214</v>
      </c>
      <c r="AD165" s="697"/>
      <c r="AE165" s="697"/>
      <c r="AF165" s="697"/>
      <c r="AG165" s="697"/>
      <c r="AH165" s="698" t="s">
        <v>230</v>
      </c>
      <c r="AI165" s="696"/>
      <c r="AJ165" s="696"/>
      <c r="AK165" s="696"/>
      <c r="AL165" s="696" t="s">
        <v>19</v>
      </c>
      <c r="AM165" s="696"/>
      <c r="AN165" s="696"/>
      <c r="AO165" s="700"/>
      <c r="AP165" s="721" t="s">
        <v>185</v>
      </c>
      <c r="AQ165" s="721"/>
      <c r="AR165" s="721"/>
      <c r="AS165" s="721"/>
      <c r="AT165" s="721"/>
      <c r="AU165" s="721"/>
      <c r="AV165" s="721"/>
      <c r="AW165" s="721"/>
      <c r="AX165" s="721"/>
    </row>
    <row r="166" spans="1:51" ht="38.25" customHeight="1" x14ac:dyDescent="0.15">
      <c r="A166" s="707">
        <v>1</v>
      </c>
      <c r="B166" s="707">
        <v>1</v>
      </c>
      <c r="C166" s="708" t="s">
        <v>623</v>
      </c>
      <c r="D166" s="709"/>
      <c r="E166" s="709"/>
      <c r="F166" s="709"/>
      <c r="G166" s="709"/>
      <c r="H166" s="709"/>
      <c r="I166" s="709"/>
      <c r="J166" s="710">
        <v>7010001134351</v>
      </c>
      <c r="K166" s="711"/>
      <c r="L166" s="711"/>
      <c r="M166" s="711"/>
      <c r="N166" s="711"/>
      <c r="O166" s="711"/>
      <c r="P166" s="712" t="s">
        <v>620</v>
      </c>
      <c r="Q166" s="713"/>
      <c r="R166" s="713"/>
      <c r="S166" s="713"/>
      <c r="T166" s="713"/>
      <c r="U166" s="713"/>
      <c r="V166" s="713"/>
      <c r="W166" s="713"/>
      <c r="X166" s="713"/>
      <c r="Y166" s="714">
        <v>9.5259999999999998</v>
      </c>
      <c r="Z166" s="715"/>
      <c r="AA166" s="715"/>
      <c r="AB166" s="716"/>
      <c r="AC166" s="717" t="s">
        <v>233</v>
      </c>
      <c r="AD166" s="718"/>
      <c r="AE166" s="718"/>
      <c r="AF166" s="718"/>
      <c r="AG166" s="718"/>
      <c r="AH166" s="701">
        <v>1</v>
      </c>
      <c r="AI166" s="702"/>
      <c r="AJ166" s="702"/>
      <c r="AK166" s="702"/>
      <c r="AL166" s="703">
        <v>80.7</v>
      </c>
      <c r="AM166" s="704"/>
      <c r="AN166" s="704"/>
      <c r="AO166" s="705"/>
      <c r="AP166" s="706"/>
      <c r="AQ166" s="706"/>
      <c r="AR166" s="706"/>
      <c r="AS166" s="706"/>
      <c r="AT166" s="706"/>
      <c r="AU166" s="706"/>
      <c r="AV166" s="706"/>
      <c r="AW166" s="706"/>
      <c r="AX166" s="706"/>
    </row>
    <row r="167" spans="1:51" ht="24.75" customHeight="1" x14ac:dyDescent="0.15">
      <c r="A167" s="45"/>
      <c r="B167" s="45"/>
      <c r="C167" s="45"/>
      <c r="D167" s="45"/>
      <c r="E167" s="45"/>
      <c r="F167" s="45"/>
      <c r="G167" s="45"/>
      <c r="H167" s="45"/>
      <c r="I167" s="45"/>
      <c r="J167" s="46"/>
      <c r="K167" s="46"/>
      <c r="L167" s="46"/>
      <c r="M167" s="46"/>
      <c r="N167" s="46"/>
      <c r="O167" s="46"/>
      <c r="P167" s="47"/>
      <c r="Q167" s="47"/>
      <c r="R167" s="47"/>
      <c r="S167" s="47"/>
      <c r="T167" s="47"/>
      <c r="U167" s="47"/>
      <c r="V167" s="47"/>
      <c r="W167" s="47"/>
      <c r="X167" s="47"/>
      <c r="Y167" s="48"/>
      <c r="Z167" s="48"/>
      <c r="AA167" s="48"/>
      <c r="AB167" s="48"/>
      <c r="AC167" s="48"/>
      <c r="AD167" s="48"/>
      <c r="AE167" s="48"/>
      <c r="AF167" s="48"/>
      <c r="AG167" s="48"/>
      <c r="AH167" s="48"/>
      <c r="AI167" s="48"/>
      <c r="AJ167" s="48"/>
      <c r="AK167" s="48"/>
      <c r="AL167" s="48"/>
      <c r="AM167" s="48"/>
      <c r="AN167" s="48"/>
      <c r="AO167" s="48"/>
      <c r="AP167" s="47"/>
      <c r="AQ167" s="47"/>
      <c r="AR167" s="47"/>
      <c r="AS167" s="47"/>
      <c r="AT167" s="47"/>
      <c r="AU167" s="47"/>
      <c r="AV167" s="47"/>
      <c r="AW167" s="47"/>
      <c r="AX167" s="47"/>
      <c r="AY167">
        <f>COUNTA($C$170)</f>
        <v>1</v>
      </c>
    </row>
    <row r="168" spans="1:51" ht="24.75" customHeight="1" x14ac:dyDescent="0.15">
      <c r="A168" s="45"/>
      <c r="B168" s="49" t="s">
        <v>163</v>
      </c>
      <c r="C168" s="45"/>
      <c r="D168" s="45"/>
      <c r="E168" s="45"/>
      <c r="F168" s="45"/>
      <c r="G168" s="45"/>
      <c r="H168" s="45"/>
      <c r="I168" s="45"/>
      <c r="J168" s="45"/>
      <c r="K168" s="45"/>
      <c r="L168" s="45"/>
      <c r="M168" s="45"/>
      <c r="N168" s="45"/>
      <c r="O168" s="45"/>
      <c r="P168" s="50"/>
      <c r="Q168" s="50"/>
      <c r="R168" s="50"/>
      <c r="S168" s="50"/>
      <c r="T168" s="50"/>
      <c r="U168" s="50"/>
      <c r="V168" s="50"/>
      <c r="W168" s="50"/>
      <c r="X168" s="50"/>
      <c r="Y168" s="51"/>
      <c r="Z168" s="51"/>
      <c r="AA168" s="51"/>
      <c r="AB168" s="51"/>
      <c r="AC168" s="51"/>
      <c r="AD168" s="51"/>
      <c r="AE168" s="51"/>
      <c r="AF168" s="51"/>
      <c r="AG168" s="51"/>
      <c r="AH168" s="51"/>
      <c r="AI168" s="51"/>
      <c r="AJ168" s="51"/>
      <c r="AK168" s="51"/>
      <c r="AL168" s="51"/>
      <c r="AM168" s="51"/>
      <c r="AN168" s="51"/>
      <c r="AO168" s="51"/>
      <c r="AP168" s="50"/>
      <c r="AQ168" s="50"/>
      <c r="AR168" s="50"/>
      <c r="AS168" s="50"/>
      <c r="AT168" s="50"/>
      <c r="AU168" s="50"/>
      <c r="AV168" s="50"/>
      <c r="AW168" s="50"/>
      <c r="AX168" s="50"/>
      <c r="AY168">
        <f>$AY$167</f>
        <v>1</v>
      </c>
    </row>
    <row r="169" spans="1:51" ht="59.25" customHeight="1" x14ac:dyDescent="0.15">
      <c r="A169" s="696"/>
      <c r="B169" s="696"/>
      <c r="C169" s="696" t="s">
        <v>24</v>
      </c>
      <c r="D169" s="696"/>
      <c r="E169" s="696"/>
      <c r="F169" s="696"/>
      <c r="G169" s="696"/>
      <c r="H169" s="696"/>
      <c r="I169" s="696"/>
      <c r="J169" s="697" t="s">
        <v>184</v>
      </c>
      <c r="K169" s="135"/>
      <c r="L169" s="135"/>
      <c r="M169" s="135"/>
      <c r="N169" s="135"/>
      <c r="O169" s="135"/>
      <c r="P169" s="401" t="s">
        <v>25</v>
      </c>
      <c r="Q169" s="401"/>
      <c r="R169" s="401"/>
      <c r="S169" s="401"/>
      <c r="T169" s="401"/>
      <c r="U169" s="401"/>
      <c r="V169" s="401"/>
      <c r="W169" s="401"/>
      <c r="X169" s="401"/>
      <c r="Y169" s="698" t="s">
        <v>183</v>
      </c>
      <c r="Z169" s="699"/>
      <c r="AA169" s="699"/>
      <c r="AB169" s="699"/>
      <c r="AC169" s="697" t="s">
        <v>214</v>
      </c>
      <c r="AD169" s="697"/>
      <c r="AE169" s="697"/>
      <c r="AF169" s="697"/>
      <c r="AG169" s="697"/>
      <c r="AH169" s="698" t="s">
        <v>230</v>
      </c>
      <c r="AI169" s="696"/>
      <c r="AJ169" s="696"/>
      <c r="AK169" s="696"/>
      <c r="AL169" s="696" t="s">
        <v>19</v>
      </c>
      <c r="AM169" s="696"/>
      <c r="AN169" s="696"/>
      <c r="AO169" s="700"/>
      <c r="AP169" s="721" t="s">
        <v>185</v>
      </c>
      <c r="AQ169" s="721"/>
      <c r="AR169" s="721"/>
      <c r="AS169" s="721"/>
      <c r="AT169" s="721"/>
      <c r="AU169" s="721"/>
      <c r="AV169" s="721"/>
      <c r="AW169" s="721"/>
      <c r="AX169" s="721"/>
      <c r="AY169">
        <f>$AY$167</f>
        <v>1</v>
      </c>
    </row>
    <row r="170" spans="1:51" ht="54" customHeight="1" x14ac:dyDescent="0.15">
      <c r="A170" s="707">
        <v>1</v>
      </c>
      <c r="B170" s="707">
        <v>1</v>
      </c>
      <c r="C170" s="708" t="s">
        <v>624</v>
      </c>
      <c r="D170" s="709"/>
      <c r="E170" s="709"/>
      <c r="F170" s="709"/>
      <c r="G170" s="709"/>
      <c r="H170" s="709"/>
      <c r="I170" s="709"/>
      <c r="J170" s="710">
        <v>4010701026082</v>
      </c>
      <c r="K170" s="711"/>
      <c r="L170" s="711"/>
      <c r="M170" s="711"/>
      <c r="N170" s="711"/>
      <c r="O170" s="711"/>
      <c r="P170" s="712" t="s">
        <v>621</v>
      </c>
      <c r="Q170" s="713"/>
      <c r="R170" s="713"/>
      <c r="S170" s="713"/>
      <c r="T170" s="713"/>
      <c r="U170" s="713"/>
      <c r="V170" s="713"/>
      <c r="W170" s="713"/>
      <c r="X170" s="713"/>
      <c r="Y170" s="714">
        <v>5.502891</v>
      </c>
      <c r="Z170" s="715"/>
      <c r="AA170" s="715"/>
      <c r="AB170" s="716"/>
      <c r="AC170" s="717" t="s">
        <v>233</v>
      </c>
      <c r="AD170" s="718"/>
      <c r="AE170" s="718"/>
      <c r="AF170" s="718"/>
      <c r="AG170" s="718"/>
      <c r="AH170" s="701">
        <v>1</v>
      </c>
      <c r="AI170" s="702"/>
      <c r="AJ170" s="702"/>
      <c r="AK170" s="702"/>
      <c r="AL170" s="703">
        <v>68.3</v>
      </c>
      <c r="AM170" s="704"/>
      <c r="AN170" s="704"/>
      <c r="AO170" s="705"/>
      <c r="AP170" s="706"/>
      <c r="AQ170" s="706"/>
      <c r="AR170" s="706"/>
      <c r="AS170" s="706"/>
      <c r="AT170" s="706"/>
      <c r="AU170" s="706"/>
      <c r="AV170" s="706"/>
      <c r="AW170" s="706"/>
      <c r="AX170" s="706"/>
      <c r="AY170">
        <f>$AY$167</f>
        <v>1</v>
      </c>
    </row>
    <row r="171" spans="1:51" ht="24.75" customHeight="1" x14ac:dyDescent="0.15">
      <c r="A171" s="52"/>
      <c r="B171" s="52"/>
      <c r="C171" s="52"/>
      <c r="D171" s="52"/>
      <c r="E171" s="52"/>
      <c r="F171" s="52"/>
      <c r="G171" s="52"/>
      <c r="H171" s="52"/>
      <c r="I171" s="52"/>
      <c r="J171" s="52"/>
      <c r="K171" s="52"/>
      <c r="L171" s="52"/>
      <c r="M171" s="52"/>
      <c r="N171" s="52"/>
      <c r="O171" s="52"/>
      <c r="P171" s="53"/>
      <c r="Q171" s="53"/>
      <c r="R171" s="53"/>
      <c r="S171" s="53"/>
      <c r="T171" s="53"/>
      <c r="U171" s="53"/>
      <c r="V171" s="53"/>
      <c r="W171" s="53"/>
      <c r="X171" s="53"/>
      <c r="Y171" s="54"/>
      <c r="Z171" s="54"/>
      <c r="AA171" s="54"/>
      <c r="AB171" s="54"/>
      <c r="AC171" s="54"/>
      <c r="AD171" s="54"/>
      <c r="AE171" s="54"/>
      <c r="AF171" s="54"/>
      <c r="AG171" s="54"/>
      <c r="AH171" s="54"/>
      <c r="AI171" s="54"/>
      <c r="AJ171" s="54"/>
      <c r="AK171" s="54"/>
      <c r="AL171" s="54"/>
      <c r="AM171" s="54"/>
      <c r="AN171" s="54"/>
      <c r="AO171" s="54"/>
      <c r="AP171" s="53"/>
      <c r="AQ171" s="53"/>
      <c r="AR171" s="53"/>
      <c r="AS171" s="53"/>
      <c r="AT171" s="53"/>
      <c r="AU171" s="53"/>
      <c r="AV171" s="53"/>
      <c r="AW171" s="53"/>
      <c r="AX171" s="53"/>
      <c r="AY171">
        <f>COUNTA($C$174)</f>
        <v>1</v>
      </c>
    </row>
    <row r="172" spans="1:51" ht="24.75" customHeight="1" x14ac:dyDescent="0.15">
      <c r="A172" s="45"/>
      <c r="B172" s="49" t="s">
        <v>206</v>
      </c>
      <c r="C172" s="45"/>
      <c r="D172" s="45"/>
      <c r="E172" s="45"/>
      <c r="F172" s="45"/>
      <c r="G172" s="45"/>
      <c r="H172" s="45"/>
      <c r="I172" s="45"/>
      <c r="J172" s="45"/>
      <c r="K172" s="45"/>
      <c r="L172" s="45"/>
      <c r="M172" s="45"/>
      <c r="N172" s="45"/>
      <c r="O172" s="45"/>
      <c r="P172" s="50"/>
      <c r="Q172" s="50"/>
      <c r="R172" s="50"/>
      <c r="S172" s="50"/>
      <c r="T172" s="50"/>
      <c r="U172" s="50"/>
      <c r="V172" s="50"/>
      <c r="W172" s="50"/>
      <c r="X172" s="50"/>
      <c r="Y172" s="51"/>
      <c r="Z172" s="51"/>
      <c r="AA172" s="51"/>
      <c r="AB172" s="51"/>
      <c r="AC172" s="51"/>
      <c r="AD172" s="51"/>
      <c r="AE172" s="51"/>
      <c r="AF172" s="51"/>
      <c r="AG172" s="51"/>
      <c r="AH172" s="51"/>
      <c r="AI172" s="51"/>
      <c r="AJ172" s="51"/>
      <c r="AK172" s="51"/>
      <c r="AL172" s="51"/>
      <c r="AM172" s="51"/>
      <c r="AN172" s="51"/>
      <c r="AO172" s="51"/>
      <c r="AP172" s="50"/>
      <c r="AQ172" s="50"/>
      <c r="AR172" s="50"/>
      <c r="AS172" s="50"/>
      <c r="AT172" s="50"/>
      <c r="AU172" s="50"/>
      <c r="AV172" s="50"/>
      <c r="AW172" s="50"/>
      <c r="AX172" s="50"/>
      <c r="AY172">
        <f>$AY$171</f>
        <v>1</v>
      </c>
    </row>
    <row r="173" spans="1:51" ht="59.25" customHeight="1" x14ac:dyDescent="0.15">
      <c r="A173" s="696"/>
      <c r="B173" s="696"/>
      <c r="C173" s="696" t="s">
        <v>24</v>
      </c>
      <c r="D173" s="696"/>
      <c r="E173" s="696"/>
      <c r="F173" s="696"/>
      <c r="G173" s="696"/>
      <c r="H173" s="696"/>
      <c r="I173" s="696"/>
      <c r="J173" s="697" t="s">
        <v>184</v>
      </c>
      <c r="K173" s="135"/>
      <c r="L173" s="135"/>
      <c r="M173" s="135"/>
      <c r="N173" s="135"/>
      <c r="O173" s="135"/>
      <c r="P173" s="401" t="s">
        <v>25</v>
      </c>
      <c r="Q173" s="401"/>
      <c r="R173" s="401"/>
      <c r="S173" s="401"/>
      <c r="T173" s="401"/>
      <c r="U173" s="401"/>
      <c r="V173" s="401"/>
      <c r="W173" s="401"/>
      <c r="X173" s="401"/>
      <c r="Y173" s="698" t="s">
        <v>183</v>
      </c>
      <c r="Z173" s="699"/>
      <c r="AA173" s="699"/>
      <c r="AB173" s="699"/>
      <c r="AC173" s="697" t="s">
        <v>214</v>
      </c>
      <c r="AD173" s="697"/>
      <c r="AE173" s="697"/>
      <c r="AF173" s="697"/>
      <c r="AG173" s="697"/>
      <c r="AH173" s="698" t="s">
        <v>230</v>
      </c>
      <c r="AI173" s="696"/>
      <c r="AJ173" s="696"/>
      <c r="AK173" s="696"/>
      <c r="AL173" s="696" t="s">
        <v>19</v>
      </c>
      <c r="AM173" s="696"/>
      <c r="AN173" s="696"/>
      <c r="AO173" s="700"/>
      <c r="AP173" s="721" t="s">
        <v>185</v>
      </c>
      <c r="AQ173" s="721"/>
      <c r="AR173" s="721"/>
      <c r="AS173" s="721"/>
      <c r="AT173" s="721"/>
      <c r="AU173" s="721"/>
      <c r="AV173" s="721"/>
      <c r="AW173" s="721"/>
      <c r="AX173" s="721"/>
      <c r="AY173">
        <f>$AY$171</f>
        <v>1</v>
      </c>
    </row>
    <row r="174" spans="1:51" ht="30" customHeight="1" x14ac:dyDescent="0.15">
      <c r="A174" s="707">
        <v>1</v>
      </c>
      <c r="B174" s="707">
        <v>1</v>
      </c>
      <c r="C174" s="708" t="s">
        <v>625</v>
      </c>
      <c r="D174" s="709"/>
      <c r="E174" s="709"/>
      <c r="F174" s="709"/>
      <c r="G174" s="709"/>
      <c r="H174" s="709"/>
      <c r="I174" s="709"/>
      <c r="J174" s="710">
        <v>5010001022137</v>
      </c>
      <c r="K174" s="711"/>
      <c r="L174" s="711"/>
      <c r="M174" s="711"/>
      <c r="N174" s="711"/>
      <c r="O174" s="711"/>
      <c r="P174" s="712" t="s">
        <v>622</v>
      </c>
      <c r="Q174" s="713"/>
      <c r="R174" s="713"/>
      <c r="S174" s="713"/>
      <c r="T174" s="713"/>
      <c r="U174" s="713"/>
      <c r="V174" s="713"/>
      <c r="W174" s="713"/>
      <c r="X174" s="713"/>
      <c r="Y174" s="714">
        <v>5.28</v>
      </c>
      <c r="Z174" s="715"/>
      <c r="AA174" s="715"/>
      <c r="AB174" s="716"/>
      <c r="AC174" s="717" t="s">
        <v>233</v>
      </c>
      <c r="AD174" s="718"/>
      <c r="AE174" s="718"/>
      <c r="AF174" s="718"/>
      <c r="AG174" s="718"/>
      <c r="AH174" s="701">
        <v>1</v>
      </c>
      <c r="AI174" s="702"/>
      <c r="AJ174" s="702"/>
      <c r="AK174" s="702"/>
      <c r="AL174" s="703">
        <v>86.11</v>
      </c>
      <c r="AM174" s="704"/>
      <c r="AN174" s="704"/>
      <c r="AO174" s="705"/>
      <c r="AP174" s="706"/>
      <c r="AQ174" s="706"/>
      <c r="AR174" s="706"/>
      <c r="AS174" s="706"/>
      <c r="AT174" s="706"/>
      <c r="AU174" s="706"/>
      <c r="AV174" s="706"/>
      <c r="AW174" s="706"/>
      <c r="AX174" s="706"/>
      <c r="AY174">
        <f>$AY$171</f>
        <v>1</v>
      </c>
    </row>
    <row r="175" spans="1:51" ht="24.75" customHeight="1" x14ac:dyDescent="0.15">
      <c r="A175" s="722" t="s">
        <v>554</v>
      </c>
      <c r="B175" s="723"/>
      <c r="C175" s="723"/>
      <c r="D175" s="723"/>
      <c r="E175" s="723"/>
      <c r="F175" s="723"/>
      <c r="G175" s="723"/>
      <c r="H175" s="723"/>
      <c r="I175" s="723"/>
      <c r="J175" s="723"/>
      <c r="K175" s="723"/>
      <c r="L175" s="723"/>
      <c r="M175" s="723"/>
      <c r="N175" s="723"/>
      <c r="O175" s="723"/>
      <c r="P175" s="723"/>
      <c r="Q175" s="723"/>
      <c r="R175" s="723"/>
      <c r="S175" s="723"/>
      <c r="T175" s="723"/>
      <c r="U175" s="723"/>
      <c r="V175" s="723"/>
      <c r="W175" s="723"/>
      <c r="X175" s="723"/>
      <c r="Y175" s="723"/>
      <c r="Z175" s="723"/>
      <c r="AA175" s="723"/>
      <c r="AB175" s="723"/>
      <c r="AC175" s="723"/>
      <c r="AD175" s="723"/>
      <c r="AE175" s="723"/>
      <c r="AF175" s="723"/>
      <c r="AG175" s="723"/>
      <c r="AH175" s="723"/>
      <c r="AI175" s="723"/>
      <c r="AJ175" s="723"/>
      <c r="AK175" s="724"/>
      <c r="AL175" s="725" t="s">
        <v>216</v>
      </c>
      <c r="AM175" s="726"/>
      <c r="AN175" s="726"/>
      <c r="AO175" s="60"/>
      <c r="AP175" s="55"/>
      <c r="AQ175" s="55"/>
      <c r="AR175" s="55"/>
      <c r="AS175" s="55"/>
      <c r="AT175" s="55"/>
      <c r="AU175" s="55"/>
      <c r="AV175" s="55"/>
      <c r="AW175" s="55"/>
      <c r="AX175" s="56"/>
      <c r="AY175">
        <f>COUNTIF($AO$175,"☑")</f>
        <v>0</v>
      </c>
    </row>
    <row r="176" spans="1:51" ht="24.75" customHeight="1" x14ac:dyDescent="0.1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57"/>
      <c r="AM176" s="57"/>
      <c r="AN176" s="57"/>
      <c r="AO176" s="57"/>
      <c r="AP176" s="57"/>
      <c r="AQ176" s="57"/>
      <c r="AR176" s="57"/>
      <c r="AS176" s="57"/>
      <c r="AT176" s="57"/>
      <c r="AU176" s="57"/>
      <c r="AV176" s="57"/>
      <c r="AW176" s="57"/>
      <c r="AX176" s="57"/>
    </row>
    <row r="177" spans="1:50" ht="24.75" customHeight="1" x14ac:dyDescent="0.15">
      <c r="A177" s="46"/>
      <c r="B177" s="58" t="s">
        <v>203</v>
      </c>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row>
    <row r="178" spans="1:50" ht="58.5" customHeight="1" x14ac:dyDescent="0.15">
      <c r="A178" s="727"/>
      <c r="B178" s="727"/>
      <c r="C178" s="697" t="s">
        <v>180</v>
      </c>
      <c r="D178" s="728"/>
      <c r="E178" s="697" t="s">
        <v>179</v>
      </c>
      <c r="F178" s="728"/>
      <c r="G178" s="728"/>
      <c r="H178" s="728"/>
      <c r="I178" s="728"/>
      <c r="J178" s="697" t="s">
        <v>184</v>
      </c>
      <c r="K178" s="697"/>
      <c r="L178" s="697"/>
      <c r="M178" s="697"/>
      <c r="N178" s="697"/>
      <c r="O178" s="697"/>
      <c r="P178" s="697" t="s">
        <v>25</v>
      </c>
      <c r="Q178" s="697"/>
      <c r="R178" s="697"/>
      <c r="S178" s="697"/>
      <c r="T178" s="697"/>
      <c r="U178" s="697"/>
      <c r="V178" s="697"/>
      <c r="W178" s="697"/>
      <c r="X178" s="697"/>
      <c r="Y178" s="697" t="s">
        <v>186</v>
      </c>
      <c r="Z178" s="728"/>
      <c r="AA178" s="728"/>
      <c r="AB178" s="728"/>
      <c r="AC178" s="697" t="s">
        <v>168</v>
      </c>
      <c r="AD178" s="697"/>
      <c r="AE178" s="697"/>
      <c r="AF178" s="697"/>
      <c r="AG178" s="697"/>
      <c r="AH178" s="697" t="s">
        <v>175</v>
      </c>
      <c r="AI178" s="728"/>
      <c r="AJ178" s="728"/>
      <c r="AK178" s="728"/>
      <c r="AL178" s="728" t="s">
        <v>19</v>
      </c>
      <c r="AM178" s="728"/>
      <c r="AN178" s="728"/>
      <c r="AO178" s="727"/>
      <c r="AP178" s="721" t="s">
        <v>210</v>
      </c>
      <c r="AQ178" s="721"/>
      <c r="AR178" s="721"/>
      <c r="AS178" s="721"/>
      <c r="AT178" s="721"/>
      <c r="AU178" s="721"/>
      <c r="AV178" s="721"/>
      <c r="AW178" s="721"/>
      <c r="AX178" s="721"/>
    </row>
    <row r="179" spans="1:50" ht="30" customHeight="1" x14ac:dyDescent="0.15">
      <c r="A179" s="707">
        <v>1</v>
      </c>
      <c r="B179" s="707">
        <v>1</v>
      </c>
      <c r="C179" s="729"/>
      <c r="D179" s="729"/>
      <c r="E179" s="730"/>
      <c r="F179" s="730"/>
      <c r="G179" s="730"/>
      <c r="H179" s="730"/>
      <c r="I179" s="730"/>
      <c r="J179" s="710"/>
      <c r="K179" s="711"/>
      <c r="L179" s="711"/>
      <c r="M179" s="711"/>
      <c r="N179" s="711"/>
      <c r="O179" s="711"/>
      <c r="P179" s="713"/>
      <c r="Q179" s="713"/>
      <c r="R179" s="713"/>
      <c r="S179" s="713"/>
      <c r="T179" s="713"/>
      <c r="U179" s="713"/>
      <c r="V179" s="713"/>
      <c r="W179" s="713"/>
      <c r="X179" s="713"/>
      <c r="Y179" s="714"/>
      <c r="Z179" s="715"/>
      <c r="AA179" s="715"/>
      <c r="AB179" s="716"/>
      <c r="AC179" s="717"/>
      <c r="AD179" s="718"/>
      <c r="AE179" s="718"/>
      <c r="AF179" s="718"/>
      <c r="AG179" s="718"/>
      <c r="AH179" s="719"/>
      <c r="AI179" s="720"/>
      <c r="AJ179" s="720"/>
      <c r="AK179" s="720"/>
      <c r="AL179" s="703"/>
      <c r="AM179" s="704"/>
      <c r="AN179" s="704"/>
      <c r="AO179" s="705"/>
      <c r="AP179" s="706"/>
      <c r="AQ179" s="706"/>
      <c r="AR179" s="706"/>
      <c r="AS179" s="706"/>
      <c r="AT179" s="706"/>
      <c r="AU179" s="706"/>
      <c r="AV179" s="706"/>
      <c r="AW179" s="706"/>
      <c r="AX179" s="706"/>
    </row>
  </sheetData>
  <sheetProtection formatRows="0"/>
  <dataConsolidate link="1"/>
  <mergeCells count="639">
    <mergeCell ref="E98:F98"/>
    <mergeCell ref="G98:I98"/>
    <mergeCell ref="J98:K98"/>
    <mergeCell ref="Q98:R98"/>
    <mergeCell ref="S98:U98"/>
    <mergeCell ref="V98:W98"/>
    <mergeCell ref="AC98:AD98"/>
    <mergeCell ref="AE98:AG98"/>
    <mergeCell ref="AH98:AI98"/>
    <mergeCell ref="AQ98:AS98"/>
    <mergeCell ref="E96:G96"/>
    <mergeCell ref="I96:J96"/>
    <mergeCell ref="L96:M96"/>
    <mergeCell ref="O96:P96"/>
    <mergeCell ref="Q96:S96"/>
    <mergeCell ref="U96:V96"/>
    <mergeCell ref="X96:Y96"/>
    <mergeCell ref="AR96:AS96"/>
    <mergeCell ref="AU96:AV96"/>
    <mergeCell ref="AC179:AG179"/>
    <mergeCell ref="AH179:AK179"/>
    <mergeCell ref="AL179:AO179"/>
    <mergeCell ref="AP179:AX179"/>
    <mergeCell ref="AC178:AG178"/>
    <mergeCell ref="AH178:AK178"/>
    <mergeCell ref="AL178:AO178"/>
    <mergeCell ref="AP178:AX178"/>
    <mergeCell ref="A179:B179"/>
    <mergeCell ref="C179:D179"/>
    <mergeCell ref="E179:I179"/>
    <mergeCell ref="J179:O179"/>
    <mergeCell ref="P179:X179"/>
    <mergeCell ref="Y179:AB179"/>
    <mergeCell ref="A175:AK175"/>
    <mergeCell ref="AL175:AN175"/>
    <mergeCell ref="A178:B178"/>
    <mergeCell ref="C178:D178"/>
    <mergeCell ref="E178:I178"/>
    <mergeCell ref="J178:O178"/>
    <mergeCell ref="P178:X178"/>
    <mergeCell ref="Y178:AB178"/>
    <mergeCell ref="AL174:AO174"/>
    <mergeCell ref="AP174:AX174"/>
    <mergeCell ref="AH173:AK173"/>
    <mergeCell ref="AL173:AO173"/>
    <mergeCell ref="AP173:AX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AP170:AX170"/>
    <mergeCell ref="AL169:AO169"/>
    <mergeCell ref="AP169:AX169"/>
    <mergeCell ref="A170:B170"/>
    <mergeCell ref="C170:I170"/>
    <mergeCell ref="J170:O170"/>
    <mergeCell ref="P170:X170"/>
    <mergeCell ref="Y170:AB170"/>
    <mergeCell ref="AC170:AG170"/>
    <mergeCell ref="AH170:AK170"/>
    <mergeCell ref="AL170:AO170"/>
    <mergeCell ref="A169:B169"/>
    <mergeCell ref="C169:I169"/>
    <mergeCell ref="J169:O169"/>
    <mergeCell ref="P169:X169"/>
    <mergeCell ref="Y169:AB169"/>
    <mergeCell ref="AC169:AG169"/>
    <mergeCell ref="AH169:AK169"/>
    <mergeCell ref="AP165:AX165"/>
    <mergeCell ref="A166:B166"/>
    <mergeCell ref="C166:I166"/>
    <mergeCell ref="J166:O166"/>
    <mergeCell ref="P166:X166"/>
    <mergeCell ref="Y166:AB166"/>
    <mergeCell ref="AC166:AG166"/>
    <mergeCell ref="AH166:AK166"/>
    <mergeCell ref="AL166:AO166"/>
    <mergeCell ref="AP166:AX166"/>
    <mergeCell ref="A160:AK160"/>
    <mergeCell ref="AL160:AN160"/>
    <mergeCell ref="A165:B165"/>
    <mergeCell ref="C165:I165"/>
    <mergeCell ref="J165:O165"/>
    <mergeCell ref="P165:X165"/>
    <mergeCell ref="Y165:AB165"/>
    <mergeCell ref="AC165:AG165"/>
    <mergeCell ref="AH165:AK165"/>
    <mergeCell ref="AL165:AO165"/>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AH142:AT142"/>
    <mergeCell ref="AU142:AX142"/>
    <mergeCell ref="G141:K141"/>
    <mergeCell ref="L141:X141"/>
    <mergeCell ref="Y141:AB141"/>
    <mergeCell ref="AC141:AG141"/>
    <mergeCell ref="AH141:AT141"/>
    <mergeCell ref="AU141:AX141"/>
    <mergeCell ref="Y139:AB139"/>
    <mergeCell ref="AC139:AG139"/>
    <mergeCell ref="AH139:AT139"/>
    <mergeCell ref="AU139:AX139"/>
    <mergeCell ref="G140:K140"/>
    <mergeCell ref="L140:X140"/>
    <mergeCell ref="Y140:AB140"/>
    <mergeCell ref="AC140:AG140"/>
    <mergeCell ref="AH140:AT140"/>
    <mergeCell ref="AU140:AX140"/>
    <mergeCell ref="AM98:AN98"/>
    <mergeCell ref="AO98:AP98"/>
    <mergeCell ref="A99:F137"/>
    <mergeCell ref="A138:F159"/>
    <mergeCell ref="G138:AB138"/>
    <mergeCell ref="AC138:AX138"/>
    <mergeCell ref="G139:K139"/>
    <mergeCell ref="L139:X139"/>
    <mergeCell ref="AA98:AB98"/>
    <mergeCell ref="AM97:AN97"/>
    <mergeCell ref="AO97:AP97"/>
    <mergeCell ref="AR97:AS97"/>
    <mergeCell ref="AU97:AV97"/>
    <mergeCell ref="A98:D98"/>
    <mergeCell ref="O98:P98"/>
    <mergeCell ref="U97:V97"/>
    <mergeCell ref="X97:Y97"/>
    <mergeCell ref="AA97:AB97"/>
    <mergeCell ref="AC97:AE97"/>
    <mergeCell ref="AG97:AH97"/>
    <mergeCell ref="AJ97:AK97"/>
    <mergeCell ref="A97:D97"/>
    <mergeCell ref="E97:G97"/>
    <mergeCell ref="I97:J97"/>
    <mergeCell ref="L97:M97"/>
    <mergeCell ref="O97:P97"/>
    <mergeCell ref="Q97:S97"/>
    <mergeCell ref="L98:N98"/>
    <mergeCell ref="G142:K142"/>
    <mergeCell ref="L142:X142"/>
    <mergeCell ref="Y142:AB142"/>
    <mergeCell ref="AC142:AG142"/>
    <mergeCell ref="A95:D95"/>
    <mergeCell ref="E95:P95"/>
    <mergeCell ref="Q95:AB95"/>
    <mergeCell ref="AC95:AN95"/>
    <mergeCell ref="AO95:AX95"/>
    <mergeCell ref="A96:D96"/>
    <mergeCell ref="A93:D93"/>
    <mergeCell ref="E93:P93"/>
    <mergeCell ref="Q93:AB93"/>
    <mergeCell ref="AC93:AN93"/>
    <mergeCell ref="AO93:AX93"/>
    <mergeCell ref="A94:D94"/>
    <mergeCell ref="E94:P94"/>
    <mergeCell ref="Q94:AB94"/>
    <mergeCell ref="AC94:AN94"/>
    <mergeCell ref="AO94:AX94"/>
    <mergeCell ref="A91:D91"/>
    <mergeCell ref="E91:P91"/>
    <mergeCell ref="Q91:AB91"/>
    <mergeCell ref="AC91:AN91"/>
    <mergeCell ref="AO91:AX91"/>
    <mergeCell ref="A92:D92"/>
    <mergeCell ref="E92:P92"/>
    <mergeCell ref="Q92:AB92"/>
    <mergeCell ref="AC92:AN92"/>
    <mergeCell ref="AO92:AX92"/>
    <mergeCell ref="AA96:AB96"/>
    <mergeCell ref="AC96:AE96"/>
    <mergeCell ref="AG96:AH96"/>
    <mergeCell ref="AJ96:AK96"/>
    <mergeCell ref="AM96:AN96"/>
    <mergeCell ref="AO96:AP96"/>
    <mergeCell ref="E89:P89"/>
    <mergeCell ref="Q89:AB89"/>
    <mergeCell ref="AC89:AN89"/>
    <mergeCell ref="AO89:AX89"/>
    <mergeCell ref="A90:D90"/>
    <mergeCell ref="E90:P90"/>
    <mergeCell ref="Q90:AB90"/>
    <mergeCell ref="AC90:AN90"/>
    <mergeCell ref="AO90:AX90"/>
    <mergeCell ref="A84:E84"/>
    <mergeCell ref="F84:AX84"/>
    <mergeCell ref="A85:AX85"/>
    <mergeCell ref="A86:AX86"/>
    <mergeCell ref="A87:AX87"/>
    <mergeCell ref="A88:D88"/>
    <mergeCell ref="E88:P88"/>
    <mergeCell ref="Q88:AB88"/>
    <mergeCell ref="AC88:AN88"/>
    <mergeCell ref="AO88:AX88"/>
    <mergeCell ref="A66:B69"/>
    <mergeCell ref="C66:AC66"/>
    <mergeCell ref="AD66:AF66"/>
    <mergeCell ref="AG66:AX66"/>
    <mergeCell ref="C67:AC67"/>
    <mergeCell ref="AD67:AF67"/>
    <mergeCell ref="AG67:AX67"/>
    <mergeCell ref="C68:AC68"/>
    <mergeCell ref="AD68:AF68"/>
    <mergeCell ref="AG68:AX68"/>
    <mergeCell ref="C69:AC69"/>
    <mergeCell ref="AD69:AF69"/>
    <mergeCell ref="C73:D73"/>
    <mergeCell ref="E73:G73"/>
    <mergeCell ref="H73:I73"/>
    <mergeCell ref="J73:L73"/>
    <mergeCell ref="M73:N73"/>
    <mergeCell ref="A70:B76"/>
    <mergeCell ref="C70:AC70"/>
    <mergeCell ref="AD70:AF70"/>
    <mergeCell ref="AG70:AX76"/>
    <mergeCell ref="J74:L74"/>
    <mergeCell ref="M74:N74"/>
    <mergeCell ref="C75:D75"/>
    <mergeCell ref="E75:G75"/>
    <mergeCell ref="H75:I75"/>
    <mergeCell ref="J75:L75"/>
    <mergeCell ref="M75:N75"/>
    <mergeCell ref="C76:D76"/>
    <mergeCell ref="E76:G76"/>
    <mergeCell ref="H76:I76"/>
    <mergeCell ref="J76:L76"/>
    <mergeCell ref="AD65:AF65"/>
    <mergeCell ref="AG65:AX65"/>
    <mergeCell ref="C62:AC62"/>
    <mergeCell ref="AD62:AF62"/>
    <mergeCell ref="AG62:AX62"/>
    <mergeCell ref="C63:AC63"/>
    <mergeCell ref="AD63:AF63"/>
    <mergeCell ref="AG63:AX63"/>
    <mergeCell ref="AD59:AF59"/>
    <mergeCell ref="AG59:AX59"/>
    <mergeCell ref="C60:AC60"/>
    <mergeCell ref="AD60:AF60"/>
    <mergeCell ref="AG60:AX60"/>
    <mergeCell ref="C61:AC61"/>
    <mergeCell ref="AD61:AF61"/>
    <mergeCell ref="AG61:AX61"/>
    <mergeCell ref="AG69:AX69"/>
    <mergeCell ref="A45:B50"/>
    <mergeCell ref="C45:D47"/>
    <mergeCell ref="E45:F45"/>
    <mergeCell ref="G45:AX45"/>
    <mergeCell ref="E46:F47"/>
    <mergeCell ref="A44:AN44"/>
    <mergeCell ref="AO44:AQ44"/>
    <mergeCell ref="AS44:AX44"/>
    <mergeCell ref="A56:B65"/>
    <mergeCell ref="C56:AC56"/>
    <mergeCell ref="AD56:AF56"/>
    <mergeCell ref="AG56:AX58"/>
    <mergeCell ref="C57:D58"/>
    <mergeCell ref="E57:AC57"/>
    <mergeCell ref="AD57:AF57"/>
    <mergeCell ref="E58:AC58"/>
    <mergeCell ref="AD58:AF58"/>
    <mergeCell ref="C59:AC59"/>
    <mergeCell ref="A53:B55"/>
    <mergeCell ref="C53:AC53"/>
    <mergeCell ref="AD53:AF53"/>
    <mergeCell ref="AG53:AX53"/>
    <mergeCell ref="C54:AC54"/>
    <mergeCell ref="AD54:AF54"/>
    <mergeCell ref="AG54:AX54"/>
    <mergeCell ref="C55:AC55"/>
    <mergeCell ref="AD55:AF55"/>
    <mergeCell ref="AG55:AX55"/>
    <mergeCell ref="C64:AC64"/>
    <mergeCell ref="AD64:AF64"/>
    <mergeCell ref="AG64:AX64"/>
    <mergeCell ref="C65:AC65"/>
    <mergeCell ref="U49:AX49"/>
    <mergeCell ref="G50:T50"/>
    <mergeCell ref="A51:AX51"/>
    <mergeCell ref="C52:AC52"/>
    <mergeCell ref="AD52:AF52"/>
    <mergeCell ref="AG52:AX52"/>
    <mergeCell ref="W46:AA46"/>
    <mergeCell ref="AB46:AX46"/>
    <mergeCell ref="W47:AA47"/>
    <mergeCell ref="AB47:AX47"/>
    <mergeCell ref="C48:D50"/>
    <mergeCell ref="E48:F50"/>
    <mergeCell ref="G48:I48"/>
    <mergeCell ref="J48:T48"/>
    <mergeCell ref="U48:AX48"/>
    <mergeCell ref="G49:T49"/>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34:F36"/>
    <mergeCell ref="G34:X34"/>
    <mergeCell ref="Y34:AA34"/>
    <mergeCell ref="AB34:AD34"/>
    <mergeCell ref="AE34:AH34"/>
    <mergeCell ref="AI34:AL34"/>
    <mergeCell ref="AB36:AD36"/>
    <mergeCell ref="AE36:AH36"/>
    <mergeCell ref="AI36:AL36"/>
    <mergeCell ref="AQ37:AT37"/>
    <mergeCell ref="AU37:AX37"/>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G29:O29"/>
    <mergeCell ref="P29:V29"/>
    <mergeCell ref="W29:AC29"/>
    <mergeCell ref="A30:F30"/>
    <mergeCell ref="G30:AX30"/>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6:V47"/>
    <mergeCell ref="U50:AX5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76:N76"/>
    <mergeCell ref="C72:D72"/>
    <mergeCell ref="E72:G72"/>
    <mergeCell ref="H72:I72"/>
    <mergeCell ref="J72:L72"/>
    <mergeCell ref="M72:N72"/>
    <mergeCell ref="O72:AF72"/>
    <mergeCell ref="O73:AF73"/>
    <mergeCell ref="O74:AF74"/>
    <mergeCell ref="O75:AF75"/>
    <mergeCell ref="O76:AF76"/>
    <mergeCell ref="O71:AF71"/>
    <mergeCell ref="C71:N71"/>
    <mergeCell ref="X98:Z98"/>
    <mergeCell ref="AJ98:AL98"/>
    <mergeCell ref="C74:D74"/>
    <mergeCell ref="E74:G74"/>
    <mergeCell ref="H74:I74"/>
    <mergeCell ref="A79:AX79"/>
    <mergeCell ref="A80:AX80"/>
    <mergeCell ref="A81:AX81"/>
    <mergeCell ref="A82:E82"/>
    <mergeCell ref="F82:AX82"/>
    <mergeCell ref="A83:AX83"/>
    <mergeCell ref="A77:B78"/>
    <mergeCell ref="C77:F77"/>
    <mergeCell ref="G77:AX77"/>
    <mergeCell ref="C78:F78"/>
    <mergeCell ref="G78:AX78"/>
    <mergeCell ref="A89:D89"/>
    <mergeCell ref="AT98:AU98"/>
    <mergeCell ref="AV98:AW98"/>
  </mergeCells>
  <phoneticPr fontId="5"/>
  <conditionalFormatting sqref="P14:AJ14 Y142:Y147 AU142:AU147 Y153:Y158 AU153:AU158">
    <cfRule type="expression" dxfId="125" priority="909">
      <formula>IF(RIGHT(TEXT(P14,"0.#"),1)=".",FALSE,TRUE)</formula>
    </cfRule>
    <cfRule type="expression" dxfId="124" priority="910">
      <formula>IF(RIGHT(TEXT(P14,"0.#"),1)=".",TRUE,FALSE)</formula>
    </cfRule>
  </conditionalFormatting>
  <conditionalFormatting sqref="P18:AX18">
    <cfRule type="expression" dxfId="123" priority="907">
      <formula>IF(RIGHT(TEXT(P18,"0.#"),1)=".",FALSE,TRUE)</formula>
    </cfRule>
    <cfRule type="expression" dxfId="122" priority="908">
      <formula>IF(RIGHT(TEXT(P18,"0.#"),1)=".",TRUE,FALSE)</formula>
    </cfRule>
  </conditionalFormatting>
  <conditionalFormatting sqref="Y141">
    <cfRule type="expression" dxfId="121" priority="905">
      <formula>IF(RIGHT(TEXT(Y141,"0.#"),1)=".",FALSE,TRUE)</formula>
    </cfRule>
    <cfRule type="expression" dxfId="120" priority="906">
      <formula>IF(RIGHT(TEXT(Y141,"0.#"),1)=".",TRUE,FALSE)</formula>
    </cfRule>
  </conditionalFormatting>
  <conditionalFormatting sqref="Y148">
    <cfRule type="expression" dxfId="119" priority="903">
      <formula>IF(RIGHT(TEXT(Y148,"0.#"),1)=".",FALSE,TRUE)</formula>
    </cfRule>
    <cfRule type="expression" dxfId="118" priority="904">
      <formula>IF(RIGHT(TEXT(Y148,"0.#"),1)=".",TRUE,FALSE)</formula>
    </cfRule>
  </conditionalFormatting>
  <conditionalFormatting sqref="Y151">
    <cfRule type="expression" dxfId="117" priority="883">
      <formula>IF(RIGHT(TEXT(Y151,"0.#"),1)=".",FALSE,TRUE)</formula>
    </cfRule>
    <cfRule type="expression" dxfId="116" priority="884">
      <formula>IF(RIGHT(TEXT(Y151,"0.#"),1)=".",TRUE,FALSE)</formula>
    </cfRule>
  </conditionalFormatting>
  <conditionalFormatting sqref="P15:AJ17 P13:AX13 AR15:AX15">
    <cfRule type="expression" dxfId="115" priority="901">
      <formula>IF(RIGHT(TEXT(P13,"0.#"),1)=".",FALSE,TRUE)</formula>
    </cfRule>
    <cfRule type="expression" dxfId="114" priority="902">
      <formula>IF(RIGHT(TEXT(P13,"0.#"),1)=".",TRUE,FALSE)</formula>
    </cfRule>
  </conditionalFormatting>
  <conditionalFormatting sqref="P19:AJ19">
    <cfRule type="expression" dxfId="113" priority="899">
      <formula>IF(RIGHT(TEXT(P19,"0.#"),1)=".",FALSE,TRUE)</formula>
    </cfRule>
    <cfRule type="expression" dxfId="112" priority="900">
      <formula>IF(RIGHT(TEXT(P19,"0.#"),1)=".",TRUE,FALSE)</formula>
    </cfRule>
  </conditionalFormatting>
  <conditionalFormatting sqref="AE32 AQ32">
    <cfRule type="expression" dxfId="111" priority="897">
      <formula>IF(RIGHT(TEXT(AE32,"0.#"),1)=".",FALSE,TRUE)</formula>
    </cfRule>
    <cfRule type="expression" dxfId="110" priority="898">
      <formula>IF(RIGHT(TEXT(AE32,"0.#"),1)=".",TRUE,FALSE)</formula>
    </cfRule>
  </conditionalFormatting>
  <conditionalFormatting sqref="Y140">
    <cfRule type="expression" dxfId="109" priority="895">
      <formula>IF(RIGHT(TEXT(Y140,"0.#"),1)=".",FALSE,TRUE)</formula>
    </cfRule>
    <cfRule type="expression" dxfId="108" priority="896">
      <formula>IF(RIGHT(TEXT(Y140,"0.#"),1)=".",TRUE,FALSE)</formula>
    </cfRule>
  </conditionalFormatting>
  <conditionalFormatting sqref="AU141">
    <cfRule type="expression" dxfId="107" priority="893">
      <formula>IF(RIGHT(TEXT(AU141,"0.#"),1)=".",FALSE,TRUE)</formula>
    </cfRule>
    <cfRule type="expression" dxfId="106" priority="894">
      <formula>IF(RIGHT(TEXT(AU141,"0.#"),1)=".",TRUE,FALSE)</formula>
    </cfRule>
  </conditionalFormatting>
  <conditionalFormatting sqref="AU148">
    <cfRule type="expression" dxfId="105" priority="891">
      <formula>IF(RIGHT(TEXT(AU148,"0.#"),1)=".",FALSE,TRUE)</formula>
    </cfRule>
    <cfRule type="expression" dxfId="104" priority="892">
      <formula>IF(RIGHT(TEXT(AU148,"0.#"),1)=".",TRUE,FALSE)</formula>
    </cfRule>
  </conditionalFormatting>
  <conditionalFormatting sqref="AU140">
    <cfRule type="expression" dxfId="103" priority="889">
      <formula>IF(RIGHT(TEXT(AU140,"0.#"),1)=".",FALSE,TRUE)</formula>
    </cfRule>
    <cfRule type="expression" dxfId="102" priority="890">
      <formula>IF(RIGHT(TEXT(AU140,"0.#"),1)=".",TRUE,FALSE)</formula>
    </cfRule>
  </conditionalFormatting>
  <conditionalFormatting sqref="Y152">
    <cfRule type="expression" dxfId="101" priority="887">
      <formula>IF(RIGHT(TEXT(Y152,"0.#"),1)=".",FALSE,TRUE)</formula>
    </cfRule>
    <cfRule type="expression" dxfId="100" priority="888">
      <formula>IF(RIGHT(TEXT(Y152,"0.#"),1)=".",TRUE,FALSE)</formula>
    </cfRule>
  </conditionalFormatting>
  <conditionalFormatting sqref="Y159">
    <cfRule type="expression" dxfId="99" priority="885">
      <formula>IF(RIGHT(TEXT(Y159,"0.#"),1)=".",FALSE,TRUE)</formula>
    </cfRule>
    <cfRule type="expression" dxfId="98" priority="886">
      <formula>IF(RIGHT(TEXT(Y159,"0.#"),1)=".",TRUE,FALSE)</formula>
    </cfRule>
  </conditionalFormatting>
  <conditionalFormatting sqref="AU152">
    <cfRule type="expression" dxfId="97" priority="881">
      <formula>IF(RIGHT(TEXT(AU152,"0.#"),1)=".",FALSE,TRUE)</formula>
    </cfRule>
    <cfRule type="expression" dxfId="96" priority="882">
      <formula>IF(RIGHT(TEXT(AU152,"0.#"),1)=".",TRUE,FALSE)</formula>
    </cfRule>
  </conditionalFormatting>
  <conditionalFormatting sqref="AU159">
    <cfRule type="expression" dxfId="95" priority="879">
      <formula>IF(RIGHT(TEXT(AU159,"0.#"),1)=".",FALSE,TRUE)</formula>
    </cfRule>
    <cfRule type="expression" dxfId="94" priority="880">
      <formula>IF(RIGHT(TEXT(AU159,"0.#"),1)=".",TRUE,FALSE)</formula>
    </cfRule>
  </conditionalFormatting>
  <conditionalFormatting sqref="AU151">
    <cfRule type="expression" dxfId="93" priority="877">
      <formula>IF(RIGHT(TEXT(AU151,"0.#"),1)=".",FALSE,TRUE)</formula>
    </cfRule>
    <cfRule type="expression" dxfId="92" priority="878">
      <formula>IF(RIGHT(TEXT(AU151,"0.#"),1)=".",TRUE,FALSE)</formula>
    </cfRule>
  </conditionalFormatting>
  <conditionalFormatting sqref="AI32">
    <cfRule type="expression" dxfId="91" priority="875">
      <formula>IF(RIGHT(TEXT(AI32,"0.#"),1)=".",FALSE,TRUE)</formula>
    </cfRule>
    <cfRule type="expression" dxfId="90" priority="876">
      <formula>IF(RIGHT(TEXT(AI32,"0.#"),1)=".",TRUE,FALSE)</formula>
    </cfRule>
  </conditionalFormatting>
  <conditionalFormatting sqref="AM32">
    <cfRule type="expression" dxfId="89" priority="873">
      <formula>IF(RIGHT(TEXT(AM32,"0.#"),1)=".",FALSE,TRUE)</formula>
    </cfRule>
    <cfRule type="expression" dxfId="88" priority="874">
      <formula>IF(RIGHT(TEXT(AM32,"0.#"),1)=".",TRUE,FALSE)</formula>
    </cfRule>
  </conditionalFormatting>
  <conditionalFormatting sqref="AE33">
    <cfRule type="expression" dxfId="87" priority="871">
      <formula>IF(RIGHT(TEXT(AE33,"0.#"),1)=".",FALSE,TRUE)</formula>
    </cfRule>
    <cfRule type="expression" dxfId="86" priority="872">
      <formula>IF(RIGHT(TEXT(AE33,"0.#"),1)=".",TRUE,FALSE)</formula>
    </cfRule>
  </conditionalFormatting>
  <conditionalFormatting sqref="AI33">
    <cfRule type="expression" dxfId="85" priority="869">
      <formula>IF(RIGHT(TEXT(AI33,"0.#"),1)=".",FALSE,TRUE)</formula>
    </cfRule>
    <cfRule type="expression" dxfId="84" priority="870">
      <formula>IF(RIGHT(TEXT(AI33,"0.#"),1)=".",TRUE,FALSE)</formula>
    </cfRule>
  </conditionalFormatting>
  <conditionalFormatting sqref="AM33">
    <cfRule type="expression" dxfId="83" priority="867">
      <formula>IF(RIGHT(TEXT(AM33,"0.#"),1)=".",FALSE,TRUE)</formula>
    </cfRule>
    <cfRule type="expression" dxfId="82" priority="868">
      <formula>IF(RIGHT(TEXT(AM33,"0.#"),1)=".",TRUE,FALSE)</formula>
    </cfRule>
  </conditionalFormatting>
  <conditionalFormatting sqref="AQ33">
    <cfRule type="expression" dxfId="81" priority="865">
      <formula>IF(RIGHT(TEXT(AQ33,"0.#"),1)=".",FALSE,TRUE)</formula>
    </cfRule>
    <cfRule type="expression" dxfId="80" priority="866">
      <formula>IF(RIGHT(TEXT(AQ33,"0.#"),1)=".",TRUE,FALSE)</formula>
    </cfRule>
  </conditionalFormatting>
  <conditionalFormatting sqref="AL179:AO179">
    <cfRule type="expression" dxfId="79" priority="833">
      <formula>IF(AND(AL179&gt;=0, RIGHT(TEXT(AL179,"0.#"),1)&lt;&gt;"."),TRUE,FALSE)</formula>
    </cfRule>
    <cfRule type="expression" dxfId="78" priority="834">
      <formula>IF(AND(AL179&gt;=0, RIGHT(TEXT(AL179,"0.#"),1)="."),TRUE,FALSE)</formula>
    </cfRule>
    <cfRule type="expression" dxfId="77" priority="835">
      <formula>IF(AND(AL179&lt;0, RIGHT(TEXT(AL179,"0.#"),1)&lt;&gt;"."),TRUE,FALSE)</formula>
    </cfRule>
    <cfRule type="expression" dxfId="76" priority="836">
      <formula>IF(AND(AL179&lt;0, RIGHT(TEXT(AL179,"0.#"),1)="."),TRUE,FALSE)</formula>
    </cfRule>
  </conditionalFormatting>
  <conditionalFormatting sqref="Y179">
    <cfRule type="expression" dxfId="75" priority="831">
      <formula>IF(RIGHT(TEXT(Y179,"0.#"),1)=".",FALSE,TRUE)</formula>
    </cfRule>
    <cfRule type="expression" dxfId="74" priority="832">
      <formula>IF(RIGHT(TEXT(Y179,"0.#"),1)=".",TRUE,FALSE)</formula>
    </cfRule>
  </conditionalFormatting>
  <conditionalFormatting sqref="AL166:AO166">
    <cfRule type="expression" dxfId="73" priority="827">
      <formula>IF(AND(AL166&gt;=0, RIGHT(TEXT(AL166,"0.#"),1)&lt;&gt;"."),TRUE,FALSE)</formula>
    </cfRule>
    <cfRule type="expression" dxfId="72" priority="828">
      <formula>IF(AND(AL166&gt;=0, RIGHT(TEXT(AL166,"0.#"),1)="."),TRUE,FALSE)</formula>
    </cfRule>
    <cfRule type="expression" dxfId="71" priority="829">
      <formula>IF(AND(AL166&lt;0, RIGHT(TEXT(AL166,"0.#"),1)&lt;&gt;"."),TRUE,FALSE)</formula>
    </cfRule>
    <cfRule type="expression" dxfId="70" priority="830">
      <formula>IF(AND(AL166&lt;0, RIGHT(TEXT(AL166,"0.#"),1)="."),TRUE,FALSE)</formula>
    </cfRule>
  </conditionalFormatting>
  <conditionalFormatting sqref="Y166">
    <cfRule type="expression" dxfId="69" priority="825">
      <formula>IF(RIGHT(TEXT(Y166,"0.#"),1)=".",FALSE,TRUE)</formula>
    </cfRule>
    <cfRule type="expression" dxfId="68" priority="826">
      <formula>IF(RIGHT(TEXT(Y166,"0.#"),1)=".",TRUE,FALSE)</formula>
    </cfRule>
  </conditionalFormatting>
  <conditionalFormatting sqref="Y170">
    <cfRule type="expression" dxfId="67" priority="757">
      <formula>IF(RIGHT(TEXT(Y170,"0.#"),1)=".",FALSE,TRUE)</formula>
    </cfRule>
    <cfRule type="expression" dxfId="66" priority="758">
      <formula>IF(RIGHT(TEXT(Y170,"0.#"),1)=".",TRUE,FALSE)</formula>
    </cfRule>
  </conditionalFormatting>
  <conditionalFormatting sqref="Y174">
    <cfRule type="expression" dxfId="65" priority="745">
      <formula>IF(RIGHT(TEXT(Y174,"0.#"),1)=".",FALSE,TRUE)</formula>
    </cfRule>
    <cfRule type="expression" dxfId="64" priority="746">
      <formula>IF(RIGHT(TEXT(Y174,"0.#"),1)=".",TRUE,FALSE)</formula>
    </cfRule>
  </conditionalFormatting>
  <conditionalFormatting sqref="W23">
    <cfRule type="expression" dxfId="63" priority="823">
      <formula>IF(RIGHT(TEXT(W23,"0.#"),1)=".",FALSE,TRUE)</formula>
    </cfRule>
    <cfRule type="expression" dxfId="62" priority="824">
      <formula>IF(RIGHT(TEXT(W23,"0.#"),1)=".",TRUE,FALSE)</formula>
    </cfRule>
  </conditionalFormatting>
  <conditionalFormatting sqref="W24:W27">
    <cfRule type="expression" dxfId="61" priority="821">
      <formula>IF(RIGHT(TEXT(W24,"0.#"),1)=".",FALSE,TRUE)</formula>
    </cfRule>
    <cfRule type="expression" dxfId="60" priority="822">
      <formula>IF(RIGHT(TEXT(W24,"0.#"),1)=".",TRUE,FALSE)</formula>
    </cfRule>
  </conditionalFormatting>
  <conditionalFormatting sqref="W28">
    <cfRule type="expression" dxfId="59" priority="819">
      <formula>IF(RIGHT(TEXT(W28,"0.#"),1)=".",FALSE,TRUE)</formula>
    </cfRule>
    <cfRule type="expression" dxfId="58" priority="820">
      <formula>IF(RIGHT(TEXT(W28,"0.#"),1)=".",TRUE,FALSE)</formula>
    </cfRule>
  </conditionalFormatting>
  <conditionalFormatting sqref="P23">
    <cfRule type="expression" dxfId="57" priority="817">
      <formula>IF(RIGHT(TEXT(P23,"0.#"),1)=".",FALSE,TRUE)</formula>
    </cfRule>
    <cfRule type="expression" dxfId="56" priority="818">
      <formula>IF(RIGHT(TEXT(P23,"0.#"),1)=".",TRUE,FALSE)</formula>
    </cfRule>
  </conditionalFormatting>
  <conditionalFormatting sqref="P24:P27">
    <cfRule type="expression" dxfId="55" priority="815">
      <formula>IF(RIGHT(TEXT(P24,"0.#"),1)=".",FALSE,TRUE)</formula>
    </cfRule>
    <cfRule type="expression" dxfId="54" priority="816">
      <formula>IF(RIGHT(TEXT(P24,"0.#"),1)=".",TRUE,FALSE)</formula>
    </cfRule>
  </conditionalFormatting>
  <conditionalFormatting sqref="P28">
    <cfRule type="expression" dxfId="53" priority="813">
      <formula>IF(RIGHT(TEXT(P28,"0.#"),1)=".",FALSE,TRUE)</formula>
    </cfRule>
    <cfRule type="expression" dxfId="52" priority="814">
      <formula>IF(RIGHT(TEXT(P28,"0.#"),1)=".",TRUE,FALSE)</formula>
    </cfRule>
  </conditionalFormatting>
  <conditionalFormatting sqref="AL170:AO170">
    <cfRule type="expression" dxfId="51" priority="759">
      <formula>IF(AND(AL170&gt;=0, RIGHT(TEXT(AL170,"0.#"),1)&lt;&gt;"."),TRUE,FALSE)</formula>
    </cfRule>
    <cfRule type="expression" dxfId="50" priority="760">
      <formula>IF(AND(AL170&gt;=0, RIGHT(TEXT(AL170,"0.#"),1)="."),TRUE,FALSE)</formula>
    </cfRule>
    <cfRule type="expression" dxfId="49" priority="761">
      <formula>IF(AND(AL170&lt;0, RIGHT(TEXT(AL170,"0.#"),1)&lt;&gt;"."),TRUE,FALSE)</formula>
    </cfRule>
    <cfRule type="expression" dxfId="48" priority="762">
      <formula>IF(AND(AL170&lt;0, RIGHT(TEXT(AL170,"0.#"),1)="."),TRUE,FALSE)</formula>
    </cfRule>
  </conditionalFormatting>
  <conditionalFormatting sqref="AL174:AO174">
    <cfRule type="expression" dxfId="47" priority="747">
      <formula>IF(AND(AL174&gt;=0, RIGHT(TEXT(AL174,"0.#"),1)&lt;&gt;"."),TRUE,FALSE)</formula>
    </cfRule>
    <cfRule type="expression" dxfId="46" priority="748">
      <formula>IF(AND(AL174&gt;=0, RIGHT(TEXT(AL174,"0.#"),1)="."),TRUE,FALSE)</formula>
    </cfRule>
    <cfRule type="expression" dxfId="45" priority="749">
      <formula>IF(AND(AL174&lt;0, RIGHT(TEXT(AL174,"0.#"),1)&lt;&gt;"."),TRUE,FALSE)</formula>
    </cfRule>
    <cfRule type="expression" dxfId="44" priority="750">
      <formula>IF(AND(AL174&lt;0, RIGHT(TEXT(AL174,"0.#"),1)="."),TRUE,FALSE)</formula>
    </cfRule>
  </conditionalFormatting>
  <conditionalFormatting sqref="AU33">
    <cfRule type="expression" dxfId="43" priority="681">
      <formula>IF(RIGHT(TEXT(AU33,"0.#"),1)=".",FALSE,TRUE)</formula>
    </cfRule>
    <cfRule type="expression" dxfId="42" priority="682">
      <formula>IF(RIGHT(TEXT(AU33,"0.#"),1)=".",TRUE,FALSE)</formula>
    </cfRule>
  </conditionalFormatting>
  <conditionalFormatting sqref="AU32">
    <cfRule type="expression" dxfId="41" priority="683">
      <formula>IF(RIGHT(TEXT(AU32,"0.#"),1)=".",FALSE,TRUE)</formula>
    </cfRule>
    <cfRule type="expression" dxfId="40" priority="684">
      <formula>IF(RIGHT(TEXT(AU32,"0.#"),1)=".",TRUE,FALSE)</formula>
    </cfRule>
  </conditionalFormatting>
  <conditionalFormatting sqref="P29:AC29">
    <cfRule type="expression" dxfId="39" priority="679">
      <formula>IF(RIGHT(TEXT(P29,"0.#"),1)=".",FALSE,TRUE)</formula>
    </cfRule>
    <cfRule type="expression" dxfId="38" priority="680">
      <formula>IF(RIGHT(TEXT(P29,"0.#"),1)=".",TRUE,FALSE)</formula>
    </cfRule>
  </conditionalFormatting>
  <conditionalFormatting sqref="AM41">
    <cfRule type="expression" dxfId="37" priority="661">
      <formula>IF(RIGHT(TEXT(AM41,"0.#"),1)=".",FALSE,TRUE)</formula>
    </cfRule>
    <cfRule type="expression" dxfId="36" priority="662">
      <formula>IF(RIGHT(TEXT(AM41,"0.#"),1)=".",TRUE,FALSE)</formula>
    </cfRule>
  </conditionalFormatting>
  <conditionalFormatting sqref="AM40">
    <cfRule type="expression" dxfId="35" priority="663">
      <formula>IF(RIGHT(TEXT(AM40,"0.#"),1)=".",FALSE,TRUE)</formula>
    </cfRule>
    <cfRule type="expression" dxfId="34" priority="664">
      <formula>IF(RIGHT(TEXT(AM40,"0.#"),1)=".",TRUE,FALSE)</formula>
    </cfRule>
  </conditionalFormatting>
  <conditionalFormatting sqref="AE39">
    <cfRule type="expression" dxfId="33" priority="677">
      <formula>IF(RIGHT(TEXT(AE39,"0.#"),1)=".",FALSE,TRUE)</formula>
    </cfRule>
    <cfRule type="expression" dxfId="32" priority="678">
      <formula>IF(RIGHT(TEXT(AE39,"0.#"),1)=".",TRUE,FALSE)</formula>
    </cfRule>
  </conditionalFormatting>
  <conditionalFormatting sqref="AQ39:AQ41">
    <cfRule type="expression" dxfId="31" priority="659">
      <formula>IF(RIGHT(TEXT(AQ39,"0.#"),1)=".",FALSE,TRUE)</formula>
    </cfRule>
    <cfRule type="expression" dxfId="30" priority="660">
      <formula>IF(RIGHT(TEXT(AQ39,"0.#"),1)=".",TRUE,FALSE)</formula>
    </cfRule>
  </conditionalFormatting>
  <conditionalFormatting sqref="AU39:AU41">
    <cfRule type="expression" dxfId="29" priority="657">
      <formula>IF(RIGHT(TEXT(AU39,"0.#"),1)=".",FALSE,TRUE)</formula>
    </cfRule>
    <cfRule type="expression" dxfId="28" priority="658">
      <formula>IF(RIGHT(TEXT(AU39,"0.#"),1)=".",TRUE,FALSE)</formula>
    </cfRule>
  </conditionalFormatting>
  <conditionalFormatting sqref="AI41">
    <cfRule type="expression" dxfId="27" priority="671">
      <formula>IF(RIGHT(TEXT(AI41,"0.#"),1)=".",FALSE,TRUE)</formula>
    </cfRule>
    <cfRule type="expression" dxfId="26" priority="672">
      <formula>IF(RIGHT(TEXT(AI41,"0.#"),1)=".",TRUE,FALSE)</formula>
    </cfRule>
  </conditionalFormatting>
  <conditionalFormatting sqref="AE40">
    <cfRule type="expression" dxfId="25" priority="675">
      <formula>IF(RIGHT(TEXT(AE40,"0.#"),1)=".",FALSE,TRUE)</formula>
    </cfRule>
    <cfRule type="expression" dxfId="24" priority="676">
      <formula>IF(RIGHT(TEXT(AE40,"0.#"),1)=".",TRUE,FALSE)</formula>
    </cfRule>
  </conditionalFormatting>
  <conditionalFormatting sqref="AE41">
    <cfRule type="expression" dxfId="23" priority="673">
      <formula>IF(RIGHT(TEXT(AE41,"0.#"),1)=".",FALSE,TRUE)</formula>
    </cfRule>
    <cfRule type="expression" dxfId="22" priority="674">
      <formula>IF(RIGHT(TEXT(AE41,"0.#"),1)=".",TRUE,FALSE)</formula>
    </cfRule>
  </conditionalFormatting>
  <conditionalFormatting sqref="AM39">
    <cfRule type="expression" dxfId="21" priority="665">
      <formula>IF(RIGHT(TEXT(AM39,"0.#"),1)=".",FALSE,TRUE)</formula>
    </cfRule>
    <cfRule type="expression" dxfId="20" priority="666">
      <formula>IF(RIGHT(TEXT(AM39,"0.#"),1)=".",TRUE,FALSE)</formula>
    </cfRule>
  </conditionalFormatting>
  <conditionalFormatting sqref="AI39">
    <cfRule type="expression" dxfId="19" priority="667">
      <formula>IF(RIGHT(TEXT(AI39,"0.#"),1)=".",FALSE,TRUE)</formula>
    </cfRule>
    <cfRule type="expression" dxfId="18" priority="668">
      <formula>IF(RIGHT(TEXT(AI39,"0.#"),1)=".",TRUE,FALSE)</formula>
    </cfRule>
  </conditionalFormatting>
  <conditionalFormatting sqref="AI40">
    <cfRule type="expression" dxfId="17" priority="669">
      <formula>IF(RIGHT(TEXT(AI40,"0.#"),1)=".",FALSE,TRUE)</formula>
    </cfRule>
    <cfRule type="expression" dxfId="16" priority="670">
      <formula>IF(RIGHT(TEXT(AI40,"0.#"),1)=".",TRUE,FALSE)</formula>
    </cfRule>
  </conditionalFormatting>
  <conditionalFormatting sqref="AM35">
    <cfRule type="expression" dxfId="15" priority="545">
      <formula>IF(RIGHT(TEXT(AM35,"0.#"),1)=".",FALSE,TRUE)</formula>
    </cfRule>
    <cfRule type="expression" dxfId="14" priority="546">
      <formula>IF(RIGHT(TEXT(AM35,"0.#"),1)=".",TRUE,FALSE)</formula>
    </cfRule>
  </conditionalFormatting>
  <conditionalFormatting sqref="AE36 AM36">
    <cfRule type="expression" dxfId="13" priority="543">
      <formula>IF(RIGHT(TEXT(AE36,"0.#"),1)=".",FALSE,TRUE)</formula>
    </cfRule>
    <cfRule type="expression" dxfId="12" priority="544">
      <formula>IF(RIGHT(TEXT(AE36,"0.#"),1)=".",TRUE,FALSE)</formula>
    </cfRule>
  </conditionalFormatting>
  <conditionalFormatting sqref="AI36">
    <cfRule type="expression" dxfId="11" priority="541">
      <formula>IF(RIGHT(TEXT(AI36,"0.#"),1)=".",FALSE,TRUE)</formula>
    </cfRule>
    <cfRule type="expression" dxfId="10" priority="542">
      <formula>IF(RIGHT(TEXT(AI36,"0.#"),1)=".",TRUE,FALSE)</formula>
    </cfRule>
  </conditionalFormatting>
  <conditionalFormatting sqref="AQ36">
    <cfRule type="expression" dxfId="9" priority="539">
      <formula>IF(RIGHT(TEXT(AQ36,"0.#"),1)=".",FALSE,TRUE)</formula>
    </cfRule>
    <cfRule type="expression" dxfId="8" priority="540">
      <formula>IF(RIGHT(TEXT(AQ36,"0.#"),1)=".",TRUE,FALSE)</formula>
    </cfRule>
  </conditionalFormatting>
  <conditionalFormatting sqref="AE35 AQ35">
    <cfRule type="expression" dxfId="7" priority="549">
      <formula>IF(RIGHT(TEXT(AE35,"0.#"),1)=".",FALSE,TRUE)</formula>
    </cfRule>
    <cfRule type="expression" dxfId="6" priority="550">
      <formula>IF(RIGHT(TEXT(AE35,"0.#"),1)=".",TRUE,FALSE)</formula>
    </cfRule>
  </conditionalFormatting>
  <conditionalFormatting sqref="AI35">
    <cfRule type="expression" dxfId="5" priority="547">
      <formula>IF(RIGHT(TEXT(AI35,"0.#"),1)=".",FALSE,TRUE)</formula>
    </cfRule>
    <cfRule type="expression" dxfId="4" priority="548">
      <formula>IF(RIGHT(TEXT(AI35,"0.#"),1)=".",TRUE,FALSE)</formula>
    </cfRule>
  </conditionalFormatting>
  <conditionalFormatting sqref="AK14:AQ14">
    <cfRule type="expression" dxfId="3" priority="3">
      <formula>IF(RIGHT(TEXT(AK14,"0.#"),1)=".",FALSE,TRUE)</formula>
    </cfRule>
    <cfRule type="expression" dxfId="2" priority="4">
      <formula>IF(RIGHT(TEXT(AK14,"0.#"),1)=".",TRUE,FALSE)</formula>
    </cfRule>
  </conditionalFormatting>
  <conditionalFormatting sqref="AK15:AQ17">
    <cfRule type="expression" dxfId="1" priority="1">
      <formula>IF(RIGHT(TEXT(AK15,"0.#"),1)=".",FALSE,TRUE)</formula>
    </cfRule>
    <cfRule type="expression" dxfId="0" priority="2">
      <formula>IF(RIGHT(TEXT(AK15,"0.#"),1)=".",TRUE,FALSE)</formula>
    </cfRule>
  </conditionalFormatting>
  <dataValidations count="17">
    <dataValidation type="whole" allowBlank="1" showInputMessage="1" showErrorMessage="1" sqref="O96:P97 AX96:AX98 AA96:AB97 AM96:AN97">
      <formula1>0</formula1>
      <formula2>99</formula2>
    </dataValidation>
    <dataValidation type="whole" allowBlank="1" showInputMessage="1" showErrorMessage="1" sqref="AJ96:AK97 X96:Y97 AJ98 L96:L98 M96:M97 X98 AU96:AV97 J72:J7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2:E82">
      <formula1>T行政事業レビュー推進チームの所見</formula1>
    </dataValidation>
    <dataValidation type="custom" imeMode="disabled" allowBlank="1" showInputMessage="1" showErrorMessage="1" sqref="AH166:AK166 AH170:AK170 AH174:AK174 AH179:AK179">
      <formula1>OR(AND(MOD(IF(ISNUMBER(AH166), AH166, 0.5),1)=0, 0&lt;=AH166), AH166="-")</formula1>
    </dataValidation>
    <dataValidation type="whole" imeMode="disabled" allowBlank="1" showInputMessage="1" showErrorMessage="1" sqref="AW2:AX2">
      <formula1>0</formula1>
      <formula2>99</formula2>
    </dataValidation>
    <dataValidation type="list" allowBlank="1" showInputMessage="1" showErrorMessage="1" sqref="A84:E84">
      <formula1>T所見を踏まえた改善点</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sqref="AO160 AO175 AR44">
      <formula1>"　, ☑"</formula1>
    </dataValidation>
    <dataValidation type="list" allowBlank="1" showInputMessage="1" showErrorMessage="1" sqref="S5:X5">
      <formula1>T終了年度</formula1>
    </dataValidation>
    <dataValidation type="list" allowBlank="1" showInputMessage="1" showErrorMessage="1" sqref="H72:I76">
      <formula1>T事業番号</formula1>
    </dataValidation>
    <dataValidation type="custom" imeMode="disabled" allowBlank="1" showInputMessage="1" showErrorMessage="1" sqref="AY23 P13:AX13 AR15:AX15 P14:AQ18 AR18:AX18 P19:AJ19 AL179:AO179 P23:AC29 Y166:AB166 AL166:AO166 Y170:AB170 AL170:AO170 Y174:AB174 AL174:AO174 Y179:AB179 AQ38:AR38 AU38:AX38 AE39:AX41 AE32:AX33 AE35:AX35 AU140:AX147 Y140:AB147 AU151:AX158 Y151:AB158">
      <formula1>OR(ISNUMBER(P13), P13="-")</formula1>
    </dataValidation>
    <dataValidation type="custom" allowBlank="1" showInputMessage="1" showErrorMessage="1" errorTitle="法人番号チェック" error="法人番号は13桁の数字で入力してください。" sqref="J179:O179 J174:O174 J170:O170 J166:O166">
      <formula1>OR(J166="-",AND(LEN(J166)=13,IFERROR(SEARCH("-",J166),"")="",IFERROR(SEARCH(".",J166),"")="",ISNUMBER(J166)))</formula1>
    </dataValidation>
    <dataValidation type="list" allowBlank="1" showInputMessage="1" showErrorMessage="1" sqref="Q98:R98 AO98:AP98 AC98:AD98">
      <formula1>#REF!</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6" max="16383" man="1"/>
    <brk id="55" max="16383" man="1"/>
    <brk id="76" max="49" man="1"/>
    <brk id="98" max="16383" man="1"/>
    <brk id="137"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C179:D179</xm:sqref>
        </x14:dataValidation>
        <x14:dataValidation type="list" allowBlank="1" showInputMessage="1" showErrorMessage="1">
          <x14:formula1>
            <xm:f>入力規則等!$AP$2:$AP$10</xm:f>
          </x14:formula1>
          <xm:sqref>AC179:AG179</xm:sqref>
        </x14:dataValidation>
        <x14:dataValidation type="list" allowBlank="1" showInputMessage="1" showErrorMessage="1">
          <x14:formula1>
            <xm:f>入力規則等!$U$7:$U$9</xm:f>
          </x14:formula1>
          <xm:sqref>U97:V97 I97:J97 AG97:AH97 AR97:AS97</xm:sqref>
        </x14:dataValidation>
        <x14:dataValidation type="list" allowBlank="1" showInputMessage="1" showErrorMessage="1">
          <x14:formula1>
            <xm:f>入力規則等!$U$40:$U$42</xm:f>
          </x14:formula1>
          <xm:sqref>AG96:AH96 U96:V96 I96:J96 AR96:AS96</xm:sqref>
        </x14:dataValidation>
        <x14:dataValidation type="list" allowBlank="1" showInputMessage="1" showErrorMessage="1">
          <x14:formula1>
            <xm:f>入力規則等!$AG$2:$AG$13</xm:f>
          </x14:formula1>
          <xm:sqref>AC166:AG166 AC170:AG170 AC174:AG174</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AO96:AP97 Q96:S97 AC96:AE97 E96:G97</xm:sqref>
        </x14:dataValidation>
        <x14:dataValidation type="list" allowBlank="1" showInputMessage="1" showErrorMessage="1">
          <x14:formula1>
            <xm:f>入力規則等!$U$48</xm:f>
          </x14:formula1>
          <xm:sqref>E98:F98</xm:sqref>
        </x14:dataValidation>
        <x14:dataValidation type="list" allowBlank="1" showInputMessage="1" showErrorMessage="1">
          <x14:formula1>
            <xm:f>入力規則等!$U$13:$U$35</xm:f>
          </x14:formula1>
          <xm:sqref>AJ2:AM2 E72:G76 AE98:AG98 G98:I98 AQ98:AS98 S98:U98</xm:sqref>
        </x14:dataValidation>
        <x14:dataValidation type="list" allowBlank="1" showInputMessage="1" showErrorMessage="1">
          <x14:formula1>
            <xm:f>入力規則等!$U$56:$U$58</xm:f>
          </x14:formula1>
          <xm:sqref>J98:K98 AT98:AU98 AH98:AI98 V98:W98</xm:sqref>
        </x14:dataValidation>
        <x14:dataValidation type="list" allowBlank="1" showInputMessage="1" showErrorMessage="1">
          <x14:formula1>
            <xm:f>入力規則等!$U$49</xm:f>
          </x14:formula1>
          <xm:sqref>C72:D76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396</v>
      </c>
      <c r="AA1" s="28" t="s">
        <v>74</v>
      </c>
      <c r="AB1" s="28" t="s">
        <v>397</v>
      </c>
      <c r="AC1" s="28" t="s">
        <v>31</v>
      </c>
      <c r="AD1" s="27"/>
      <c r="AE1" s="28" t="s">
        <v>43</v>
      </c>
      <c r="AF1" s="29"/>
      <c r="AG1" s="41" t="s">
        <v>168</v>
      </c>
      <c r="AI1" s="41" t="s">
        <v>171</v>
      </c>
      <c r="AK1" s="41" t="s">
        <v>176</v>
      </c>
      <c r="AM1" s="62"/>
      <c r="AN1" s="62"/>
      <c r="AP1" s="27" t="s">
        <v>222</v>
      </c>
    </row>
    <row r="2" spans="1:42" ht="13.5" customHeight="1" x14ac:dyDescent="0.15">
      <c r="A2" s="13" t="s">
        <v>77</v>
      </c>
      <c r="B2" s="14"/>
      <c r="C2" s="12" t="str">
        <f>IF(B2="","",A2)</f>
        <v/>
      </c>
      <c r="D2" s="12" t="str">
        <f>IF(C2="","",IF(D1&lt;&gt;"",CONCATENATE(D1,"、",C2),C2))</f>
        <v/>
      </c>
      <c r="F2" s="11" t="s">
        <v>64</v>
      </c>
      <c r="G2" s="16" t="s">
        <v>606</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77">
        <v>21</v>
      </c>
      <c r="W2" s="31" t="s">
        <v>161</v>
      </c>
      <c r="Y2" s="31" t="s">
        <v>60</v>
      </c>
      <c r="Z2" s="31" t="s">
        <v>60</v>
      </c>
      <c r="AA2" s="70" t="s">
        <v>266</v>
      </c>
      <c r="AB2" s="70" t="s">
        <v>491</v>
      </c>
      <c r="AC2" s="71" t="s">
        <v>126</v>
      </c>
      <c r="AD2" s="27"/>
      <c r="AE2" s="33" t="s">
        <v>157</v>
      </c>
      <c r="AF2" s="29"/>
      <c r="AG2" s="43" t="s">
        <v>232</v>
      </c>
      <c r="AI2" s="41" t="s">
        <v>263</v>
      </c>
      <c r="AK2" s="41" t="s">
        <v>177</v>
      </c>
      <c r="AM2" s="62"/>
      <c r="AN2" s="62"/>
      <c r="AP2" s="43" t="s">
        <v>232</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606</v>
      </c>
      <c r="R3" s="12" t="str">
        <f t="shared" ref="R3:R8" si="3">IF(Q3="","",P3)</f>
        <v>委託・請負</v>
      </c>
      <c r="S3" s="12" t="str">
        <f t="shared" ref="S3:S8" si="4">IF(R3="",S2,IF(S2&lt;&gt;"",CONCATENATE(S2,"、",R3),R3))</f>
        <v>委託・請負</v>
      </c>
      <c r="T3" s="12"/>
      <c r="U3" s="31" t="s">
        <v>522</v>
      </c>
      <c r="W3" s="31" t="s">
        <v>136</v>
      </c>
      <c r="Y3" s="31" t="s">
        <v>61</v>
      </c>
      <c r="Z3" s="31" t="s">
        <v>398</v>
      </c>
      <c r="AA3" s="70" t="s">
        <v>364</v>
      </c>
      <c r="AB3" s="70" t="s">
        <v>492</v>
      </c>
      <c r="AC3" s="71" t="s">
        <v>127</v>
      </c>
      <c r="AD3" s="27"/>
      <c r="AE3" s="33" t="s">
        <v>158</v>
      </c>
      <c r="AF3" s="29"/>
      <c r="AG3" s="43" t="s">
        <v>233</v>
      </c>
      <c r="AI3" s="41" t="s">
        <v>170</v>
      </c>
      <c r="AK3" s="41" t="str">
        <f>CHAR(CODE(AK2)+1)</f>
        <v>B</v>
      </c>
      <c r="AM3" s="62"/>
      <c r="AN3" s="62"/>
      <c r="AP3" s="43" t="s">
        <v>233</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31" t="s">
        <v>577</v>
      </c>
      <c r="W4" s="31" t="s">
        <v>137</v>
      </c>
      <c r="Y4" s="31" t="s">
        <v>271</v>
      </c>
      <c r="Z4" s="31" t="s">
        <v>399</v>
      </c>
      <c r="AA4" s="70" t="s">
        <v>365</v>
      </c>
      <c r="AB4" s="70" t="s">
        <v>493</v>
      </c>
      <c r="AC4" s="70" t="s">
        <v>128</v>
      </c>
      <c r="AD4" s="27"/>
      <c r="AE4" s="33" t="s">
        <v>159</v>
      </c>
      <c r="AF4" s="29"/>
      <c r="AG4" s="43" t="s">
        <v>234</v>
      </c>
      <c r="AI4" s="41" t="s">
        <v>172</v>
      </c>
      <c r="AK4" s="41" t="str">
        <f t="shared" ref="AK4:AK49" si="7">CHAR(CODE(AK3)+1)</f>
        <v>C</v>
      </c>
      <c r="AM4" s="62"/>
      <c r="AN4" s="62"/>
      <c r="AP4" s="43" t="s">
        <v>234</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31" t="s">
        <v>546</v>
      </c>
      <c r="Y5" s="31" t="s">
        <v>272</v>
      </c>
      <c r="Z5" s="31" t="s">
        <v>400</v>
      </c>
      <c r="AA5" s="70" t="s">
        <v>366</v>
      </c>
      <c r="AB5" s="70" t="s">
        <v>494</v>
      </c>
      <c r="AC5" s="70" t="s">
        <v>160</v>
      </c>
      <c r="AD5" s="30"/>
      <c r="AE5" s="33" t="s">
        <v>244</v>
      </c>
      <c r="AF5" s="29"/>
      <c r="AG5" s="43" t="s">
        <v>235</v>
      </c>
      <c r="AI5" s="41" t="s">
        <v>269</v>
      </c>
      <c r="AK5" s="41" t="str">
        <f t="shared" si="7"/>
        <v>D</v>
      </c>
      <c r="AP5" s="43" t="s">
        <v>235</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31" t="s">
        <v>246</v>
      </c>
      <c r="W6" s="31" t="s">
        <v>548</v>
      </c>
      <c r="Y6" s="31" t="s">
        <v>273</v>
      </c>
      <c r="Z6" s="31" t="s">
        <v>401</v>
      </c>
      <c r="AA6" s="70" t="s">
        <v>367</v>
      </c>
      <c r="AB6" s="70" t="s">
        <v>495</v>
      </c>
      <c r="AC6" s="70" t="s">
        <v>129</v>
      </c>
      <c r="AD6" s="30"/>
      <c r="AE6" s="33" t="s">
        <v>242</v>
      </c>
      <c r="AF6" s="29"/>
      <c r="AG6" s="43" t="s">
        <v>236</v>
      </c>
      <c r="AI6" s="41" t="s">
        <v>270</v>
      </c>
      <c r="AK6" s="41" t="str">
        <f>CHAR(CODE(AK5)+1)</f>
        <v>E</v>
      </c>
      <c r="AP6" s="43" t="s">
        <v>236</v>
      </c>
    </row>
    <row r="7" spans="1:42" ht="13.5" customHeight="1" x14ac:dyDescent="0.15">
      <c r="A7" s="13" t="s">
        <v>82</v>
      </c>
      <c r="B7" s="14"/>
      <c r="C7" s="12" t="str">
        <f t="shared" si="0"/>
        <v/>
      </c>
      <c r="D7" s="12" t="str">
        <f t="shared" si="8"/>
        <v/>
      </c>
      <c r="F7" s="17" t="s">
        <v>187</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31"/>
      <c r="W7" s="31" t="s">
        <v>138</v>
      </c>
      <c r="Y7" s="31" t="s">
        <v>274</v>
      </c>
      <c r="Z7" s="31" t="s">
        <v>402</v>
      </c>
      <c r="AA7" s="70" t="s">
        <v>368</v>
      </c>
      <c r="AB7" s="70" t="s">
        <v>496</v>
      </c>
      <c r="AC7" s="30"/>
      <c r="AD7" s="30"/>
      <c r="AE7" s="31" t="s">
        <v>129</v>
      </c>
      <c r="AF7" s="29"/>
      <c r="AG7" s="43" t="s">
        <v>237</v>
      </c>
      <c r="AH7" s="65"/>
      <c r="AI7" s="43" t="s">
        <v>259</v>
      </c>
      <c r="AK7" s="41" t="str">
        <f>CHAR(CODE(AK6)+1)</f>
        <v>F</v>
      </c>
      <c r="AP7" s="43" t="s">
        <v>237</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31" t="s">
        <v>267</v>
      </c>
      <c r="W8" s="31" t="s">
        <v>139</v>
      </c>
      <c r="Y8" s="31" t="s">
        <v>275</v>
      </c>
      <c r="Z8" s="31" t="s">
        <v>403</v>
      </c>
      <c r="AA8" s="70" t="s">
        <v>369</v>
      </c>
      <c r="AB8" s="70" t="s">
        <v>497</v>
      </c>
      <c r="AC8" s="30"/>
      <c r="AD8" s="30"/>
      <c r="AE8" s="30"/>
      <c r="AF8" s="29"/>
      <c r="AG8" s="43" t="s">
        <v>238</v>
      </c>
      <c r="AI8" s="41" t="s">
        <v>260</v>
      </c>
      <c r="AK8" s="41" t="str">
        <f t="shared" si="7"/>
        <v>G</v>
      </c>
      <c r="AP8" s="43" t="s">
        <v>238</v>
      </c>
    </row>
    <row r="9" spans="1:42" ht="13.5" customHeight="1" x14ac:dyDescent="0.15">
      <c r="A9" s="13" t="s">
        <v>84</v>
      </c>
      <c r="B9" s="14"/>
      <c r="C9" s="12" t="str">
        <f t="shared" si="0"/>
        <v/>
      </c>
      <c r="D9" s="12" t="str">
        <f t="shared" si="8"/>
        <v/>
      </c>
      <c r="F9" s="17" t="s">
        <v>188</v>
      </c>
      <c r="G9" s="16"/>
      <c r="H9" s="12" t="str">
        <f t="shared" si="1"/>
        <v/>
      </c>
      <c r="I9" s="12" t="str">
        <f t="shared" si="5"/>
        <v>一般会計</v>
      </c>
      <c r="K9" s="13" t="s">
        <v>101</v>
      </c>
      <c r="L9" s="14"/>
      <c r="M9" s="12" t="str">
        <f t="shared" si="2"/>
        <v/>
      </c>
      <c r="N9" s="12" t="str">
        <f t="shared" si="6"/>
        <v/>
      </c>
      <c r="O9" s="12"/>
      <c r="P9" s="12"/>
      <c r="Q9" s="18"/>
      <c r="T9" s="12"/>
      <c r="U9" s="31" t="s">
        <v>268</v>
      </c>
      <c r="W9" s="31" t="s">
        <v>140</v>
      </c>
      <c r="Y9" s="31" t="s">
        <v>276</v>
      </c>
      <c r="Z9" s="31" t="s">
        <v>404</v>
      </c>
      <c r="AA9" s="70" t="s">
        <v>370</v>
      </c>
      <c r="AB9" s="70" t="s">
        <v>498</v>
      </c>
      <c r="AC9" s="30"/>
      <c r="AD9" s="30"/>
      <c r="AE9" s="30"/>
      <c r="AF9" s="29"/>
      <c r="AG9" s="43" t="s">
        <v>239</v>
      </c>
      <c r="AI9" s="61"/>
      <c r="AK9" s="41" t="str">
        <f t="shared" si="7"/>
        <v>H</v>
      </c>
      <c r="AP9" s="43" t="s">
        <v>239</v>
      </c>
    </row>
    <row r="10" spans="1:42" ht="13.5" customHeight="1" x14ac:dyDescent="0.15">
      <c r="A10" s="13" t="s">
        <v>209</v>
      </c>
      <c r="B10" s="14"/>
      <c r="C10" s="12" t="str">
        <f t="shared" si="0"/>
        <v/>
      </c>
      <c r="D10" s="12" t="str">
        <f t="shared" si="8"/>
        <v/>
      </c>
      <c r="F10" s="17" t="s">
        <v>108</v>
      </c>
      <c r="G10" s="16"/>
      <c r="H10" s="12" t="str">
        <f t="shared" si="1"/>
        <v/>
      </c>
      <c r="I10" s="12" t="str">
        <f t="shared" si="5"/>
        <v>一般会計</v>
      </c>
      <c r="K10" s="13" t="s">
        <v>211</v>
      </c>
      <c r="L10" s="14"/>
      <c r="M10" s="12" t="str">
        <f t="shared" si="2"/>
        <v/>
      </c>
      <c r="N10" s="12" t="str">
        <f t="shared" si="6"/>
        <v/>
      </c>
      <c r="O10" s="12"/>
      <c r="P10" s="12" t="str">
        <f>S8</f>
        <v>委託・請負</v>
      </c>
      <c r="Q10" s="18"/>
      <c r="T10" s="12"/>
      <c r="W10" s="31" t="s">
        <v>141</v>
      </c>
      <c r="Y10" s="31" t="s">
        <v>277</v>
      </c>
      <c r="Z10" s="31" t="s">
        <v>405</v>
      </c>
      <c r="AA10" s="70" t="s">
        <v>371</v>
      </c>
      <c r="AB10" s="70" t="s">
        <v>499</v>
      </c>
      <c r="AC10" s="30"/>
      <c r="AD10" s="30"/>
      <c r="AE10" s="30"/>
      <c r="AF10" s="29"/>
      <c r="AG10" s="43" t="s">
        <v>226</v>
      </c>
      <c r="AK10" s="41" t="str">
        <f t="shared" si="7"/>
        <v>I</v>
      </c>
      <c r="AP10" s="41" t="s">
        <v>223</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606</v>
      </c>
      <c r="M11" s="12" t="str">
        <f t="shared" si="2"/>
        <v>その他の事項経費</v>
      </c>
      <c r="N11" s="12" t="str">
        <f t="shared" si="6"/>
        <v>その他の事項経費</v>
      </c>
      <c r="O11" s="12"/>
      <c r="P11" s="12"/>
      <c r="Q11" s="18"/>
      <c r="T11" s="12"/>
      <c r="W11" s="31" t="s">
        <v>574</v>
      </c>
      <c r="Y11" s="31" t="s">
        <v>278</v>
      </c>
      <c r="Z11" s="31" t="s">
        <v>406</v>
      </c>
      <c r="AA11" s="70" t="s">
        <v>372</v>
      </c>
      <c r="AB11" s="70" t="s">
        <v>500</v>
      </c>
      <c r="AC11" s="30"/>
      <c r="AD11" s="30"/>
      <c r="AE11" s="30"/>
      <c r="AF11" s="29"/>
      <c r="AG11" s="41" t="s">
        <v>229</v>
      </c>
      <c r="AK11" s="41"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523</v>
      </c>
      <c r="W12" s="31" t="s">
        <v>142</v>
      </c>
      <c r="Y12" s="31" t="s">
        <v>279</v>
      </c>
      <c r="Z12" s="31" t="s">
        <v>407</v>
      </c>
      <c r="AA12" s="70" t="s">
        <v>373</v>
      </c>
      <c r="AB12" s="70" t="s">
        <v>501</v>
      </c>
      <c r="AC12" s="30"/>
      <c r="AD12" s="30"/>
      <c r="AE12" s="30"/>
      <c r="AF12" s="29"/>
      <c r="AG12" s="41" t="s">
        <v>227</v>
      </c>
      <c r="AK12" s="41"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280</v>
      </c>
      <c r="Z13" s="31" t="s">
        <v>408</v>
      </c>
      <c r="AA13" s="70" t="s">
        <v>374</v>
      </c>
      <c r="AB13" s="70" t="s">
        <v>502</v>
      </c>
      <c r="AC13" s="30"/>
      <c r="AD13" s="30"/>
      <c r="AE13" s="30"/>
      <c r="AF13" s="29"/>
      <c r="AG13" s="41" t="s">
        <v>228</v>
      </c>
      <c r="AK13" s="41"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524</v>
      </c>
      <c r="W14" s="31" t="s">
        <v>144</v>
      </c>
      <c r="Y14" s="31" t="s">
        <v>281</v>
      </c>
      <c r="Z14" s="31" t="s">
        <v>409</v>
      </c>
      <c r="AA14" s="70" t="s">
        <v>375</v>
      </c>
      <c r="AB14" s="70" t="s">
        <v>503</v>
      </c>
      <c r="AC14" s="30"/>
      <c r="AD14" s="30"/>
      <c r="AE14" s="30"/>
      <c r="AF14" s="29"/>
      <c r="AG14" s="61"/>
      <c r="AK14" s="41"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525</v>
      </c>
      <c r="W15" s="31" t="s">
        <v>145</v>
      </c>
      <c r="Y15" s="31" t="s">
        <v>282</v>
      </c>
      <c r="Z15" s="31" t="s">
        <v>410</v>
      </c>
      <c r="AA15" s="70" t="s">
        <v>376</v>
      </c>
      <c r="AB15" s="70" t="s">
        <v>504</v>
      </c>
      <c r="AC15" s="30"/>
      <c r="AD15" s="30"/>
      <c r="AE15" s="30"/>
      <c r="AF15" s="29"/>
      <c r="AG15" s="62"/>
      <c r="AK15" s="41"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526</v>
      </c>
      <c r="W16" s="31" t="s">
        <v>146</v>
      </c>
      <c r="Y16" s="31" t="s">
        <v>283</v>
      </c>
      <c r="Z16" s="31" t="s">
        <v>411</v>
      </c>
      <c r="AA16" s="70" t="s">
        <v>377</v>
      </c>
      <c r="AB16" s="70" t="s">
        <v>505</v>
      </c>
      <c r="AC16" s="30"/>
      <c r="AD16" s="30"/>
      <c r="AE16" s="30"/>
      <c r="AF16" s="29"/>
      <c r="AG16" s="62"/>
      <c r="AK16" s="41"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544</v>
      </c>
      <c r="W17" s="31" t="s">
        <v>147</v>
      </c>
      <c r="Y17" s="31" t="s">
        <v>284</v>
      </c>
      <c r="Z17" s="31" t="s">
        <v>412</v>
      </c>
      <c r="AA17" s="70" t="s">
        <v>378</v>
      </c>
      <c r="AB17" s="70" t="s">
        <v>506</v>
      </c>
      <c r="AC17" s="30"/>
      <c r="AD17" s="30"/>
      <c r="AE17" s="30"/>
      <c r="AF17" s="29"/>
      <c r="AG17" s="62"/>
      <c r="AK17" s="41"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527</v>
      </c>
      <c r="W18" s="31" t="s">
        <v>148</v>
      </c>
      <c r="Y18" s="31" t="s">
        <v>285</v>
      </c>
      <c r="Z18" s="31" t="s">
        <v>413</v>
      </c>
      <c r="AA18" s="70" t="s">
        <v>379</v>
      </c>
      <c r="AB18" s="70" t="s">
        <v>507</v>
      </c>
      <c r="AC18" s="30"/>
      <c r="AD18" s="30"/>
      <c r="AE18" s="30"/>
      <c r="AF18" s="29"/>
      <c r="AK18" s="41" t="str">
        <f t="shared" si="7"/>
        <v>Q</v>
      </c>
    </row>
    <row r="19" spans="1:37" ht="13.5" customHeight="1" x14ac:dyDescent="0.15">
      <c r="A19" s="13" t="s">
        <v>198</v>
      </c>
      <c r="B19" s="14"/>
      <c r="C19" s="12" t="str">
        <f t="shared" si="9"/>
        <v/>
      </c>
      <c r="D19" s="12" t="str">
        <f t="shared" si="8"/>
        <v/>
      </c>
      <c r="F19" s="17" t="s">
        <v>117</v>
      </c>
      <c r="G19" s="16"/>
      <c r="H19" s="12" t="str">
        <f t="shared" si="1"/>
        <v/>
      </c>
      <c r="I19" s="12" t="str">
        <f t="shared" si="5"/>
        <v>一般会計</v>
      </c>
      <c r="K19" s="12"/>
      <c r="L19" s="12"/>
      <c r="O19" s="12"/>
      <c r="P19" s="12"/>
      <c r="Q19" s="18"/>
      <c r="T19" s="12"/>
      <c r="U19" s="31" t="s">
        <v>528</v>
      </c>
      <c r="W19" s="31" t="s">
        <v>149</v>
      </c>
      <c r="Y19" s="31" t="s">
        <v>286</v>
      </c>
      <c r="Z19" s="31" t="s">
        <v>414</v>
      </c>
      <c r="AA19" s="70" t="s">
        <v>380</v>
      </c>
      <c r="AB19" s="70" t="s">
        <v>508</v>
      </c>
      <c r="AC19" s="30"/>
      <c r="AD19" s="30"/>
      <c r="AE19" s="30"/>
      <c r="AF19" s="29"/>
      <c r="AK19" s="41" t="str">
        <f t="shared" si="7"/>
        <v>R</v>
      </c>
    </row>
    <row r="20" spans="1:37" ht="13.5" customHeight="1" x14ac:dyDescent="0.15">
      <c r="A20" s="13" t="s">
        <v>199</v>
      </c>
      <c r="B20" s="14"/>
      <c r="C20" s="12" t="str">
        <f t="shared" si="9"/>
        <v/>
      </c>
      <c r="D20" s="12" t="str">
        <f t="shared" si="8"/>
        <v/>
      </c>
      <c r="F20" s="17" t="s">
        <v>197</v>
      </c>
      <c r="G20" s="16"/>
      <c r="H20" s="12" t="str">
        <f t="shared" si="1"/>
        <v/>
      </c>
      <c r="I20" s="12" t="str">
        <f t="shared" si="5"/>
        <v>一般会計</v>
      </c>
      <c r="K20" s="12"/>
      <c r="L20" s="12"/>
      <c r="O20" s="12"/>
      <c r="P20" s="12"/>
      <c r="Q20" s="18"/>
      <c r="T20" s="12"/>
      <c r="U20" s="31" t="s">
        <v>529</v>
      </c>
      <c r="W20" s="31" t="s">
        <v>150</v>
      </c>
      <c r="Y20" s="31" t="s">
        <v>287</v>
      </c>
      <c r="Z20" s="31" t="s">
        <v>415</v>
      </c>
      <c r="AA20" s="70" t="s">
        <v>381</v>
      </c>
      <c r="AB20" s="70" t="s">
        <v>509</v>
      </c>
      <c r="AC20" s="30"/>
      <c r="AD20" s="30"/>
      <c r="AE20" s="30"/>
      <c r="AF20" s="29"/>
      <c r="AK20" s="41" t="str">
        <f t="shared" si="7"/>
        <v>S</v>
      </c>
    </row>
    <row r="21" spans="1:37" ht="13.5" customHeight="1" x14ac:dyDescent="0.15">
      <c r="A21" s="13" t="s">
        <v>200</v>
      </c>
      <c r="B21" s="14"/>
      <c r="C21" s="12" t="str">
        <f t="shared" si="9"/>
        <v/>
      </c>
      <c r="D21" s="12" t="str">
        <f t="shared" si="8"/>
        <v/>
      </c>
      <c r="F21" s="17" t="s">
        <v>118</v>
      </c>
      <c r="G21" s="16"/>
      <c r="H21" s="12" t="str">
        <f t="shared" si="1"/>
        <v/>
      </c>
      <c r="I21" s="12" t="str">
        <f t="shared" si="5"/>
        <v>一般会計</v>
      </c>
      <c r="K21" s="12"/>
      <c r="L21" s="12"/>
      <c r="O21" s="12"/>
      <c r="P21" s="12"/>
      <c r="Q21" s="18"/>
      <c r="T21" s="12"/>
      <c r="U21" s="31" t="s">
        <v>530</v>
      </c>
      <c r="W21" s="31" t="s">
        <v>151</v>
      </c>
      <c r="Y21" s="31" t="s">
        <v>288</v>
      </c>
      <c r="Z21" s="31" t="s">
        <v>416</v>
      </c>
      <c r="AA21" s="70" t="s">
        <v>382</v>
      </c>
      <c r="AB21" s="70" t="s">
        <v>510</v>
      </c>
      <c r="AC21" s="30"/>
      <c r="AD21" s="30"/>
      <c r="AE21" s="30"/>
      <c r="AF21" s="29"/>
      <c r="AK21" s="41" t="str">
        <f t="shared" si="7"/>
        <v>T</v>
      </c>
    </row>
    <row r="22" spans="1:37" ht="13.5" customHeight="1" x14ac:dyDescent="0.15">
      <c r="A22" s="13" t="s">
        <v>201</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576</v>
      </c>
      <c r="W22" s="31" t="s">
        <v>152</v>
      </c>
      <c r="Y22" s="31" t="s">
        <v>289</v>
      </c>
      <c r="Z22" s="31" t="s">
        <v>417</v>
      </c>
      <c r="AA22" s="70" t="s">
        <v>383</v>
      </c>
      <c r="AB22" s="70" t="s">
        <v>511</v>
      </c>
      <c r="AC22" s="30"/>
      <c r="AD22" s="30"/>
      <c r="AE22" s="30"/>
      <c r="AF22" s="29"/>
      <c r="AK22" s="41" t="str">
        <f t="shared" si="7"/>
        <v>U</v>
      </c>
    </row>
    <row r="23" spans="1:37" ht="13.5" customHeight="1" x14ac:dyDescent="0.15">
      <c r="A23" s="68" t="s">
        <v>261</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531</v>
      </c>
      <c r="W23" s="31" t="s">
        <v>153</v>
      </c>
      <c r="Y23" s="31" t="s">
        <v>290</v>
      </c>
      <c r="Z23" s="31" t="s">
        <v>418</v>
      </c>
      <c r="AA23" s="70" t="s">
        <v>384</v>
      </c>
      <c r="AB23" s="70" t="s">
        <v>512</v>
      </c>
      <c r="AC23" s="30"/>
      <c r="AD23" s="30"/>
      <c r="AE23" s="30"/>
      <c r="AF23" s="29"/>
      <c r="AK23" s="41" t="str">
        <f t="shared" si="7"/>
        <v>V</v>
      </c>
    </row>
    <row r="24" spans="1:37" ht="13.5" customHeight="1" x14ac:dyDescent="0.15">
      <c r="A24" s="81"/>
      <c r="B24" s="66"/>
      <c r="F24" s="17" t="s">
        <v>264</v>
      </c>
      <c r="G24" s="16"/>
      <c r="H24" s="12" t="str">
        <f t="shared" si="1"/>
        <v/>
      </c>
      <c r="I24" s="12" t="str">
        <f t="shared" si="5"/>
        <v>一般会計</v>
      </c>
      <c r="K24" s="12"/>
      <c r="L24" s="12"/>
      <c r="O24" s="12"/>
      <c r="P24" s="12"/>
      <c r="Q24" s="18"/>
      <c r="T24" s="12"/>
      <c r="U24" s="31" t="s">
        <v>532</v>
      </c>
      <c r="W24" s="31" t="s">
        <v>154</v>
      </c>
      <c r="Y24" s="31" t="s">
        <v>291</v>
      </c>
      <c r="Z24" s="31" t="s">
        <v>419</v>
      </c>
      <c r="AA24" s="70" t="s">
        <v>385</v>
      </c>
      <c r="AB24" s="70" t="s">
        <v>513</v>
      </c>
      <c r="AC24" s="30"/>
      <c r="AD24" s="30"/>
      <c r="AE24" s="30"/>
      <c r="AF24" s="29"/>
      <c r="AK24" s="41" t="str">
        <f>CHAR(CODE(AK23)+1)</f>
        <v>W</v>
      </c>
    </row>
    <row r="25" spans="1:37" ht="13.5" customHeight="1" x14ac:dyDescent="0.15">
      <c r="A25" s="67"/>
      <c r="B25" s="66"/>
      <c r="F25" s="17" t="s">
        <v>121</v>
      </c>
      <c r="G25" s="16"/>
      <c r="H25" s="12" t="str">
        <f t="shared" si="1"/>
        <v/>
      </c>
      <c r="I25" s="12" t="str">
        <f t="shared" si="5"/>
        <v>一般会計</v>
      </c>
      <c r="K25" s="12"/>
      <c r="L25" s="12"/>
      <c r="O25" s="12"/>
      <c r="P25" s="12"/>
      <c r="Q25" s="18"/>
      <c r="T25" s="12"/>
      <c r="U25" s="31" t="s">
        <v>533</v>
      </c>
      <c r="W25" s="59"/>
      <c r="Y25" s="31" t="s">
        <v>292</v>
      </c>
      <c r="Z25" s="31" t="s">
        <v>420</v>
      </c>
      <c r="AA25" s="70" t="s">
        <v>386</v>
      </c>
      <c r="AB25" s="70" t="s">
        <v>514</v>
      </c>
      <c r="AC25" s="30"/>
      <c r="AD25" s="30"/>
      <c r="AE25" s="30"/>
      <c r="AF25" s="29"/>
      <c r="AK25" s="41" t="str">
        <f t="shared" si="7"/>
        <v>X</v>
      </c>
    </row>
    <row r="26" spans="1:37" ht="13.5" customHeight="1" x14ac:dyDescent="0.15">
      <c r="A26" s="67"/>
      <c r="B26" s="66"/>
      <c r="F26" s="17" t="s">
        <v>122</v>
      </c>
      <c r="G26" s="16"/>
      <c r="H26" s="12" t="str">
        <f t="shared" si="1"/>
        <v/>
      </c>
      <c r="I26" s="12" t="str">
        <f t="shared" si="5"/>
        <v>一般会計</v>
      </c>
      <c r="K26" s="12"/>
      <c r="L26" s="12"/>
      <c r="O26" s="12"/>
      <c r="P26" s="12"/>
      <c r="Q26" s="18"/>
      <c r="T26" s="12"/>
      <c r="U26" s="31" t="s">
        <v>534</v>
      </c>
      <c r="Y26" s="31" t="s">
        <v>293</v>
      </c>
      <c r="Z26" s="31" t="s">
        <v>421</v>
      </c>
      <c r="AA26" s="70" t="s">
        <v>387</v>
      </c>
      <c r="AB26" s="70" t="s">
        <v>515</v>
      </c>
      <c r="AC26" s="30"/>
      <c r="AD26" s="30"/>
      <c r="AE26" s="30"/>
      <c r="AF26" s="29"/>
      <c r="AK26" s="41"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31" t="s">
        <v>535</v>
      </c>
      <c r="Y27" s="31" t="s">
        <v>294</v>
      </c>
      <c r="Z27" s="31" t="s">
        <v>422</v>
      </c>
      <c r="AA27" s="70" t="s">
        <v>388</v>
      </c>
      <c r="AB27" s="70" t="s">
        <v>516</v>
      </c>
      <c r="AC27" s="30"/>
      <c r="AD27" s="30"/>
      <c r="AE27" s="30"/>
      <c r="AF27" s="29"/>
      <c r="AK27" s="41"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536</v>
      </c>
      <c r="Y28" s="31" t="s">
        <v>295</v>
      </c>
      <c r="Z28" s="31" t="s">
        <v>423</v>
      </c>
      <c r="AA28" s="70" t="s">
        <v>389</v>
      </c>
      <c r="AB28" s="70" t="s">
        <v>517</v>
      </c>
      <c r="AC28" s="30"/>
      <c r="AD28" s="30"/>
      <c r="AE28" s="30"/>
      <c r="AF28" s="29"/>
      <c r="AK28" s="41" t="s">
        <v>178</v>
      </c>
    </row>
    <row r="29" spans="1:37" ht="13.5" customHeight="1" x14ac:dyDescent="0.15">
      <c r="A29" s="12"/>
      <c r="B29" s="12"/>
      <c r="F29" s="17" t="s">
        <v>189</v>
      </c>
      <c r="G29" s="16"/>
      <c r="H29" s="12" t="str">
        <f t="shared" si="1"/>
        <v/>
      </c>
      <c r="I29" s="12" t="str">
        <f t="shared" si="5"/>
        <v>一般会計</v>
      </c>
      <c r="K29" s="12"/>
      <c r="L29" s="12"/>
      <c r="O29" s="12"/>
      <c r="P29" s="12"/>
      <c r="Q29" s="18"/>
      <c r="T29" s="12"/>
      <c r="U29" s="31" t="s">
        <v>537</v>
      </c>
      <c r="Y29" s="31" t="s">
        <v>296</v>
      </c>
      <c r="Z29" s="31" t="s">
        <v>424</v>
      </c>
      <c r="AA29" s="70" t="s">
        <v>390</v>
      </c>
      <c r="AB29" s="70" t="s">
        <v>518</v>
      </c>
      <c r="AC29" s="30"/>
      <c r="AD29" s="30"/>
      <c r="AE29" s="30"/>
      <c r="AF29" s="29"/>
      <c r="AK29" s="41" t="str">
        <f t="shared" si="7"/>
        <v>b</v>
      </c>
    </row>
    <row r="30" spans="1:37" ht="13.5" customHeight="1" x14ac:dyDescent="0.15">
      <c r="A30" s="12"/>
      <c r="B30" s="12"/>
      <c r="F30" s="17" t="s">
        <v>190</v>
      </c>
      <c r="G30" s="16"/>
      <c r="H30" s="12" t="str">
        <f t="shared" si="1"/>
        <v/>
      </c>
      <c r="I30" s="12" t="str">
        <f t="shared" si="5"/>
        <v>一般会計</v>
      </c>
      <c r="K30" s="12"/>
      <c r="L30" s="12"/>
      <c r="O30" s="12"/>
      <c r="P30" s="12"/>
      <c r="Q30" s="18"/>
      <c r="T30" s="12"/>
      <c r="U30" s="31" t="s">
        <v>538</v>
      </c>
      <c r="Y30" s="31" t="s">
        <v>297</v>
      </c>
      <c r="Z30" s="31" t="s">
        <v>425</v>
      </c>
      <c r="AA30" s="70" t="s">
        <v>391</v>
      </c>
      <c r="AB30" s="70" t="s">
        <v>519</v>
      </c>
      <c r="AC30" s="30"/>
      <c r="AD30" s="30"/>
      <c r="AE30" s="30"/>
      <c r="AF30" s="29"/>
      <c r="AK30" s="41" t="str">
        <f t="shared" si="7"/>
        <v>c</v>
      </c>
    </row>
    <row r="31" spans="1:37" ht="13.5" customHeight="1" x14ac:dyDescent="0.15">
      <c r="A31" s="12"/>
      <c r="B31" s="12"/>
      <c r="F31" s="17" t="s">
        <v>191</v>
      </c>
      <c r="G31" s="16"/>
      <c r="H31" s="12" t="str">
        <f t="shared" si="1"/>
        <v/>
      </c>
      <c r="I31" s="12" t="str">
        <f t="shared" si="5"/>
        <v>一般会計</v>
      </c>
      <c r="K31" s="12"/>
      <c r="L31" s="12"/>
      <c r="O31" s="12"/>
      <c r="P31" s="12"/>
      <c r="Q31" s="18"/>
      <c r="T31" s="12"/>
      <c r="U31" s="31" t="s">
        <v>539</v>
      </c>
      <c r="Y31" s="31" t="s">
        <v>298</v>
      </c>
      <c r="Z31" s="31" t="s">
        <v>426</v>
      </c>
      <c r="AA31" s="70" t="s">
        <v>392</v>
      </c>
      <c r="AB31" s="70" t="s">
        <v>520</v>
      </c>
      <c r="AC31" s="30"/>
      <c r="AD31" s="30"/>
      <c r="AE31" s="30"/>
      <c r="AF31" s="29"/>
      <c r="AK31" s="41" t="str">
        <f t="shared" si="7"/>
        <v>d</v>
      </c>
    </row>
    <row r="32" spans="1:37" ht="13.5" customHeight="1" x14ac:dyDescent="0.15">
      <c r="A32" s="12"/>
      <c r="B32" s="12"/>
      <c r="F32" s="17" t="s">
        <v>192</v>
      </c>
      <c r="G32" s="16"/>
      <c r="H32" s="12" t="str">
        <f t="shared" si="1"/>
        <v/>
      </c>
      <c r="I32" s="12" t="str">
        <f t="shared" si="5"/>
        <v>一般会計</v>
      </c>
      <c r="K32" s="12"/>
      <c r="L32" s="12"/>
      <c r="O32" s="12"/>
      <c r="P32" s="12"/>
      <c r="Q32" s="18"/>
      <c r="T32" s="12"/>
      <c r="U32" s="31" t="s">
        <v>540</v>
      </c>
      <c r="Y32" s="31" t="s">
        <v>299</v>
      </c>
      <c r="Z32" s="31" t="s">
        <v>427</v>
      </c>
      <c r="AA32" s="70" t="s">
        <v>62</v>
      </c>
      <c r="AB32" s="70" t="s">
        <v>62</v>
      </c>
      <c r="AC32" s="30"/>
      <c r="AD32" s="30"/>
      <c r="AE32" s="30"/>
      <c r="AF32" s="29"/>
      <c r="AK32" s="41" t="str">
        <f t="shared" si="7"/>
        <v>e</v>
      </c>
    </row>
    <row r="33" spans="1:37" ht="13.5" customHeight="1" x14ac:dyDescent="0.15">
      <c r="A33" s="12"/>
      <c r="B33" s="12"/>
      <c r="F33" s="17" t="s">
        <v>193</v>
      </c>
      <c r="G33" s="16"/>
      <c r="H33" s="12" t="str">
        <f t="shared" si="1"/>
        <v/>
      </c>
      <c r="I33" s="12" t="str">
        <f t="shared" si="5"/>
        <v>一般会計</v>
      </c>
      <c r="K33" s="12"/>
      <c r="L33" s="12"/>
      <c r="O33" s="12"/>
      <c r="P33" s="12"/>
      <c r="Q33" s="18"/>
      <c r="T33" s="12"/>
      <c r="U33" s="31" t="s">
        <v>541</v>
      </c>
      <c r="Y33" s="31" t="s">
        <v>300</v>
      </c>
      <c r="Z33" s="31" t="s">
        <v>428</v>
      </c>
      <c r="AA33" s="59"/>
      <c r="AB33" s="30"/>
      <c r="AC33" s="30"/>
      <c r="AD33" s="30"/>
      <c r="AE33" s="30"/>
      <c r="AF33" s="29"/>
      <c r="AK33" s="41" t="str">
        <f t="shared" si="7"/>
        <v>f</v>
      </c>
    </row>
    <row r="34" spans="1:37" ht="13.5" customHeight="1" x14ac:dyDescent="0.15">
      <c r="A34" s="12"/>
      <c r="B34" s="12"/>
      <c r="F34" s="17" t="s">
        <v>194</v>
      </c>
      <c r="G34" s="16"/>
      <c r="H34" s="12" t="str">
        <f t="shared" si="1"/>
        <v/>
      </c>
      <c r="I34" s="12" t="str">
        <f t="shared" si="5"/>
        <v>一般会計</v>
      </c>
      <c r="K34" s="12"/>
      <c r="L34" s="12"/>
      <c r="O34" s="12"/>
      <c r="P34" s="12"/>
      <c r="Q34" s="18"/>
      <c r="T34" s="12"/>
      <c r="U34" s="31" t="s">
        <v>542</v>
      </c>
      <c r="Y34" s="31" t="s">
        <v>301</v>
      </c>
      <c r="Z34" s="31" t="s">
        <v>429</v>
      </c>
      <c r="AB34" s="30"/>
      <c r="AC34" s="30"/>
      <c r="AD34" s="30"/>
      <c r="AE34" s="30"/>
      <c r="AF34" s="29"/>
      <c r="AK34" s="41" t="str">
        <f t="shared" si="7"/>
        <v>g</v>
      </c>
    </row>
    <row r="35" spans="1:37" ht="13.5" customHeight="1" x14ac:dyDescent="0.15">
      <c r="A35" s="12"/>
      <c r="B35" s="12"/>
      <c r="F35" s="17" t="s">
        <v>195</v>
      </c>
      <c r="G35" s="16"/>
      <c r="H35" s="12" t="str">
        <f t="shared" si="1"/>
        <v/>
      </c>
      <c r="I35" s="12" t="str">
        <f t="shared" si="5"/>
        <v>一般会計</v>
      </c>
      <c r="K35" s="12"/>
      <c r="L35" s="12"/>
      <c r="O35" s="12"/>
      <c r="P35" s="12"/>
      <c r="Q35" s="18"/>
      <c r="T35" s="12"/>
      <c r="U35" s="31" t="s">
        <v>543</v>
      </c>
      <c r="Y35" s="31" t="s">
        <v>302</v>
      </c>
      <c r="Z35" s="31" t="s">
        <v>430</v>
      </c>
      <c r="AC35" s="30"/>
      <c r="AF35" s="29"/>
      <c r="AK35" s="41" t="str">
        <f t="shared" si="7"/>
        <v>h</v>
      </c>
    </row>
    <row r="36" spans="1:37" ht="13.5" customHeight="1" x14ac:dyDescent="0.15">
      <c r="A36" s="12"/>
      <c r="B36" s="12"/>
      <c r="F36" s="17" t="s">
        <v>196</v>
      </c>
      <c r="G36" s="16"/>
      <c r="H36" s="12" t="str">
        <f t="shared" si="1"/>
        <v/>
      </c>
      <c r="I36" s="12" t="str">
        <f t="shared" si="5"/>
        <v>一般会計</v>
      </c>
      <c r="K36" s="12"/>
      <c r="L36" s="12"/>
      <c r="O36" s="12"/>
      <c r="P36" s="12"/>
      <c r="Q36" s="18"/>
      <c r="T36" s="12"/>
      <c r="Y36" s="31" t="s">
        <v>303</v>
      </c>
      <c r="Z36" s="31" t="s">
        <v>431</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304</v>
      </c>
      <c r="Z37" s="31" t="s">
        <v>432</v>
      </c>
      <c r="AF37" s="29"/>
      <c r="AK37" s="41" t="str">
        <f t="shared" si="7"/>
        <v>j</v>
      </c>
    </row>
    <row r="38" spans="1:37" x14ac:dyDescent="0.15">
      <c r="A38" s="12"/>
      <c r="B38" s="12"/>
      <c r="F38" s="12"/>
      <c r="G38" s="18"/>
      <c r="K38" s="12"/>
      <c r="L38" s="12"/>
      <c r="O38" s="12"/>
      <c r="P38" s="12"/>
      <c r="Q38" s="18"/>
      <c r="T38" s="12"/>
      <c r="Y38" s="31" t="s">
        <v>305</v>
      </c>
      <c r="Z38" s="31" t="s">
        <v>433</v>
      </c>
      <c r="AF38" s="29"/>
      <c r="AK38" s="41" t="str">
        <f t="shared" si="7"/>
        <v>k</v>
      </c>
    </row>
    <row r="39" spans="1:37" x14ac:dyDescent="0.15">
      <c r="A39" s="12"/>
      <c r="B39" s="12"/>
      <c r="F39" s="12" t="str">
        <f>I37</f>
        <v>一般会計</v>
      </c>
      <c r="G39" s="18"/>
      <c r="K39" s="12"/>
      <c r="L39" s="12"/>
      <c r="O39" s="12"/>
      <c r="P39" s="12"/>
      <c r="Q39" s="18"/>
      <c r="T39" s="12"/>
      <c r="U39" s="31" t="s">
        <v>545</v>
      </c>
      <c r="Y39" s="31" t="s">
        <v>306</v>
      </c>
      <c r="Z39" s="31" t="s">
        <v>434</v>
      </c>
      <c r="AF39" s="29"/>
      <c r="AK39" s="41" t="str">
        <f t="shared" si="7"/>
        <v>l</v>
      </c>
    </row>
    <row r="40" spans="1:37" x14ac:dyDescent="0.15">
      <c r="A40" s="12"/>
      <c r="B40" s="12"/>
      <c r="F40" s="12"/>
      <c r="G40" s="18"/>
      <c r="K40" s="12"/>
      <c r="L40" s="12"/>
      <c r="O40" s="12"/>
      <c r="P40" s="12"/>
      <c r="Q40" s="18"/>
      <c r="T40" s="12"/>
      <c r="U40" s="31"/>
      <c r="Y40" s="31" t="s">
        <v>307</v>
      </c>
      <c r="Z40" s="31" t="s">
        <v>435</v>
      </c>
      <c r="AF40" s="29"/>
      <c r="AK40" s="41" t="str">
        <f t="shared" si="7"/>
        <v>m</v>
      </c>
    </row>
    <row r="41" spans="1:37" x14ac:dyDescent="0.15">
      <c r="A41" s="12"/>
      <c r="B41" s="12"/>
      <c r="F41" s="12"/>
      <c r="G41" s="18"/>
      <c r="K41" s="12"/>
      <c r="L41" s="12"/>
      <c r="O41" s="12"/>
      <c r="P41" s="12"/>
      <c r="Q41" s="18"/>
      <c r="T41" s="12"/>
      <c r="U41" s="31" t="s">
        <v>247</v>
      </c>
      <c r="Y41" s="31" t="s">
        <v>308</v>
      </c>
      <c r="Z41" s="31" t="s">
        <v>436</v>
      </c>
      <c r="AF41" s="29"/>
      <c r="AK41" s="41" t="str">
        <f t="shared" si="7"/>
        <v>n</v>
      </c>
    </row>
    <row r="42" spans="1:37" x14ac:dyDescent="0.15">
      <c r="A42" s="12"/>
      <c r="B42" s="12"/>
      <c r="F42" s="12"/>
      <c r="G42" s="18"/>
      <c r="K42" s="12"/>
      <c r="L42" s="12"/>
      <c r="O42" s="12"/>
      <c r="P42" s="12"/>
      <c r="Q42" s="18"/>
      <c r="T42" s="12"/>
      <c r="U42" s="31" t="s">
        <v>257</v>
      </c>
      <c r="Y42" s="31" t="s">
        <v>309</v>
      </c>
      <c r="Z42" s="31" t="s">
        <v>437</v>
      </c>
      <c r="AF42" s="29"/>
      <c r="AK42" s="41" t="str">
        <f t="shared" si="7"/>
        <v>o</v>
      </c>
    </row>
    <row r="43" spans="1:37" x14ac:dyDescent="0.15">
      <c r="A43" s="12"/>
      <c r="B43" s="12"/>
      <c r="F43" s="12"/>
      <c r="G43" s="18"/>
      <c r="K43" s="12"/>
      <c r="L43" s="12"/>
      <c r="O43" s="12"/>
      <c r="P43" s="12"/>
      <c r="Q43" s="18"/>
      <c r="T43" s="12"/>
      <c r="Y43" s="31" t="s">
        <v>310</v>
      </c>
      <c r="Z43" s="31" t="s">
        <v>438</v>
      </c>
      <c r="AF43" s="29"/>
      <c r="AK43" s="41" t="str">
        <f t="shared" si="7"/>
        <v>p</v>
      </c>
    </row>
    <row r="44" spans="1:37" x14ac:dyDescent="0.15">
      <c r="A44" s="12"/>
      <c r="B44" s="12"/>
      <c r="F44" s="12"/>
      <c r="G44" s="18"/>
      <c r="K44" s="12"/>
      <c r="L44" s="12"/>
      <c r="O44" s="12"/>
      <c r="P44" s="12"/>
      <c r="Q44" s="18"/>
      <c r="T44" s="12"/>
      <c r="Y44" s="31" t="s">
        <v>311</v>
      </c>
      <c r="Z44" s="31" t="s">
        <v>439</v>
      </c>
      <c r="AF44" s="29"/>
      <c r="AK44" s="41" t="str">
        <f t="shared" si="7"/>
        <v>q</v>
      </c>
    </row>
    <row r="45" spans="1:37" x14ac:dyDescent="0.15">
      <c r="A45" s="12"/>
      <c r="B45" s="12"/>
      <c r="F45" s="12"/>
      <c r="G45" s="18"/>
      <c r="K45" s="12"/>
      <c r="L45" s="12"/>
      <c r="O45" s="12"/>
      <c r="P45" s="12"/>
      <c r="Q45" s="18"/>
      <c r="T45" s="12"/>
      <c r="U45" s="28" t="s">
        <v>156</v>
      </c>
      <c r="Y45" s="31" t="s">
        <v>312</v>
      </c>
      <c r="Z45" s="31" t="s">
        <v>440</v>
      </c>
      <c r="AF45" s="29"/>
      <c r="AK45" s="41" t="str">
        <f t="shared" si="7"/>
        <v>r</v>
      </c>
    </row>
    <row r="46" spans="1:37" x14ac:dyDescent="0.15">
      <c r="A46" s="12"/>
      <c r="B46" s="12"/>
      <c r="F46" s="12"/>
      <c r="G46" s="18"/>
      <c r="K46" s="12"/>
      <c r="L46" s="12"/>
      <c r="O46" s="12"/>
      <c r="P46" s="12"/>
      <c r="Q46" s="18"/>
      <c r="T46" s="12"/>
      <c r="U46" s="77" t="s">
        <v>575</v>
      </c>
      <c r="Y46" s="31" t="s">
        <v>313</v>
      </c>
      <c r="Z46" s="31" t="s">
        <v>441</v>
      </c>
      <c r="AF46" s="29"/>
      <c r="AK46" s="41" t="str">
        <f t="shared" si="7"/>
        <v>s</v>
      </c>
    </row>
    <row r="47" spans="1:37" x14ac:dyDescent="0.15">
      <c r="A47" s="12"/>
      <c r="B47" s="12"/>
      <c r="F47" s="12"/>
      <c r="G47" s="18"/>
      <c r="K47" s="12"/>
      <c r="L47" s="12"/>
      <c r="O47" s="12"/>
      <c r="P47" s="12"/>
      <c r="Q47" s="18"/>
      <c r="T47" s="12"/>
      <c r="Y47" s="31" t="s">
        <v>314</v>
      </c>
      <c r="Z47" s="31" t="s">
        <v>442</v>
      </c>
      <c r="AF47" s="29"/>
      <c r="AK47" s="41" t="str">
        <f t="shared" si="7"/>
        <v>t</v>
      </c>
    </row>
    <row r="48" spans="1:37" x14ac:dyDescent="0.15">
      <c r="A48" s="12"/>
      <c r="B48" s="12"/>
      <c r="F48" s="12"/>
      <c r="G48" s="18"/>
      <c r="K48" s="12"/>
      <c r="L48" s="12"/>
      <c r="O48" s="12"/>
      <c r="P48" s="12"/>
      <c r="Q48" s="18"/>
      <c r="T48" s="12"/>
      <c r="U48" s="77">
        <v>2021</v>
      </c>
      <c r="Y48" s="31" t="s">
        <v>315</v>
      </c>
      <c r="Z48" s="31" t="s">
        <v>443</v>
      </c>
      <c r="AF48" s="29"/>
      <c r="AK48" s="41" t="str">
        <f t="shared" si="7"/>
        <v>u</v>
      </c>
    </row>
    <row r="49" spans="1:37" x14ac:dyDescent="0.15">
      <c r="A49" s="12"/>
      <c r="B49" s="12"/>
      <c r="F49" s="12"/>
      <c r="G49" s="18"/>
      <c r="K49" s="12"/>
      <c r="L49" s="12"/>
      <c r="O49" s="12"/>
      <c r="P49" s="12"/>
      <c r="Q49" s="18"/>
      <c r="T49" s="12"/>
      <c r="U49" s="77">
        <v>2022</v>
      </c>
      <c r="Y49" s="31" t="s">
        <v>316</v>
      </c>
      <c r="Z49" s="31" t="s">
        <v>444</v>
      </c>
      <c r="AF49" s="29"/>
      <c r="AK49" s="41" t="str">
        <f t="shared" si="7"/>
        <v>v</v>
      </c>
    </row>
    <row r="50" spans="1:37" x14ac:dyDescent="0.15">
      <c r="A50" s="12"/>
      <c r="B50" s="12"/>
      <c r="F50" s="12"/>
      <c r="G50" s="18"/>
      <c r="K50" s="12"/>
      <c r="L50" s="12"/>
      <c r="O50" s="12"/>
      <c r="P50" s="12"/>
      <c r="Q50" s="18"/>
      <c r="T50" s="12"/>
      <c r="U50" s="77">
        <v>2023</v>
      </c>
      <c r="Y50" s="31" t="s">
        <v>317</v>
      </c>
      <c r="Z50" s="31" t="s">
        <v>445</v>
      </c>
      <c r="AF50" s="29"/>
    </row>
    <row r="51" spans="1:37" x14ac:dyDescent="0.15">
      <c r="A51" s="12"/>
      <c r="B51" s="12"/>
      <c r="F51" s="12"/>
      <c r="G51" s="18"/>
      <c r="K51" s="12"/>
      <c r="L51" s="12"/>
      <c r="O51" s="12"/>
      <c r="P51" s="12"/>
      <c r="Q51" s="18"/>
      <c r="T51" s="12"/>
      <c r="U51" s="77">
        <v>2024</v>
      </c>
      <c r="Y51" s="31" t="s">
        <v>318</v>
      </c>
      <c r="Z51" s="31" t="s">
        <v>446</v>
      </c>
      <c r="AF51" s="29"/>
    </row>
    <row r="52" spans="1:37" x14ac:dyDescent="0.15">
      <c r="A52" s="12"/>
      <c r="B52" s="12"/>
      <c r="F52" s="12"/>
      <c r="G52" s="18"/>
      <c r="K52" s="12"/>
      <c r="L52" s="12"/>
      <c r="O52" s="12"/>
      <c r="P52" s="12"/>
      <c r="Q52" s="18"/>
      <c r="T52" s="12"/>
      <c r="U52" s="77">
        <v>2025</v>
      </c>
      <c r="Y52" s="31" t="s">
        <v>319</v>
      </c>
      <c r="Z52" s="31" t="s">
        <v>447</v>
      </c>
      <c r="AF52" s="29"/>
    </row>
    <row r="53" spans="1:37" x14ac:dyDescent="0.15">
      <c r="A53" s="12"/>
      <c r="B53" s="12"/>
      <c r="F53" s="12"/>
      <c r="G53" s="18"/>
      <c r="K53" s="12"/>
      <c r="L53" s="12"/>
      <c r="O53" s="12"/>
      <c r="P53" s="12"/>
      <c r="Q53" s="18"/>
      <c r="T53" s="12"/>
      <c r="U53" s="77">
        <v>2026</v>
      </c>
      <c r="Y53" s="31" t="s">
        <v>320</v>
      </c>
      <c r="Z53" s="31" t="s">
        <v>448</v>
      </c>
      <c r="AF53" s="29"/>
    </row>
    <row r="54" spans="1:37" x14ac:dyDescent="0.15">
      <c r="A54" s="12"/>
      <c r="B54" s="12"/>
      <c r="F54" s="12"/>
      <c r="G54" s="18"/>
      <c r="K54" s="12"/>
      <c r="L54" s="12"/>
      <c r="O54" s="12"/>
      <c r="P54" s="19"/>
      <c r="Q54" s="18"/>
      <c r="T54" s="12"/>
      <c r="Y54" s="31" t="s">
        <v>321</v>
      </c>
      <c r="Z54" s="31" t="s">
        <v>449</v>
      </c>
      <c r="AF54" s="29"/>
    </row>
    <row r="55" spans="1:37" x14ac:dyDescent="0.15">
      <c r="A55" s="12"/>
      <c r="B55" s="12"/>
      <c r="F55" s="12"/>
      <c r="G55" s="18"/>
      <c r="K55" s="12"/>
      <c r="L55" s="12"/>
      <c r="O55" s="12"/>
      <c r="P55" s="12"/>
      <c r="Q55" s="18"/>
      <c r="T55" s="12"/>
      <c r="Y55" s="31" t="s">
        <v>322</v>
      </c>
      <c r="Z55" s="31" t="s">
        <v>450</v>
      </c>
      <c r="AF55" s="29"/>
    </row>
    <row r="56" spans="1:37" x14ac:dyDescent="0.15">
      <c r="A56" s="12"/>
      <c r="B56" s="12"/>
      <c r="F56" s="12"/>
      <c r="G56" s="18"/>
      <c r="K56" s="12"/>
      <c r="L56" s="12"/>
      <c r="O56" s="12"/>
      <c r="P56" s="12"/>
      <c r="Q56" s="18"/>
      <c r="T56" s="12"/>
      <c r="U56" s="77">
        <v>20</v>
      </c>
      <c r="Y56" s="31" t="s">
        <v>323</v>
      </c>
      <c r="Z56" s="31" t="s">
        <v>451</v>
      </c>
      <c r="AF56" s="29"/>
    </row>
    <row r="57" spans="1:37" x14ac:dyDescent="0.15">
      <c r="A57" s="12"/>
      <c r="B57" s="12"/>
      <c r="F57" s="12"/>
      <c r="G57" s="18"/>
      <c r="K57" s="12"/>
      <c r="L57" s="12"/>
      <c r="O57" s="12"/>
      <c r="P57" s="12"/>
      <c r="Q57" s="18"/>
      <c r="T57" s="12"/>
      <c r="U57" s="31" t="s">
        <v>521</v>
      </c>
      <c r="Y57" s="31" t="s">
        <v>324</v>
      </c>
      <c r="Z57" s="31" t="s">
        <v>452</v>
      </c>
      <c r="AF57" s="29"/>
    </row>
    <row r="58" spans="1:37" x14ac:dyDescent="0.15">
      <c r="A58" s="12"/>
      <c r="B58" s="12"/>
      <c r="F58" s="12"/>
      <c r="G58" s="18"/>
      <c r="K58" s="12"/>
      <c r="L58" s="12"/>
      <c r="O58" s="12"/>
      <c r="P58" s="12"/>
      <c r="Q58" s="18"/>
      <c r="T58" s="12"/>
      <c r="U58" s="31" t="s">
        <v>522</v>
      </c>
      <c r="Y58" s="31" t="s">
        <v>325</v>
      </c>
      <c r="Z58" s="31" t="s">
        <v>453</v>
      </c>
      <c r="AF58" s="29"/>
    </row>
    <row r="59" spans="1:37" x14ac:dyDescent="0.15">
      <c r="A59" s="12"/>
      <c r="B59" s="12"/>
      <c r="F59" s="12"/>
      <c r="G59" s="18"/>
      <c r="K59" s="12"/>
      <c r="L59" s="12"/>
      <c r="O59" s="12"/>
      <c r="P59" s="12"/>
      <c r="Q59" s="18"/>
      <c r="T59" s="12"/>
      <c r="Y59" s="31" t="s">
        <v>326</v>
      </c>
      <c r="Z59" s="31" t="s">
        <v>454</v>
      </c>
      <c r="AF59" s="29"/>
    </row>
    <row r="60" spans="1:37" x14ac:dyDescent="0.15">
      <c r="A60" s="12"/>
      <c r="B60" s="12"/>
      <c r="F60" s="12"/>
      <c r="G60" s="18"/>
      <c r="K60" s="12"/>
      <c r="L60" s="12"/>
      <c r="O60" s="12"/>
      <c r="P60" s="12"/>
      <c r="Q60" s="18"/>
      <c r="T60" s="12"/>
      <c r="Y60" s="31" t="s">
        <v>327</v>
      </c>
      <c r="Z60" s="31" t="s">
        <v>455</v>
      </c>
      <c r="AF60" s="29"/>
    </row>
    <row r="61" spans="1:37" x14ac:dyDescent="0.15">
      <c r="A61" s="12"/>
      <c r="B61" s="12"/>
      <c r="F61" s="12"/>
      <c r="G61" s="18"/>
      <c r="K61" s="12"/>
      <c r="L61" s="12"/>
      <c r="O61" s="12"/>
      <c r="P61" s="12"/>
      <c r="Q61" s="18"/>
      <c r="T61" s="12"/>
      <c r="Y61" s="31" t="s">
        <v>328</v>
      </c>
      <c r="Z61" s="31" t="s">
        <v>456</v>
      </c>
      <c r="AF61" s="29"/>
    </row>
    <row r="62" spans="1:37" x14ac:dyDescent="0.15">
      <c r="A62" s="12"/>
      <c r="B62" s="12"/>
      <c r="F62" s="12"/>
      <c r="G62" s="18"/>
      <c r="K62" s="12"/>
      <c r="L62" s="12"/>
      <c r="O62" s="12"/>
      <c r="P62" s="12"/>
      <c r="Q62" s="18"/>
      <c r="T62" s="12"/>
      <c r="Y62" s="31" t="s">
        <v>329</v>
      </c>
      <c r="Z62" s="31" t="s">
        <v>457</v>
      </c>
      <c r="AF62" s="29"/>
    </row>
    <row r="63" spans="1:37" x14ac:dyDescent="0.15">
      <c r="A63" s="12"/>
      <c r="B63" s="12"/>
      <c r="F63" s="12"/>
      <c r="G63" s="18"/>
      <c r="K63" s="12"/>
      <c r="L63" s="12"/>
      <c r="O63" s="12"/>
      <c r="P63" s="12"/>
      <c r="Q63" s="18"/>
      <c r="T63" s="12"/>
      <c r="Y63" s="31" t="s">
        <v>330</v>
      </c>
      <c r="Z63" s="31" t="s">
        <v>458</v>
      </c>
      <c r="AF63" s="29"/>
    </row>
    <row r="64" spans="1:37" x14ac:dyDescent="0.15">
      <c r="A64" s="12"/>
      <c r="B64" s="12"/>
      <c r="F64" s="12"/>
      <c r="G64" s="18"/>
      <c r="K64" s="12"/>
      <c r="L64" s="12"/>
      <c r="O64" s="12"/>
      <c r="P64" s="12"/>
      <c r="Q64" s="18"/>
      <c r="T64" s="12"/>
      <c r="Y64" s="31" t="s">
        <v>331</v>
      </c>
      <c r="Z64" s="31" t="s">
        <v>459</v>
      </c>
      <c r="AF64" s="29"/>
    </row>
    <row r="65" spans="1:32" x14ac:dyDescent="0.15">
      <c r="A65" s="12"/>
      <c r="B65" s="12"/>
      <c r="F65" s="12"/>
      <c r="G65" s="18"/>
      <c r="K65" s="12"/>
      <c r="L65" s="12"/>
      <c r="O65" s="12"/>
      <c r="P65" s="12"/>
      <c r="Q65" s="18"/>
      <c r="T65" s="12"/>
      <c r="Y65" s="31" t="s">
        <v>332</v>
      </c>
      <c r="Z65" s="31" t="s">
        <v>460</v>
      </c>
      <c r="AF65" s="29"/>
    </row>
    <row r="66" spans="1:32" x14ac:dyDescent="0.15">
      <c r="A66" s="12"/>
      <c r="B66" s="12"/>
      <c r="F66" s="12"/>
      <c r="G66" s="18"/>
      <c r="K66" s="12"/>
      <c r="L66" s="12"/>
      <c r="O66" s="12"/>
      <c r="P66" s="12"/>
      <c r="Q66" s="18"/>
      <c r="T66" s="12"/>
      <c r="Y66" s="31" t="s">
        <v>63</v>
      </c>
      <c r="Z66" s="31" t="s">
        <v>461</v>
      </c>
      <c r="AF66" s="29"/>
    </row>
    <row r="67" spans="1:32" x14ac:dyDescent="0.15">
      <c r="A67" s="12"/>
      <c r="B67" s="12"/>
      <c r="F67" s="12"/>
      <c r="G67" s="18"/>
      <c r="K67" s="12"/>
      <c r="L67" s="12"/>
      <c r="O67" s="12"/>
      <c r="P67" s="12"/>
      <c r="Q67" s="18"/>
      <c r="T67" s="12"/>
      <c r="Y67" s="31" t="s">
        <v>333</v>
      </c>
      <c r="Z67" s="31" t="s">
        <v>462</v>
      </c>
      <c r="AF67" s="29"/>
    </row>
    <row r="68" spans="1:32" x14ac:dyDescent="0.15">
      <c r="A68" s="12"/>
      <c r="B68" s="12"/>
      <c r="F68" s="12"/>
      <c r="G68" s="18"/>
      <c r="K68" s="12"/>
      <c r="L68" s="12"/>
      <c r="O68" s="12"/>
      <c r="P68" s="12"/>
      <c r="Q68" s="18"/>
      <c r="T68" s="12"/>
      <c r="Y68" s="31" t="s">
        <v>334</v>
      </c>
      <c r="Z68" s="31" t="s">
        <v>463</v>
      </c>
      <c r="AF68" s="29"/>
    </row>
    <row r="69" spans="1:32" x14ac:dyDescent="0.15">
      <c r="A69" s="12"/>
      <c r="B69" s="12"/>
      <c r="F69" s="12"/>
      <c r="G69" s="18"/>
      <c r="K69" s="12"/>
      <c r="L69" s="12"/>
      <c r="O69" s="12"/>
      <c r="P69" s="12"/>
      <c r="Q69" s="18"/>
      <c r="T69" s="12"/>
      <c r="Y69" s="31" t="s">
        <v>335</v>
      </c>
      <c r="Z69" s="31" t="s">
        <v>464</v>
      </c>
      <c r="AF69" s="29"/>
    </row>
    <row r="70" spans="1:32" x14ac:dyDescent="0.15">
      <c r="A70" s="12"/>
      <c r="B70" s="12"/>
      <c r="Y70" s="31" t="s">
        <v>336</v>
      </c>
      <c r="Z70" s="31" t="s">
        <v>465</v>
      </c>
    </row>
    <row r="71" spans="1:32" x14ac:dyDescent="0.15">
      <c r="Y71" s="31" t="s">
        <v>337</v>
      </c>
      <c r="Z71" s="31" t="s">
        <v>466</v>
      </c>
    </row>
    <row r="72" spans="1:32" x14ac:dyDescent="0.15">
      <c r="Y72" s="31" t="s">
        <v>338</v>
      </c>
      <c r="Z72" s="31" t="s">
        <v>467</v>
      </c>
    </row>
    <row r="73" spans="1:32" x14ac:dyDescent="0.15">
      <c r="Y73" s="31" t="s">
        <v>339</v>
      </c>
      <c r="Z73" s="31" t="s">
        <v>468</v>
      </c>
    </row>
    <row r="74" spans="1:32" x14ac:dyDescent="0.15">
      <c r="Y74" s="31" t="s">
        <v>340</v>
      </c>
      <c r="Z74" s="31" t="s">
        <v>469</v>
      </c>
    </row>
    <row r="75" spans="1:32" x14ac:dyDescent="0.15">
      <c r="Y75" s="31" t="s">
        <v>341</v>
      </c>
      <c r="Z75" s="31" t="s">
        <v>470</v>
      </c>
    </row>
    <row r="76" spans="1:32" x14ac:dyDescent="0.15">
      <c r="Y76" s="31" t="s">
        <v>342</v>
      </c>
      <c r="Z76" s="31" t="s">
        <v>471</v>
      </c>
    </row>
    <row r="77" spans="1:32" x14ac:dyDescent="0.15">
      <c r="Y77" s="31" t="s">
        <v>343</v>
      </c>
      <c r="Z77" s="31" t="s">
        <v>472</v>
      </c>
    </row>
    <row r="78" spans="1:32" x14ac:dyDescent="0.15">
      <c r="Y78" s="31" t="s">
        <v>344</v>
      </c>
      <c r="Z78" s="31" t="s">
        <v>473</v>
      </c>
    </row>
    <row r="79" spans="1:32" x14ac:dyDescent="0.15">
      <c r="Y79" s="31" t="s">
        <v>345</v>
      </c>
      <c r="Z79" s="31" t="s">
        <v>474</v>
      </c>
    </row>
    <row r="80" spans="1:32" x14ac:dyDescent="0.15">
      <c r="Y80" s="31" t="s">
        <v>346</v>
      </c>
      <c r="Z80" s="31" t="s">
        <v>475</v>
      </c>
    </row>
    <row r="81" spans="25:26" x14ac:dyDescent="0.15">
      <c r="Y81" s="31" t="s">
        <v>347</v>
      </c>
      <c r="Z81" s="31" t="s">
        <v>476</v>
      </c>
    </row>
    <row r="82" spans="25:26" x14ac:dyDescent="0.15">
      <c r="Y82" s="31" t="s">
        <v>348</v>
      </c>
      <c r="Z82" s="31" t="s">
        <v>477</v>
      </c>
    </row>
    <row r="83" spans="25:26" x14ac:dyDescent="0.15">
      <c r="Y83" s="31" t="s">
        <v>349</v>
      </c>
      <c r="Z83" s="31" t="s">
        <v>478</v>
      </c>
    </row>
    <row r="84" spans="25:26" x14ac:dyDescent="0.15">
      <c r="Y84" s="31" t="s">
        <v>350</v>
      </c>
      <c r="Z84" s="31" t="s">
        <v>479</v>
      </c>
    </row>
    <row r="85" spans="25:26" x14ac:dyDescent="0.15">
      <c r="Y85" s="31" t="s">
        <v>351</v>
      </c>
      <c r="Z85" s="31" t="s">
        <v>480</v>
      </c>
    </row>
    <row r="86" spans="25:26" x14ac:dyDescent="0.15">
      <c r="Y86" s="31" t="s">
        <v>352</v>
      </c>
      <c r="Z86" s="31" t="s">
        <v>481</v>
      </c>
    </row>
    <row r="87" spans="25:26" x14ac:dyDescent="0.15">
      <c r="Y87" s="31" t="s">
        <v>353</v>
      </c>
      <c r="Z87" s="31" t="s">
        <v>482</v>
      </c>
    </row>
    <row r="88" spans="25:26" x14ac:dyDescent="0.15">
      <c r="Y88" s="31" t="s">
        <v>354</v>
      </c>
      <c r="Z88" s="31" t="s">
        <v>483</v>
      </c>
    </row>
    <row r="89" spans="25:26" x14ac:dyDescent="0.15">
      <c r="Y89" s="31" t="s">
        <v>355</v>
      </c>
      <c r="Z89" s="31" t="s">
        <v>484</v>
      </c>
    </row>
    <row r="90" spans="25:26" x14ac:dyDescent="0.15">
      <c r="Y90" s="31" t="s">
        <v>356</v>
      </c>
      <c r="Z90" s="31" t="s">
        <v>485</v>
      </c>
    </row>
    <row r="91" spans="25:26" x14ac:dyDescent="0.15">
      <c r="Y91" s="31" t="s">
        <v>357</v>
      </c>
      <c r="Z91" s="31" t="s">
        <v>486</v>
      </c>
    </row>
    <row r="92" spans="25:26" x14ac:dyDescent="0.15">
      <c r="Y92" s="31" t="s">
        <v>358</v>
      </c>
      <c r="Z92" s="31" t="s">
        <v>487</v>
      </c>
    </row>
    <row r="93" spans="25:26" x14ac:dyDescent="0.15">
      <c r="Y93" s="31" t="s">
        <v>359</v>
      </c>
      <c r="Z93" s="31" t="s">
        <v>488</v>
      </c>
    </row>
    <row r="94" spans="25:26" x14ac:dyDescent="0.15">
      <c r="Y94" s="31" t="s">
        <v>360</v>
      </c>
      <c r="Z94" s="31" t="s">
        <v>489</v>
      </c>
    </row>
    <row r="95" spans="25:26" x14ac:dyDescent="0.15">
      <c r="Y95" s="31" t="s">
        <v>361</v>
      </c>
      <c r="Z95" s="31" t="s">
        <v>490</v>
      </c>
    </row>
    <row r="96" spans="25:26" x14ac:dyDescent="0.15">
      <c r="Y96" s="31" t="s">
        <v>265</v>
      </c>
      <c r="Z96" s="31" t="s">
        <v>491</v>
      </c>
    </row>
    <row r="97" spans="25:26" x14ac:dyDescent="0.15">
      <c r="Y97" s="31" t="s">
        <v>362</v>
      </c>
      <c r="Z97" s="31" t="s">
        <v>492</v>
      </c>
    </row>
    <row r="98" spans="25:26" x14ac:dyDescent="0.15">
      <c r="Y98" s="31" t="s">
        <v>363</v>
      </c>
      <c r="Z98" s="31" t="s">
        <v>493</v>
      </c>
    </row>
    <row r="99" spans="25:26" x14ac:dyDescent="0.15">
      <c r="Y99" s="31" t="s">
        <v>393</v>
      </c>
      <c r="Z99" s="31" t="s">
        <v>494</v>
      </c>
    </row>
    <row r="100" spans="25:26" x14ac:dyDescent="0.15">
      <c r="Y100" s="31" t="s">
        <v>579</v>
      </c>
      <c r="Z100" s="31"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2022-08-26T07:54:07Z</dcterms:created>
  <dcterms:modified xsi:type="dcterms:W3CDTF">2022-08-26T08:17:32Z</dcterms:modified>
</cp:coreProperties>
</file>