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3040" windowHeight="9105"/>
  </bookViews>
  <sheets>
    <sheet name="行政事業レビューシート" sheetId="11" r:id="rId1"/>
    <sheet name="入力規則等" sheetId="4" r:id="rId2"/>
  </sheets>
  <definedNames>
    <definedName name="_xlnm._FilterDatabase" localSheetId="0" hidden="1">行政事業レビューシート!$A$2:$BH$158</definedName>
    <definedName name="_xlnm.Print_Area" localSheetId="0">行政事業レビューシート!$A$1:$AX$157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D19" i="11" l="1"/>
  <c r="AY152" i="11" l="1"/>
  <c r="AY148" i="11"/>
  <c r="AY150" i="11" s="1"/>
  <c r="AY147" i="11"/>
  <c r="AY136" i="11"/>
  <c r="AY149" i="11" l="1"/>
  <c r="AY151" i="11"/>
  <c r="AY138" i="11"/>
  <c r="AY140" i="11"/>
  <c r="AY137" i="11"/>
  <c r="AY139" i="11"/>
  <c r="AY63" i="11"/>
  <c r="AY57" i="11"/>
  <c r="AY61" i="11" s="1"/>
  <c r="AY49" i="11"/>
  <c r="AY55" i="11" s="1"/>
  <c r="AY50" i="11" l="1"/>
  <c r="AY54" i="11"/>
  <c r="AY52" i="11"/>
  <c r="AY56" i="11"/>
  <c r="AY58" i="11"/>
  <c r="AY60" i="11"/>
  <c r="AY62" i="11"/>
  <c r="AY59" i="11"/>
  <c r="AY51" i="11"/>
  <c r="AY53" i="11"/>
  <c r="AY39" i="11" l="1"/>
  <c r="AY47" i="11" s="1"/>
  <c r="AY44" i="11" l="1"/>
  <c r="AY48" i="11"/>
  <c r="AY41" i="11"/>
  <c r="AY45" i="11"/>
  <c r="AY40" i="11"/>
  <c r="AY42" i="11"/>
  <c r="AY46" i="11"/>
  <c r="AY43" i="11"/>
  <c r="AW116" i="11" l="1"/>
  <c r="AT116" i="11"/>
  <c r="AQ116" i="11"/>
  <c r="AL116" i="11"/>
  <c r="AI116" i="11"/>
  <c r="AF116" i="11"/>
  <c r="Z116" i="11"/>
  <c r="W116" i="11"/>
  <c r="T116" i="11"/>
  <c r="N116" i="11"/>
  <c r="AW115" i="11"/>
  <c r="AT115" i="11"/>
  <c r="AQ115" i="11"/>
  <c r="AL115" i="11"/>
  <c r="AI115" i="11"/>
  <c r="AF115" i="11"/>
  <c r="Z115" i="11"/>
  <c r="W115" i="11"/>
  <c r="T115" i="11"/>
  <c r="N115" i="11"/>
  <c r="K115" i="11"/>
  <c r="H115" i="11"/>
  <c r="AY158" i="11" l="1"/>
  <c r="AY157" i="11"/>
  <c r="AY153" i="11"/>
  <c r="AY156" i="11" s="1"/>
  <c r="AU140" i="11"/>
  <c r="Y140" i="11"/>
  <c r="AU135" i="11"/>
  <c r="Y135" i="11"/>
  <c r="W24" i="11"/>
  <c r="P24" i="11"/>
  <c r="AD21" i="11"/>
  <c r="W21" i="11"/>
  <c r="P21" i="11"/>
  <c r="AR18" i="11"/>
  <c r="AK18" i="11"/>
  <c r="AD18" i="11"/>
  <c r="AD20" i="11" s="1"/>
  <c r="W18" i="11"/>
  <c r="W20" i="11" s="1"/>
  <c r="P18" i="11"/>
  <c r="P20" i="11" s="1"/>
  <c r="AV2" i="11"/>
  <c r="AY155" i="11" l="1"/>
  <c r="AY154"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<sst xmlns="http://schemas.openxmlformats.org/spreadsheetml/2006/main" count="891" uniqueCount="644">
  <si>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</si>
  <si>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</si>
  <si>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</si>
  <si>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</si>
  <si>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</si>
  <si>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</si>
  <si>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</si>
  <si>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</si>
  <si>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</si>
  <si>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</si>
  <si>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</si>
  <si>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</si>
  <si>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</si>
  <si>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</si>
  <si>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</si>
  <si>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</si>
  <si>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</si>
  <si>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</si>
  <si>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</si>
  <si>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</si>
  <si>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</si>
  <si>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</si>
  <si>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</si>
  <si>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</si>
  <si>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</si>
  <si>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</si>
  <si>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</si>
  <si>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</si>
  <si>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</si>
  <si>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</si>
  <si>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</si>
  <si>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</si>
  <si>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</si>
  <si>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</si>
  <si>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</si>
  <si>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</si>
  <si>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</si>
  <si>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</si>
  <si>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</si>
  <si>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</si>
  <si>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</si>
  <si>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</si>
  <si>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</si>
  <si>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</si>
  <si>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</si>
  <si>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</si>
  <si>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</si>
  <si>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</si>
  <si>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</si>
  <si>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</si>
  <si>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</si>
  <si>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</si>
  <si>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</si>
  <si>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</si>
  <si>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</si>
  <si>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</si>
  <si>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</si>
  <si>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</si>
  <si>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</si>
  <si>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</si>
  <si>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</si>
  <si>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</si>
  <si>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</si>
  <si>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</si>
  <si>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</si>
  <si>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</si>
  <si>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</si>
  <si>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</si>
  <si>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</si>
  <si>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</si>
  <si>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</si>
  <si>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</si>
  <si>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</si>
  <si>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</si>
  <si>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</si>
  <si>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</si>
  <si>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</si>
  <si>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</si>
  <si>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</si>
  <si>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</si>
  <si>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</si>
  <si>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</si>
  <si>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</si>
  <si>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</si>
  <si>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</si>
  <si>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</si>
  <si>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</si>
  <si>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</si>
  <si>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</si>
  <si>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</si>
  <si>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</si>
  <si>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</si>
  <si>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</si>
  <si>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</si>
  <si>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</si>
  <si>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</si>
  <si>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</si>
  <si>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</si>
  <si>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</si>
  <si>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</si>
  <si>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</si>
  <si>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</si>
  <si>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</si>
  <si>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</si>
  <si>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</si>
  <si>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</si>
  <si>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</si>
  <si>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</si>
  <si>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</si>
  <si>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</si>
  <si>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</si>
  <si>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</si>
  <si>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</si>
  <si>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</si>
  <si>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</si>
  <si>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</si>
  <si>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</si>
  <si>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</si>
  <si>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</si>
  <si>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</si>
  <si>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</si>
  <si>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</si>
  <si>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</si>
  <si>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</si>
  <si>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</si>
  <si>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</si>
  <si>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</si>
  <si>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</si>
  <si>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</si>
  <si>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</si>
  <si>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</si>
  <si>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</si>
  <si>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</si>
  <si>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</si>
  <si>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</si>
  <si>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</si>
  <si>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</si>
  <si>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</si>
  <si>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</si>
  <si>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</si>
  <si>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</si>
  <si>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</si>
  <si>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</si>
  <si>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</si>
  <si>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</si>
  <si>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</si>
  <si>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</si>
  <si>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</si>
  <si>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</si>
  <si>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</si>
  <si>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</si>
  <si>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</si>
  <si>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</si>
  <si>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</si>
  <si>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</si>
  <si>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</si>
  <si>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</si>
  <si>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</si>
  <si>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</si>
  <si>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</si>
  <si>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</si>
  <si>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</si>
  <si>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</si>
  <si>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</si>
  <si>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</si>
  <si>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</si>
  <si>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</si>
  <si>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</si>
  <si>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</si>
  <si>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</si>
  <si>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目標・指標</t>
    <rPh sb="0" eb="2">
      <t>モクヒョウ</t>
    </rPh>
    <rPh sb="3" eb="5">
      <t>シヒョウ</t>
    </rPh>
    <phoneticPr fontId="5"/>
  </si>
  <si>
    <t>算出方法</t>
    <rPh sb="0" eb="2">
      <t>サンシュツ</t>
    </rPh>
    <rPh sb="2" eb="4">
      <t>ホウホウ</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</si>
  <si>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</si>
  <si>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</si>
  <si>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</si>
  <si>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</si>
  <si>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</si>
  <si>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</si>
  <si>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</si>
  <si>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</si>
  <si>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</si>
  <si>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</si>
  <si>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</si>
  <si>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</si>
  <si>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</si>
  <si>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</si>
  <si>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</si>
  <si>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</si>
  <si>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</si>
  <si>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</si>
  <si>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</si>
  <si>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</si>
  <si>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</si>
  <si>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</si>
  <si>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</si>
  <si>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</si>
  <si>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</si>
  <si>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</si>
  <si>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</si>
  <si>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</si>
  <si>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</si>
  <si>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</si>
  <si>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</si>
  <si>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</si>
  <si>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</si>
  <si>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</si>
  <si>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</si>
  <si>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</si>
  <si>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</si>
  <si>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</si>
  <si>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関係</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</si>
  <si>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</si>
  <si>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</si>
  <si>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</si>
  <si>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</si>
  <si>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</si>
  <si>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分類</t>
    <rPh sb="0" eb="2">
      <t>ブンルイ</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</si>
  <si>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</si>
  <si>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</si>
  <si>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</si>
  <si>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横断的な施策に係る成果目標
及び成果実績
（アウトカム）</t>
    <rPh sb="0" eb="3">
      <t>オウダンテキ</t>
    </rPh>
    <rPh sb="4" eb="6">
      <t>シサク</t>
    </rPh>
    <rPh sb="7" eb="8">
      <t>カカ</t>
    </rPh>
    <rPh sb="9" eb="11">
      <t>セイカ</t>
    </rPh>
    <rPh sb="11" eb="13">
      <t>モクヒョウ</t>
    </rPh>
    <rPh sb="14" eb="15">
      <t>オヨ</t>
    </rPh>
    <rPh sb="16" eb="18">
      <t>セイカ</t>
    </rPh>
    <rPh sb="18" eb="20">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</si>
  <si>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</si>
  <si>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</si>
  <si>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地球温暖化対策関係</t>
    <rPh sb="0" eb="2">
      <t>チキュウ</t>
    </rPh>
    <rPh sb="2" eb="5">
      <t>オンダンカ</t>
    </rPh>
    <rPh sb="5" eb="7">
      <t>タイサク</t>
    </rPh>
    <rPh sb="7" eb="9">
      <t>カンケイ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</si>
  <si>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</si>
  <si>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</si>
  <si>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</si>
  <si>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</si>
  <si>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</si>
  <si>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</si>
  <si>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</si>
  <si>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</si>
  <si>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うち、
直接効果</t>
    <rPh sb="4" eb="6">
      <t>チョクセツ</t>
    </rPh>
    <rPh sb="6" eb="8">
      <t>コウカ</t>
    </rPh>
    <phoneticPr fontId="5"/>
  </si>
  <si>
    <t>円/t-CO2</t>
  </si>
  <si>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</si>
  <si>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</si>
  <si>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</si>
  <si>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</si>
  <si>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</si>
  <si>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</si>
  <si>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</si>
  <si>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</si>
  <si>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</si>
  <si>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</si>
  <si>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</si>
  <si>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</si>
  <si>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</si>
  <si>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</si>
  <si>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</si>
  <si>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</si>
  <si>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</si>
  <si>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</si>
  <si>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</si>
  <si>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</si>
  <si>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</si>
  <si>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</si>
  <si>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</si>
  <si>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</si>
  <si>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</si>
  <si>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</si>
  <si>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</si>
  <si>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</si>
  <si>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</si>
  <si>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</si>
  <si>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</si>
  <si>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</si>
  <si>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</si>
  <si>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</si>
  <si>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</si>
  <si>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</si>
  <si>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</si>
  <si>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</si>
  <si>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</si>
  <si>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</si>
  <si>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</si>
  <si>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</si>
  <si>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</si>
  <si>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</si>
  <si>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</si>
  <si>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</si>
  <si>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</si>
  <si>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</si>
  <si>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</si>
  <si>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</si>
  <si>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</si>
  <si>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</si>
  <si>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</si>
  <si>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</si>
  <si>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</si>
  <si>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</si>
  <si>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</si>
  <si>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</si>
  <si>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</si>
  <si>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</si>
  <si>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</si>
  <si>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</si>
  <si>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</si>
  <si>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</si>
  <si>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</si>
  <si>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</si>
  <si>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</si>
  <si>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</si>
  <si>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</si>
  <si>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</si>
  <si>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</si>
  <si>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</si>
  <si>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</si>
  <si>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</si>
  <si>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</si>
  <si>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</si>
  <si>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</si>
  <si>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</si>
  <si>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</si>
  <si>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</si>
  <si>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</si>
  <si>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</si>
  <si>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</si>
  <si>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</si>
  <si>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</si>
  <si>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</si>
  <si>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</si>
  <si>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</si>
  <si>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</si>
  <si>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</si>
  <si>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</si>
  <si>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</si>
  <si>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</si>
  <si>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</si>
  <si>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</si>
  <si>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</si>
  <si>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</si>
  <si>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</si>
  <si>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</si>
  <si>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</si>
  <si>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</si>
  <si>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</si>
  <si>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</si>
  <si>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</si>
  <si>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</si>
  <si>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</si>
  <si>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</si>
  <si>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</si>
  <si>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</si>
  <si>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</si>
  <si>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</si>
  <si>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</si>
  <si>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</si>
  <si>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</si>
  <si>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</si>
  <si>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</si>
  <si>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</si>
  <si>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</si>
  <si>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</si>
  <si>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</si>
  <si>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</si>
  <si>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</si>
  <si>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</si>
  <si>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</si>
  <si>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</si>
  <si>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</si>
  <si>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</si>
  <si>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</si>
  <si>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</si>
  <si>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</si>
  <si>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</si>
  <si>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</si>
  <si>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</si>
  <si>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</si>
  <si>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</si>
  <si>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</si>
  <si>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</si>
  <si>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</si>
  <si>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</si>
  <si>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</si>
  <si>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</si>
  <si>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</si>
  <si>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</si>
  <si>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</si>
  <si>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</si>
  <si>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</si>
  <si>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</si>
  <si>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</si>
  <si>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</si>
  <si>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</si>
  <si>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</si>
  <si>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</si>
  <si>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</si>
  <si>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</si>
  <si>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</si>
  <si>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</si>
  <si>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</si>
  <si>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</si>
  <si>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</si>
  <si>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</si>
  <si>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</si>
  <si>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</si>
  <si>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</si>
  <si>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</si>
  <si>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</si>
  <si>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</si>
  <si>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</si>
  <si>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</si>
  <si>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</si>
  <si>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</si>
  <si>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</si>
  <si>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</si>
  <si>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</si>
  <si>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</si>
  <si>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</si>
  <si>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</si>
  <si>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</si>
  <si>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</si>
  <si>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</si>
  <si>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</si>
  <si>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</si>
  <si>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</si>
  <si>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</si>
  <si>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</si>
  <si>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</si>
  <si>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</si>
  <si>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</si>
  <si>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</si>
  <si>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</si>
  <si>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</si>
  <si>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</si>
  <si>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</si>
  <si>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</si>
  <si>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</si>
  <si>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</si>
  <si>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</si>
  <si>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</si>
  <si>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</si>
  <si>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</si>
  <si>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</si>
  <si>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</si>
  <si>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</si>
  <si>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</si>
  <si>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</si>
  <si>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</si>
  <si>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</si>
  <si>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</si>
  <si>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</si>
  <si>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</si>
  <si>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</si>
  <si>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</si>
  <si>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</si>
  <si>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</si>
  <si>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</si>
  <si>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</si>
  <si>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</si>
  <si>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</si>
  <si>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</si>
  <si>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</si>
  <si>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</si>
  <si>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</si>
  <si>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</si>
  <si>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</si>
  <si>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</si>
  <si>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</si>
  <si>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</si>
  <si>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</si>
  <si>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</si>
  <si>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</si>
  <si>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</si>
  <si>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</si>
  <si>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</si>
  <si>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</si>
  <si>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</si>
  <si>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</si>
  <si>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</si>
  <si>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</si>
  <si>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</si>
  <si>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</si>
  <si>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</si>
  <si>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</si>
  <si>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</si>
  <si>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</si>
  <si>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</si>
  <si>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</si>
  <si>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</si>
  <si>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</si>
  <si>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</si>
  <si>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</si>
  <si>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</si>
  <si>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</si>
  <si>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</si>
  <si>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</si>
  <si>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</si>
  <si>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</si>
  <si>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</si>
  <si>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</si>
  <si>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</si>
  <si>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</si>
  <si>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</si>
  <si>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</si>
  <si>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</si>
  <si>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</si>
  <si>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</si>
  <si>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</si>
  <si>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</si>
  <si>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</si>
  <si>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</si>
  <si>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</si>
  <si>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</si>
  <si>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</si>
  <si>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</si>
  <si>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</si>
  <si>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</si>
  <si>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</si>
  <si>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</si>
  <si>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</si>
  <si>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</si>
  <si>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</si>
  <si>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</si>
  <si>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</si>
  <si>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</si>
  <si>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</si>
  <si>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</si>
  <si>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</si>
  <si>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</si>
  <si>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</si>
  <si>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</si>
  <si>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</si>
  <si>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</si>
  <si>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</si>
  <si>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</si>
  <si>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</si>
  <si>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</si>
  <si>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</si>
  <si>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</si>
  <si>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</si>
  <si>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</si>
  <si>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</si>
  <si>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</si>
  <si>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</si>
  <si>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</si>
  <si>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</si>
  <si>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</si>
  <si>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</si>
  <si>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</si>
  <si>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</si>
  <si>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</si>
  <si>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</si>
  <si>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</si>
  <si>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</si>
  <si>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</si>
  <si>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</si>
  <si>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</si>
  <si>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</si>
  <si>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</si>
  <si>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</si>
  <si>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</si>
  <si>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</si>
  <si>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</si>
  <si>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</si>
  <si>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</si>
  <si>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</si>
  <si>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</si>
  <si>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</si>
  <si>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</si>
  <si>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</si>
  <si>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</si>
  <si>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</si>
  <si>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</si>
  <si>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</si>
  <si>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</si>
  <si>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</si>
  <si>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</si>
  <si>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</si>
  <si>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</si>
  <si>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</si>
  <si>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</si>
  <si>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</si>
  <si>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</si>
  <si>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</si>
  <si>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</si>
  <si>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</si>
  <si>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</si>
  <si>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</si>
  <si>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</si>
  <si>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</si>
  <si>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</si>
  <si>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</si>
  <si>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</si>
  <si>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</si>
  <si>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</si>
  <si>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府</t>
  </si>
  <si>
    <t>内閣府</t>
  </si>
  <si>
    <t>現地対策本部設置に係る施設の改修に要する経費</t>
  </si>
  <si>
    <t>政策統括官（防災）</t>
  </si>
  <si>
    <t>参事官（復旧・復興担当）</t>
  </si>
  <si>
    <t>災害対策基本法第28条の2、第28条の3</t>
    <phoneticPr fontId="5"/>
  </si>
  <si>
    <t>南海トラフ地震防災対策推進基本計画（平成26年3月中央防災会議）
日本海溝・千島海溝周辺型地震防災対策推進基本計画（平成18年3月中央防災会議）</t>
    <phoneticPr fontId="5"/>
  </si>
  <si>
    <t>南海トラフ地震又は日本海溝・千島海溝周辺海溝型地震が発生し、現地対策本部を設置する場合の設置場所候補である施設について、現地対策本部の円滑な活動に資するための施設の改修を行うことを目的とする。</t>
    <phoneticPr fontId="5"/>
  </si>
  <si>
    <t>現地対策本部の設置場所候補は地方合同庁舎等の既存公共施設としているが、活動スペースとなる共用会議室等において、活動に必要となる電源の設備・容量が不十分であるため、必要な電源等を確保するための電気設備改修工事等を実施する。また、現地対策本部の活動においては緊急災害対策本部等との通信の確保が必要不可欠であり、災害時に信頼性の高い通信を確保するため、中央防災無線網によるネットワーク設備、電話交換設備等の情報通信基盤を整備するものである。
令和３年度の実施実績は以下のとおり
・日本海溝・千島海溝周辺海溝型地震発生時の岩手県における現地対策本部の設置場所である、盛岡第２合同庁舎において、管理官署及び東北地方整備局等の関係者と調整を行い、工事完了した。</t>
    <phoneticPr fontId="5"/>
  </si>
  <si>
    <t>-</t>
  </si>
  <si>
    <t>-</t>
    <phoneticPr fontId="5"/>
  </si>
  <si>
    <t>箇所</t>
    <rPh sb="0" eb="2">
      <t>カショ</t>
    </rPh>
    <phoneticPr fontId="5"/>
  </si>
  <si>
    <t>契約額／契約件数　　　　　　　　　　　　　　　　　　　　　　</t>
    <phoneticPr fontId="5"/>
  </si>
  <si>
    <t>百万円</t>
    <rPh sb="0" eb="3">
      <t>ヒャクマンエン</t>
    </rPh>
    <phoneticPr fontId="5"/>
  </si>
  <si>
    <t>91.8/3</t>
    <phoneticPr fontId="5"/>
  </si>
  <si>
    <t>0</t>
    <phoneticPr fontId="5"/>
  </si>
  <si>
    <t>令和３年度までに設置候補場所の改修を完了させる。</t>
  </si>
  <si>
    <t>設置候補場所の改修完了箇所数</t>
  </si>
  <si>
    <t>○</t>
  </si>
  <si>
    <t>大規模災害発生時に現地において災害応急対策に係る連絡調整を迅速かつ的確に実施する現地対策本部の円滑な活動に資する本事業は、社会のニーズに沿ったものである。</t>
    <phoneticPr fontId="5"/>
  </si>
  <si>
    <t>大規模災害発生時に国の職員が参集し活動する現地対策本部の設置に必要な施設を改修する事業であるため、国が自ら行うべきものである。</t>
    <phoneticPr fontId="5"/>
  </si>
  <si>
    <t>日本海溝・千島海溝周辺型地震等による大規模災害発生時に必要に応じて設置する現地対策本部は、日本海溝・千島海溝周辺型地震防災対策推進基本計画（平成18年3月中央防災会議）等に位置付けられており、現地対策本部の業務が実施可能な場所、設備等をあらかじめ確保することは政府の災害対策上非常に重要である。</t>
    <phoneticPr fontId="5"/>
  </si>
  <si>
    <t>‐</t>
  </si>
  <si>
    <t>無</t>
  </si>
  <si>
    <t>日本海溝・千島海溝周辺型地震等による大規模災害発生時に必要に応じて設置する現地対策本部は、日本海溝・千島海溝周辺型地震防災対策推進基本計画（平成18年3月中央防災会議）等に位置付けられており、現地対策本部の業務が実施可能な場所、設備等をあらかじめ確保することは政府の災害対策上非常に重要である。
予算の執行においては、引き続き原則として一般競争入札を採用し、競争性・透明性を確保しつつ契約し、契約完了に至った。</t>
    <phoneticPr fontId="5"/>
  </si>
  <si>
    <t>新26-0008</t>
  </si>
  <si>
    <t>新26-0014</t>
  </si>
  <si>
    <t>147</t>
  </si>
  <si>
    <t>140</t>
  </si>
  <si>
    <t>146</t>
  </si>
  <si>
    <t>153</t>
  </si>
  <si>
    <t>-</t>
    <phoneticPr fontId="5"/>
  </si>
  <si>
    <t>-</t>
    <phoneticPr fontId="5"/>
  </si>
  <si>
    <t>95.2/2</t>
    <phoneticPr fontId="5"/>
  </si>
  <si>
    <t>【支出委任】</t>
    <rPh sb="1" eb="3">
      <t>シシュツ</t>
    </rPh>
    <rPh sb="3" eb="5">
      <t>イニン</t>
    </rPh>
    <phoneticPr fontId="5"/>
  </si>
  <si>
    <t>A.日本電気株式会社</t>
    <rPh sb="2" eb="4">
      <t>ニホン</t>
    </rPh>
    <rPh sb="4" eb="6">
      <t>デンキ</t>
    </rPh>
    <rPh sb="6" eb="8">
      <t>カブシキ</t>
    </rPh>
    <rPh sb="8" eb="10">
      <t>カイシャ</t>
    </rPh>
    <phoneticPr fontId="5"/>
  </si>
  <si>
    <t>B.国土交通省東北地方整備局</t>
    <rPh sb="2" eb="4">
      <t>コクド</t>
    </rPh>
    <rPh sb="4" eb="6">
      <t>コウツウ</t>
    </rPh>
    <rPh sb="6" eb="7">
      <t>ショウ</t>
    </rPh>
    <rPh sb="7" eb="9">
      <t>トウホク</t>
    </rPh>
    <rPh sb="9" eb="11">
      <t>チホウ</t>
    </rPh>
    <rPh sb="11" eb="14">
      <t>セイビキョク</t>
    </rPh>
    <phoneticPr fontId="5"/>
  </si>
  <si>
    <t>C.株式会社もりでん</t>
    <rPh sb="2" eb="4">
      <t>カブシキ</t>
    </rPh>
    <rPh sb="4" eb="6">
      <t>カイシャ</t>
    </rPh>
    <phoneticPr fontId="5"/>
  </si>
  <si>
    <t>工事費</t>
    <rPh sb="0" eb="3">
      <t>コウジヒ</t>
    </rPh>
    <phoneticPr fontId="5"/>
  </si>
  <si>
    <t>中央防災無線設置工事</t>
    <rPh sb="0" eb="2">
      <t>チュウオウ</t>
    </rPh>
    <rPh sb="2" eb="4">
      <t>ボウサイ</t>
    </rPh>
    <rPh sb="4" eb="6">
      <t>ムセン</t>
    </rPh>
    <rPh sb="6" eb="8">
      <t>セッチ</t>
    </rPh>
    <rPh sb="8" eb="10">
      <t>コウジ</t>
    </rPh>
    <phoneticPr fontId="5"/>
  </si>
  <si>
    <t>電気設備改修工事</t>
    <rPh sb="0" eb="2">
      <t>デンキ</t>
    </rPh>
    <rPh sb="2" eb="4">
      <t>セツビ</t>
    </rPh>
    <rPh sb="4" eb="6">
      <t>カイシュウ</t>
    </rPh>
    <rPh sb="6" eb="8">
      <t>コウジ</t>
    </rPh>
    <phoneticPr fontId="5"/>
  </si>
  <si>
    <t>日本電気株式会社</t>
    <rPh sb="0" eb="2">
      <t>ニホン</t>
    </rPh>
    <rPh sb="2" eb="4">
      <t>デンキ</t>
    </rPh>
    <rPh sb="4" eb="6">
      <t>カブシキ</t>
    </rPh>
    <rPh sb="6" eb="8">
      <t>カイシャ</t>
    </rPh>
    <phoneticPr fontId="5"/>
  </si>
  <si>
    <t>国土交通省東北地方整備局</t>
    <rPh sb="0" eb="2">
      <t>コクド</t>
    </rPh>
    <rPh sb="2" eb="5">
      <t>コウツウショウ</t>
    </rPh>
    <rPh sb="5" eb="7">
      <t>トウホク</t>
    </rPh>
    <rPh sb="7" eb="9">
      <t>チホウ</t>
    </rPh>
    <rPh sb="9" eb="12">
      <t>セイビキョク</t>
    </rPh>
    <phoneticPr fontId="5"/>
  </si>
  <si>
    <t>株式会社もりでん</t>
    <rPh sb="0" eb="2">
      <t>カブシキ</t>
    </rPh>
    <rPh sb="2" eb="4">
      <t>カイシャ</t>
    </rPh>
    <phoneticPr fontId="5"/>
  </si>
  <si>
    <t>-</t>
    <phoneticPr fontId="5"/>
  </si>
  <si>
    <t>請負【一般競争入札（最低価格）】</t>
    <rPh sb="10" eb="12">
      <t>サイテイ</t>
    </rPh>
    <rPh sb="12" eb="14">
      <t>カカク</t>
    </rPh>
    <phoneticPr fontId="5"/>
  </si>
  <si>
    <t>請負【一般競争入札（総合評価）】</t>
    <phoneticPr fontId="5"/>
  </si>
  <si>
    <t>-</t>
    <phoneticPr fontId="5"/>
  </si>
  <si>
    <t>-</t>
    <phoneticPr fontId="5"/>
  </si>
  <si>
    <t>本事業については、昨年度の工事完了をもって終了となった。</t>
    <rPh sb="0" eb="1">
      <t>ホン</t>
    </rPh>
    <rPh sb="1" eb="3">
      <t>ジギョウ</t>
    </rPh>
    <rPh sb="9" eb="12">
      <t>サクネンド</t>
    </rPh>
    <rPh sb="13" eb="15">
      <t>コウジ</t>
    </rPh>
    <rPh sb="15" eb="17">
      <t>カンリョウ</t>
    </rPh>
    <rPh sb="21" eb="23">
      <t>シュウリョウ</t>
    </rPh>
    <phoneticPr fontId="5"/>
  </si>
  <si>
    <t>-</t>
    <phoneticPr fontId="5"/>
  </si>
  <si>
    <t>-</t>
    <phoneticPr fontId="5"/>
  </si>
  <si>
    <t>伊藤　光弘</t>
    <rPh sb="0" eb="2">
      <t>イトウ</t>
    </rPh>
    <rPh sb="3" eb="5">
      <t>ミツヒロ</t>
    </rPh>
    <phoneticPr fontId="5"/>
  </si>
  <si>
    <t>現地対策本部の設置候補場所を改修するという事業であることから、事業の性質上、定量的な目標が示せないため、現地対策本部の円滑な活動に資することを目標としている。</t>
    <phoneticPr fontId="5"/>
  </si>
  <si>
    <t>有</t>
  </si>
  <si>
    <t>（目標）現地対策本部の円滑な活動に資する。
（実績）岩手県における現地対策本部設置に必要な施設の整備を実施した。</t>
    <rPh sb="26" eb="28">
      <t>イワテ</t>
    </rPh>
    <phoneticPr fontId="5"/>
  </si>
  <si>
    <t>終了予定</t>
  </si>
  <si>
    <t>今後、同様の事業を実施する際は、当該事業の知見を最大限生かして、効率的、効果的な事業の実施に努めること。</t>
    <rPh sb="0" eb="2">
      <t>コンゴ</t>
    </rPh>
    <rPh sb="3" eb="5">
      <t>ドウヨウ</t>
    </rPh>
    <rPh sb="6" eb="8">
      <t>ジギョウ</t>
    </rPh>
    <rPh sb="9" eb="11">
      <t>ジッシ</t>
    </rPh>
    <rPh sb="13" eb="14">
      <t>サイ</t>
    </rPh>
    <rPh sb="16" eb="18">
      <t>トウガイ</t>
    </rPh>
    <rPh sb="18" eb="20">
      <t>ジギョウ</t>
    </rPh>
    <rPh sb="21" eb="23">
      <t>チケン</t>
    </rPh>
    <rPh sb="24" eb="27">
      <t>サイダイゲン</t>
    </rPh>
    <rPh sb="27" eb="28">
      <t>イ</t>
    </rPh>
    <rPh sb="32" eb="35">
      <t>コウリツテキ</t>
    </rPh>
    <rPh sb="36" eb="39">
      <t>コウカテキ</t>
    </rPh>
    <rPh sb="40" eb="42">
      <t>ジギョウ</t>
    </rPh>
    <rPh sb="43" eb="45">
      <t>ジッシ</t>
    </rPh>
    <rPh sb="46" eb="47">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</si>
</sst>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diagonalUp="1">
      <left style="double">
        <color indexed="64"/>
      </left>
      <right style="thin">
        <color indexed="64"/>
      </right>
      <top style="thin">
        <color indexed="64"/>
      </top>
      <bottom/>
      <diagonal style="thin">
        <color indexed="64"/>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2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0" fillId="5" borderId="119" xfId="0" applyFont="1" applyFill="1" applyBorder="1" applyAlignment="1" applyProtection="1">
      <alignment horizontal="center" vertical="center"/>
      <protection locked="0"/>
    </xf>
    <xf numFmtId="0" fontId="11" fillId="6" borderId="64" xfId="0" applyFont="1" applyFill="1" applyBorder="1" applyAlignment="1">
      <alignment vertical="center" textRotation="255"/>
    </xf>
    <xf numFmtId="0" fontId="25" fillId="0" borderId="0" xfId="0" applyFont="1" applyFill="1" applyBorder="1" applyAlignment="1">
      <alignment horizontal="justify" vertical="center" wrapText="1"/>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36" xfId="0" applyFont="1" applyBorder="1" applyAlignment="1">
      <alignment horizontal="center" vertical="center"/>
    </xf>
    <xf numFmtId="177" fontId="0" fillId="0" borderId="38"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0" fontId="22" fillId="0" borderId="22"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0" fillId="6" borderId="38"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9"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39" xfId="0" applyFont="1" applyFill="1" applyBorder="1" applyAlignment="1">
      <alignment horizontal="center" vertical="center" wrapText="1"/>
    </xf>
    <xf numFmtId="0" fontId="0" fillId="6" borderId="60" xfId="0" applyFont="1" applyFill="1" applyBorder="1" applyAlignment="1">
      <alignment horizontal="center" vertical="center" wrapText="1"/>
    </xf>
    <xf numFmtId="180" fontId="0" fillId="0" borderId="14" xfId="0" applyNumberFormat="1" applyFont="1" applyFill="1" applyBorder="1" applyAlignment="1" applyProtection="1">
      <alignment horizontal="center" vertical="center" shrinkToFit="1"/>
      <protection locked="0"/>
    </xf>
    <xf numFmtId="180" fontId="0" fillId="0"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6" borderId="29"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7"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13" fillId="6" borderId="38"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6" borderId="71" xfId="0" applyFont="1" applyFill="1" applyBorder="1" applyAlignment="1">
      <alignment horizontal="center" vertical="center"/>
    </xf>
    <xf numFmtId="0" fontId="0" fillId="6" borderId="64" xfId="0" applyFont="1" applyFill="1" applyBorder="1" applyAlignment="1">
      <alignment horizontal="center" vertical="center"/>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13" fillId="6" borderId="42"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29" fillId="6" borderId="3"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7"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6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0" fontId="29" fillId="6" borderId="42" xfId="0" applyFont="1" applyFill="1" applyBorder="1" applyAlignment="1">
      <alignment horizontal="center" vertical="center" wrapText="1"/>
    </xf>
    <xf numFmtId="0" fontId="0" fillId="5" borderId="9" xfId="0" applyFont="1" applyFill="1" applyBorder="1" applyAlignment="1" applyProtection="1">
      <alignment horizontal="left" vertical="center" wrapText="1"/>
      <protection locked="0"/>
    </xf>
    <xf numFmtId="0" fontId="0" fillId="6" borderId="9" xfId="0" applyFont="1" applyFill="1" applyBorder="1" applyAlignment="1">
      <alignment horizontal="center" vertical="center" wrapText="1"/>
    </xf>
    <xf numFmtId="0" fontId="0" fillId="6" borderId="9" xfId="0" applyFill="1" applyBorder="1" applyAlignment="1">
      <alignment horizontal="center" vertical="center" wrapText="1"/>
    </xf>
    <xf numFmtId="0" fontId="3" fillId="0" borderId="9"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49" fontId="0" fillId="5" borderId="9" xfId="0" applyNumberFormat="1" applyFont="1" applyFill="1" applyBorder="1" applyAlignment="1" applyProtection="1">
      <alignment horizontal="left" vertical="center" wrapTex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7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93" xfId="0" applyNumberFormat="1" applyFont="1" applyFill="1" applyBorder="1" applyAlignment="1" applyProtection="1">
      <alignment horizontal="right" vertical="center"/>
      <protection locked="0"/>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0" fillId="0" borderId="71"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6"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3" borderId="133" xfId="0" applyFont="1" applyFill="1" applyBorder="1" applyAlignment="1">
      <alignment horizontal="center" vertical="center" wrapText="1"/>
    </xf>
    <xf numFmtId="0" fontId="0" fillId="6" borderId="30" xfId="0" applyFont="1" applyFill="1" applyBorder="1" applyAlignment="1">
      <alignment horizontal="center" vertical="center"/>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49" fontId="20" fillId="0" borderId="70" xfId="0" applyNumberFormat="1" applyFont="1" applyFill="1" applyBorder="1" applyAlignment="1" applyProtection="1">
      <alignment horizontal="center" vertical="center" wrapText="1"/>
      <protection locked="0"/>
    </xf>
    <xf numFmtId="49" fontId="20" fillId="0" borderId="92" xfId="0" applyNumberFormat="1" applyFont="1" applyFill="1" applyBorder="1" applyAlignment="1" applyProtection="1">
      <alignment horizontal="center" vertical="center" wrapText="1"/>
      <protection locked="0"/>
    </xf>
    <xf numFmtId="0" fontId="22" fillId="0" borderId="151" xfId="0" applyFont="1" applyFill="1" applyBorder="1" applyAlignment="1" applyProtection="1">
      <alignment horizontal="center" vertical="center" wrapText="1"/>
      <protection locked="0"/>
    </xf>
    <xf numFmtId="49" fontId="20" fillId="0" borderId="151" xfId="0" applyNumberFormat="1" applyFont="1" applyFill="1" applyBorder="1" applyAlignment="1" applyProtection="1">
      <alignment horizontal="center" vertical="center" wrapText="1"/>
      <protection locked="0"/>
    </xf>
    <xf numFmtId="179" fontId="22" fillId="0" borderId="145" xfId="0" applyNumberFormat="1" applyFont="1" applyFill="1" applyBorder="1" applyAlignment="1" applyProtection="1">
      <alignment horizontal="center" vertical="center" wrapText="1"/>
      <protection locked="0"/>
    </xf>
    <xf numFmtId="49" fontId="20" fillId="0" borderId="145" xfId="0" applyNumberFormat="1" applyFont="1" applyFill="1" applyBorder="1" applyAlignment="1" applyProtection="1">
      <alignment horizontal="center" vertical="center" wrapText="1"/>
      <protection locked="0"/>
    </xf>
    <xf numFmtId="49" fontId="20" fillId="0" borderId="105" xfId="0" applyNumberFormat="1" applyFont="1" applyFill="1" applyBorder="1" applyAlignment="1" applyProtection="1">
      <alignment horizontal="center" vertical="center" wrapText="1"/>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0" fillId="0" borderId="77"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179" fontId="22" fillId="0" borderId="147" xfId="0" applyNumberFormat="1"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15" fillId="6" borderId="79" xfId="0" applyFont="1" applyFill="1" applyBorder="1" applyAlignment="1">
      <alignment horizontal="center" vertical="center" textRotation="255" wrapText="1"/>
    </xf>
    <xf numFmtId="0" fontId="15" fillId="6" borderId="134"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5" fillId="6" borderId="135"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36"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6" borderId="114" xfId="0" applyFont="1" applyFill="1" applyBorder="1" applyAlignment="1">
      <alignment horizontal="center" vertical="center" wrapText="1"/>
    </xf>
    <xf numFmtId="0" fontId="13" fillId="6" borderId="119" xfId="0" applyFont="1" applyFill="1" applyBorder="1" applyAlignment="1">
      <alignment horizontal="center" vertical="center" wrapText="1"/>
    </xf>
    <xf numFmtId="0" fontId="0" fillId="5" borderId="14" xfId="0" applyFont="1" applyFill="1" applyBorder="1" applyAlignment="1">
      <alignment horizontal="center" vertical="center"/>
    </xf>
    <xf numFmtId="0" fontId="0" fillId="5" borderId="15" xfId="0" applyFont="1" applyFill="1" applyBorder="1" applyAlignment="1">
      <alignment horizontal="center" vertical="center"/>
    </xf>
    <xf numFmtId="0" fontId="0" fillId="5" borderId="29" xfId="0" applyFont="1" applyFill="1" applyBorder="1" applyAlignment="1">
      <alignment horizontal="center" vertical="center"/>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1"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30" xfId="0" applyFont="1" applyFill="1" applyBorder="1" applyAlignment="1">
      <alignment horizontal="center" vertical="center"/>
    </xf>
    <xf numFmtId="0" fontId="0" fillId="5" borderId="105"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5" xfId="0" applyFont="1" applyFill="1" applyBorder="1" applyAlignment="1">
      <alignment vertical="center" wrapText="1"/>
    </xf>
    <xf numFmtId="0" fontId="0" fillId="5" borderId="102" xfId="0" applyFont="1" applyFill="1" applyBorder="1" applyAlignment="1">
      <alignment vertical="center" wrapText="1"/>
    </xf>
    <xf numFmtId="0" fontId="0" fillId="5" borderId="127" xfId="0" applyFont="1" applyFill="1" applyBorder="1" applyAlignment="1">
      <alignment vertical="center" wrapText="1"/>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36" xfId="0" applyFont="1" applyFill="1" applyBorder="1" applyAlignment="1" applyProtection="1">
      <alignment horizontal="center" vertical="center" shrinkToFit="1"/>
      <protection locked="0"/>
    </xf>
    <xf numFmtId="0" fontId="0" fillId="5" borderId="9" xfId="0" applyFont="1" applyFill="1" applyBorder="1" applyAlignment="1" applyProtection="1">
      <alignment horizontal="center" vertical="center" shrinkToFit="1"/>
      <protection locked="0"/>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1" xfId="0" applyFont="1" applyBorder="1" applyAlignment="1">
      <alignment horizontal="center" vertical="center"/>
    </xf>
    <xf numFmtId="0" fontId="0" fillId="0" borderId="100"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3" fillId="5" borderId="45" xfId="0" applyFont="1" applyFill="1" applyBorder="1" applyAlignment="1" applyProtection="1">
      <alignment horizontal="center" vertical="center" wrapText="1"/>
      <protection locked="0"/>
    </xf>
    <xf numFmtId="0" fontId="13" fillId="5" borderId="15" xfId="0" applyFont="1" applyFill="1" applyBorder="1" applyAlignment="1" applyProtection="1">
      <alignment horizontal="center" vertical="center" wrapText="1"/>
      <protection locked="0"/>
    </xf>
    <xf numFmtId="0" fontId="13" fillId="6" borderId="15" xfId="0" applyFont="1" applyFill="1" applyBorder="1" applyAlignment="1" applyProtection="1">
      <alignment horizontal="center" vertical="center" wrapText="1"/>
    </xf>
    <xf numFmtId="0" fontId="13" fillId="6" borderId="46" xfId="0" applyFont="1" applyFill="1" applyBorder="1" applyAlignment="1" applyProtection="1">
      <alignment horizontal="center" vertical="center" wrapText="1"/>
    </xf>
    <xf numFmtId="0" fontId="0" fillId="5" borderId="24"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center" vertical="center" wrapText="1"/>
    </xf>
    <xf numFmtId="0" fontId="0" fillId="5" borderId="89" xfId="0" applyFont="1" applyFill="1" applyBorder="1" applyAlignment="1" applyProtection="1">
      <alignment horizontal="center" vertical="center" wrapText="1"/>
    </xf>
    <xf numFmtId="177" fontId="0" fillId="0" borderId="24" xfId="0" applyNumberFormat="1" applyFont="1" applyFill="1" applyBorder="1" applyAlignment="1" applyProtection="1">
      <alignment horizontal="center" vertical="center" shrinkToFit="1"/>
      <protection locked="0"/>
    </xf>
    <xf numFmtId="0" fontId="0" fillId="3" borderId="38"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60" xfId="0" applyFont="1" applyFill="1" applyBorder="1" applyAlignment="1">
      <alignment horizontal="center" vertical="center" wrapText="1"/>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29" xfId="0" applyFont="1" applyFill="1" applyBorder="1" applyAlignment="1">
      <alignment horizontal="center" vertical="center"/>
    </xf>
    <xf numFmtId="0" fontId="13" fillId="6" borderId="42" xfId="0" applyFont="1" applyFill="1" applyBorder="1" applyAlignment="1" applyProtection="1">
      <alignment horizontal="center" vertical="center" wrapText="1"/>
    </xf>
    <xf numFmtId="0" fontId="13" fillId="6" borderId="39" xfId="0" applyFont="1" applyFill="1" applyBorder="1" applyAlignment="1" applyProtection="1">
      <alignment horizontal="center" vertical="center" wrapText="1"/>
    </xf>
    <xf numFmtId="0" fontId="13" fillId="6" borderId="43" xfId="0" applyFont="1" applyFill="1" applyBorder="1" applyAlignment="1" applyProtection="1">
      <alignment horizontal="center" vertical="center" wrapText="1"/>
    </xf>
    <xf numFmtId="0" fontId="13" fillId="6" borderId="3" xfId="0" applyFont="1" applyFill="1" applyBorder="1" applyAlignment="1" applyProtection="1">
      <alignment horizontal="center" vertical="center" wrapText="1"/>
    </xf>
    <xf numFmtId="0" fontId="13" fillId="6" borderId="0" xfId="0" applyFont="1" applyFill="1" applyBorder="1" applyAlignment="1" applyProtection="1">
      <alignment horizontal="center" vertical="center" wrapText="1"/>
    </xf>
    <xf numFmtId="0" fontId="13" fillId="6" borderId="44" xfId="0" applyFont="1" applyFill="1" applyBorder="1" applyAlignment="1" applyProtection="1">
      <alignment horizontal="center" vertical="center" wrapText="1"/>
    </xf>
    <xf numFmtId="0" fontId="0" fillId="5" borderId="129" xfId="0" applyFont="1" applyFill="1" applyBorder="1" applyAlignment="1">
      <alignment horizontal="center" vertical="center"/>
    </xf>
    <xf numFmtId="0" fontId="0" fillId="5" borderId="121" xfId="0" applyFont="1" applyFill="1" applyBorder="1" applyAlignment="1">
      <alignment horizontal="center" vertical="center"/>
    </xf>
    <xf numFmtId="0" fontId="0" fillId="3" borderId="14" xfId="0" applyFont="1" applyFill="1" applyBorder="1" applyAlignment="1">
      <alignment horizontal="center" vertical="center"/>
    </xf>
    <xf numFmtId="0" fontId="0" fillId="5" borderId="137" xfId="0" applyFont="1" applyFill="1" applyBorder="1" applyAlignment="1">
      <alignment horizontal="center" vertical="center"/>
    </xf>
    <xf numFmtId="0" fontId="0" fillId="5" borderId="138" xfId="0" applyFont="1" applyFill="1" applyBorder="1" applyAlignment="1">
      <alignment horizontal="center" vertical="center"/>
    </xf>
    <xf numFmtId="0" fontId="0" fillId="5" borderId="139" xfId="0" applyFont="1" applyFill="1" applyBorder="1" applyAlignment="1">
      <alignment horizontal="center" vertical="center"/>
    </xf>
    <xf numFmtId="0" fontId="0" fillId="5" borderId="111"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11" fillId="6" borderId="122" xfId="0" applyFont="1" applyFill="1" applyBorder="1" applyAlignment="1">
      <alignment horizontal="center" vertical="center" textRotation="255"/>
    </xf>
    <xf numFmtId="0" fontId="11" fillId="6" borderId="123" xfId="0" applyFont="1" applyFill="1" applyBorder="1" applyAlignment="1">
      <alignment horizontal="center" vertical="center" textRotation="255"/>
    </xf>
    <xf numFmtId="0" fontId="11" fillId="6" borderId="124" xfId="0" applyFont="1" applyFill="1" applyBorder="1" applyAlignment="1">
      <alignment horizontal="center" vertical="center" textRotation="255"/>
    </xf>
    <xf numFmtId="0" fontId="0" fillId="3" borderId="22" xfId="0" applyFont="1" applyFill="1" applyBorder="1" applyAlignment="1">
      <alignment horizontal="center" vertical="center" shrinkToFit="1"/>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5" borderId="36" xfId="0" applyFont="1" applyFill="1" applyBorder="1" applyAlignment="1">
      <alignment horizontal="center" vertical="center"/>
    </xf>
    <xf numFmtId="177" fontId="0" fillId="5" borderId="38" xfId="0" applyNumberFormat="1" applyFont="1" applyFill="1" applyBorder="1" applyAlignment="1" applyProtection="1">
      <alignment horizontal="center" vertical="center" shrinkToFit="1"/>
      <protection locked="0"/>
    </xf>
    <xf numFmtId="177" fontId="0" fillId="5" borderId="39" xfId="0" applyNumberFormat="1" applyFont="1" applyFill="1" applyBorder="1" applyAlignment="1" applyProtection="1">
      <alignment horizontal="center" vertical="center" shrinkToFit="1"/>
      <protection locked="0"/>
    </xf>
    <xf numFmtId="0" fontId="0" fillId="3" borderId="22" xfId="0" applyFont="1" applyFill="1" applyBorder="1" applyAlignment="1">
      <alignment horizontal="center" vertical="center"/>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13" fillId="6" borderId="45" xfId="0" applyFont="1" applyFill="1" applyBorder="1" applyAlignment="1" applyProtection="1">
      <alignment horizontal="center" vertical="center" wrapText="1"/>
    </xf>
    <xf numFmtId="0" fontId="11" fillId="4" borderId="123" xfId="0" applyFont="1" applyFill="1" applyBorder="1" applyAlignment="1">
      <alignment horizontal="center" vertical="center" textRotation="255"/>
    </xf>
    <xf numFmtId="0" fontId="0" fillId="0" borderId="36" xfId="0" applyNumberFormat="1" applyFont="1" applyFill="1" applyBorder="1" applyAlignment="1" applyProtection="1">
      <alignment horizontal="center" vertical="center" wrapText="1"/>
      <protection locked="0"/>
    </xf>
    <xf numFmtId="0" fontId="0" fillId="0" borderId="128" xfId="0" applyNumberFormat="1" applyFont="1" applyFill="1" applyBorder="1" applyAlignment="1" applyProtection="1">
      <alignment horizontal="center" vertical="center" wrapText="1"/>
      <protection locked="0"/>
    </xf>
    <xf numFmtId="0" fontId="0" fillId="0" borderId="119" xfId="0" applyNumberFormat="1" applyFont="1" applyFill="1" applyBorder="1" applyAlignment="1" applyProtection="1">
      <alignment horizontal="center" vertical="center" wrapText="1"/>
      <protection locked="0"/>
    </xf>
    <xf numFmtId="0" fontId="0" fillId="4" borderId="38" xfId="0" applyFont="1" applyFill="1" applyBorder="1" applyAlignment="1" applyProtection="1">
      <alignment horizontal="center" vertical="center" textRotation="255" wrapText="1"/>
    </xf>
    <xf numFmtId="0" fontId="0" fillId="4" borderId="40" xfId="0" applyFont="1" applyFill="1" applyBorder="1" applyAlignment="1" applyProtection="1">
      <alignment horizontal="center" vertical="center" textRotation="255" wrapText="1"/>
    </xf>
    <xf numFmtId="0" fontId="0" fillId="4" borderId="61" xfId="0" applyFont="1" applyFill="1" applyBorder="1" applyAlignment="1" applyProtection="1">
      <alignment horizontal="center" vertical="center" textRotation="255" wrapText="1"/>
    </xf>
    <xf numFmtId="0" fontId="0" fillId="4" borderId="87" xfId="0" applyFont="1" applyFill="1" applyBorder="1" applyAlignment="1" applyProtection="1">
      <alignment horizontal="center" vertical="center" textRotation="255" wrapText="1"/>
    </xf>
    <xf numFmtId="0" fontId="0" fillId="4" borderId="14" xfId="0" applyFont="1" applyFill="1" applyBorder="1" applyAlignment="1" applyProtection="1">
      <alignment horizontal="center" vertical="center" textRotation="255" wrapText="1"/>
    </xf>
    <xf numFmtId="0" fontId="0" fillId="4" borderId="16" xfId="0" applyFont="1" applyFill="1" applyBorder="1" applyAlignment="1" applyProtection="1">
      <alignment horizontal="center" vertical="center" textRotation="255" wrapText="1"/>
    </xf>
    <xf numFmtId="0" fontId="0" fillId="4" borderId="23" xfId="0" applyFont="1" applyFill="1" applyBorder="1" applyAlignment="1">
      <alignment horizontal="center" vertical="center" shrinkToFit="1"/>
    </xf>
    <xf numFmtId="0" fontId="0" fillId="4" borderId="24" xfId="0" applyFont="1" applyFill="1" applyBorder="1" applyAlignment="1">
      <alignment horizontal="center" vertical="center" shrinkToFi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13" fillId="6" borderId="79" xfId="0" applyFont="1" applyFill="1" applyBorder="1" applyAlignment="1" applyProtection="1">
      <alignment horizontal="center" vertical="center" wrapText="1"/>
    </xf>
    <xf numFmtId="0" fontId="13" fillId="6" borderId="80" xfId="0" applyFont="1" applyFill="1" applyBorder="1" applyAlignment="1" applyProtection="1">
      <alignment horizontal="center" vertical="center" wrapText="1"/>
    </xf>
    <xf numFmtId="0" fontId="13" fillId="6" borderId="81" xfId="0" applyFont="1" applyFill="1" applyBorder="1" applyAlignment="1" applyProtection="1">
      <alignment horizontal="center" vertical="center" wrapText="1"/>
    </xf>
    <xf numFmtId="0" fontId="0" fillId="0" borderId="36" xfId="0" applyFont="1" applyFill="1" applyBorder="1" applyAlignment="1" applyProtection="1">
      <alignment horizontal="center" vertical="center"/>
    </xf>
    <xf numFmtId="177" fontId="0" fillId="0" borderId="40" xfId="0" applyNumberFormat="1" applyFont="1" applyFill="1" applyBorder="1" applyAlignment="1" applyProtection="1">
      <alignment horizontal="center" vertical="center" shrinkToFit="1"/>
      <protection locked="0"/>
    </xf>
    <xf numFmtId="0" fontId="0" fillId="0" borderId="36" xfId="0" applyFont="1" applyFill="1" applyBorder="1" applyAlignment="1" applyProtection="1">
      <alignment horizontal="center" vertical="center" shrinkToFit="1"/>
    </xf>
    <xf numFmtId="0" fontId="0" fillId="0" borderId="9" xfId="0" applyFont="1" applyFill="1" applyBorder="1" applyAlignment="1" applyProtection="1">
      <alignment horizontal="center" vertical="center" shrinkToFit="1"/>
    </xf>
    <xf numFmtId="0" fontId="11" fillId="4" borderId="122" xfId="0" applyFont="1" applyFill="1" applyBorder="1" applyAlignment="1">
      <alignment horizontal="center" vertical="center" textRotation="255"/>
    </xf>
    <xf numFmtId="0" fontId="11" fillId="4" borderId="124" xfId="0" applyFont="1" applyFill="1" applyBorder="1" applyAlignment="1">
      <alignment horizontal="center" vertical="center" textRotation="255"/>
    </xf>
    <xf numFmtId="0" fontId="0" fillId="0" borderId="38" xfId="0" applyNumberFormat="1" applyFont="1" applyFill="1" applyBorder="1" applyAlignment="1" applyProtection="1">
      <alignment horizontal="center" vertical="center" wrapText="1"/>
      <protection locked="0"/>
    </xf>
    <xf numFmtId="0" fontId="0" fillId="0" borderId="39" xfId="0" applyNumberFormat="1" applyFont="1" applyFill="1" applyBorder="1" applyAlignment="1" applyProtection="1">
      <alignment horizontal="center" vertical="center" wrapText="1"/>
      <protection locked="0"/>
    </xf>
    <xf numFmtId="0" fontId="0" fillId="0" borderId="40" xfId="0" applyNumberFormat="1" applyFont="1" applyFill="1" applyBorder="1" applyAlignment="1" applyProtection="1">
      <alignment horizontal="center" vertical="center" wrapText="1"/>
      <protection locked="0"/>
    </xf>
    <xf numFmtId="0" fontId="0" fillId="0" borderId="61"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0" fillId="0" borderId="87" xfId="0" applyNumberFormat="1" applyFont="1" applyFill="1" applyBorder="1" applyAlignment="1" applyProtection="1">
      <alignment horizontal="center" vertical="center" wrapText="1"/>
      <protection locked="0"/>
    </xf>
    <xf numFmtId="0" fontId="0" fillId="4" borderId="137" xfId="0" applyFont="1" applyFill="1" applyBorder="1" applyAlignment="1" applyProtection="1">
      <alignment horizontal="center" vertical="center" textRotation="255" shrinkToFit="1"/>
    </xf>
    <xf numFmtId="0" fontId="0" fillId="4" borderId="139" xfId="0" applyFont="1" applyFill="1" applyBorder="1" applyAlignment="1" applyProtection="1">
      <alignment horizontal="center" vertical="center" textRotation="255" shrinkToFit="1"/>
    </xf>
    <xf numFmtId="0" fontId="0" fillId="4" borderId="140" xfId="0" applyFont="1" applyFill="1" applyBorder="1" applyAlignment="1" applyProtection="1">
      <alignment horizontal="center" vertical="center" textRotation="255" shrinkToFit="1"/>
    </xf>
    <xf numFmtId="0" fontId="0" fillId="4" borderId="141" xfId="0" applyFont="1" applyFill="1" applyBorder="1" applyAlignment="1" applyProtection="1">
      <alignment horizontal="center" vertical="center" textRotation="255" shrinkToFit="1"/>
    </xf>
    <xf numFmtId="0" fontId="0" fillId="4" borderId="111" xfId="0" applyFont="1" applyFill="1" applyBorder="1" applyAlignment="1" applyProtection="1">
      <alignment horizontal="center" vertical="center" textRotation="255" shrinkToFit="1"/>
    </xf>
    <xf numFmtId="0" fontId="0" fillId="4" borderId="113" xfId="0" applyFont="1" applyFill="1" applyBorder="1" applyAlignment="1" applyProtection="1">
      <alignment horizontal="center" vertical="center" textRotation="255" shrinkToFit="1"/>
    </xf>
    <xf numFmtId="0" fontId="0" fillId="4" borderId="39" xfId="0" applyFont="1" applyFill="1" applyBorder="1" applyAlignment="1">
      <alignment horizontal="center" vertical="center" wrapText="1"/>
    </xf>
    <xf numFmtId="0" fontId="0" fillId="4" borderId="60" xfId="0" applyFont="1" applyFill="1" applyBorder="1" applyAlignment="1">
      <alignment horizontal="center" vertical="center" wrapText="1"/>
    </xf>
    <xf numFmtId="0" fontId="0" fillId="4" borderId="15" xfId="0" applyFont="1" applyFill="1" applyBorder="1" applyAlignment="1">
      <alignment horizontal="center" vertical="center"/>
    </xf>
    <xf numFmtId="0" fontId="0" fillId="4" borderId="29" xfId="0" applyFont="1" applyFill="1" applyBorder="1" applyAlignment="1">
      <alignment horizontal="center" vertical="center"/>
    </xf>
    <xf numFmtId="0" fontId="0" fillId="4" borderId="129" xfId="0" applyFont="1" applyFill="1" applyBorder="1" applyAlignment="1">
      <alignment horizontal="center" vertical="center"/>
    </xf>
    <xf numFmtId="0" fontId="0" fillId="4" borderId="121" xfId="0" applyFont="1" applyFill="1" applyBorder="1" applyAlignment="1">
      <alignment horizontal="center" vertical="center"/>
    </xf>
    <xf numFmtId="0" fontId="0" fillId="4" borderId="39"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16" xfId="0" applyFont="1" applyFill="1" applyBorder="1" applyAlignment="1">
      <alignment horizontal="center" vertical="center"/>
    </xf>
    <xf numFmtId="0" fontId="0" fillId="4" borderId="38" xfId="0" applyFont="1" applyFill="1" applyBorder="1" applyAlignment="1">
      <alignment horizontal="center" vertical="center"/>
    </xf>
    <xf numFmtId="0" fontId="0" fillId="4" borderId="14" xfId="0" applyFont="1" applyFill="1" applyBorder="1" applyAlignment="1">
      <alignment horizontal="center" vertical="center"/>
    </xf>
    <xf numFmtId="0" fontId="16" fillId="4" borderId="38" xfId="0" applyFont="1" applyFill="1" applyBorder="1" applyAlignment="1">
      <alignment horizontal="center" vertical="center" wrapText="1"/>
    </xf>
    <xf numFmtId="0" fontId="16" fillId="4" borderId="40" xfId="0" applyFont="1" applyFill="1" applyBorder="1" applyAlignment="1">
      <alignment horizontal="center" vertical="center"/>
    </xf>
    <xf numFmtId="0" fontId="16" fillId="4" borderId="14" xfId="0" applyFont="1" applyFill="1" applyBorder="1" applyAlignment="1">
      <alignment horizontal="center" vertical="center"/>
    </xf>
    <xf numFmtId="0" fontId="16" fillId="4" borderId="16" xfId="0" applyFont="1" applyFill="1" applyBorder="1" applyAlignment="1">
      <alignment horizontal="center" vertical="center"/>
    </xf>
    <xf numFmtId="0" fontId="0" fillId="0" borderId="138" xfId="0" applyFont="1" applyFill="1" applyBorder="1" applyAlignment="1">
      <alignment horizontal="center" vertical="center"/>
    </xf>
    <xf numFmtId="0" fontId="0" fillId="0" borderId="139" xfId="0" applyFont="1" applyFill="1" applyBorder="1" applyAlignment="1">
      <alignment horizontal="center" vertical="center"/>
    </xf>
    <xf numFmtId="0" fontId="0" fillId="0" borderId="112" xfId="0" applyFont="1" applyFill="1" applyBorder="1" applyAlignment="1">
      <alignment horizontal="center" vertical="center"/>
    </xf>
    <xf numFmtId="0" fontId="0" fillId="0" borderId="113" xfId="0" applyFont="1" applyFill="1" applyBorder="1" applyAlignment="1">
      <alignment horizontal="center" vertical="center"/>
    </xf>
    <xf numFmtId="0" fontId="0" fillId="0" borderId="9" xfId="0" applyFont="1" applyBorder="1" applyAlignment="1">
      <alignment horizontal="center" vertical="center"/>
    </xf>
    <xf numFmtId="0" fontId="0" fillId="6" borderId="1" xfId="0" applyFont="1" applyFill="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3" fillId="2" borderId="11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11" fillId="2" borderId="29" xfId="0" applyFont="1" applyFill="1" applyBorder="1" applyAlignment="1">
      <alignment horizontal="center" vertical="center"/>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49" fontId="0" fillId="0" borderId="120" xfId="0" applyNumberFormat="1" applyFont="1" applyFill="1" applyBorder="1" applyAlignment="1" applyProtection="1">
      <alignment horizontal="center" vertical="center" shrinkToFit="1"/>
      <protection locked="0"/>
    </xf>
    <xf numFmtId="0" fontId="0" fillId="0" borderId="39"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0" fontId="13" fillId="2" borderId="114" xfId="0" applyFont="1" applyFill="1" applyBorder="1" applyAlignment="1">
      <alignment horizontal="center" vertical="center" wrapText="1"/>
    </xf>
    <xf numFmtId="0" fontId="13" fillId="2" borderId="119" xfId="0" applyFont="1" applyFill="1" applyBorder="1" applyAlignment="1">
      <alignment horizontal="center" vertical="center"/>
    </xf>
    <xf numFmtId="0" fontId="13" fillId="2" borderId="142"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2" borderId="128" xfId="0" applyFont="1" applyFill="1" applyBorder="1" applyAlignment="1">
      <alignment horizontal="center" vertical="center"/>
    </xf>
    <xf numFmtId="0" fontId="0" fillId="2" borderId="119" xfId="0" applyFont="1" applyFill="1" applyBorder="1" applyAlignment="1">
      <alignment horizontal="center"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2" xfId="0" applyFont="1" applyFill="1" applyBorder="1" applyAlignment="1">
      <alignment horizontal="center" vertical="center"/>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7" fontId="0" fillId="0" borderId="101" xfId="0" applyNumberFormat="1" applyFont="1" applyFill="1" applyBorder="1" applyAlignment="1" applyProtection="1">
      <alignment horizontal="center" vertical="center"/>
      <protection locked="0"/>
    </xf>
    <xf numFmtId="177" fontId="0" fillId="0" borderId="102" xfId="0" applyNumberFormat="1" applyFont="1" applyFill="1" applyBorder="1" applyAlignment="1" applyProtection="1">
      <alignment horizontal="center" vertical="center"/>
      <protection locked="0"/>
    </xf>
    <xf numFmtId="177" fontId="0" fillId="0" borderId="127"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6"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0" fillId="5" borderId="71" xfId="0" applyFont="1" applyFill="1" applyBorder="1" applyAlignment="1" applyProtection="1">
      <alignment vertical="center" wrapText="1"/>
      <protection locked="0"/>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93"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0" fillId="5" borderId="94"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3"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49" fontId="20" fillId="0" borderId="147"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49" xfId="0" applyNumberFormat="1" applyFont="1" applyFill="1" applyBorder="1" applyAlignment="1" applyProtection="1">
      <alignment horizontal="center" vertical="center" wrapText="1"/>
      <protection locked="0"/>
    </xf>
    <xf numFmtId="179" fontId="22" fillId="0" borderId="151" xfId="0" applyNumberFormat="1" applyFont="1" applyFill="1" applyBorder="1" applyAlignment="1" applyProtection="1">
      <alignment horizontal="center" vertical="center" wrapText="1"/>
      <protection locked="0"/>
    </xf>
    <xf numFmtId="49" fontId="20" fillId="0" borderId="152" xfId="0" applyNumberFormat="1" applyFont="1" applyFill="1" applyBorder="1" applyAlignment="1" applyProtection="1">
      <alignment horizontal="center" vertical="center" wrapText="1"/>
      <protection locked="0"/>
    </xf>
    <xf numFmtId="0" fontId="20" fillId="5" borderId="150" xfId="0" applyFont="1" applyFill="1" applyBorder="1" applyAlignment="1" applyProtection="1">
      <alignment horizontal="center" vertical="center" wrapText="1"/>
      <protection locked="0"/>
    </xf>
    <xf numFmtId="0" fontId="20" fillId="5" borderId="151" xfId="0" applyFont="1" applyFill="1" applyBorder="1" applyAlignment="1" applyProtection="1">
      <alignment horizontal="center" vertical="center" wrapText="1"/>
      <protection locked="0"/>
    </xf>
    <xf numFmtId="0" fontId="20" fillId="5" borderId="153"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20" fillId="5" borderId="146" xfId="0"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47" xfId="0" applyFont="1" applyFill="1" applyBorder="1" applyAlignment="1" applyProtection="1">
      <alignment horizontal="center" vertical="center" wrapText="1"/>
      <protection locked="0"/>
    </xf>
    <xf numFmtId="0" fontId="20" fillId="5" borderId="148" xfId="0" applyFont="1" applyFill="1" applyBorder="1" applyAlignment="1" applyProtection="1">
      <alignment horizontal="center" vertical="center" wrapText="1"/>
      <protection locked="0"/>
    </xf>
    <xf numFmtId="0" fontId="20" fillId="5" borderId="154" xfId="0" applyFont="1" applyFill="1" applyBorder="1" applyAlignment="1">
      <alignment horizontal="center" vertical="center" wrapText="1"/>
    </xf>
    <xf numFmtId="0" fontId="20" fillId="5" borderId="155" xfId="0" applyFont="1" applyFill="1" applyBorder="1" applyAlignment="1">
      <alignment horizontal="center" vertical="center" wrapText="1"/>
    </xf>
    <xf numFmtId="0" fontId="20" fillId="5" borderId="156"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96"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3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0</xdr:colOff>
      <xdr:row>119</xdr:row>
      <xdr:rowOff>0</xdr:rowOff>
    </xdr:from>
    <xdr:to>
      <xdr:col>23</xdr:col>
      <xdr:colOff>0</xdr:colOff>
      <xdr:row>122</xdr:row>
      <xdr:rowOff>0</xdr:rowOff>
    </xdr:to>
    <xdr:sp macro="" textlink="">
      <xdr:nvSpPr>
        <xdr:cNvPr id="16" name="正方形/長方形 15"/>
        <xdr:cNvSpPr/>
      </xdr:nvSpPr>
      <xdr:spPr>
        <a:xfrm>
          <a:off x="2032000" y="51117500"/>
          <a:ext cx="2641600" cy="106680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内閣府</a:t>
          </a:r>
          <a:endParaRPr kumimoji="1" lang="en-US" altLang="ja-JP" sz="1600">
            <a:solidFill>
              <a:sysClr val="windowText" lastClr="000000"/>
            </a:solidFill>
          </a:endParaRPr>
        </a:p>
        <a:p>
          <a:pPr algn="ctr"/>
          <a:r>
            <a:rPr kumimoji="1" lang="ja-JP" altLang="en-US" sz="1600">
              <a:solidFill>
                <a:sysClr val="windowText" lastClr="000000"/>
              </a:solidFill>
            </a:rPr>
            <a:t>９５．２百万円</a:t>
          </a:r>
          <a:endParaRPr kumimoji="1" lang="en-US" altLang="ja-JP" sz="1600">
            <a:solidFill>
              <a:sysClr val="windowText" lastClr="000000"/>
            </a:solidFill>
          </a:endParaRPr>
        </a:p>
      </xdr:txBody>
    </xdr:sp>
    <xdr:clientData/>
  </xdr:twoCellAnchor>
  <xdr:twoCellAnchor>
    <xdr:from>
      <xdr:col>10</xdr:col>
      <xdr:colOff>0</xdr:colOff>
      <xdr:row>125</xdr:row>
      <xdr:rowOff>0</xdr:rowOff>
    </xdr:from>
    <xdr:to>
      <xdr:col>23</xdr:col>
      <xdr:colOff>0</xdr:colOff>
      <xdr:row>128</xdr:row>
      <xdr:rowOff>0</xdr:rowOff>
    </xdr:to>
    <xdr:sp macro="" textlink="">
      <xdr:nvSpPr>
        <xdr:cNvPr id="19" name="正方形/長方形 18"/>
        <xdr:cNvSpPr/>
      </xdr:nvSpPr>
      <xdr:spPr>
        <a:xfrm>
          <a:off x="2032000" y="53251100"/>
          <a:ext cx="2641600" cy="106680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ysClr val="windowText" lastClr="000000"/>
              </a:solidFill>
            </a:rPr>
            <a:t>B.</a:t>
          </a:r>
          <a:r>
            <a:rPr kumimoji="1" lang="ja-JP" altLang="en-US" sz="1600">
              <a:solidFill>
                <a:sysClr val="windowText" lastClr="000000"/>
              </a:solidFill>
            </a:rPr>
            <a:t>国土交通省</a:t>
          </a:r>
          <a:endParaRPr kumimoji="1" lang="en-US" altLang="ja-JP" sz="1600">
            <a:solidFill>
              <a:sysClr val="windowText" lastClr="000000"/>
            </a:solidFill>
          </a:endParaRPr>
        </a:p>
        <a:p>
          <a:pPr algn="ctr"/>
          <a:r>
            <a:rPr kumimoji="1" lang="ja-JP" altLang="en-US" sz="1600">
              <a:solidFill>
                <a:sysClr val="windowText" lastClr="000000"/>
              </a:solidFill>
            </a:rPr>
            <a:t>東北地方整備局</a:t>
          </a:r>
          <a:endParaRPr kumimoji="1" lang="en-US" altLang="ja-JP" sz="1600">
            <a:solidFill>
              <a:sysClr val="windowText" lastClr="000000"/>
            </a:solidFill>
          </a:endParaRPr>
        </a:p>
        <a:p>
          <a:pPr algn="ctr"/>
          <a:r>
            <a:rPr kumimoji="1" lang="ja-JP" altLang="en-US" sz="1600">
              <a:solidFill>
                <a:sysClr val="windowText" lastClr="000000"/>
              </a:solidFill>
            </a:rPr>
            <a:t>１３．８百万円</a:t>
          </a:r>
          <a:endParaRPr kumimoji="1" lang="en-US" altLang="ja-JP" sz="1600">
            <a:solidFill>
              <a:sysClr val="windowText" lastClr="000000"/>
            </a:solidFill>
          </a:endParaRPr>
        </a:p>
      </xdr:txBody>
    </xdr:sp>
    <xdr:clientData/>
  </xdr:twoCellAnchor>
  <xdr:twoCellAnchor>
    <xdr:from>
      <xdr:col>36</xdr:col>
      <xdr:colOff>0</xdr:colOff>
      <xdr:row>119</xdr:row>
      <xdr:rowOff>0</xdr:rowOff>
    </xdr:from>
    <xdr:to>
      <xdr:col>49</xdr:col>
      <xdr:colOff>0</xdr:colOff>
      <xdr:row>122</xdr:row>
      <xdr:rowOff>0</xdr:rowOff>
    </xdr:to>
    <xdr:sp macro="" textlink="">
      <xdr:nvSpPr>
        <xdr:cNvPr id="20" name="正方形/長方形 19"/>
        <xdr:cNvSpPr/>
      </xdr:nvSpPr>
      <xdr:spPr>
        <a:xfrm>
          <a:off x="7315200" y="51117500"/>
          <a:ext cx="2641600" cy="106680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ysClr val="windowText" lastClr="000000"/>
              </a:solidFill>
            </a:rPr>
            <a:t>A.</a:t>
          </a:r>
          <a:r>
            <a:rPr kumimoji="1" lang="ja-JP" altLang="en-US" sz="1600">
              <a:solidFill>
                <a:sysClr val="windowText" lastClr="000000"/>
              </a:solidFill>
            </a:rPr>
            <a:t>日本電気（株）</a:t>
          </a:r>
          <a:endParaRPr kumimoji="1" lang="en-US" altLang="ja-JP" sz="1600">
            <a:solidFill>
              <a:sysClr val="windowText" lastClr="000000"/>
            </a:solidFill>
          </a:endParaRPr>
        </a:p>
        <a:p>
          <a:pPr algn="ctr"/>
          <a:r>
            <a:rPr kumimoji="1" lang="ja-JP" altLang="en-US" sz="1600">
              <a:solidFill>
                <a:sysClr val="windowText" lastClr="000000"/>
              </a:solidFill>
            </a:rPr>
            <a:t>８１．４百万円</a:t>
          </a:r>
          <a:endParaRPr kumimoji="1" lang="en-US" altLang="ja-JP" sz="1600">
            <a:solidFill>
              <a:sysClr val="windowText" lastClr="000000"/>
            </a:solidFill>
          </a:endParaRPr>
        </a:p>
      </xdr:txBody>
    </xdr:sp>
    <xdr:clientData/>
  </xdr:twoCellAnchor>
  <xdr:twoCellAnchor>
    <xdr:from>
      <xdr:col>36</xdr:col>
      <xdr:colOff>0</xdr:colOff>
      <xdr:row>125</xdr:row>
      <xdr:rowOff>0</xdr:rowOff>
    </xdr:from>
    <xdr:to>
      <xdr:col>49</xdr:col>
      <xdr:colOff>0</xdr:colOff>
      <xdr:row>128</xdr:row>
      <xdr:rowOff>0</xdr:rowOff>
    </xdr:to>
    <xdr:sp macro="" textlink="">
      <xdr:nvSpPr>
        <xdr:cNvPr id="22" name="正方形/長方形 21"/>
        <xdr:cNvSpPr/>
      </xdr:nvSpPr>
      <xdr:spPr>
        <a:xfrm>
          <a:off x="7315200" y="53251100"/>
          <a:ext cx="2641600" cy="106680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ysClr val="windowText" lastClr="000000"/>
              </a:solidFill>
            </a:rPr>
            <a:t>C.</a:t>
          </a:r>
          <a:r>
            <a:rPr kumimoji="1" lang="ja-JP" altLang="en-US" sz="1600">
              <a:solidFill>
                <a:sysClr val="windowText" lastClr="000000"/>
              </a:solidFill>
            </a:rPr>
            <a:t>（株）もりでん</a:t>
          </a:r>
          <a:endParaRPr kumimoji="1" lang="en-US" altLang="ja-JP" sz="1600">
            <a:solidFill>
              <a:sysClr val="windowText" lastClr="000000"/>
            </a:solidFill>
          </a:endParaRPr>
        </a:p>
        <a:p>
          <a:pPr algn="ctr"/>
          <a:r>
            <a:rPr kumimoji="1" lang="ja-JP" altLang="en-US" sz="1600">
              <a:solidFill>
                <a:sysClr val="windowText" lastClr="000000"/>
              </a:solidFill>
            </a:rPr>
            <a:t>１３．８百万円</a:t>
          </a:r>
          <a:endParaRPr kumimoji="1" lang="en-US" altLang="ja-JP" sz="1600">
            <a:solidFill>
              <a:sysClr val="windowText" lastClr="000000"/>
            </a:solidFill>
          </a:endParaRPr>
        </a:p>
      </xdr:txBody>
    </xdr:sp>
    <xdr:clientData/>
  </xdr:twoCellAnchor>
  <xdr:twoCellAnchor>
    <xdr:from>
      <xdr:col>23</xdr:col>
      <xdr:colOff>0</xdr:colOff>
      <xdr:row>120</xdr:row>
      <xdr:rowOff>342900</xdr:rowOff>
    </xdr:from>
    <xdr:to>
      <xdr:col>36</xdr:col>
      <xdr:colOff>0</xdr:colOff>
      <xdr:row>120</xdr:row>
      <xdr:rowOff>342900</xdr:rowOff>
    </xdr:to>
    <xdr:cxnSp macro="">
      <xdr:nvCxnSpPr>
        <xdr:cNvPr id="23" name="直線矢印コネクタ 22"/>
        <xdr:cNvCxnSpPr/>
      </xdr:nvCxnSpPr>
      <xdr:spPr>
        <a:xfrm>
          <a:off x="4673600" y="51816000"/>
          <a:ext cx="2641600" cy="0"/>
        </a:xfrm>
        <a:prstGeom prst="straightConnector1">
          <a:avLst/>
        </a:prstGeom>
        <a:ln w="2540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127</xdr:row>
      <xdr:rowOff>0</xdr:rowOff>
    </xdr:from>
    <xdr:to>
      <xdr:col>36</xdr:col>
      <xdr:colOff>0</xdr:colOff>
      <xdr:row>127</xdr:row>
      <xdr:rowOff>0</xdr:rowOff>
    </xdr:to>
    <xdr:cxnSp macro="">
      <xdr:nvCxnSpPr>
        <xdr:cNvPr id="25" name="直線矢印コネクタ 24"/>
        <xdr:cNvCxnSpPr/>
      </xdr:nvCxnSpPr>
      <xdr:spPr>
        <a:xfrm>
          <a:off x="4673600" y="53962300"/>
          <a:ext cx="2641600" cy="0"/>
        </a:xfrm>
        <a:prstGeom prst="straightConnector1">
          <a:avLst/>
        </a:prstGeom>
        <a:ln w="2540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122</xdr:row>
      <xdr:rowOff>12700</xdr:rowOff>
    </xdr:from>
    <xdr:to>
      <xdr:col>17</xdr:col>
      <xdr:colOff>0</xdr:colOff>
      <xdr:row>125</xdr:row>
      <xdr:rowOff>12700</xdr:rowOff>
    </xdr:to>
    <xdr:cxnSp macro="">
      <xdr:nvCxnSpPr>
        <xdr:cNvPr id="26" name="直線矢印コネクタ 25"/>
        <xdr:cNvCxnSpPr/>
      </xdr:nvCxnSpPr>
      <xdr:spPr>
        <a:xfrm>
          <a:off x="3454400" y="52197000"/>
          <a:ext cx="0" cy="1066800"/>
        </a:xfrm>
        <a:prstGeom prst="straightConnector1">
          <a:avLst/>
        </a:prstGeom>
        <a:ln w="2540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50800</xdr:colOff>
      <xdr:row>127</xdr:row>
      <xdr:rowOff>114300</xdr:rowOff>
    </xdr:from>
    <xdr:to>
      <xdr:col>60</xdr:col>
      <xdr:colOff>574533</xdr:colOff>
      <xdr:row>128</xdr:row>
      <xdr:rowOff>76753</xdr:rowOff>
    </xdr:to>
    <xdr:sp macro="" textlink="">
      <xdr:nvSpPr>
        <xdr:cNvPr id="28" name="テキスト ボックス 27"/>
        <xdr:cNvSpPr txBox="1"/>
      </xdr:nvSpPr>
      <xdr:spPr>
        <a:xfrm>
          <a:off x="10871200" y="51358800"/>
          <a:ext cx="3292333" cy="3180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四捨五入の関係で費目合計と一致しない</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58"/>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54"/>
      <c r="B2" s="54"/>
      <c r="C2" s="54"/>
      <c r="D2" s="54"/>
      <c r="E2" s="54"/>
      <c r="F2" s="54"/>
      <c r="G2" s="54"/>
      <c r="H2" s="54"/>
      <c r="I2" s="54"/>
      <c r="J2" s="54"/>
      <c r="K2" s="54"/>
      <c r="L2" s="54"/>
      <c r="M2" s="54"/>
      <c r="N2" s="54"/>
      <c r="O2" s="54"/>
      <c r="P2" s="54"/>
      <c r="Q2" s="54"/>
      <c r="R2" s="54"/>
      <c r="S2" s="54"/>
      <c r="T2" s="54"/>
      <c r="U2" s="54"/>
      <c r="V2" s="54"/>
      <c r="W2" s="54"/>
      <c r="X2" s="62" t="s">
        <v>0</v>
      </c>
      <c r="Y2" s="54"/>
      <c r="Z2" s="39"/>
      <c r="AA2" s="39"/>
      <c r="AB2" s="39"/>
      <c r="AC2" s="39"/>
      <c r="AD2" s="752">
        <v>2022</v>
      </c>
      <c r="AE2" s="752"/>
      <c r="AF2" s="752"/>
      <c r="AG2" s="752"/>
      <c r="AH2" s="752"/>
      <c r="AI2" s="64" t="s">
        <v>266</v>
      </c>
      <c r="AJ2" s="752" t="s">
        <v>586</v>
      </c>
      <c r="AK2" s="752"/>
      <c r="AL2" s="752"/>
      <c r="AM2" s="752"/>
      <c r="AN2" s="64" t="s">
        <v>266</v>
      </c>
      <c r="AO2" s="752">
        <v>21</v>
      </c>
      <c r="AP2" s="752"/>
      <c r="AQ2" s="752"/>
      <c r="AR2" s="65" t="s">
        <v>266</v>
      </c>
      <c r="AS2" s="753">
        <v>191</v>
      </c>
      <c r="AT2" s="753"/>
      <c r="AU2" s="753"/>
      <c r="AV2" s="64" t="str">
        <f>IF(AW2="","","-")</f>
        <v/>
      </c>
      <c r="AW2" s="754"/>
      <c r="AX2" s="754"/>
    </row>
    <row r="3" spans="1:50" ht="21" customHeight="1" thickBot="1" x14ac:dyDescent="0.2">
      <c r="A3" s="755" t="s">
        <v>576</v>
      </c>
      <c r="B3" s="756"/>
      <c r="C3" s="756"/>
      <c r="D3" s="756"/>
      <c r="E3" s="756"/>
      <c r="F3" s="756"/>
      <c r="G3" s="756"/>
      <c r="H3" s="756"/>
      <c r="I3" s="756"/>
      <c r="J3" s="756"/>
      <c r="K3" s="756"/>
      <c r="L3" s="756"/>
      <c r="M3" s="756"/>
      <c r="N3" s="756"/>
      <c r="O3" s="756"/>
      <c r="P3" s="756"/>
      <c r="Q3" s="756"/>
      <c r="R3" s="756"/>
      <c r="S3" s="756"/>
      <c r="T3" s="756"/>
      <c r="U3" s="756"/>
      <c r="V3" s="756"/>
      <c r="W3" s="756"/>
      <c r="X3" s="756"/>
      <c r="Y3" s="756"/>
      <c r="Z3" s="756"/>
      <c r="AA3" s="756"/>
      <c r="AB3" s="756"/>
      <c r="AC3" s="756"/>
      <c r="AD3" s="756"/>
      <c r="AE3" s="756"/>
      <c r="AF3" s="756"/>
      <c r="AG3" s="756"/>
      <c r="AH3" s="756"/>
      <c r="AI3" s="21" t="s">
        <v>59</v>
      </c>
      <c r="AJ3" s="757" t="s">
        <v>587</v>
      </c>
      <c r="AK3" s="757"/>
      <c r="AL3" s="757"/>
      <c r="AM3" s="757"/>
      <c r="AN3" s="757"/>
      <c r="AO3" s="757"/>
      <c r="AP3" s="757"/>
      <c r="AQ3" s="757"/>
      <c r="AR3" s="757"/>
      <c r="AS3" s="757"/>
      <c r="AT3" s="757"/>
      <c r="AU3" s="757"/>
      <c r="AV3" s="757"/>
      <c r="AW3" s="757"/>
      <c r="AX3" s="22" t="s">
        <v>60</v>
      </c>
    </row>
    <row r="4" spans="1:50" ht="24.75" customHeight="1" x14ac:dyDescent="0.15">
      <c r="A4" s="727" t="s">
        <v>23</v>
      </c>
      <c r="B4" s="728"/>
      <c r="C4" s="728"/>
      <c r="D4" s="728"/>
      <c r="E4" s="728"/>
      <c r="F4" s="728"/>
      <c r="G4" s="729" t="s">
        <v>588</v>
      </c>
      <c r="H4" s="730"/>
      <c r="I4" s="730"/>
      <c r="J4" s="730"/>
      <c r="K4" s="730"/>
      <c r="L4" s="730"/>
      <c r="M4" s="730"/>
      <c r="N4" s="730"/>
      <c r="O4" s="730"/>
      <c r="P4" s="730"/>
      <c r="Q4" s="730"/>
      <c r="R4" s="730"/>
      <c r="S4" s="730"/>
      <c r="T4" s="730"/>
      <c r="U4" s="730"/>
      <c r="V4" s="730"/>
      <c r="W4" s="730"/>
      <c r="X4" s="730"/>
      <c r="Y4" s="731" t="s">
        <v>1</v>
      </c>
      <c r="Z4" s="732"/>
      <c r="AA4" s="732"/>
      <c r="AB4" s="732"/>
      <c r="AC4" s="732"/>
      <c r="AD4" s="733"/>
      <c r="AE4" s="734" t="s">
        <v>589</v>
      </c>
      <c r="AF4" s="735"/>
      <c r="AG4" s="735"/>
      <c r="AH4" s="735"/>
      <c r="AI4" s="735"/>
      <c r="AJ4" s="735"/>
      <c r="AK4" s="735"/>
      <c r="AL4" s="735"/>
      <c r="AM4" s="735"/>
      <c r="AN4" s="735"/>
      <c r="AO4" s="735"/>
      <c r="AP4" s="736"/>
      <c r="AQ4" s="737" t="s">
        <v>2</v>
      </c>
      <c r="AR4" s="732"/>
      <c r="AS4" s="732"/>
      <c r="AT4" s="732"/>
      <c r="AU4" s="732"/>
      <c r="AV4" s="732"/>
      <c r="AW4" s="732"/>
      <c r="AX4" s="738"/>
    </row>
    <row r="5" spans="1:50" ht="30" customHeight="1" x14ac:dyDescent="0.15">
      <c r="A5" s="739" t="s">
        <v>62</v>
      </c>
      <c r="B5" s="740"/>
      <c r="C5" s="740"/>
      <c r="D5" s="740"/>
      <c r="E5" s="740"/>
      <c r="F5" s="741"/>
      <c r="G5" s="742" t="s">
        <v>360</v>
      </c>
      <c r="H5" s="743"/>
      <c r="I5" s="743"/>
      <c r="J5" s="743"/>
      <c r="K5" s="743"/>
      <c r="L5" s="743"/>
      <c r="M5" s="744" t="s">
        <v>61</v>
      </c>
      <c r="N5" s="745"/>
      <c r="O5" s="745"/>
      <c r="P5" s="745"/>
      <c r="Q5" s="745"/>
      <c r="R5" s="746"/>
      <c r="S5" s="747" t="s">
        <v>368</v>
      </c>
      <c r="T5" s="743"/>
      <c r="U5" s="743"/>
      <c r="V5" s="743"/>
      <c r="W5" s="743"/>
      <c r="X5" s="748"/>
      <c r="Y5" s="749" t="s">
        <v>3</v>
      </c>
      <c r="Z5" s="750"/>
      <c r="AA5" s="750"/>
      <c r="AB5" s="750"/>
      <c r="AC5" s="750"/>
      <c r="AD5" s="751"/>
      <c r="AE5" s="772" t="s">
        <v>590</v>
      </c>
      <c r="AF5" s="772"/>
      <c r="AG5" s="772"/>
      <c r="AH5" s="772"/>
      <c r="AI5" s="772"/>
      <c r="AJ5" s="772"/>
      <c r="AK5" s="772"/>
      <c r="AL5" s="772"/>
      <c r="AM5" s="772"/>
      <c r="AN5" s="772"/>
      <c r="AO5" s="772"/>
      <c r="AP5" s="773"/>
      <c r="AQ5" s="774" t="s">
        <v>638</v>
      </c>
      <c r="AR5" s="775"/>
      <c r="AS5" s="775"/>
      <c r="AT5" s="775"/>
      <c r="AU5" s="775"/>
      <c r="AV5" s="775"/>
      <c r="AW5" s="775"/>
      <c r="AX5" s="776"/>
    </row>
    <row r="6" spans="1:50" ht="39" customHeight="1" x14ac:dyDescent="0.15">
      <c r="A6" s="777" t="s">
        <v>4</v>
      </c>
      <c r="B6" s="778"/>
      <c r="C6" s="778"/>
      <c r="D6" s="778"/>
      <c r="E6" s="778"/>
      <c r="F6" s="778"/>
      <c r="G6" s="779" t="str">
        <f>入力規則等!F39</f>
        <v>一般会計</v>
      </c>
      <c r="H6" s="780"/>
      <c r="I6" s="780"/>
      <c r="J6" s="780"/>
      <c r="K6" s="780"/>
      <c r="L6" s="780"/>
      <c r="M6" s="780"/>
      <c r="N6" s="780"/>
      <c r="O6" s="780"/>
      <c r="P6" s="780"/>
      <c r="Q6" s="780"/>
      <c r="R6" s="780"/>
      <c r="S6" s="780"/>
      <c r="T6" s="780"/>
      <c r="U6" s="780"/>
      <c r="V6" s="780"/>
      <c r="W6" s="780"/>
      <c r="X6" s="780"/>
      <c r="Y6" s="780"/>
      <c r="Z6" s="780"/>
      <c r="AA6" s="780"/>
      <c r="AB6" s="780"/>
      <c r="AC6" s="780"/>
      <c r="AD6" s="780"/>
      <c r="AE6" s="780"/>
      <c r="AF6" s="780"/>
      <c r="AG6" s="780"/>
      <c r="AH6" s="780"/>
      <c r="AI6" s="780"/>
      <c r="AJ6" s="780"/>
      <c r="AK6" s="780"/>
      <c r="AL6" s="780"/>
      <c r="AM6" s="780"/>
      <c r="AN6" s="780"/>
      <c r="AO6" s="780"/>
      <c r="AP6" s="780"/>
      <c r="AQ6" s="780"/>
      <c r="AR6" s="780"/>
      <c r="AS6" s="780"/>
      <c r="AT6" s="780"/>
      <c r="AU6" s="780"/>
      <c r="AV6" s="780"/>
      <c r="AW6" s="780"/>
      <c r="AX6" s="781"/>
    </row>
    <row r="7" spans="1:50" ht="78" customHeight="1" x14ac:dyDescent="0.15">
      <c r="A7" s="758" t="s">
        <v>20</v>
      </c>
      <c r="B7" s="759"/>
      <c r="C7" s="759"/>
      <c r="D7" s="759"/>
      <c r="E7" s="759"/>
      <c r="F7" s="760"/>
      <c r="G7" s="782" t="s">
        <v>591</v>
      </c>
      <c r="H7" s="783"/>
      <c r="I7" s="783"/>
      <c r="J7" s="783"/>
      <c r="K7" s="783"/>
      <c r="L7" s="783"/>
      <c r="M7" s="783"/>
      <c r="N7" s="783"/>
      <c r="O7" s="783"/>
      <c r="P7" s="783"/>
      <c r="Q7" s="783"/>
      <c r="R7" s="783"/>
      <c r="S7" s="783"/>
      <c r="T7" s="783"/>
      <c r="U7" s="783"/>
      <c r="V7" s="783"/>
      <c r="W7" s="783"/>
      <c r="X7" s="784"/>
      <c r="Y7" s="785" t="s">
        <v>251</v>
      </c>
      <c r="Z7" s="618"/>
      <c r="AA7" s="618"/>
      <c r="AB7" s="618"/>
      <c r="AC7" s="618"/>
      <c r="AD7" s="786"/>
      <c r="AE7" s="714" t="s">
        <v>592</v>
      </c>
      <c r="AF7" s="715"/>
      <c r="AG7" s="715"/>
      <c r="AH7" s="715"/>
      <c r="AI7" s="715"/>
      <c r="AJ7" s="715"/>
      <c r="AK7" s="715"/>
      <c r="AL7" s="715"/>
      <c r="AM7" s="715"/>
      <c r="AN7" s="715"/>
      <c r="AO7" s="715"/>
      <c r="AP7" s="715"/>
      <c r="AQ7" s="715"/>
      <c r="AR7" s="715"/>
      <c r="AS7" s="715"/>
      <c r="AT7" s="715"/>
      <c r="AU7" s="715"/>
      <c r="AV7" s="715"/>
      <c r="AW7" s="715"/>
      <c r="AX7" s="716"/>
    </row>
    <row r="8" spans="1:50" ht="53.25" customHeight="1" x14ac:dyDescent="0.15">
      <c r="A8" s="758" t="s">
        <v>179</v>
      </c>
      <c r="B8" s="759"/>
      <c r="C8" s="759"/>
      <c r="D8" s="759"/>
      <c r="E8" s="759"/>
      <c r="F8" s="760"/>
      <c r="G8" s="761" t="str">
        <f>入力規則等!A27</f>
        <v>国土強靱化施策</v>
      </c>
      <c r="H8" s="762"/>
      <c r="I8" s="762"/>
      <c r="J8" s="762"/>
      <c r="K8" s="762"/>
      <c r="L8" s="762"/>
      <c r="M8" s="762"/>
      <c r="N8" s="762"/>
      <c r="O8" s="762"/>
      <c r="P8" s="762"/>
      <c r="Q8" s="762"/>
      <c r="R8" s="762"/>
      <c r="S8" s="762"/>
      <c r="T8" s="762"/>
      <c r="U8" s="762"/>
      <c r="V8" s="762"/>
      <c r="W8" s="762"/>
      <c r="X8" s="763"/>
      <c r="Y8" s="764" t="s">
        <v>180</v>
      </c>
      <c r="Z8" s="765"/>
      <c r="AA8" s="765"/>
      <c r="AB8" s="765"/>
      <c r="AC8" s="765"/>
      <c r="AD8" s="766"/>
      <c r="AE8" s="767" t="str">
        <f>入力規則等!K13</f>
        <v>その他の事項経費</v>
      </c>
      <c r="AF8" s="762"/>
      <c r="AG8" s="762"/>
      <c r="AH8" s="762"/>
      <c r="AI8" s="762"/>
      <c r="AJ8" s="762"/>
      <c r="AK8" s="762"/>
      <c r="AL8" s="762"/>
      <c r="AM8" s="762"/>
      <c r="AN8" s="762"/>
      <c r="AO8" s="762"/>
      <c r="AP8" s="762"/>
      <c r="AQ8" s="762"/>
      <c r="AR8" s="762"/>
      <c r="AS8" s="762"/>
      <c r="AT8" s="762"/>
      <c r="AU8" s="762"/>
      <c r="AV8" s="762"/>
      <c r="AW8" s="762"/>
      <c r="AX8" s="768"/>
    </row>
    <row r="9" spans="1:50" ht="58.5" customHeight="1" x14ac:dyDescent="0.15">
      <c r="A9" s="687" t="s">
        <v>21</v>
      </c>
      <c r="B9" s="688"/>
      <c r="C9" s="688"/>
      <c r="D9" s="688"/>
      <c r="E9" s="688"/>
      <c r="F9" s="688"/>
      <c r="G9" s="769" t="s">
        <v>593</v>
      </c>
      <c r="H9" s="770"/>
      <c r="I9" s="770"/>
      <c r="J9" s="770"/>
      <c r="K9" s="770"/>
      <c r="L9" s="770"/>
      <c r="M9" s="770"/>
      <c r="N9" s="770"/>
      <c r="O9" s="770"/>
      <c r="P9" s="770"/>
      <c r="Q9" s="770"/>
      <c r="R9" s="770"/>
      <c r="S9" s="770"/>
      <c r="T9" s="770"/>
      <c r="U9" s="770"/>
      <c r="V9" s="770"/>
      <c r="W9" s="770"/>
      <c r="X9" s="770"/>
      <c r="Y9" s="770"/>
      <c r="Z9" s="770"/>
      <c r="AA9" s="770"/>
      <c r="AB9" s="770"/>
      <c r="AC9" s="770"/>
      <c r="AD9" s="770"/>
      <c r="AE9" s="770"/>
      <c r="AF9" s="770"/>
      <c r="AG9" s="770"/>
      <c r="AH9" s="770"/>
      <c r="AI9" s="770"/>
      <c r="AJ9" s="770"/>
      <c r="AK9" s="770"/>
      <c r="AL9" s="770"/>
      <c r="AM9" s="770"/>
      <c r="AN9" s="770"/>
      <c r="AO9" s="770"/>
      <c r="AP9" s="770"/>
      <c r="AQ9" s="770"/>
      <c r="AR9" s="770"/>
      <c r="AS9" s="770"/>
      <c r="AT9" s="770"/>
      <c r="AU9" s="770"/>
      <c r="AV9" s="770"/>
      <c r="AW9" s="770"/>
      <c r="AX9" s="771"/>
    </row>
    <row r="10" spans="1:50" ht="108" customHeight="1" x14ac:dyDescent="0.15">
      <c r="A10" s="675" t="s">
        <v>27</v>
      </c>
      <c r="B10" s="676"/>
      <c r="C10" s="676"/>
      <c r="D10" s="676"/>
      <c r="E10" s="676"/>
      <c r="F10" s="676"/>
      <c r="G10" s="677" t="s">
        <v>594</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8"/>
      <c r="AK10" s="678"/>
      <c r="AL10" s="678"/>
      <c r="AM10" s="678"/>
      <c r="AN10" s="678"/>
      <c r="AO10" s="678"/>
      <c r="AP10" s="678"/>
      <c r="AQ10" s="678"/>
      <c r="AR10" s="678"/>
      <c r="AS10" s="678"/>
      <c r="AT10" s="678"/>
      <c r="AU10" s="678"/>
      <c r="AV10" s="678"/>
      <c r="AW10" s="678"/>
      <c r="AX10" s="679"/>
    </row>
    <row r="11" spans="1:50" ht="42" customHeight="1" x14ac:dyDescent="0.15">
      <c r="A11" s="675" t="s">
        <v>5</v>
      </c>
      <c r="B11" s="676"/>
      <c r="C11" s="676"/>
      <c r="D11" s="676"/>
      <c r="E11" s="676"/>
      <c r="F11" s="680"/>
      <c r="G11" s="681" t="str">
        <f>入力規則等!P10</f>
        <v>委託・請負</v>
      </c>
      <c r="H11" s="682"/>
      <c r="I11" s="682"/>
      <c r="J11" s="682"/>
      <c r="K11" s="682"/>
      <c r="L11" s="682"/>
      <c r="M11" s="682"/>
      <c r="N11" s="682"/>
      <c r="O11" s="682"/>
      <c r="P11" s="682"/>
      <c r="Q11" s="682"/>
      <c r="R11" s="682"/>
      <c r="S11" s="682"/>
      <c r="T11" s="682"/>
      <c r="U11" s="682"/>
      <c r="V11" s="682"/>
      <c r="W11" s="682"/>
      <c r="X11" s="682"/>
      <c r="Y11" s="682"/>
      <c r="Z11" s="682"/>
      <c r="AA11" s="682"/>
      <c r="AB11" s="682"/>
      <c r="AC11" s="682"/>
      <c r="AD11" s="682"/>
      <c r="AE11" s="682"/>
      <c r="AF11" s="682"/>
      <c r="AG11" s="682"/>
      <c r="AH11" s="682"/>
      <c r="AI11" s="682"/>
      <c r="AJ11" s="682"/>
      <c r="AK11" s="682"/>
      <c r="AL11" s="682"/>
      <c r="AM11" s="682"/>
      <c r="AN11" s="682"/>
      <c r="AO11" s="682"/>
      <c r="AP11" s="682"/>
      <c r="AQ11" s="682"/>
      <c r="AR11" s="682"/>
      <c r="AS11" s="682"/>
      <c r="AT11" s="682"/>
      <c r="AU11" s="682"/>
      <c r="AV11" s="682"/>
      <c r="AW11" s="682"/>
      <c r="AX11" s="683"/>
    </row>
    <row r="12" spans="1:50" ht="21" customHeight="1" x14ac:dyDescent="0.15">
      <c r="A12" s="684" t="s">
        <v>22</v>
      </c>
      <c r="B12" s="685"/>
      <c r="C12" s="685"/>
      <c r="D12" s="685"/>
      <c r="E12" s="685"/>
      <c r="F12" s="686"/>
      <c r="G12" s="690"/>
      <c r="H12" s="691"/>
      <c r="I12" s="691"/>
      <c r="J12" s="691"/>
      <c r="K12" s="691"/>
      <c r="L12" s="691"/>
      <c r="M12" s="691"/>
      <c r="N12" s="691"/>
      <c r="O12" s="691"/>
      <c r="P12" s="148" t="s">
        <v>398</v>
      </c>
      <c r="Q12" s="149"/>
      <c r="R12" s="149"/>
      <c r="S12" s="149"/>
      <c r="T12" s="149"/>
      <c r="U12" s="149"/>
      <c r="V12" s="150"/>
      <c r="W12" s="148" t="s">
        <v>550</v>
      </c>
      <c r="X12" s="149"/>
      <c r="Y12" s="149"/>
      <c r="Z12" s="149"/>
      <c r="AA12" s="149"/>
      <c r="AB12" s="149"/>
      <c r="AC12" s="150"/>
      <c r="AD12" s="148" t="s">
        <v>552</v>
      </c>
      <c r="AE12" s="149"/>
      <c r="AF12" s="149"/>
      <c r="AG12" s="149"/>
      <c r="AH12" s="149"/>
      <c r="AI12" s="149"/>
      <c r="AJ12" s="150"/>
      <c r="AK12" s="148" t="s">
        <v>567</v>
      </c>
      <c r="AL12" s="149"/>
      <c r="AM12" s="149"/>
      <c r="AN12" s="149"/>
      <c r="AO12" s="149"/>
      <c r="AP12" s="149"/>
      <c r="AQ12" s="150"/>
      <c r="AR12" s="148" t="s">
        <v>568</v>
      </c>
      <c r="AS12" s="149"/>
      <c r="AT12" s="149"/>
      <c r="AU12" s="149"/>
      <c r="AV12" s="149"/>
      <c r="AW12" s="149"/>
      <c r="AX12" s="720"/>
    </row>
    <row r="13" spans="1:50" ht="21" customHeight="1" x14ac:dyDescent="0.15">
      <c r="A13" s="260"/>
      <c r="B13" s="261"/>
      <c r="C13" s="261"/>
      <c r="D13" s="261"/>
      <c r="E13" s="261"/>
      <c r="F13" s="262"/>
      <c r="G13" s="704" t="s">
        <v>6</v>
      </c>
      <c r="H13" s="705"/>
      <c r="I13" s="721" t="s">
        <v>7</v>
      </c>
      <c r="J13" s="722"/>
      <c r="K13" s="722"/>
      <c r="L13" s="722"/>
      <c r="M13" s="722"/>
      <c r="N13" s="722"/>
      <c r="O13" s="723"/>
      <c r="P13" s="629">
        <v>0</v>
      </c>
      <c r="Q13" s="630"/>
      <c r="R13" s="630"/>
      <c r="S13" s="630"/>
      <c r="T13" s="630"/>
      <c r="U13" s="630"/>
      <c r="V13" s="631"/>
      <c r="W13" s="629">
        <v>0</v>
      </c>
      <c r="X13" s="630"/>
      <c r="Y13" s="630"/>
      <c r="Z13" s="630"/>
      <c r="AA13" s="630"/>
      <c r="AB13" s="630"/>
      <c r="AC13" s="631"/>
      <c r="AD13" s="629">
        <v>0</v>
      </c>
      <c r="AE13" s="630"/>
      <c r="AF13" s="630"/>
      <c r="AG13" s="630"/>
      <c r="AH13" s="630"/>
      <c r="AI13" s="630"/>
      <c r="AJ13" s="631"/>
      <c r="AK13" s="629" t="s">
        <v>617</v>
      </c>
      <c r="AL13" s="630"/>
      <c r="AM13" s="630"/>
      <c r="AN13" s="630"/>
      <c r="AO13" s="630"/>
      <c r="AP13" s="630"/>
      <c r="AQ13" s="631"/>
      <c r="AR13" s="659" t="s">
        <v>636</v>
      </c>
      <c r="AS13" s="660"/>
      <c r="AT13" s="660"/>
      <c r="AU13" s="660"/>
      <c r="AV13" s="660"/>
      <c r="AW13" s="660"/>
      <c r="AX13" s="724"/>
    </row>
    <row r="14" spans="1:50" ht="21" customHeight="1" x14ac:dyDescent="0.15">
      <c r="A14" s="260"/>
      <c r="B14" s="261"/>
      <c r="C14" s="261"/>
      <c r="D14" s="261"/>
      <c r="E14" s="261"/>
      <c r="F14" s="262"/>
      <c r="G14" s="706"/>
      <c r="H14" s="707"/>
      <c r="I14" s="699" t="s">
        <v>8</v>
      </c>
      <c r="J14" s="700"/>
      <c r="K14" s="700"/>
      <c r="L14" s="700"/>
      <c r="M14" s="700"/>
      <c r="N14" s="700"/>
      <c r="O14" s="701"/>
      <c r="P14" s="629" t="s">
        <v>595</v>
      </c>
      <c r="Q14" s="630"/>
      <c r="R14" s="630"/>
      <c r="S14" s="630"/>
      <c r="T14" s="630"/>
      <c r="U14" s="630"/>
      <c r="V14" s="631"/>
      <c r="W14" s="629">
        <v>101.354</v>
      </c>
      <c r="X14" s="630"/>
      <c r="Y14" s="630"/>
      <c r="Z14" s="630"/>
      <c r="AA14" s="630"/>
      <c r="AB14" s="630"/>
      <c r="AC14" s="631"/>
      <c r="AD14" s="629" t="s">
        <v>595</v>
      </c>
      <c r="AE14" s="630"/>
      <c r="AF14" s="630"/>
      <c r="AG14" s="630"/>
      <c r="AH14" s="630"/>
      <c r="AI14" s="630"/>
      <c r="AJ14" s="631"/>
      <c r="AK14" s="629" t="s">
        <v>617</v>
      </c>
      <c r="AL14" s="630"/>
      <c r="AM14" s="630"/>
      <c r="AN14" s="630"/>
      <c r="AO14" s="630"/>
      <c r="AP14" s="630"/>
      <c r="AQ14" s="631"/>
      <c r="AR14" s="710"/>
      <c r="AS14" s="710"/>
      <c r="AT14" s="710"/>
      <c r="AU14" s="710"/>
      <c r="AV14" s="710"/>
      <c r="AW14" s="710"/>
      <c r="AX14" s="711"/>
    </row>
    <row r="15" spans="1:50" ht="21" customHeight="1" x14ac:dyDescent="0.15">
      <c r="A15" s="260"/>
      <c r="B15" s="261"/>
      <c r="C15" s="261"/>
      <c r="D15" s="261"/>
      <c r="E15" s="261"/>
      <c r="F15" s="262"/>
      <c r="G15" s="706"/>
      <c r="H15" s="707"/>
      <c r="I15" s="699" t="s">
        <v>47</v>
      </c>
      <c r="J15" s="712"/>
      <c r="K15" s="712"/>
      <c r="L15" s="712"/>
      <c r="M15" s="712"/>
      <c r="N15" s="712"/>
      <c r="O15" s="713"/>
      <c r="P15" s="629">
        <v>110.788</v>
      </c>
      <c r="Q15" s="630"/>
      <c r="R15" s="630"/>
      <c r="S15" s="630"/>
      <c r="T15" s="630"/>
      <c r="U15" s="630"/>
      <c r="V15" s="631"/>
      <c r="W15" s="629" t="s">
        <v>595</v>
      </c>
      <c r="X15" s="630"/>
      <c r="Y15" s="630"/>
      <c r="Z15" s="630"/>
      <c r="AA15" s="630"/>
      <c r="AB15" s="630"/>
      <c r="AC15" s="631"/>
      <c r="AD15" s="629">
        <v>101.354</v>
      </c>
      <c r="AE15" s="630"/>
      <c r="AF15" s="630"/>
      <c r="AG15" s="630"/>
      <c r="AH15" s="630"/>
      <c r="AI15" s="630"/>
      <c r="AJ15" s="631"/>
      <c r="AK15" s="629" t="s">
        <v>617</v>
      </c>
      <c r="AL15" s="630"/>
      <c r="AM15" s="630"/>
      <c r="AN15" s="630"/>
      <c r="AO15" s="630"/>
      <c r="AP15" s="630"/>
      <c r="AQ15" s="631"/>
      <c r="AR15" s="629"/>
      <c r="AS15" s="630"/>
      <c r="AT15" s="630"/>
      <c r="AU15" s="630"/>
      <c r="AV15" s="630"/>
      <c r="AW15" s="630"/>
      <c r="AX15" s="725"/>
    </row>
    <row r="16" spans="1:50" ht="21" customHeight="1" x14ac:dyDescent="0.15">
      <c r="A16" s="260"/>
      <c r="B16" s="261"/>
      <c r="C16" s="261"/>
      <c r="D16" s="261"/>
      <c r="E16" s="261"/>
      <c r="F16" s="262"/>
      <c r="G16" s="706"/>
      <c r="H16" s="707"/>
      <c r="I16" s="699" t="s">
        <v>48</v>
      </c>
      <c r="J16" s="712"/>
      <c r="K16" s="712"/>
      <c r="L16" s="712"/>
      <c r="M16" s="712"/>
      <c r="N16" s="712"/>
      <c r="O16" s="713"/>
      <c r="P16" s="629" t="s">
        <v>595</v>
      </c>
      <c r="Q16" s="630"/>
      <c r="R16" s="630"/>
      <c r="S16" s="630"/>
      <c r="T16" s="630"/>
      <c r="U16" s="630"/>
      <c r="V16" s="631"/>
      <c r="W16" s="629">
        <v>-101.354</v>
      </c>
      <c r="X16" s="630"/>
      <c r="Y16" s="630"/>
      <c r="Z16" s="630"/>
      <c r="AA16" s="630"/>
      <c r="AB16" s="630"/>
      <c r="AC16" s="631"/>
      <c r="AD16" s="629" t="s">
        <v>595</v>
      </c>
      <c r="AE16" s="630"/>
      <c r="AF16" s="630"/>
      <c r="AG16" s="630"/>
      <c r="AH16" s="630"/>
      <c r="AI16" s="630"/>
      <c r="AJ16" s="631"/>
      <c r="AK16" s="629" t="s">
        <v>617</v>
      </c>
      <c r="AL16" s="630"/>
      <c r="AM16" s="630"/>
      <c r="AN16" s="630"/>
      <c r="AO16" s="630"/>
      <c r="AP16" s="630"/>
      <c r="AQ16" s="631"/>
      <c r="AR16" s="717"/>
      <c r="AS16" s="718"/>
      <c r="AT16" s="718"/>
      <c r="AU16" s="718"/>
      <c r="AV16" s="718"/>
      <c r="AW16" s="718"/>
      <c r="AX16" s="719"/>
    </row>
    <row r="17" spans="1:50" ht="24.75" customHeight="1" x14ac:dyDescent="0.15">
      <c r="A17" s="260"/>
      <c r="B17" s="261"/>
      <c r="C17" s="261"/>
      <c r="D17" s="261"/>
      <c r="E17" s="261"/>
      <c r="F17" s="262"/>
      <c r="G17" s="706"/>
      <c r="H17" s="707"/>
      <c r="I17" s="699" t="s">
        <v>46</v>
      </c>
      <c r="J17" s="700"/>
      <c r="K17" s="700"/>
      <c r="L17" s="700"/>
      <c r="M17" s="700"/>
      <c r="N17" s="700"/>
      <c r="O17" s="701"/>
      <c r="P17" s="629" t="s">
        <v>595</v>
      </c>
      <c r="Q17" s="630"/>
      <c r="R17" s="630"/>
      <c r="S17" s="630"/>
      <c r="T17" s="630"/>
      <c r="U17" s="630"/>
      <c r="V17" s="631"/>
      <c r="W17" s="629" t="s">
        <v>595</v>
      </c>
      <c r="X17" s="630"/>
      <c r="Y17" s="630"/>
      <c r="Z17" s="630"/>
      <c r="AA17" s="630"/>
      <c r="AB17" s="630"/>
      <c r="AC17" s="631"/>
      <c r="AD17" s="629" t="s">
        <v>595</v>
      </c>
      <c r="AE17" s="630"/>
      <c r="AF17" s="630"/>
      <c r="AG17" s="630"/>
      <c r="AH17" s="630"/>
      <c r="AI17" s="630"/>
      <c r="AJ17" s="631"/>
      <c r="AK17" s="629" t="s">
        <v>617</v>
      </c>
      <c r="AL17" s="630"/>
      <c r="AM17" s="630"/>
      <c r="AN17" s="630"/>
      <c r="AO17" s="630"/>
      <c r="AP17" s="630"/>
      <c r="AQ17" s="631"/>
      <c r="AR17" s="702"/>
      <c r="AS17" s="702"/>
      <c r="AT17" s="702"/>
      <c r="AU17" s="702"/>
      <c r="AV17" s="702"/>
      <c r="AW17" s="702"/>
      <c r="AX17" s="703"/>
    </row>
    <row r="18" spans="1:50" ht="24.75" customHeight="1" x14ac:dyDescent="0.15">
      <c r="A18" s="260"/>
      <c r="B18" s="261"/>
      <c r="C18" s="261"/>
      <c r="D18" s="261"/>
      <c r="E18" s="261"/>
      <c r="F18" s="262"/>
      <c r="G18" s="708"/>
      <c r="H18" s="709"/>
      <c r="I18" s="692" t="s">
        <v>18</v>
      </c>
      <c r="J18" s="693"/>
      <c r="K18" s="693"/>
      <c r="L18" s="693"/>
      <c r="M18" s="693"/>
      <c r="N18" s="693"/>
      <c r="O18" s="694"/>
      <c r="P18" s="695">
        <f>SUM(P13:V17)</f>
        <v>110.788</v>
      </c>
      <c r="Q18" s="696"/>
      <c r="R18" s="696"/>
      <c r="S18" s="696"/>
      <c r="T18" s="696"/>
      <c r="U18" s="696"/>
      <c r="V18" s="697"/>
      <c r="W18" s="695">
        <f>SUM(W13:AC17)</f>
        <v>0</v>
      </c>
      <c r="X18" s="696"/>
      <c r="Y18" s="696"/>
      <c r="Z18" s="696"/>
      <c r="AA18" s="696"/>
      <c r="AB18" s="696"/>
      <c r="AC18" s="697"/>
      <c r="AD18" s="695">
        <f>SUM(AD13:AJ17)</f>
        <v>101.354</v>
      </c>
      <c r="AE18" s="696"/>
      <c r="AF18" s="696"/>
      <c r="AG18" s="696"/>
      <c r="AH18" s="696"/>
      <c r="AI18" s="696"/>
      <c r="AJ18" s="697"/>
      <c r="AK18" s="695">
        <f>SUM(AK13:AQ17)</f>
        <v>0</v>
      </c>
      <c r="AL18" s="696"/>
      <c r="AM18" s="696"/>
      <c r="AN18" s="696"/>
      <c r="AO18" s="696"/>
      <c r="AP18" s="696"/>
      <c r="AQ18" s="697"/>
      <c r="AR18" s="695">
        <f>SUM(AR13:AX17)</f>
        <v>0</v>
      </c>
      <c r="AS18" s="696"/>
      <c r="AT18" s="696"/>
      <c r="AU18" s="696"/>
      <c r="AV18" s="696"/>
      <c r="AW18" s="696"/>
      <c r="AX18" s="698"/>
    </row>
    <row r="19" spans="1:50" ht="24.75" customHeight="1" x14ac:dyDescent="0.15">
      <c r="A19" s="260"/>
      <c r="B19" s="261"/>
      <c r="C19" s="261"/>
      <c r="D19" s="261"/>
      <c r="E19" s="261"/>
      <c r="F19" s="262"/>
      <c r="G19" s="673" t="s">
        <v>9</v>
      </c>
      <c r="H19" s="674"/>
      <c r="I19" s="674"/>
      <c r="J19" s="674"/>
      <c r="K19" s="674"/>
      <c r="L19" s="674"/>
      <c r="M19" s="674"/>
      <c r="N19" s="674"/>
      <c r="O19" s="674"/>
      <c r="P19" s="629">
        <v>91.8</v>
      </c>
      <c r="Q19" s="630"/>
      <c r="R19" s="630"/>
      <c r="S19" s="630"/>
      <c r="T19" s="630"/>
      <c r="U19" s="630"/>
      <c r="V19" s="631"/>
      <c r="W19" s="629">
        <v>0</v>
      </c>
      <c r="X19" s="630"/>
      <c r="Y19" s="630"/>
      <c r="Z19" s="630"/>
      <c r="AA19" s="630"/>
      <c r="AB19" s="630"/>
      <c r="AC19" s="631"/>
      <c r="AD19" s="629">
        <f>((12320000+1430000)+81400000)/1000000</f>
        <v>95.15</v>
      </c>
      <c r="AE19" s="630"/>
      <c r="AF19" s="630"/>
      <c r="AG19" s="630"/>
      <c r="AH19" s="630"/>
      <c r="AI19" s="630"/>
      <c r="AJ19" s="631"/>
      <c r="AK19" s="670"/>
      <c r="AL19" s="670"/>
      <c r="AM19" s="670"/>
      <c r="AN19" s="670"/>
      <c r="AO19" s="670"/>
      <c r="AP19" s="670"/>
      <c r="AQ19" s="670"/>
      <c r="AR19" s="670"/>
      <c r="AS19" s="670"/>
      <c r="AT19" s="670"/>
      <c r="AU19" s="670"/>
      <c r="AV19" s="670"/>
      <c r="AW19" s="670"/>
      <c r="AX19" s="672"/>
    </row>
    <row r="20" spans="1:50" ht="24.75" customHeight="1" x14ac:dyDescent="0.15">
      <c r="A20" s="260"/>
      <c r="B20" s="261"/>
      <c r="C20" s="261"/>
      <c r="D20" s="261"/>
      <c r="E20" s="261"/>
      <c r="F20" s="262"/>
      <c r="G20" s="673" t="s">
        <v>10</v>
      </c>
      <c r="H20" s="674"/>
      <c r="I20" s="674"/>
      <c r="J20" s="674"/>
      <c r="K20" s="674"/>
      <c r="L20" s="674"/>
      <c r="M20" s="674"/>
      <c r="N20" s="674"/>
      <c r="O20" s="674"/>
      <c r="P20" s="669">
        <f>IF(P18=0, "-", SUM(P19)/P18)</f>
        <v>0.82860959670722456</v>
      </c>
      <c r="Q20" s="669"/>
      <c r="R20" s="669"/>
      <c r="S20" s="669"/>
      <c r="T20" s="669"/>
      <c r="U20" s="669"/>
      <c r="V20" s="669"/>
      <c r="W20" s="669" t="str">
        <f>IF(W18=0, "-", SUM(W19)/W18)</f>
        <v>-</v>
      </c>
      <c r="X20" s="669"/>
      <c r="Y20" s="669"/>
      <c r="Z20" s="669"/>
      <c r="AA20" s="669"/>
      <c r="AB20" s="669"/>
      <c r="AC20" s="669"/>
      <c r="AD20" s="669">
        <f>IF(AD18=0, "-", SUM(AD19)/AD18)</f>
        <v>0.93878879965270245</v>
      </c>
      <c r="AE20" s="669"/>
      <c r="AF20" s="669"/>
      <c r="AG20" s="669"/>
      <c r="AH20" s="669"/>
      <c r="AI20" s="669"/>
      <c r="AJ20" s="669"/>
      <c r="AK20" s="670"/>
      <c r="AL20" s="670"/>
      <c r="AM20" s="670"/>
      <c r="AN20" s="670"/>
      <c r="AO20" s="670"/>
      <c r="AP20" s="670"/>
      <c r="AQ20" s="671"/>
      <c r="AR20" s="671"/>
      <c r="AS20" s="671"/>
      <c r="AT20" s="671"/>
      <c r="AU20" s="670"/>
      <c r="AV20" s="670"/>
      <c r="AW20" s="670"/>
      <c r="AX20" s="672"/>
    </row>
    <row r="21" spans="1:50" ht="25.5" customHeight="1" x14ac:dyDescent="0.15">
      <c r="A21" s="687"/>
      <c r="B21" s="688"/>
      <c r="C21" s="688"/>
      <c r="D21" s="688"/>
      <c r="E21" s="688"/>
      <c r="F21" s="689"/>
      <c r="G21" s="667" t="s">
        <v>222</v>
      </c>
      <c r="H21" s="668"/>
      <c r="I21" s="668"/>
      <c r="J21" s="668"/>
      <c r="K21" s="668"/>
      <c r="L21" s="668"/>
      <c r="M21" s="668"/>
      <c r="N21" s="668"/>
      <c r="O21" s="668"/>
      <c r="P21" s="669" t="e">
        <f>IF(P19=0, "-", SUM(P19)/SUM(P13,P14))</f>
        <v>#DIV/0!</v>
      </c>
      <c r="Q21" s="669"/>
      <c r="R21" s="669"/>
      <c r="S21" s="669"/>
      <c r="T21" s="669"/>
      <c r="U21" s="669"/>
      <c r="V21" s="669"/>
      <c r="W21" s="669" t="str">
        <f>IF(W19=0, "-", SUM(W19)/SUM(W13,W14))</f>
        <v>-</v>
      </c>
      <c r="X21" s="669"/>
      <c r="Y21" s="669"/>
      <c r="Z21" s="669"/>
      <c r="AA21" s="669"/>
      <c r="AB21" s="669"/>
      <c r="AC21" s="669"/>
      <c r="AD21" s="669" t="e">
        <f>IF(AD19=0, "-", SUM(AD19)/SUM(AD13,AD14))</f>
        <v>#DIV/0!</v>
      </c>
      <c r="AE21" s="669"/>
      <c r="AF21" s="669"/>
      <c r="AG21" s="669"/>
      <c r="AH21" s="669"/>
      <c r="AI21" s="669"/>
      <c r="AJ21" s="669"/>
      <c r="AK21" s="670"/>
      <c r="AL21" s="670"/>
      <c r="AM21" s="670"/>
      <c r="AN21" s="670"/>
      <c r="AO21" s="670"/>
      <c r="AP21" s="670"/>
      <c r="AQ21" s="671"/>
      <c r="AR21" s="671"/>
      <c r="AS21" s="671"/>
      <c r="AT21" s="671"/>
      <c r="AU21" s="670"/>
      <c r="AV21" s="670"/>
      <c r="AW21" s="670"/>
      <c r="AX21" s="672"/>
    </row>
    <row r="22" spans="1:50" ht="18.75" customHeight="1" x14ac:dyDescent="0.15">
      <c r="A22" s="632" t="s">
        <v>571</v>
      </c>
      <c r="B22" s="633"/>
      <c r="C22" s="633"/>
      <c r="D22" s="633"/>
      <c r="E22" s="633"/>
      <c r="F22" s="634"/>
      <c r="G22" s="638" t="s">
        <v>213</v>
      </c>
      <c r="H22" s="500"/>
      <c r="I22" s="500"/>
      <c r="J22" s="500"/>
      <c r="K22" s="500"/>
      <c r="L22" s="500"/>
      <c r="M22" s="500"/>
      <c r="N22" s="500"/>
      <c r="O22" s="501"/>
      <c r="P22" s="639" t="s">
        <v>569</v>
      </c>
      <c r="Q22" s="500"/>
      <c r="R22" s="500"/>
      <c r="S22" s="500"/>
      <c r="T22" s="500"/>
      <c r="U22" s="500"/>
      <c r="V22" s="501"/>
      <c r="W22" s="639" t="s">
        <v>570</v>
      </c>
      <c r="X22" s="500"/>
      <c r="Y22" s="500"/>
      <c r="Z22" s="500"/>
      <c r="AA22" s="500"/>
      <c r="AB22" s="500"/>
      <c r="AC22" s="501"/>
      <c r="AD22" s="639" t="s">
        <v>212</v>
      </c>
      <c r="AE22" s="500"/>
      <c r="AF22" s="500"/>
      <c r="AG22" s="500"/>
      <c r="AH22" s="500"/>
      <c r="AI22" s="500"/>
      <c r="AJ22" s="500"/>
      <c r="AK22" s="500"/>
      <c r="AL22" s="500"/>
      <c r="AM22" s="500"/>
      <c r="AN22" s="500"/>
      <c r="AO22" s="500"/>
      <c r="AP22" s="500"/>
      <c r="AQ22" s="500"/>
      <c r="AR22" s="500"/>
      <c r="AS22" s="500"/>
      <c r="AT22" s="500"/>
      <c r="AU22" s="500"/>
      <c r="AV22" s="500"/>
      <c r="AW22" s="500"/>
      <c r="AX22" s="655"/>
    </row>
    <row r="23" spans="1:50" ht="25.5" customHeight="1" x14ac:dyDescent="0.15">
      <c r="A23" s="635"/>
      <c r="B23" s="636"/>
      <c r="C23" s="636"/>
      <c r="D23" s="636"/>
      <c r="E23" s="636"/>
      <c r="F23" s="637"/>
      <c r="G23" s="656" t="s">
        <v>266</v>
      </c>
      <c r="H23" s="657"/>
      <c r="I23" s="657"/>
      <c r="J23" s="657"/>
      <c r="K23" s="657"/>
      <c r="L23" s="657"/>
      <c r="M23" s="657"/>
      <c r="N23" s="657"/>
      <c r="O23" s="658"/>
      <c r="P23" s="659" t="s">
        <v>618</v>
      </c>
      <c r="Q23" s="660"/>
      <c r="R23" s="660"/>
      <c r="S23" s="660"/>
      <c r="T23" s="660"/>
      <c r="U23" s="660"/>
      <c r="V23" s="661"/>
      <c r="W23" s="659" t="s">
        <v>637</v>
      </c>
      <c r="X23" s="660"/>
      <c r="Y23" s="660"/>
      <c r="Z23" s="660"/>
      <c r="AA23" s="660"/>
      <c r="AB23" s="660"/>
      <c r="AC23" s="661"/>
      <c r="AD23" s="662"/>
      <c r="AE23" s="663"/>
      <c r="AF23" s="663"/>
      <c r="AG23" s="663"/>
      <c r="AH23" s="663"/>
      <c r="AI23" s="663"/>
      <c r="AJ23" s="663"/>
      <c r="AK23" s="663"/>
      <c r="AL23" s="663"/>
      <c r="AM23" s="663"/>
      <c r="AN23" s="663"/>
      <c r="AO23" s="663"/>
      <c r="AP23" s="663"/>
      <c r="AQ23" s="663"/>
      <c r="AR23" s="663"/>
      <c r="AS23" s="663"/>
      <c r="AT23" s="663"/>
      <c r="AU23" s="663"/>
      <c r="AV23" s="663"/>
      <c r="AW23" s="663"/>
      <c r="AX23" s="664"/>
    </row>
    <row r="24" spans="1:50" ht="25.5" customHeight="1" thickBot="1" x14ac:dyDescent="0.2">
      <c r="A24" s="635"/>
      <c r="B24" s="636"/>
      <c r="C24" s="636"/>
      <c r="D24" s="636"/>
      <c r="E24" s="636"/>
      <c r="F24" s="637"/>
      <c r="G24" s="251" t="s">
        <v>18</v>
      </c>
      <c r="H24" s="642"/>
      <c r="I24" s="642"/>
      <c r="J24" s="642"/>
      <c r="K24" s="642"/>
      <c r="L24" s="642"/>
      <c r="M24" s="642"/>
      <c r="N24" s="642"/>
      <c r="O24" s="643"/>
      <c r="P24" s="644" t="str">
        <f>AK13</f>
        <v>-</v>
      </c>
      <c r="Q24" s="645"/>
      <c r="R24" s="645"/>
      <c r="S24" s="645"/>
      <c r="T24" s="645"/>
      <c r="U24" s="645"/>
      <c r="V24" s="646"/>
      <c r="W24" s="647" t="str">
        <f>AR13</f>
        <v>-</v>
      </c>
      <c r="X24" s="648"/>
      <c r="Y24" s="648"/>
      <c r="Z24" s="648"/>
      <c r="AA24" s="648"/>
      <c r="AB24" s="648"/>
      <c r="AC24" s="649"/>
      <c r="AD24" s="665"/>
      <c r="AE24" s="665"/>
      <c r="AF24" s="665"/>
      <c r="AG24" s="665"/>
      <c r="AH24" s="665"/>
      <c r="AI24" s="665"/>
      <c r="AJ24" s="665"/>
      <c r="AK24" s="665"/>
      <c r="AL24" s="665"/>
      <c r="AM24" s="665"/>
      <c r="AN24" s="665"/>
      <c r="AO24" s="665"/>
      <c r="AP24" s="665"/>
      <c r="AQ24" s="665"/>
      <c r="AR24" s="665"/>
      <c r="AS24" s="665"/>
      <c r="AT24" s="665"/>
      <c r="AU24" s="665"/>
      <c r="AV24" s="665"/>
      <c r="AW24" s="665"/>
      <c r="AX24" s="666"/>
    </row>
    <row r="25" spans="1:50" ht="47.25" customHeight="1" x14ac:dyDescent="0.15">
      <c r="A25" s="650" t="s">
        <v>559</v>
      </c>
      <c r="B25" s="651"/>
      <c r="C25" s="651"/>
      <c r="D25" s="651"/>
      <c r="E25" s="651"/>
      <c r="F25" s="652"/>
      <c r="G25" s="653" t="s">
        <v>596</v>
      </c>
      <c r="H25" s="640"/>
      <c r="I25" s="640"/>
      <c r="J25" s="640"/>
      <c r="K25" s="640"/>
      <c r="L25" s="640"/>
      <c r="M25" s="640"/>
      <c r="N25" s="640"/>
      <c r="O25" s="640"/>
      <c r="P25" s="640"/>
      <c r="Q25" s="640"/>
      <c r="R25" s="640"/>
      <c r="S25" s="640"/>
      <c r="T25" s="640"/>
      <c r="U25" s="640"/>
      <c r="V25" s="640"/>
      <c r="W25" s="640"/>
      <c r="X25" s="640"/>
      <c r="Y25" s="640"/>
      <c r="Z25" s="640"/>
      <c r="AA25" s="640"/>
      <c r="AB25" s="640"/>
      <c r="AC25" s="640"/>
      <c r="AD25" s="640"/>
      <c r="AE25" s="640"/>
      <c r="AF25" s="640"/>
      <c r="AG25" s="640"/>
      <c r="AH25" s="640"/>
      <c r="AI25" s="640"/>
      <c r="AJ25" s="640"/>
      <c r="AK25" s="640"/>
      <c r="AL25" s="640"/>
      <c r="AM25" s="640"/>
      <c r="AN25" s="640"/>
      <c r="AO25" s="640"/>
      <c r="AP25" s="640"/>
      <c r="AQ25" s="640"/>
      <c r="AR25" s="640"/>
      <c r="AS25" s="640"/>
      <c r="AT25" s="640"/>
      <c r="AU25" s="640"/>
      <c r="AV25" s="640"/>
      <c r="AW25" s="640"/>
      <c r="AX25" s="641"/>
    </row>
    <row r="26" spans="1:50" ht="31.5" customHeight="1" x14ac:dyDescent="0.15">
      <c r="A26" s="586" t="s">
        <v>560</v>
      </c>
      <c r="B26" s="141"/>
      <c r="C26" s="141"/>
      <c r="D26" s="141"/>
      <c r="E26" s="141"/>
      <c r="F26" s="142"/>
      <c r="G26" s="620" t="s">
        <v>554</v>
      </c>
      <c r="H26" s="621"/>
      <c r="I26" s="621"/>
      <c r="J26" s="621"/>
      <c r="K26" s="621"/>
      <c r="L26" s="621"/>
      <c r="M26" s="621"/>
      <c r="N26" s="621"/>
      <c r="O26" s="621"/>
      <c r="P26" s="622" t="s">
        <v>553</v>
      </c>
      <c r="Q26" s="621"/>
      <c r="R26" s="621"/>
      <c r="S26" s="621"/>
      <c r="T26" s="621"/>
      <c r="U26" s="621"/>
      <c r="V26" s="621"/>
      <c r="W26" s="621"/>
      <c r="X26" s="623"/>
      <c r="Y26" s="624"/>
      <c r="Z26" s="625"/>
      <c r="AA26" s="626"/>
      <c r="AB26" s="566" t="s">
        <v>11</v>
      </c>
      <c r="AC26" s="566"/>
      <c r="AD26" s="566"/>
      <c r="AE26" s="104" t="s">
        <v>398</v>
      </c>
      <c r="AF26" s="627"/>
      <c r="AG26" s="627"/>
      <c r="AH26" s="628"/>
      <c r="AI26" s="104" t="s">
        <v>550</v>
      </c>
      <c r="AJ26" s="627"/>
      <c r="AK26" s="627"/>
      <c r="AL26" s="628"/>
      <c r="AM26" s="104" t="s">
        <v>366</v>
      </c>
      <c r="AN26" s="627"/>
      <c r="AO26" s="627"/>
      <c r="AP26" s="628"/>
      <c r="AQ26" s="563" t="s">
        <v>397</v>
      </c>
      <c r="AR26" s="564"/>
      <c r="AS26" s="564"/>
      <c r="AT26" s="565"/>
      <c r="AU26" s="563" t="s">
        <v>572</v>
      </c>
      <c r="AV26" s="564"/>
      <c r="AW26" s="564"/>
      <c r="AX26" s="573"/>
    </row>
    <row r="27" spans="1:50" ht="23.25" customHeight="1" x14ac:dyDescent="0.15">
      <c r="A27" s="586"/>
      <c r="B27" s="141"/>
      <c r="C27" s="141"/>
      <c r="D27" s="141"/>
      <c r="E27" s="141"/>
      <c r="F27" s="142"/>
      <c r="G27" s="654" t="s">
        <v>596</v>
      </c>
      <c r="H27" s="574"/>
      <c r="I27" s="574"/>
      <c r="J27" s="574"/>
      <c r="K27" s="574"/>
      <c r="L27" s="574"/>
      <c r="M27" s="574"/>
      <c r="N27" s="574"/>
      <c r="O27" s="574"/>
      <c r="P27" s="335" t="s">
        <v>596</v>
      </c>
      <c r="Q27" s="577"/>
      <c r="R27" s="577"/>
      <c r="S27" s="577"/>
      <c r="T27" s="577"/>
      <c r="U27" s="577"/>
      <c r="V27" s="577"/>
      <c r="W27" s="577"/>
      <c r="X27" s="578"/>
      <c r="Y27" s="582" t="s">
        <v>51</v>
      </c>
      <c r="Z27" s="583"/>
      <c r="AA27" s="584"/>
      <c r="AB27" s="136" t="s">
        <v>596</v>
      </c>
      <c r="AC27" s="585"/>
      <c r="AD27" s="585"/>
      <c r="AE27" s="598" t="s">
        <v>596</v>
      </c>
      <c r="AF27" s="557"/>
      <c r="AG27" s="557"/>
      <c r="AH27" s="557"/>
      <c r="AI27" s="598" t="s">
        <v>596</v>
      </c>
      <c r="AJ27" s="557"/>
      <c r="AK27" s="557"/>
      <c r="AL27" s="557"/>
      <c r="AM27" s="598" t="s">
        <v>596</v>
      </c>
      <c r="AN27" s="557"/>
      <c r="AO27" s="557"/>
      <c r="AP27" s="557"/>
      <c r="AQ27" s="598" t="s">
        <v>596</v>
      </c>
      <c r="AR27" s="557"/>
      <c r="AS27" s="557"/>
      <c r="AT27" s="557"/>
      <c r="AU27" s="81" t="s">
        <v>596</v>
      </c>
      <c r="AV27" s="558"/>
      <c r="AW27" s="558"/>
      <c r="AX27" s="559"/>
    </row>
    <row r="28" spans="1:50" ht="23.25" customHeight="1" x14ac:dyDescent="0.15">
      <c r="A28" s="161"/>
      <c r="B28" s="146"/>
      <c r="C28" s="146"/>
      <c r="D28" s="146"/>
      <c r="E28" s="146"/>
      <c r="F28" s="147"/>
      <c r="G28" s="575"/>
      <c r="H28" s="576"/>
      <c r="I28" s="576"/>
      <c r="J28" s="576"/>
      <c r="K28" s="576"/>
      <c r="L28" s="576"/>
      <c r="M28" s="576"/>
      <c r="N28" s="576"/>
      <c r="O28" s="576"/>
      <c r="P28" s="579"/>
      <c r="Q28" s="580"/>
      <c r="R28" s="580"/>
      <c r="S28" s="580"/>
      <c r="T28" s="580"/>
      <c r="U28" s="580"/>
      <c r="V28" s="580"/>
      <c r="W28" s="580"/>
      <c r="X28" s="581"/>
      <c r="Y28" s="560" t="s">
        <v>52</v>
      </c>
      <c r="Z28" s="561"/>
      <c r="AA28" s="562"/>
      <c r="AB28" s="136" t="s">
        <v>596</v>
      </c>
      <c r="AC28" s="585"/>
      <c r="AD28" s="585"/>
      <c r="AE28" s="598" t="s">
        <v>596</v>
      </c>
      <c r="AF28" s="557"/>
      <c r="AG28" s="557"/>
      <c r="AH28" s="557"/>
      <c r="AI28" s="598" t="s">
        <v>596</v>
      </c>
      <c r="AJ28" s="557"/>
      <c r="AK28" s="557"/>
      <c r="AL28" s="557"/>
      <c r="AM28" s="598" t="s">
        <v>596</v>
      </c>
      <c r="AN28" s="557"/>
      <c r="AO28" s="557"/>
      <c r="AP28" s="557"/>
      <c r="AQ28" s="598" t="s">
        <v>596</v>
      </c>
      <c r="AR28" s="557"/>
      <c r="AS28" s="557"/>
      <c r="AT28" s="557"/>
      <c r="AU28" s="81" t="s">
        <v>596</v>
      </c>
      <c r="AV28" s="558"/>
      <c r="AW28" s="558"/>
      <c r="AX28" s="559"/>
    </row>
    <row r="29" spans="1:50" ht="23.25" customHeight="1" x14ac:dyDescent="0.15">
      <c r="A29" s="611" t="s">
        <v>561</v>
      </c>
      <c r="B29" s="612"/>
      <c r="C29" s="612"/>
      <c r="D29" s="612"/>
      <c r="E29" s="612"/>
      <c r="F29" s="613"/>
      <c r="G29" s="149" t="s">
        <v>562</v>
      </c>
      <c r="H29" s="149"/>
      <c r="I29" s="149"/>
      <c r="J29" s="149"/>
      <c r="K29" s="149"/>
      <c r="L29" s="149"/>
      <c r="M29" s="149"/>
      <c r="N29" s="149"/>
      <c r="O29" s="149"/>
      <c r="P29" s="149"/>
      <c r="Q29" s="149"/>
      <c r="R29" s="149"/>
      <c r="S29" s="149"/>
      <c r="T29" s="149"/>
      <c r="U29" s="149"/>
      <c r="V29" s="149"/>
      <c r="W29" s="149"/>
      <c r="X29" s="150"/>
      <c r="Y29" s="570"/>
      <c r="Z29" s="571"/>
      <c r="AA29" s="572"/>
      <c r="AB29" s="148" t="s">
        <v>11</v>
      </c>
      <c r="AC29" s="149"/>
      <c r="AD29" s="150"/>
      <c r="AE29" s="148" t="s">
        <v>398</v>
      </c>
      <c r="AF29" s="149"/>
      <c r="AG29" s="149"/>
      <c r="AH29" s="150"/>
      <c r="AI29" s="148" t="s">
        <v>550</v>
      </c>
      <c r="AJ29" s="149"/>
      <c r="AK29" s="149"/>
      <c r="AL29" s="150"/>
      <c r="AM29" s="148" t="s">
        <v>366</v>
      </c>
      <c r="AN29" s="149"/>
      <c r="AO29" s="149"/>
      <c r="AP29" s="150"/>
      <c r="AQ29" s="567" t="s">
        <v>573</v>
      </c>
      <c r="AR29" s="568"/>
      <c r="AS29" s="568"/>
      <c r="AT29" s="568"/>
      <c r="AU29" s="568"/>
      <c r="AV29" s="568"/>
      <c r="AW29" s="568"/>
      <c r="AX29" s="569"/>
    </row>
    <row r="30" spans="1:50" ht="23.25" customHeight="1" x14ac:dyDescent="0.15">
      <c r="A30" s="614"/>
      <c r="B30" s="615"/>
      <c r="C30" s="615"/>
      <c r="D30" s="615"/>
      <c r="E30" s="615"/>
      <c r="F30" s="616"/>
      <c r="G30" s="590" t="s">
        <v>598</v>
      </c>
      <c r="H30" s="590"/>
      <c r="I30" s="590"/>
      <c r="J30" s="590"/>
      <c r="K30" s="590"/>
      <c r="L30" s="590"/>
      <c r="M30" s="590"/>
      <c r="N30" s="590"/>
      <c r="O30" s="590"/>
      <c r="P30" s="590"/>
      <c r="Q30" s="590"/>
      <c r="R30" s="590"/>
      <c r="S30" s="590"/>
      <c r="T30" s="590"/>
      <c r="U30" s="590"/>
      <c r="V30" s="590"/>
      <c r="W30" s="590"/>
      <c r="X30" s="590"/>
      <c r="Y30" s="592" t="s">
        <v>561</v>
      </c>
      <c r="Z30" s="593"/>
      <c r="AA30" s="594"/>
      <c r="AB30" s="595" t="s">
        <v>599</v>
      </c>
      <c r="AC30" s="596"/>
      <c r="AD30" s="597"/>
      <c r="AE30" s="81">
        <v>30.6</v>
      </c>
      <c r="AF30" s="75"/>
      <c r="AG30" s="75"/>
      <c r="AH30" s="75"/>
      <c r="AI30" s="81">
        <v>0</v>
      </c>
      <c r="AJ30" s="75"/>
      <c r="AK30" s="75"/>
      <c r="AL30" s="75"/>
      <c r="AM30" s="81">
        <v>47.6</v>
      </c>
      <c r="AN30" s="75"/>
      <c r="AO30" s="75"/>
      <c r="AP30" s="75"/>
      <c r="AQ30" s="81" t="s">
        <v>618</v>
      </c>
      <c r="AR30" s="75"/>
      <c r="AS30" s="75"/>
      <c r="AT30" s="75"/>
      <c r="AU30" s="75"/>
      <c r="AV30" s="75"/>
      <c r="AW30" s="75"/>
      <c r="AX30" s="76"/>
    </row>
    <row r="31" spans="1:50" ht="46.5" customHeight="1" x14ac:dyDescent="0.15">
      <c r="A31" s="617"/>
      <c r="B31" s="618"/>
      <c r="C31" s="618"/>
      <c r="D31" s="618"/>
      <c r="E31" s="618"/>
      <c r="F31" s="619"/>
      <c r="G31" s="591"/>
      <c r="H31" s="591"/>
      <c r="I31" s="591"/>
      <c r="J31" s="591"/>
      <c r="K31" s="591"/>
      <c r="L31" s="591"/>
      <c r="M31" s="591"/>
      <c r="N31" s="591"/>
      <c r="O31" s="591"/>
      <c r="P31" s="591"/>
      <c r="Q31" s="591"/>
      <c r="R31" s="591"/>
      <c r="S31" s="591"/>
      <c r="T31" s="591"/>
      <c r="U31" s="591"/>
      <c r="V31" s="591"/>
      <c r="W31" s="591"/>
      <c r="X31" s="591"/>
      <c r="Y31" s="188" t="s">
        <v>563</v>
      </c>
      <c r="Z31" s="587"/>
      <c r="AA31" s="588"/>
      <c r="AB31" s="553" t="s">
        <v>564</v>
      </c>
      <c r="AC31" s="554"/>
      <c r="AD31" s="555"/>
      <c r="AE31" s="556" t="s">
        <v>600</v>
      </c>
      <c r="AF31" s="556"/>
      <c r="AG31" s="556"/>
      <c r="AH31" s="556"/>
      <c r="AI31" s="556" t="s">
        <v>601</v>
      </c>
      <c r="AJ31" s="556"/>
      <c r="AK31" s="556"/>
      <c r="AL31" s="556"/>
      <c r="AM31" s="556" t="s">
        <v>619</v>
      </c>
      <c r="AN31" s="556"/>
      <c r="AO31" s="556"/>
      <c r="AP31" s="556"/>
      <c r="AQ31" s="556" t="s">
        <v>618</v>
      </c>
      <c r="AR31" s="556"/>
      <c r="AS31" s="556"/>
      <c r="AT31" s="556"/>
      <c r="AU31" s="556"/>
      <c r="AV31" s="556"/>
      <c r="AW31" s="556"/>
      <c r="AX31" s="589"/>
    </row>
    <row r="32" spans="1:50" ht="18.75" customHeight="1" x14ac:dyDescent="0.15">
      <c r="A32" s="599" t="s">
        <v>219</v>
      </c>
      <c r="B32" s="600"/>
      <c r="C32" s="600"/>
      <c r="D32" s="600"/>
      <c r="E32" s="600"/>
      <c r="F32" s="601"/>
      <c r="G32" s="543" t="s">
        <v>139</v>
      </c>
      <c r="H32" s="169"/>
      <c r="I32" s="169"/>
      <c r="J32" s="169"/>
      <c r="K32" s="169"/>
      <c r="L32" s="169"/>
      <c r="M32" s="169"/>
      <c r="N32" s="169"/>
      <c r="O32" s="170"/>
      <c r="P32" s="171" t="s">
        <v>55</v>
      </c>
      <c r="Q32" s="169"/>
      <c r="R32" s="169"/>
      <c r="S32" s="169"/>
      <c r="T32" s="169"/>
      <c r="U32" s="169"/>
      <c r="V32" s="169"/>
      <c r="W32" s="169"/>
      <c r="X32" s="170"/>
      <c r="Y32" s="544"/>
      <c r="Z32" s="545"/>
      <c r="AA32" s="546"/>
      <c r="AB32" s="550" t="s">
        <v>11</v>
      </c>
      <c r="AC32" s="551"/>
      <c r="AD32" s="552"/>
      <c r="AE32" s="550" t="s">
        <v>398</v>
      </c>
      <c r="AF32" s="551"/>
      <c r="AG32" s="551"/>
      <c r="AH32" s="552"/>
      <c r="AI32" s="609" t="s">
        <v>550</v>
      </c>
      <c r="AJ32" s="609"/>
      <c r="AK32" s="609"/>
      <c r="AL32" s="550"/>
      <c r="AM32" s="609" t="s">
        <v>366</v>
      </c>
      <c r="AN32" s="609"/>
      <c r="AO32" s="609"/>
      <c r="AP32" s="550"/>
      <c r="AQ32" s="185" t="s">
        <v>168</v>
      </c>
      <c r="AR32" s="186"/>
      <c r="AS32" s="186"/>
      <c r="AT32" s="187"/>
      <c r="AU32" s="169" t="s">
        <v>128</v>
      </c>
      <c r="AV32" s="169"/>
      <c r="AW32" s="169"/>
      <c r="AX32" s="172"/>
    </row>
    <row r="33" spans="1:60" ht="18.75" customHeight="1" x14ac:dyDescent="0.15">
      <c r="A33" s="602"/>
      <c r="B33" s="603"/>
      <c r="C33" s="603"/>
      <c r="D33" s="603"/>
      <c r="E33" s="603"/>
      <c r="F33" s="604"/>
      <c r="G33" s="144"/>
      <c r="H33" s="96"/>
      <c r="I33" s="96"/>
      <c r="J33" s="96"/>
      <c r="K33" s="96"/>
      <c r="L33" s="96"/>
      <c r="M33" s="96"/>
      <c r="N33" s="96"/>
      <c r="O33" s="97"/>
      <c r="P33" s="95"/>
      <c r="Q33" s="96"/>
      <c r="R33" s="96"/>
      <c r="S33" s="96"/>
      <c r="T33" s="96"/>
      <c r="U33" s="96"/>
      <c r="V33" s="96"/>
      <c r="W33" s="96"/>
      <c r="X33" s="97"/>
      <c r="Y33" s="547"/>
      <c r="Z33" s="548"/>
      <c r="AA33" s="549"/>
      <c r="AB33" s="104"/>
      <c r="AC33" s="105"/>
      <c r="AD33" s="106"/>
      <c r="AE33" s="104"/>
      <c r="AF33" s="105"/>
      <c r="AG33" s="105"/>
      <c r="AH33" s="106"/>
      <c r="AI33" s="610"/>
      <c r="AJ33" s="610"/>
      <c r="AK33" s="610"/>
      <c r="AL33" s="104"/>
      <c r="AM33" s="610"/>
      <c r="AN33" s="610"/>
      <c r="AO33" s="610"/>
      <c r="AP33" s="104"/>
      <c r="AQ33" s="457" t="s">
        <v>596</v>
      </c>
      <c r="AR33" s="458"/>
      <c r="AS33" s="115" t="s">
        <v>169</v>
      </c>
      <c r="AT33" s="116"/>
      <c r="AU33" s="114" t="s">
        <v>596</v>
      </c>
      <c r="AV33" s="114"/>
      <c r="AW33" s="96" t="s">
        <v>166</v>
      </c>
      <c r="AX33" s="117"/>
    </row>
    <row r="34" spans="1:60" ht="23.25" customHeight="1" x14ac:dyDescent="0.15">
      <c r="A34" s="605"/>
      <c r="B34" s="603"/>
      <c r="C34" s="603"/>
      <c r="D34" s="603"/>
      <c r="E34" s="603"/>
      <c r="F34" s="604"/>
      <c r="G34" s="151" t="s">
        <v>596</v>
      </c>
      <c r="H34" s="152"/>
      <c r="I34" s="152"/>
      <c r="J34" s="152"/>
      <c r="K34" s="152"/>
      <c r="L34" s="152"/>
      <c r="M34" s="152"/>
      <c r="N34" s="152"/>
      <c r="O34" s="153"/>
      <c r="P34" s="119" t="s">
        <v>596</v>
      </c>
      <c r="Q34" s="119"/>
      <c r="R34" s="119"/>
      <c r="S34" s="119"/>
      <c r="T34" s="119"/>
      <c r="U34" s="119"/>
      <c r="V34" s="119"/>
      <c r="W34" s="119"/>
      <c r="X34" s="120"/>
      <c r="Y34" s="188" t="s">
        <v>12</v>
      </c>
      <c r="Z34" s="189"/>
      <c r="AA34" s="190"/>
      <c r="AB34" s="136" t="s">
        <v>597</v>
      </c>
      <c r="AC34" s="136"/>
      <c r="AD34" s="136"/>
      <c r="AE34" s="81" t="s">
        <v>596</v>
      </c>
      <c r="AF34" s="75"/>
      <c r="AG34" s="75"/>
      <c r="AH34" s="75"/>
      <c r="AI34" s="81" t="s">
        <v>596</v>
      </c>
      <c r="AJ34" s="75"/>
      <c r="AK34" s="75"/>
      <c r="AL34" s="75"/>
      <c r="AM34" s="81" t="s">
        <v>596</v>
      </c>
      <c r="AN34" s="75"/>
      <c r="AO34" s="75"/>
      <c r="AP34" s="75"/>
      <c r="AQ34" s="82" t="s">
        <v>596</v>
      </c>
      <c r="AR34" s="83"/>
      <c r="AS34" s="83"/>
      <c r="AT34" s="84"/>
      <c r="AU34" s="75" t="s">
        <v>596</v>
      </c>
      <c r="AV34" s="75"/>
      <c r="AW34" s="75"/>
      <c r="AX34" s="76"/>
    </row>
    <row r="35" spans="1:60" ht="23.25" customHeight="1" x14ac:dyDescent="0.15">
      <c r="A35" s="606"/>
      <c r="B35" s="607"/>
      <c r="C35" s="607"/>
      <c r="D35" s="607"/>
      <c r="E35" s="607"/>
      <c r="F35" s="608"/>
      <c r="G35" s="154"/>
      <c r="H35" s="155"/>
      <c r="I35" s="155"/>
      <c r="J35" s="155"/>
      <c r="K35" s="155"/>
      <c r="L35" s="155"/>
      <c r="M35" s="155"/>
      <c r="N35" s="155"/>
      <c r="O35" s="156"/>
      <c r="P35" s="122"/>
      <c r="Q35" s="122"/>
      <c r="R35" s="122"/>
      <c r="S35" s="122"/>
      <c r="T35" s="122"/>
      <c r="U35" s="122"/>
      <c r="V35" s="122"/>
      <c r="W35" s="122"/>
      <c r="X35" s="123"/>
      <c r="Y35" s="148" t="s">
        <v>50</v>
      </c>
      <c r="Z35" s="149"/>
      <c r="AA35" s="150"/>
      <c r="AB35" s="80" t="s">
        <v>597</v>
      </c>
      <c r="AC35" s="80"/>
      <c r="AD35" s="80"/>
      <c r="AE35" s="81" t="s">
        <v>596</v>
      </c>
      <c r="AF35" s="75"/>
      <c r="AG35" s="75"/>
      <c r="AH35" s="75"/>
      <c r="AI35" s="81" t="s">
        <v>596</v>
      </c>
      <c r="AJ35" s="75"/>
      <c r="AK35" s="75"/>
      <c r="AL35" s="75"/>
      <c r="AM35" s="81" t="s">
        <v>596</v>
      </c>
      <c r="AN35" s="75"/>
      <c r="AO35" s="75"/>
      <c r="AP35" s="75"/>
      <c r="AQ35" s="82" t="s">
        <v>596</v>
      </c>
      <c r="AR35" s="83"/>
      <c r="AS35" s="83"/>
      <c r="AT35" s="84"/>
      <c r="AU35" s="75" t="s">
        <v>596</v>
      </c>
      <c r="AV35" s="75"/>
      <c r="AW35" s="75"/>
      <c r="AX35" s="76"/>
    </row>
    <row r="36" spans="1:60" ht="23.25" customHeight="1" x14ac:dyDescent="0.15">
      <c r="A36" s="605"/>
      <c r="B36" s="603"/>
      <c r="C36" s="603"/>
      <c r="D36" s="603"/>
      <c r="E36" s="603"/>
      <c r="F36" s="604"/>
      <c r="G36" s="157"/>
      <c r="H36" s="158"/>
      <c r="I36" s="158"/>
      <c r="J36" s="158"/>
      <c r="K36" s="158"/>
      <c r="L36" s="158"/>
      <c r="M36" s="158"/>
      <c r="N36" s="158"/>
      <c r="O36" s="159"/>
      <c r="P36" s="125"/>
      <c r="Q36" s="125"/>
      <c r="R36" s="125"/>
      <c r="S36" s="125"/>
      <c r="T36" s="125"/>
      <c r="U36" s="125"/>
      <c r="V36" s="125"/>
      <c r="W36" s="125"/>
      <c r="X36" s="126"/>
      <c r="Y36" s="148" t="s">
        <v>13</v>
      </c>
      <c r="Z36" s="149"/>
      <c r="AA36" s="150"/>
      <c r="AB36" s="542" t="s">
        <v>14</v>
      </c>
      <c r="AC36" s="542"/>
      <c r="AD36" s="542"/>
      <c r="AE36" s="81" t="s">
        <v>596</v>
      </c>
      <c r="AF36" s="75"/>
      <c r="AG36" s="75"/>
      <c r="AH36" s="75"/>
      <c r="AI36" s="81" t="s">
        <v>596</v>
      </c>
      <c r="AJ36" s="75"/>
      <c r="AK36" s="75"/>
      <c r="AL36" s="75"/>
      <c r="AM36" s="81" t="s">
        <v>596</v>
      </c>
      <c r="AN36" s="75"/>
      <c r="AO36" s="75"/>
      <c r="AP36" s="75"/>
      <c r="AQ36" s="82" t="s">
        <v>596</v>
      </c>
      <c r="AR36" s="83"/>
      <c r="AS36" s="83"/>
      <c r="AT36" s="84"/>
      <c r="AU36" s="75" t="s">
        <v>596</v>
      </c>
      <c r="AV36" s="75"/>
      <c r="AW36" s="75"/>
      <c r="AX36" s="76"/>
    </row>
    <row r="37" spans="1:60" ht="23.25" customHeight="1" x14ac:dyDescent="0.15">
      <c r="A37" s="160" t="s">
        <v>243</v>
      </c>
      <c r="B37" s="138"/>
      <c r="C37" s="138"/>
      <c r="D37" s="138"/>
      <c r="E37" s="138"/>
      <c r="F37" s="139"/>
      <c r="G37" s="162" t="s">
        <v>596</v>
      </c>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3"/>
      <c r="AN37" s="163"/>
      <c r="AO37" s="163"/>
      <c r="AP37" s="163"/>
      <c r="AQ37" s="163"/>
      <c r="AR37" s="163"/>
      <c r="AS37" s="163"/>
      <c r="AT37" s="163"/>
      <c r="AU37" s="163"/>
      <c r="AV37" s="163"/>
      <c r="AW37" s="163"/>
      <c r="AX37" s="164"/>
    </row>
    <row r="38" spans="1:60" ht="23.25" customHeight="1" x14ac:dyDescent="0.15">
      <c r="A38" s="161"/>
      <c r="B38" s="146"/>
      <c r="C38" s="146"/>
      <c r="D38" s="146"/>
      <c r="E38" s="146"/>
      <c r="F38" s="147"/>
      <c r="G38" s="165"/>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166"/>
      <c r="AP38" s="166"/>
      <c r="AQ38" s="166"/>
      <c r="AR38" s="166"/>
      <c r="AS38" s="166"/>
      <c r="AT38" s="166"/>
      <c r="AU38" s="166"/>
      <c r="AV38" s="166"/>
      <c r="AW38" s="166"/>
      <c r="AX38" s="167"/>
    </row>
    <row r="39" spans="1:60" ht="18.75" customHeight="1" x14ac:dyDescent="0.15">
      <c r="A39" s="204" t="s">
        <v>555</v>
      </c>
      <c r="B39" s="140" t="s">
        <v>556</v>
      </c>
      <c r="C39" s="141"/>
      <c r="D39" s="141"/>
      <c r="E39" s="141"/>
      <c r="F39" s="142"/>
      <c r="G39" s="169" t="s">
        <v>557</v>
      </c>
      <c r="H39" s="169"/>
      <c r="I39" s="169"/>
      <c r="J39" s="169"/>
      <c r="K39" s="169"/>
      <c r="L39" s="169"/>
      <c r="M39" s="169"/>
      <c r="N39" s="169"/>
      <c r="O39" s="169"/>
      <c r="P39" s="169"/>
      <c r="Q39" s="169"/>
      <c r="R39" s="169"/>
      <c r="S39" s="169"/>
      <c r="T39" s="169"/>
      <c r="U39" s="169"/>
      <c r="V39" s="169"/>
      <c r="W39" s="169"/>
      <c r="X39" s="169"/>
      <c r="Y39" s="169"/>
      <c r="Z39" s="169"/>
      <c r="AA39" s="170"/>
      <c r="AB39" s="171" t="s">
        <v>574</v>
      </c>
      <c r="AC39" s="169"/>
      <c r="AD39" s="169"/>
      <c r="AE39" s="169"/>
      <c r="AF39" s="169"/>
      <c r="AG39" s="169"/>
      <c r="AH39" s="169"/>
      <c r="AI39" s="169"/>
      <c r="AJ39" s="169"/>
      <c r="AK39" s="169"/>
      <c r="AL39" s="169"/>
      <c r="AM39" s="169"/>
      <c r="AN39" s="169"/>
      <c r="AO39" s="169"/>
      <c r="AP39" s="169"/>
      <c r="AQ39" s="169"/>
      <c r="AR39" s="169"/>
      <c r="AS39" s="169"/>
      <c r="AT39" s="169"/>
      <c r="AU39" s="169"/>
      <c r="AV39" s="169"/>
      <c r="AW39" s="169"/>
      <c r="AX39" s="172"/>
      <c r="AY39">
        <f>COUNTA($G$41)</f>
        <v>1</v>
      </c>
    </row>
    <row r="40" spans="1:60" ht="22.5" customHeight="1" x14ac:dyDescent="0.15">
      <c r="A40" s="168"/>
      <c r="B40" s="140"/>
      <c r="C40" s="141"/>
      <c r="D40" s="141"/>
      <c r="E40" s="141"/>
      <c r="F40" s="142"/>
      <c r="G40" s="96"/>
      <c r="H40" s="96"/>
      <c r="I40" s="96"/>
      <c r="J40" s="96"/>
      <c r="K40" s="96"/>
      <c r="L40" s="96"/>
      <c r="M40" s="96"/>
      <c r="N40" s="96"/>
      <c r="O40" s="96"/>
      <c r="P40" s="96"/>
      <c r="Q40" s="96"/>
      <c r="R40" s="96"/>
      <c r="S40" s="96"/>
      <c r="T40" s="96"/>
      <c r="U40" s="96"/>
      <c r="V40" s="96"/>
      <c r="W40" s="96"/>
      <c r="X40" s="96"/>
      <c r="Y40" s="96"/>
      <c r="Z40" s="96"/>
      <c r="AA40" s="97"/>
      <c r="AB40" s="95"/>
      <c r="AC40" s="96"/>
      <c r="AD40" s="96"/>
      <c r="AE40" s="96"/>
      <c r="AF40" s="96"/>
      <c r="AG40" s="96"/>
      <c r="AH40" s="96"/>
      <c r="AI40" s="96"/>
      <c r="AJ40" s="96"/>
      <c r="AK40" s="96"/>
      <c r="AL40" s="96"/>
      <c r="AM40" s="96"/>
      <c r="AN40" s="96"/>
      <c r="AO40" s="96"/>
      <c r="AP40" s="96"/>
      <c r="AQ40" s="96"/>
      <c r="AR40" s="96"/>
      <c r="AS40" s="96"/>
      <c r="AT40" s="96"/>
      <c r="AU40" s="96"/>
      <c r="AV40" s="96"/>
      <c r="AW40" s="96"/>
      <c r="AX40" s="117"/>
      <c r="AY40">
        <f t="shared" ref="AY40:AY48" si="0">$AY$39</f>
        <v>1</v>
      </c>
    </row>
    <row r="41" spans="1:60" ht="22.5" customHeight="1" x14ac:dyDescent="0.15">
      <c r="A41" s="168"/>
      <c r="B41" s="140"/>
      <c r="C41" s="141"/>
      <c r="D41" s="141"/>
      <c r="E41" s="141"/>
      <c r="F41" s="142"/>
      <c r="G41" s="173" t="s">
        <v>639</v>
      </c>
      <c r="H41" s="173"/>
      <c r="I41" s="173"/>
      <c r="J41" s="173"/>
      <c r="K41" s="173"/>
      <c r="L41" s="173"/>
      <c r="M41" s="173"/>
      <c r="N41" s="173"/>
      <c r="O41" s="173"/>
      <c r="P41" s="173"/>
      <c r="Q41" s="173"/>
      <c r="R41" s="173"/>
      <c r="S41" s="173"/>
      <c r="T41" s="173"/>
      <c r="U41" s="173"/>
      <c r="V41" s="173"/>
      <c r="W41" s="173"/>
      <c r="X41" s="173"/>
      <c r="Y41" s="173"/>
      <c r="Z41" s="173"/>
      <c r="AA41" s="174"/>
      <c r="AB41" s="179" t="s">
        <v>641</v>
      </c>
      <c r="AC41" s="173"/>
      <c r="AD41" s="173"/>
      <c r="AE41" s="173"/>
      <c r="AF41" s="173"/>
      <c r="AG41" s="173"/>
      <c r="AH41" s="173"/>
      <c r="AI41" s="173"/>
      <c r="AJ41" s="173"/>
      <c r="AK41" s="173"/>
      <c r="AL41" s="173"/>
      <c r="AM41" s="173"/>
      <c r="AN41" s="173"/>
      <c r="AO41" s="173"/>
      <c r="AP41" s="173"/>
      <c r="AQ41" s="173"/>
      <c r="AR41" s="173"/>
      <c r="AS41" s="173"/>
      <c r="AT41" s="173"/>
      <c r="AU41" s="173"/>
      <c r="AV41" s="173"/>
      <c r="AW41" s="173"/>
      <c r="AX41" s="180"/>
      <c r="AY41">
        <f t="shared" si="0"/>
        <v>1</v>
      </c>
    </row>
    <row r="42" spans="1:60" ht="22.5" customHeight="1" x14ac:dyDescent="0.15">
      <c r="A42" s="168"/>
      <c r="B42" s="140"/>
      <c r="C42" s="141"/>
      <c r="D42" s="141"/>
      <c r="E42" s="141"/>
      <c r="F42" s="142"/>
      <c r="G42" s="175"/>
      <c r="H42" s="175"/>
      <c r="I42" s="175"/>
      <c r="J42" s="175"/>
      <c r="K42" s="175"/>
      <c r="L42" s="175"/>
      <c r="M42" s="175"/>
      <c r="N42" s="175"/>
      <c r="O42" s="175"/>
      <c r="P42" s="175"/>
      <c r="Q42" s="175"/>
      <c r="R42" s="175"/>
      <c r="S42" s="175"/>
      <c r="T42" s="175"/>
      <c r="U42" s="175"/>
      <c r="V42" s="175"/>
      <c r="W42" s="175"/>
      <c r="X42" s="175"/>
      <c r="Y42" s="175"/>
      <c r="Z42" s="175"/>
      <c r="AA42" s="176"/>
      <c r="AB42" s="181"/>
      <c r="AC42" s="175"/>
      <c r="AD42" s="175"/>
      <c r="AE42" s="175"/>
      <c r="AF42" s="175"/>
      <c r="AG42" s="175"/>
      <c r="AH42" s="175"/>
      <c r="AI42" s="175"/>
      <c r="AJ42" s="175"/>
      <c r="AK42" s="175"/>
      <c r="AL42" s="175"/>
      <c r="AM42" s="175"/>
      <c r="AN42" s="175"/>
      <c r="AO42" s="175"/>
      <c r="AP42" s="175"/>
      <c r="AQ42" s="175"/>
      <c r="AR42" s="175"/>
      <c r="AS42" s="175"/>
      <c r="AT42" s="175"/>
      <c r="AU42" s="175"/>
      <c r="AV42" s="175"/>
      <c r="AW42" s="175"/>
      <c r="AX42" s="182"/>
      <c r="AY42">
        <f t="shared" si="0"/>
        <v>1</v>
      </c>
    </row>
    <row r="43" spans="1:60" ht="19.5" customHeight="1" x14ac:dyDescent="0.15">
      <c r="A43" s="168"/>
      <c r="B43" s="145"/>
      <c r="C43" s="146"/>
      <c r="D43" s="146"/>
      <c r="E43" s="146"/>
      <c r="F43" s="147"/>
      <c r="G43" s="177"/>
      <c r="H43" s="177"/>
      <c r="I43" s="177"/>
      <c r="J43" s="177"/>
      <c r="K43" s="177"/>
      <c r="L43" s="177"/>
      <c r="M43" s="177"/>
      <c r="N43" s="177"/>
      <c r="O43" s="177"/>
      <c r="P43" s="177"/>
      <c r="Q43" s="177"/>
      <c r="R43" s="177"/>
      <c r="S43" s="177"/>
      <c r="T43" s="177"/>
      <c r="U43" s="177"/>
      <c r="V43" s="177"/>
      <c r="W43" s="177"/>
      <c r="X43" s="177"/>
      <c r="Y43" s="177"/>
      <c r="Z43" s="177"/>
      <c r="AA43" s="178"/>
      <c r="AB43" s="183"/>
      <c r="AC43" s="177"/>
      <c r="AD43" s="177"/>
      <c r="AE43" s="175"/>
      <c r="AF43" s="175"/>
      <c r="AG43" s="175"/>
      <c r="AH43" s="175"/>
      <c r="AI43" s="175"/>
      <c r="AJ43" s="175"/>
      <c r="AK43" s="175"/>
      <c r="AL43" s="175"/>
      <c r="AM43" s="175"/>
      <c r="AN43" s="175"/>
      <c r="AO43" s="175"/>
      <c r="AP43" s="175"/>
      <c r="AQ43" s="175"/>
      <c r="AR43" s="175"/>
      <c r="AS43" s="175"/>
      <c r="AT43" s="175"/>
      <c r="AU43" s="177"/>
      <c r="AV43" s="177"/>
      <c r="AW43" s="177"/>
      <c r="AX43" s="184"/>
      <c r="AY43">
        <f t="shared" si="0"/>
        <v>1</v>
      </c>
    </row>
    <row r="44" spans="1:60" ht="18.75" customHeight="1" x14ac:dyDescent="0.15">
      <c r="A44" s="168"/>
      <c r="B44" s="137" t="s">
        <v>138</v>
      </c>
      <c r="C44" s="138"/>
      <c r="D44" s="138"/>
      <c r="E44" s="138"/>
      <c r="F44" s="139"/>
      <c r="G44" s="143" t="s">
        <v>56</v>
      </c>
      <c r="H44" s="93"/>
      <c r="I44" s="93"/>
      <c r="J44" s="93"/>
      <c r="K44" s="93"/>
      <c r="L44" s="93"/>
      <c r="M44" s="93"/>
      <c r="N44" s="93"/>
      <c r="O44" s="94"/>
      <c r="P44" s="92" t="s">
        <v>58</v>
      </c>
      <c r="Q44" s="93"/>
      <c r="R44" s="93"/>
      <c r="S44" s="93"/>
      <c r="T44" s="93"/>
      <c r="U44" s="93"/>
      <c r="V44" s="93"/>
      <c r="W44" s="93"/>
      <c r="X44" s="94"/>
      <c r="Y44" s="98"/>
      <c r="Z44" s="99"/>
      <c r="AA44" s="100"/>
      <c r="AB44" s="101" t="s">
        <v>11</v>
      </c>
      <c r="AC44" s="102"/>
      <c r="AD44" s="103"/>
      <c r="AE44" s="107" t="s">
        <v>398</v>
      </c>
      <c r="AF44" s="107"/>
      <c r="AG44" s="107"/>
      <c r="AH44" s="107"/>
      <c r="AI44" s="107" t="s">
        <v>550</v>
      </c>
      <c r="AJ44" s="107"/>
      <c r="AK44" s="107"/>
      <c r="AL44" s="107"/>
      <c r="AM44" s="107" t="s">
        <v>366</v>
      </c>
      <c r="AN44" s="107"/>
      <c r="AO44" s="107"/>
      <c r="AP44" s="107"/>
      <c r="AQ44" s="108" t="s">
        <v>168</v>
      </c>
      <c r="AR44" s="109"/>
      <c r="AS44" s="109"/>
      <c r="AT44" s="110"/>
      <c r="AU44" s="111" t="s">
        <v>128</v>
      </c>
      <c r="AV44" s="111"/>
      <c r="AW44" s="111"/>
      <c r="AX44" s="112"/>
      <c r="AY44">
        <f t="shared" si="0"/>
        <v>1</v>
      </c>
      <c r="BA44" s="10"/>
      <c r="BB44" s="10"/>
      <c r="BC44" s="10"/>
    </row>
    <row r="45" spans="1:60" ht="18.75" customHeight="1" x14ac:dyDescent="0.15">
      <c r="A45" s="168"/>
      <c r="B45" s="140"/>
      <c r="C45" s="141"/>
      <c r="D45" s="141"/>
      <c r="E45" s="141"/>
      <c r="F45" s="142"/>
      <c r="G45" s="144"/>
      <c r="H45" s="96"/>
      <c r="I45" s="96"/>
      <c r="J45" s="96"/>
      <c r="K45" s="96"/>
      <c r="L45" s="96"/>
      <c r="M45" s="96"/>
      <c r="N45" s="96"/>
      <c r="O45" s="97"/>
      <c r="P45" s="95"/>
      <c r="Q45" s="96"/>
      <c r="R45" s="96"/>
      <c r="S45" s="96"/>
      <c r="T45" s="96"/>
      <c r="U45" s="96"/>
      <c r="V45" s="96"/>
      <c r="W45" s="96"/>
      <c r="X45" s="97"/>
      <c r="Y45" s="98"/>
      <c r="Z45" s="99"/>
      <c r="AA45" s="100"/>
      <c r="AB45" s="104"/>
      <c r="AC45" s="105"/>
      <c r="AD45" s="106"/>
      <c r="AE45" s="107"/>
      <c r="AF45" s="107"/>
      <c r="AG45" s="107"/>
      <c r="AH45" s="107"/>
      <c r="AI45" s="107"/>
      <c r="AJ45" s="107"/>
      <c r="AK45" s="107"/>
      <c r="AL45" s="107"/>
      <c r="AM45" s="107"/>
      <c r="AN45" s="107"/>
      <c r="AO45" s="107"/>
      <c r="AP45" s="107"/>
      <c r="AQ45" s="113" t="s">
        <v>596</v>
      </c>
      <c r="AR45" s="114"/>
      <c r="AS45" s="115" t="s">
        <v>169</v>
      </c>
      <c r="AT45" s="116"/>
      <c r="AU45" s="114">
        <v>3</v>
      </c>
      <c r="AV45" s="114"/>
      <c r="AW45" s="96" t="s">
        <v>166</v>
      </c>
      <c r="AX45" s="117"/>
      <c r="AY45">
        <f t="shared" si="0"/>
        <v>1</v>
      </c>
      <c r="BA45" s="10"/>
      <c r="BB45" s="10"/>
      <c r="BC45" s="10"/>
      <c r="BD45" s="10"/>
      <c r="BE45" s="10"/>
      <c r="BF45" s="10"/>
      <c r="BG45" s="10"/>
      <c r="BH45" s="10"/>
    </row>
    <row r="46" spans="1:60" ht="23.25" customHeight="1" x14ac:dyDescent="0.15">
      <c r="A46" s="168"/>
      <c r="B46" s="140"/>
      <c r="C46" s="141"/>
      <c r="D46" s="141"/>
      <c r="E46" s="141"/>
      <c r="F46" s="142"/>
      <c r="G46" s="118" t="s">
        <v>602</v>
      </c>
      <c r="H46" s="119"/>
      <c r="I46" s="119"/>
      <c r="J46" s="119"/>
      <c r="K46" s="119"/>
      <c r="L46" s="119"/>
      <c r="M46" s="119"/>
      <c r="N46" s="119"/>
      <c r="O46" s="120"/>
      <c r="P46" s="119" t="s">
        <v>603</v>
      </c>
      <c r="Q46" s="127"/>
      <c r="R46" s="127"/>
      <c r="S46" s="127"/>
      <c r="T46" s="127"/>
      <c r="U46" s="127"/>
      <c r="V46" s="127"/>
      <c r="W46" s="127"/>
      <c r="X46" s="128"/>
      <c r="Y46" s="133" t="s">
        <v>57</v>
      </c>
      <c r="Z46" s="134"/>
      <c r="AA46" s="135"/>
      <c r="AB46" s="136" t="s">
        <v>597</v>
      </c>
      <c r="AC46" s="136"/>
      <c r="AD46" s="136"/>
      <c r="AE46" s="81">
        <v>1</v>
      </c>
      <c r="AF46" s="75"/>
      <c r="AG46" s="75"/>
      <c r="AH46" s="75"/>
      <c r="AI46" s="81">
        <v>0</v>
      </c>
      <c r="AJ46" s="75"/>
      <c r="AK46" s="75"/>
      <c r="AL46" s="75"/>
      <c r="AM46" s="81">
        <v>1</v>
      </c>
      <c r="AN46" s="75"/>
      <c r="AO46" s="75"/>
      <c r="AP46" s="75"/>
      <c r="AQ46" s="82" t="s">
        <v>596</v>
      </c>
      <c r="AR46" s="83"/>
      <c r="AS46" s="83"/>
      <c r="AT46" s="84"/>
      <c r="AU46" s="75">
        <v>1</v>
      </c>
      <c r="AV46" s="75"/>
      <c r="AW46" s="75"/>
      <c r="AX46" s="76"/>
      <c r="AY46">
        <f t="shared" si="0"/>
        <v>1</v>
      </c>
    </row>
    <row r="47" spans="1:60" ht="23.25" customHeight="1" x14ac:dyDescent="0.15">
      <c r="A47" s="168"/>
      <c r="B47" s="140"/>
      <c r="C47" s="141"/>
      <c r="D47" s="141"/>
      <c r="E47" s="141"/>
      <c r="F47" s="142"/>
      <c r="G47" s="121"/>
      <c r="H47" s="122"/>
      <c r="I47" s="122"/>
      <c r="J47" s="122"/>
      <c r="K47" s="122"/>
      <c r="L47" s="122"/>
      <c r="M47" s="122"/>
      <c r="N47" s="122"/>
      <c r="O47" s="123"/>
      <c r="P47" s="129"/>
      <c r="Q47" s="129"/>
      <c r="R47" s="129"/>
      <c r="S47" s="129"/>
      <c r="T47" s="129"/>
      <c r="U47" s="129"/>
      <c r="V47" s="129"/>
      <c r="W47" s="129"/>
      <c r="X47" s="130"/>
      <c r="Y47" s="77" t="s">
        <v>50</v>
      </c>
      <c r="Z47" s="78"/>
      <c r="AA47" s="79"/>
      <c r="AB47" s="80" t="s">
        <v>597</v>
      </c>
      <c r="AC47" s="80"/>
      <c r="AD47" s="80"/>
      <c r="AE47" s="81">
        <v>1</v>
      </c>
      <c r="AF47" s="75"/>
      <c r="AG47" s="75"/>
      <c r="AH47" s="75"/>
      <c r="AI47" s="81">
        <v>0</v>
      </c>
      <c r="AJ47" s="75"/>
      <c r="AK47" s="75"/>
      <c r="AL47" s="75"/>
      <c r="AM47" s="81">
        <v>1</v>
      </c>
      <c r="AN47" s="75"/>
      <c r="AO47" s="75"/>
      <c r="AP47" s="75"/>
      <c r="AQ47" s="82" t="s">
        <v>596</v>
      </c>
      <c r="AR47" s="83"/>
      <c r="AS47" s="83"/>
      <c r="AT47" s="84"/>
      <c r="AU47" s="75">
        <v>1</v>
      </c>
      <c r="AV47" s="75"/>
      <c r="AW47" s="75"/>
      <c r="AX47" s="76"/>
      <c r="AY47">
        <f t="shared" si="0"/>
        <v>1</v>
      </c>
      <c r="BA47" s="10"/>
      <c r="BB47" s="10"/>
      <c r="BC47" s="10"/>
    </row>
    <row r="48" spans="1:60" ht="23.25" customHeight="1" thickBot="1" x14ac:dyDescent="0.2">
      <c r="A48" s="168"/>
      <c r="B48" s="140"/>
      <c r="C48" s="141"/>
      <c r="D48" s="141"/>
      <c r="E48" s="141"/>
      <c r="F48" s="142"/>
      <c r="G48" s="124"/>
      <c r="H48" s="125"/>
      <c r="I48" s="125"/>
      <c r="J48" s="125"/>
      <c r="K48" s="125"/>
      <c r="L48" s="125"/>
      <c r="M48" s="125"/>
      <c r="N48" s="125"/>
      <c r="O48" s="126"/>
      <c r="P48" s="131"/>
      <c r="Q48" s="131"/>
      <c r="R48" s="131"/>
      <c r="S48" s="131"/>
      <c r="T48" s="131"/>
      <c r="U48" s="131"/>
      <c r="V48" s="131"/>
      <c r="W48" s="131"/>
      <c r="X48" s="132"/>
      <c r="Y48" s="77" t="s">
        <v>13</v>
      </c>
      <c r="Z48" s="78"/>
      <c r="AA48" s="79"/>
      <c r="AB48" s="85" t="s">
        <v>14</v>
      </c>
      <c r="AC48" s="85"/>
      <c r="AD48" s="85"/>
      <c r="AE48" s="86">
        <v>100</v>
      </c>
      <c r="AF48" s="87"/>
      <c r="AG48" s="87"/>
      <c r="AH48" s="87"/>
      <c r="AI48" s="86">
        <v>0</v>
      </c>
      <c r="AJ48" s="87"/>
      <c r="AK48" s="87"/>
      <c r="AL48" s="87"/>
      <c r="AM48" s="86">
        <v>100</v>
      </c>
      <c r="AN48" s="87"/>
      <c r="AO48" s="87"/>
      <c r="AP48" s="87"/>
      <c r="AQ48" s="82" t="s">
        <v>596</v>
      </c>
      <c r="AR48" s="83"/>
      <c r="AS48" s="83"/>
      <c r="AT48" s="84"/>
      <c r="AU48" s="75">
        <v>100</v>
      </c>
      <c r="AV48" s="75"/>
      <c r="AW48" s="75"/>
      <c r="AX48" s="76"/>
      <c r="AY48">
        <f t="shared" si="0"/>
        <v>1</v>
      </c>
      <c r="BA48" s="10"/>
      <c r="BB48" s="10"/>
      <c r="BC48" s="10"/>
      <c r="BD48" s="10"/>
      <c r="BE48" s="10"/>
      <c r="BF48" s="10"/>
      <c r="BG48" s="10"/>
      <c r="BH48" s="10"/>
    </row>
    <row r="49" spans="1:51" ht="18.75" customHeight="1" x14ac:dyDescent="0.15">
      <c r="A49" s="502" t="s">
        <v>220</v>
      </c>
      <c r="B49" s="503"/>
      <c r="C49" s="503"/>
      <c r="D49" s="503"/>
      <c r="E49" s="503"/>
      <c r="F49" s="504"/>
      <c r="G49" s="527"/>
      <c r="H49" s="529" t="s">
        <v>139</v>
      </c>
      <c r="I49" s="529"/>
      <c r="J49" s="529"/>
      <c r="K49" s="529"/>
      <c r="L49" s="529"/>
      <c r="M49" s="529"/>
      <c r="N49" s="529"/>
      <c r="O49" s="530"/>
      <c r="P49" s="532" t="s">
        <v>55</v>
      </c>
      <c r="Q49" s="529"/>
      <c r="R49" s="529"/>
      <c r="S49" s="529"/>
      <c r="T49" s="529"/>
      <c r="U49" s="529"/>
      <c r="V49" s="530"/>
      <c r="W49" s="534" t="s">
        <v>216</v>
      </c>
      <c r="X49" s="535"/>
      <c r="Y49" s="538"/>
      <c r="Z49" s="538"/>
      <c r="AA49" s="539"/>
      <c r="AB49" s="532" t="s">
        <v>11</v>
      </c>
      <c r="AC49" s="529"/>
      <c r="AD49" s="530"/>
      <c r="AE49" s="107" t="s">
        <v>398</v>
      </c>
      <c r="AF49" s="107"/>
      <c r="AG49" s="107"/>
      <c r="AH49" s="107"/>
      <c r="AI49" s="107" t="s">
        <v>550</v>
      </c>
      <c r="AJ49" s="107"/>
      <c r="AK49" s="107"/>
      <c r="AL49" s="107"/>
      <c r="AM49" s="107" t="s">
        <v>366</v>
      </c>
      <c r="AN49" s="107"/>
      <c r="AO49" s="107"/>
      <c r="AP49" s="107"/>
      <c r="AQ49" s="108" t="s">
        <v>168</v>
      </c>
      <c r="AR49" s="109"/>
      <c r="AS49" s="109"/>
      <c r="AT49" s="110"/>
      <c r="AU49" s="523" t="s">
        <v>128</v>
      </c>
      <c r="AV49" s="523"/>
      <c r="AW49" s="523"/>
      <c r="AX49" s="524"/>
      <c r="AY49">
        <f>COUNTA($H$51)</f>
        <v>1</v>
      </c>
    </row>
    <row r="50" spans="1:51" ht="18.75" customHeight="1" x14ac:dyDescent="0.15">
      <c r="A50" s="463"/>
      <c r="B50" s="464"/>
      <c r="C50" s="464"/>
      <c r="D50" s="464"/>
      <c r="E50" s="464"/>
      <c r="F50" s="465"/>
      <c r="G50" s="528"/>
      <c r="H50" s="525"/>
      <c r="I50" s="525"/>
      <c r="J50" s="525"/>
      <c r="K50" s="525"/>
      <c r="L50" s="525"/>
      <c r="M50" s="525"/>
      <c r="N50" s="525"/>
      <c r="O50" s="531"/>
      <c r="P50" s="533"/>
      <c r="Q50" s="525"/>
      <c r="R50" s="525"/>
      <c r="S50" s="525"/>
      <c r="T50" s="525"/>
      <c r="U50" s="525"/>
      <c r="V50" s="531"/>
      <c r="W50" s="536"/>
      <c r="X50" s="537"/>
      <c r="Y50" s="540"/>
      <c r="Z50" s="540"/>
      <c r="AA50" s="541"/>
      <c r="AB50" s="533"/>
      <c r="AC50" s="525"/>
      <c r="AD50" s="531"/>
      <c r="AE50" s="107"/>
      <c r="AF50" s="107"/>
      <c r="AG50" s="107"/>
      <c r="AH50" s="107"/>
      <c r="AI50" s="107"/>
      <c r="AJ50" s="107"/>
      <c r="AK50" s="107"/>
      <c r="AL50" s="107"/>
      <c r="AM50" s="107"/>
      <c r="AN50" s="107"/>
      <c r="AO50" s="107"/>
      <c r="AP50" s="107"/>
      <c r="AQ50" s="457"/>
      <c r="AR50" s="458"/>
      <c r="AS50" s="115" t="s">
        <v>169</v>
      </c>
      <c r="AT50" s="116"/>
      <c r="AU50" s="114"/>
      <c r="AV50" s="114"/>
      <c r="AW50" s="525" t="s">
        <v>166</v>
      </c>
      <c r="AX50" s="526"/>
      <c r="AY50">
        <f t="shared" ref="AY50:AY56" si="1">$AY$49</f>
        <v>1</v>
      </c>
    </row>
    <row r="51" spans="1:51" ht="23.25" customHeight="1" x14ac:dyDescent="0.15">
      <c r="A51" s="463"/>
      <c r="B51" s="464"/>
      <c r="C51" s="464"/>
      <c r="D51" s="464"/>
      <c r="E51" s="464"/>
      <c r="F51" s="465"/>
      <c r="G51" s="509" t="s">
        <v>170</v>
      </c>
      <c r="H51" s="511" t="s">
        <v>618</v>
      </c>
      <c r="I51" s="512"/>
      <c r="J51" s="512"/>
      <c r="K51" s="512"/>
      <c r="L51" s="512"/>
      <c r="M51" s="512"/>
      <c r="N51" s="512"/>
      <c r="O51" s="513"/>
      <c r="P51" s="511" t="s">
        <v>618</v>
      </c>
      <c r="Q51" s="512"/>
      <c r="R51" s="512"/>
      <c r="S51" s="512"/>
      <c r="T51" s="512"/>
      <c r="U51" s="512"/>
      <c r="V51" s="513"/>
      <c r="W51" s="517"/>
      <c r="X51" s="518"/>
      <c r="Y51" s="498" t="s">
        <v>12</v>
      </c>
      <c r="Z51" s="498"/>
      <c r="AA51" s="499"/>
      <c r="AB51" s="508" t="s">
        <v>233</v>
      </c>
      <c r="AC51" s="508"/>
      <c r="AD51" s="508"/>
      <c r="AE51" s="81"/>
      <c r="AF51" s="75"/>
      <c r="AG51" s="75"/>
      <c r="AH51" s="75"/>
      <c r="AI51" s="81"/>
      <c r="AJ51" s="75"/>
      <c r="AK51" s="75"/>
      <c r="AL51" s="75"/>
      <c r="AM51" s="81"/>
      <c r="AN51" s="75"/>
      <c r="AO51" s="75"/>
      <c r="AP51" s="75"/>
      <c r="AQ51" s="81"/>
      <c r="AR51" s="75"/>
      <c r="AS51" s="75"/>
      <c r="AT51" s="453"/>
      <c r="AU51" s="75"/>
      <c r="AV51" s="75"/>
      <c r="AW51" s="75"/>
      <c r="AX51" s="76"/>
      <c r="AY51">
        <f t="shared" si="1"/>
        <v>1</v>
      </c>
    </row>
    <row r="52" spans="1:51" ht="23.25" customHeight="1" x14ac:dyDescent="0.15">
      <c r="A52" s="463"/>
      <c r="B52" s="464"/>
      <c r="C52" s="464"/>
      <c r="D52" s="464"/>
      <c r="E52" s="464"/>
      <c r="F52" s="465"/>
      <c r="G52" s="488"/>
      <c r="H52" s="514"/>
      <c r="I52" s="515"/>
      <c r="J52" s="515"/>
      <c r="K52" s="515"/>
      <c r="L52" s="515"/>
      <c r="M52" s="515"/>
      <c r="N52" s="515"/>
      <c r="O52" s="516"/>
      <c r="P52" s="514"/>
      <c r="Q52" s="515"/>
      <c r="R52" s="515"/>
      <c r="S52" s="515"/>
      <c r="T52" s="515"/>
      <c r="U52" s="515"/>
      <c r="V52" s="516"/>
      <c r="W52" s="519"/>
      <c r="X52" s="520"/>
      <c r="Y52" s="500" t="s">
        <v>50</v>
      </c>
      <c r="Z52" s="500"/>
      <c r="AA52" s="501"/>
      <c r="AB52" s="507" t="s">
        <v>233</v>
      </c>
      <c r="AC52" s="507"/>
      <c r="AD52" s="507"/>
      <c r="AE52" s="81"/>
      <c r="AF52" s="75"/>
      <c r="AG52" s="75"/>
      <c r="AH52" s="75"/>
      <c r="AI52" s="81"/>
      <c r="AJ52" s="75"/>
      <c r="AK52" s="75"/>
      <c r="AL52" s="75"/>
      <c r="AM52" s="81"/>
      <c r="AN52" s="75"/>
      <c r="AO52" s="75"/>
      <c r="AP52" s="75"/>
      <c r="AQ52" s="81"/>
      <c r="AR52" s="75"/>
      <c r="AS52" s="75"/>
      <c r="AT52" s="453"/>
      <c r="AU52" s="75"/>
      <c r="AV52" s="75"/>
      <c r="AW52" s="75"/>
      <c r="AX52" s="76"/>
      <c r="AY52">
        <f t="shared" si="1"/>
        <v>1</v>
      </c>
    </row>
    <row r="53" spans="1:51" ht="23.25" customHeight="1" x14ac:dyDescent="0.15">
      <c r="A53" s="463"/>
      <c r="B53" s="464"/>
      <c r="C53" s="464"/>
      <c r="D53" s="464"/>
      <c r="E53" s="464"/>
      <c r="F53" s="465"/>
      <c r="G53" s="510"/>
      <c r="H53" s="514"/>
      <c r="I53" s="515"/>
      <c r="J53" s="515"/>
      <c r="K53" s="515"/>
      <c r="L53" s="515"/>
      <c r="M53" s="515"/>
      <c r="N53" s="515"/>
      <c r="O53" s="516"/>
      <c r="P53" s="514"/>
      <c r="Q53" s="515"/>
      <c r="R53" s="515"/>
      <c r="S53" s="515"/>
      <c r="T53" s="515"/>
      <c r="U53" s="515"/>
      <c r="V53" s="516"/>
      <c r="W53" s="521"/>
      <c r="X53" s="522"/>
      <c r="Y53" s="500" t="s">
        <v>13</v>
      </c>
      <c r="Z53" s="500"/>
      <c r="AA53" s="501"/>
      <c r="AB53" s="505" t="s">
        <v>234</v>
      </c>
      <c r="AC53" s="505"/>
      <c r="AD53" s="505"/>
      <c r="AE53" s="86"/>
      <c r="AF53" s="87"/>
      <c r="AG53" s="87"/>
      <c r="AH53" s="87"/>
      <c r="AI53" s="86"/>
      <c r="AJ53" s="87"/>
      <c r="AK53" s="87"/>
      <c r="AL53" s="87"/>
      <c r="AM53" s="86"/>
      <c r="AN53" s="87"/>
      <c r="AO53" s="87"/>
      <c r="AP53" s="87"/>
      <c r="AQ53" s="81"/>
      <c r="AR53" s="75"/>
      <c r="AS53" s="75"/>
      <c r="AT53" s="453"/>
      <c r="AU53" s="75"/>
      <c r="AV53" s="75"/>
      <c r="AW53" s="75"/>
      <c r="AX53" s="76"/>
      <c r="AY53">
        <f t="shared" si="1"/>
        <v>1</v>
      </c>
    </row>
    <row r="54" spans="1:51" ht="23.25" customHeight="1" x14ac:dyDescent="0.15">
      <c r="A54" s="463" t="s">
        <v>223</v>
      </c>
      <c r="B54" s="464"/>
      <c r="C54" s="464"/>
      <c r="D54" s="464"/>
      <c r="E54" s="464"/>
      <c r="F54" s="465"/>
      <c r="G54" s="488" t="s">
        <v>171</v>
      </c>
      <c r="H54" s="489" t="s">
        <v>618</v>
      </c>
      <c r="I54" s="489"/>
      <c r="J54" s="489"/>
      <c r="K54" s="489"/>
      <c r="L54" s="489"/>
      <c r="M54" s="489"/>
      <c r="N54" s="489"/>
      <c r="O54" s="489"/>
      <c r="P54" s="489" t="s">
        <v>618</v>
      </c>
      <c r="Q54" s="489"/>
      <c r="R54" s="489"/>
      <c r="S54" s="489"/>
      <c r="T54" s="489"/>
      <c r="U54" s="489"/>
      <c r="V54" s="489"/>
      <c r="W54" s="492" t="s">
        <v>232</v>
      </c>
      <c r="X54" s="493"/>
      <c r="Y54" s="498" t="s">
        <v>12</v>
      </c>
      <c r="Z54" s="498"/>
      <c r="AA54" s="499"/>
      <c r="AB54" s="508" t="s">
        <v>233</v>
      </c>
      <c r="AC54" s="508"/>
      <c r="AD54" s="508"/>
      <c r="AE54" s="81"/>
      <c r="AF54" s="75"/>
      <c r="AG54" s="75"/>
      <c r="AH54" s="75"/>
      <c r="AI54" s="81"/>
      <c r="AJ54" s="75"/>
      <c r="AK54" s="75"/>
      <c r="AL54" s="75"/>
      <c r="AM54" s="81"/>
      <c r="AN54" s="75"/>
      <c r="AO54" s="75"/>
      <c r="AP54" s="75"/>
      <c r="AQ54" s="81"/>
      <c r="AR54" s="75"/>
      <c r="AS54" s="75"/>
      <c r="AT54" s="453"/>
      <c r="AU54" s="75"/>
      <c r="AV54" s="75"/>
      <c r="AW54" s="75"/>
      <c r="AX54" s="76"/>
      <c r="AY54">
        <f t="shared" si="1"/>
        <v>1</v>
      </c>
    </row>
    <row r="55" spans="1:51" ht="23.25" customHeight="1" x14ac:dyDescent="0.15">
      <c r="A55" s="463"/>
      <c r="B55" s="464"/>
      <c r="C55" s="464"/>
      <c r="D55" s="464"/>
      <c r="E55" s="464"/>
      <c r="F55" s="465"/>
      <c r="G55" s="488"/>
      <c r="H55" s="490"/>
      <c r="I55" s="490"/>
      <c r="J55" s="490"/>
      <c r="K55" s="490"/>
      <c r="L55" s="490"/>
      <c r="M55" s="490"/>
      <c r="N55" s="490"/>
      <c r="O55" s="490"/>
      <c r="P55" s="490"/>
      <c r="Q55" s="490"/>
      <c r="R55" s="490"/>
      <c r="S55" s="490"/>
      <c r="T55" s="490"/>
      <c r="U55" s="490"/>
      <c r="V55" s="490"/>
      <c r="W55" s="494"/>
      <c r="X55" s="495"/>
      <c r="Y55" s="500" t="s">
        <v>50</v>
      </c>
      <c r="Z55" s="500"/>
      <c r="AA55" s="501"/>
      <c r="AB55" s="507" t="s">
        <v>233</v>
      </c>
      <c r="AC55" s="507"/>
      <c r="AD55" s="507"/>
      <c r="AE55" s="81"/>
      <c r="AF55" s="75"/>
      <c r="AG55" s="75"/>
      <c r="AH55" s="75"/>
      <c r="AI55" s="81"/>
      <c r="AJ55" s="75"/>
      <c r="AK55" s="75"/>
      <c r="AL55" s="75"/>
      <c r="AM55" s="81"/>
      <c r="AN55" s="75"/>
      <c r="AO55" s="75"/>
      <c r="AP55" s="75"/>
      <c r="AQ55" s="81"/>
      <c r="AR55" s="75"/>
      <c r="AS55" s="75"/>
      <c r="AT55" s="453"/>
      <c r="AU55" s="75"/>
      <c r="AV55" s="75"/>
      <c r="AW55" s="75"/>
      <c r="AX55" s="76"/>
      <c r="AY55">
        <f t="shared" si="1"/>
        <v>1</v>
      </c>
    </row>
    <row r="56" spans="1:51" ht="23.25" customHeight="1" x14ac:dyDescent="0.15">
      <c r="A56" s="487"/>
      <c r="B56" s="448"/>
      <c r="C56" s="448"/>
      <c r="D56" s="448"/>
      <c r="E56" s="448"/>
      <c r="F56" s="449"/>
      <c r="G56" s="488"/>
      <c r="H56" s="491"/>
      <c r="I56" s="491"/>
      <c r="J56" s="491"/>
      <c r="K56" s="491"/>
      <c r="L56" s="491"/>
      <c r="M56" s="491"/>
      <c r="N56" s="491"/>
      <c r="O56" s="491"/>
      <c r="P56" s="491"/>
      <c r="Q56" s="491"/>
      <c r="R56" s="491"/>
      <c r="S56" s="491"/>
      <c r="T56" s="491"/>
      <c r="U56" s="491"/>
      <c r="V56" s="491"/>
      <c r="W56" s="496"/>
      <c r="X56" s="497"/>
      <c r="Y56" s="500" t="s">
        <v>13</v>
      </c>
      <c r="Z56" s="500"/>
      <c r="AA56" s="501"/>
      <c r="AB56" s="505" t="s">
        <v>234</v>
      </c>
      <c r="AC56" s="505"/>
      <c r="AD56" s="505"/>
      <c r="AE56" s="86"/>
      <c r="AF56" s="87"/>
      <c r="AG56" s="87"/>
      <c r="AH56" s="87"/>
      <c r="AI56" s="86"/>
      <c r="AJ56" s="87"/>
      <c r="AK56" s="87"/>
      <c r="AL56" s="87"/>
      <c r="AM56" s="86"/>
      <c r="AN56" s="87"/>
      <c r="AO56" s="87"/>
      <c r="AP56" s="506"/>
      <c r="AQ56" s="81"/>
      <c r="AR56" s="75"/>
      <c r="AS56" s="75"/>
      <c r="AT56" s="453"/>
      <c r="AU56" s="75"/>
      <c r="AV56" s="75"/>
      <c r="AW56" s="75"/>
      <c r="AX56" s="76"/>
      <c r="AY56">
        <f t="shared" si="1"/>
        <v>1</v>
      </c>
    </row>
    <row r="57" spans="1:51" ht="18.75" customHeight="1" x14ac:dyDescent="0.15">
      <c r="A57" s="460" t="s">
        <v>220</v>
      </c>
      <c r="B57" s="461"/>
      <c r="C57" s="461"/>
      <c r="D57" s="461"/>
      <c r="E57" s="461"/>
      <c r="F57" s="462"/>
      <c r="G57" s="466"/>
      <c r="H57" s="109" t="s">
        <v>139</v>
      </c>
      <c r="I57" s="109"/>
      <c r="J57" s="109"/>
      <c r="K57" s="109"/>
      <c r="L57" s="109"/>
      <c r="M57" s="109"/>
      <c r="N57" s="109"/>
      <c r="O57" s="110"/>
      <c r="P57" s="108" t="s">
        <v>55</v>
      </c>
      <c r="Q57" s="109"/>
      <c r="R57" s="109"/>
      <c r="S57" s="109"/>
      <c r="T57" s="109"/>
      <c r="U57" s="109"/>
      <c r="V57" s="109"/>
      <c r="W57" s="109"/>
      <c r="X57" s="110"/>
      <c r="Y57" s="469"/>
      <c r="Z57" s="470"/>
      <c r="AA57" s="471"/>
      <c r="AB57" s="92" t="s">
        <v>11</v>
      </c>
      <c r="AC57" s="93"/>
      <c r="AD57" s="94"/>
      <c r="AE57" s="214" t="s">
        <v>398</v>
      </c>
      <c r="AF57" s="214"/>
      <c r="AG57" s="214"/>
      <c r="AH57" s="214"/>
      <c r="AI57" s="107" t="s">
        <v>550</v>
      </c>
      <c r="AJ57" s="107"/>
      <c r="AK57" s="107"/>
      <c r="AL57" s="107"/>
      <c r="AM57" s="107" t="s">
        <v>366</v>
      </c>
      <c r="AN57" s="107"/>
      <c r="AO57" s="107"/>
      <c r="AP57" s="107"/>
      <c r="AQ57" s="108" t="s">
        <v>168</v>
      </c>
      <c r="AR57" s="109"/>
      <c r="AS57" s="109"/>
      <c r="AT57" s="110"/>
      <c r="AU57" s="454" t="s">
        <v>128</v>
      </c>
      <c r="AV57" s="455"/>
      <c r="AW57" s="455"/>
      <c r="AX57" s="456"/>
      <c r="AY57">
        <f>COUNTA($H$59)</f>
        <v>1</v>
      </c>
    </row>
    <row r="58" spans="1:51" ht="18.75" customHeight="1" x14ac:dyDescent="0.15">
      <c r="A58" s="463"/>
      <c r="B58" s="464"/>
      <c r="C58" s="464"/>
      <c r="D58" s="464"/>
      <c r="E58" s="464"/>
      <c r="F58" s="465"/>
      <c r="G58" s="467"/>
      <c r="H58" s="115"/>
      <c r="I58" s="115"/>
      <c r="J58" s="115"/>
      <c r="K58" s="115"/>
      <c r="L58" s="115"/>
      <c r="M58" s="115"/>
      <c r="N58" s="115"/>
      <c r="O58" s="116"/>
      <c r="P58" s="468"/>
      <c r="Q58" s="115"/>
      <c r="R58" s="115"/>
      <c r="S58" s="115"/>
      <c r="T58" s="115"/>
      <c r="U58" s="115"/>
      <c r="V58" s="115"/>
      <c r="W58" s="115"/>
      <c r="X58" s="116"/>
      <c r="Y58" s="472"/>
      <c r="Z58" s="473"/>
      <c r="AA58" s="474"/>
      <c r="AB58" s="95"/>
      <c r="AC58" s="96"/>
      <c r="AD58" s="97"/>
      <c r="AE58" s="214"/>
      <c r="AF58" s="214"/>
      <c r="AG58" s="214"/>
      <c r="AH58" s="214"/>
      <c r="AI58" s="107"/>
      <c r="AJ58" s="107"/>
      <c r="AK58" s="107"/>
      <c r="AL58" s="107"/>
      <c r="AM58" s="107"/>
      <c r="AN58" s="107"/>
      <c r="AO58" s="107"/>
      <c r="AP58" s="107"/>
      <c r="AQ58" s="457"/>
      <c r="AR58" s="458"/>
      <c r="AS58" s="115" t="s">
        <v>169</v>
      </c>
      <c r="AT58" s="116"/>
      <c r="AU58" s="457"/>
      <c r="AV58" s="458"/>
      <c r="AW58" s="115" t="s">
        <v>166</v>
      </c>
      <c r="AX58" s="459"/>
      <c r="AY58">
        <f>$AY$57</f>
        <v>1</v>
      </c>
    </row>
    <row r="59" spans="1:51" ht="23.25" customHeight="1" x14ac:dyDescent="0.15">
      <c r="A59" s="463"/>
      <c r="B59" s="464"/>
      <c r="C59" s="464"/>
      <c r="D59" s="464"/>
      <c r="E59" s="464"/>
      <c r="F59" s="465"/>
      <c r="G59" s="475" t="s">
        <v>170</v>
      </c>
      <c r="H59" s="119" t="s">
        <v>618</v>
      </c>
      <c r="I59" s="119"/>
      <c r="J59" s="119"/>
      <c r="K59" s="119"/>
      <c r="L59" s="119"/>
      <c r="M59" s="119"/>
      <c r="N59" s="119"/>
      <c r="O59" s="120"/>
      <c r="P59" s="119" t="s">
        <v>618</v>
      </c>
      <c r="Q59" s="119"/>
      <c r="R59" s="119"/>
      <c r="S59" s="119"/>
      <c r="T59" s="119"/>
      <c r="U59" s="119"/>
      <c r="V59" s="119"/>
      <c r="W59" s="119"/>
      <c r="X59" s="120"/>
      <c r="Y59" s="478" t="s">
        <v>12</v>
      </c>
      <c r="Z59" s="479"/>
      <c r="AA59" s="480"/>
      <c r="AB59" s="418"/>
      <c r="AC59" s="418"/>
      <c r="AD59" s="418"/>
      <c r="AE59" s="82"/>
      <c r="AF59" s="83"/>
      <c r="AG59" s="83"/>
      <c r="AH59" s="83"/>
      <c r="AI59" s="82"/>
      <c r="AJ59" s="83"/>
      <c r="AK59" s="83"/>
      <c r="AL59" s="83"/>
      <c r="AM59" s="82"/>
      <c r="AN59" s="83"/>
      <c r="AO59" s="83"/>
      <c r="AP59" s="83"/>
      <c r="AQ59" s="82"/>
      <c r="AR59" s="83"/>
      <c r="AS59" s="83"/>
      <c r="AT59" s="84"/>
      <c r="AU59" s="75"/>
      <c r="AV59" s="75"/>
      <c r="AW59" s="75"/>
      <c r="AX59" s="76"/>
      <c r="AY59">
        <f>$AY$57</f>
        <v>1</v>
      </c>
    </row>
    <row r="60" spans="1:51" ht="23.25" customHeight="1" x14ac:dyDescent="0.15">
      <c r="A60" s="463"/>
      <c r="B60" s="464"/>
      <c r="C60" s="464"/>
      <c r="D60" s="464"/>
      <c r="E60" s="464"/>
      <c r="F60" s="465"/>
      <c r="G60" s="476"/>
      <c r="H60" s="122"/>
      <c r="I60" s="122"/>
      <c r="J60" s="122"/>
      <c r="K60" s="122"/>
      <c r="L60" s="122"/>
      <c r="M60" s="122"/>
      <c r="N60" s="122"/>
      <c r="O60" s="123"/>
      <c r="P60" s="122"/>
      <c r="Q60" s="122"/>
      <c r="R60" s="122"/>
      <c r="S60" s="122"/>
      <c r="T60" s="122"/>
      <c r="U60" s="122"/>
      <c r="V60" s="122"/>
      <c r="W60" s="122"/>
      <c r="X60" s="123"/>
      <c r="Y60" s="484" t="s">
        <v>50</v>
      </c>
      <c r="Z60" s="485"/>
      <c r="AA60" s="486"/>
      <c r="AB60" s="417"/>
      <c r="AC60" s="417"/>
      <c r="AD60" s="417"/>
      <c r="AE60" s="82"/>
      <c r="AF60" s="83"/>
      <c r="AG60" s="83"/>
      <c r="AH60" s="83"/>
      <c r="AI60" s="82"/>
      <c r="AJ60" s="83"/>
      <c r="AK60" s="83"/>
      <c r="AL60" s="83"/>
      <c r="AM60" s="82"/>
      <c r="AN60" s="83"/>
      <c r="AO60" s="83"/>
      <c r="AP60" s="83"/>
      <c r="AQ60" s="82"/>
      <c r="AR60" s="83"/>
      <c r="AS60" s="83"/>
      <c r="AT60" s="84"/>
      <c r="AU60" s="75"/>
      <c r="AV60" s="75"/>
      <c r="AW60" s="75"/>
      <c r="AX60" s="76"/>
      <c r="AY60">
        <f>$AY$57</f>
        <v>1</v>
      </c>
    </row>
    <row r="61" spans="1:51" ht="23.25" customHeight="1" x14ac:dyDescent="0.15">
      <c r="A61" s="463"/>
      <c r="B61" s="464"/>
      <c r="C61" s="464"/>
      <c r="D61" s="464"/>
      <c r="E61" s="464"/>
      <c r="F61" s="465"/>
      <c r="G61" s="477"/>
      <c r="H61" s="125"/>
      <c r="I61" s="125"/>
      <c r="J61" s="125"/>
      <c r="K61" s="125"/>
      <c r="L61" s="125"/>
      <c r="M61" s="125"/>
      <c r="N61" s="125"/>
      <c r="O61" s="126"/>
      <c r="P61" s="122"/>
      <c r="Q61" s="122"/>
      <c r="R61" s="122"/>
      <c r="S61" s="122"/>
      <c r="T61" s="122"/>
      <c r="U61" s="122"/>
      <c r="V61" s="122"/>
      <c r="W61" s="122"/>
      <c r="X61" s="123"/>
      <c r="Y61" s="108" t="s">
        <v>13</v>
      </c>
      <c r="Z61" s="109"/>
      <c r="AA61" s="110"/>
      <c r="AB61" s="481" t="s">
        <v>14</v>
      </c>
      <c r="AC61" s="481"/>
      <c r="AD61" s="481"/>
      <c r="AE61" s="482"/>
      <c r="AF61" s="483"/>
      <c r="AG61" s="483"/>
      <c r="AH61" s="483"/>
      <c r="AI61" s="482"/>
      <c r="AJ61" s="483"/>
      <c r="AK61" s="483"/>
      <c r="AL61" s="483"/>
      <c r="AM61" s="482"/>
      <c r="AN61" s="483"/>
      <c r="AO61" s="483"/>
      <c r="AP61" s="483"/>
      <c r="AQ61" s="82"/>
      <c r="AR61" s="83"/>
      <c r="AS61" s="83"/>
      <c r="AT61" s="84"/>
      <c r="AU61" s="75"/>
      <c r="AV61" s="75"/>
      <c r="AW61" s="75"/>
      <c r="AX61" s="76"/>
      <c r="AY61">
        <f>$AY$57</f>
        <v>1</v>
      </c>
    </row>
    <row r="62" spans="1:51" ht="69.75" customHeight="1" x14ac:dyDescent="0.15">
      <c r="A62" s="446" t="s">
        <v>266</v>
      </c>
      <c r="B62" s="447"/>
      <c r="C62" s="447"/>
      <c r="D62" s="447"/>
      <c r="E62" s="448" t="s">
        <v>210</v>
      </c>
      <c r="F62" s="449"/>
      <c r="G62" s="70" t="s">
        <v>171</v>
      </c>
      <c r="H62" s="419" t="s">
        <v>618</v>
      </c>
      <c r="I62" s="420"/>
      <c r="J62" s="420"/>
      <c r="K62" s="420"/>
      <c r="L62" s="420"/>
      <c r="M62" s="420"/>
      <c r="N62" s="420"/>
      <c r="O62" s="450"/>
      <c r="P62" s="205" t="s">
        <v>618</v>
      </c>
      <c r="Q62" s="205"/>
      <c r="R62" s="205"/>
      <c r="S62" s="205"/>
      <c r="T62" s="205"/>
      <c r="U62" s="205"/>
      <c r="V62" s="205"/>
      <c r="W62" s="205"/>
      <c r="X62" s="205"/>
      <c r="Y62" s="451"/>
      <c r="Z62" s="451"/>
      <c r="AA62" s="451"/>
      <c r="AB62" s="451"/>
      <c r="AC62" s="451"/>
      <c r="AD62" s="451"/>
      <c r="AE62" s="451"/>
      <c r="AF62" s="451"/>
      <c r="AG62" s="451"/>
      <c r="AH62" s="451"/>
      <c r="AI62" s="451"/>
      <c r="AJ62" s="451"/>
      <c r="AK62" s="451"/>
      <c r="AL62" s="451"/>
      <c r="AM62" s="451"/>
      <c r="AN62" s="451"/>
      <c r="AO62" s="451"/>
      <c r="AP62" s="451"/>
      <c r="AQ62" s="451"/>
      <c r="AR62" s="451"/>
      <c r="AS62" s="451"/>
      <c r="AT62" s="451"/>
      <c r="AU62" s="451"/>
      <c r="AV62" s="451"/>
      <c r="AW62" s="451"/>
      <c r="AX62" s="452"/>
      <c r="AY62">
        <f>$AY$57</f>
        <v>1</v>
      </c>
    </row>
    <row r="63" spans="1:51" ht="18.75" customHeight="1" thickBot="1" x14ac:dyDescent="0.2">
      <c r="A63" s="367" t="s">
        <v>558</v>
      </c>
      <c r="B63" s="368"/>
      <c r="C63" s="368"/>
      <c r="D63" s="368"/>
      <c r="E63" s="368"/>
      <c r="F63" s="368"/>
      <c r="G63" s="368"/>
      <c r="H63" s="368"/>
      <c r="I63" s="368"/>
      <c r="J63" s="368"/>
      <c r="K63" s="368"/>
      <c r="L63" s="368"/>
      <c r="M63" s="368"/>
      <c r="N63" s="368"/>
      <c r="O63" s="368"/>
      <c r="P63" s="368"/>
      <c r="Q63" s="368"/>
      <c r="R63" s="368"/>
      <c r="S63" s="368"/>
      <c r="T63" s="368"/>
      <c r="U63" s="368"/>
      <c r="V63" s="368"/>
      <c r="W63" s="368"/>
      <c r="X63" s="368"/>
      <c r="Y63" s="368"/>
      <c r="Z63" s="368"/>
      <c r="AA63" s="368"/>
      <c r="AB63" s="368"/>
      <c r="AC63" s="368"/>
      <c r="AD63" s="368"/>
      <c r="AE63" s="368"/>
      <c r="AF63" s="368"/>
      <c r="AG63" s="368"/>
      <c r="AH63" s="368"/>
      <c r="AI63" s="368"/>
      <c r="AJ63" s="368"/>
      <c r="AK63" s="368"/>
      <c r="AL63" s="368"/>
      <c r="AM63" s="368"/>
      <c r="AN63" s="368"/>
      <c r="AO63" s="369" t="s">
        <v>215</v>
      </c>
      <c r="AP63" s="370"/>
      <c r="AQ63" s="370"/>
      <c r="AR63" s="69"/>
      <c r="AS63" s="369"/>
      <c r="AT63" s="370"/>
      <c r="AU63" s="370"/>
      <c r="AV63" s="370"/>
      <c r="AW63" s="370"/>
      <c r="AX63" s="371"/>
      <c r="AY63">
        <f>COUNTIF($AR$63,"☑")</f>
        <v>0</v>
      </c>
    </row>
    <row r="64" spans="1:51" ht="45" customHeight="1" x14ac:dyDescent="0.15">
      <c r="A64" s="356" t="s">
        <v>265</v>
      </c>
      <c r="B64" s="357"/>
      <c r="C64" s="360" t="s">
        <v>172</v>
      </c>
      <c r="D64" s="357"/>
      <c r="E64" s="362" t="s">
        <v>185</v>
      </c>
      <c r="F64" s="363"/>
      <c r="G64" s="364" t="s">
        <v>633</v>
      </c>
      <c r="H64" s="365"/>
      <c r="I64" s="365"/>
      <c r="J64" s="365"/>
      <c r="K64" s="365"/>
      <c r="L64" s="365"/>
      <c r="M64" s="365"/>
      <c r="N64" s="365"/>
      <c r="O64" s="365"/>
      <c r="P64" s="365"/>
      <c r="Q64" s="365"/>
      <c r="R64" s="365"/>
      <c r="S64" s="365"/>
      <c r="T64" s="365"/>
      <c r="U64" s="365"/>
      <c r="V64" s="365"/>
      <c r="W64" s="365"/>
      <c r="X64" s="365"/>
      <c r="Y64" s="365"/>
      <c r="Z64" s="365"/>
      <c r="AA64" s="365"/>
      <c r="AB64" s="365"/>
      <c r="AC64" s="365"/>
      <c r="AD64" s="365"/>
      <c r="AE64" s="365"/>
      <c r="AF64" s="365"/>
      <c r="AG64" s="365"/>
      <c r="AH64" s="365"/>
      <c r="AI64" s="365"/>
      <c r="AJ64" s="365"/>
      <c r="AK64" s="365"/>
      <c r="AL64" s="365"/>
      <c r="AM64" s="365"/>
      <c r="AN64" s="365"/>
      <c r="AO64" s="365"/>
      <c r="AP64" s="365"/>
      <c r="AQ64" s="365"/>
      <c r="AR64" s="365"/>
      <c r="AS64" s="365"/>
      <c r="AT64" s="365"/>
      <c r="AU64" s="365"/>
      <c r="AV64" s="365"/>
      <c r="AW64" s="365"/>
      <c r="AX64" s="366"/>
    </row>
    <row r="65" spans="1:51" ht="32.25" customHeight="1" x14ac:dyDescent="0.15">
      <c r="A65" s="358"/>
      <c r="B65" s="359"/>
      <c r="C65" s="361"/>
      <c r="D65" s="359"/>
      <c r="E65" s="137" t="s">
        <v>184</v>
      </c>
      <c r="F65" s="139"/>
      <c r="G65" s="118" t="s">
        <v>633</v>
      </c>
      <c r="H65" s="119"/>
      <c r="I65" s="119"/>
      <c r="J65" s="119"/>
      <c r="K65" s="119"/>
      <c r="L65" s="119"/>
      <c r="M65" s="119"/>
      <c r="N65" s="119"/>
      <c r="O65" s="119"/>
      <c r="P65" s="119"/>
      <c r="Q65" s="119"/>
      <c r="R65" s="119"/>
      <c r="S65" s="119"/>
      <c r="T65" s="119"/>
      <c r="U65" s="119"/>
      <c r="V65" s="120"/>
      <c r="W65" s="432" t="s">
        <v>565</v>
      </c>
      <c r="X65" s="433"/>
      <c r="Y65" s="433"/>
      <c r="Z65" s="433"/>
      <c r="AA65" s="434"/>
      <c r="AB65" s="435" t="s">
        <v>633</v>
      </c>
      <c r="AC65" s="436"/>
      <c r="AD65" s="436"/>
      <c r="AE65" s="436"/>
      <c r="AF65" s="436"/>
      <c r="AG65" s="436"/>
      <c r="AH65" s="436"/>
      <c r="AI65" s="436"/>
      <c r="AJ65" s="436"/>
      <c r="AK65" s="436"/>
      <c r="AL65" s="436"/>
      <c r="AM65" s="436"/>
      <c r="AN65" s="436"/>
      <c r="AO65" s="436"/>
      <c r="AP65" s="436"/>
      <c r="AQ65" s="436"/>
      <c r="AR65" s="436"/>
      <c r="AS65" s="436"/>
      <c r="AT65" s="436"/>
      <c r="AU65" s="436"/>
      <c r="AV65" s="436"/>
      <c r="AW65" s="436"/>
      <c r="AX65" s="437"/>
    </row>
    <row r="66" spans="1:51" ht="21" customHeight="1" x14ac:dyDescent="0.15">
      <c r="A66" s="358"/>
      <c r="B66" s="359"/>
      <c r="C66" s="361"/>
      <c r="D66" s="359"/>
      <c r="E66" s="145"/>
      <c r="F66" s="147"/>
      <c r="G66" s="124"/>
      <c r="H66" s="125"/>
      <c r="I66" s="125"/>
      <c r="J66" s="125"/>
      <c r="K66" s="125"/>
      <c r="L66" s="125"/>
      <c r="M66" s="125"/>
      <c r="N66" s="125"/>
      <c r="O66" s="125"/>
      <c r="P66" s="125"/>
      <c r="Q66" s="125"/>
      <c r="R66" s="125"/>
      <c r="S66" s="125"/>
      <c r="T66" s="125"/>
      <c r="U66" s="125"/>
      <c r="V66" s="126"/>
      <c r="W66" s="438" t="s">
        <v>566</v>
      </c>
      <c r="X66" s="439"/>
      <c r="Y66" s="439"/>
      <c r="Z66" s="439"/>
      <c r="AA66" s="440"/>
      <c r="AB66" s="435" t="s">
        <v>633</v>
      </c>
      <c r="AC66" s="436"/>
      <c r="AD66" s="436"/>
      <c r="AE66" s="436"/>
      <c r="AF66" s="436"/>
      <c r="AG66" s="436"/>
      <c r="AH66" s="436"/>
      <c r="AI66" s="436"/>
      <c r="AJ66" s="436"/>
      <c r="AK66" s="436"/>
      <c r="AL66" s="436"/>
      <c r="AM66" s="436"/>
      <c r="AN66" s="436"/>
      <c r="AO66" s="436"/>
      <c r="AP66" s="436"/>
      <c r="AQ66" s="436"/>
      <c r="AR66" s="436"/>
      <c r="AS66" s="436"/>
      <c r="AT66" s="436"/>
      <c r="AU66" s="436"/>
      <c r="AV66" s="436"/>
      <c r="AW66" s="436"/>
      <c r="AX66" s="437"/>
    </row>
    <row r="67" spans="1:51" ht="34.5" customHeight="1" x14ac:dyDescent="0.15">
      <c r="A67" s="358"/>
      <c r="B67" s="359"/>
      <c r="C67" s="441" t="s">
        <v>578</v>
      </c>
      <c r="D67" s="442"/>
      <c r="E67" s="137" t="s">
        <v>261</v>
      </c>
      <c r="F67" s="139"/>
      <c r="G67" s="422" t="s">
        <v>175</v>
      </c>
      <c r="H67" s="423"/>
      <c r="I67" s="423"/>
      <c r="J67" s="443" t="s">
        <v>633</v>
      </c>
      <c r="K67" s="444"/>
      <c r="L67" s="444"/>
      <c r="M67" s="444"/>
      <c r="N67" s="444"/>
      <c r="O67" s="444"/>
      <c r="P67" s="444"/>
      <c r="Q67" s="444"/>
      <c r="R67" s="444"/>
      <c r="S67" s="444"/>
      <c r="T67" s="445"/>
      <c r="U67" s="420" t="s">
        <v>633</v>
      </c>
      <c r="V67" s="420"/>
      <c r="W67" s="420"/>
      <c r="X67" s="420"/>
      <c r="Y67" s="420"/>
      <c r="Z67" s="420"/>
      <c r="AA67" s="420"/>
      <c r="AB67" s="420"/>
      <c r="AC67" s="420"/>
      <c r="AD67" s="420"/>
      <c r="AE67" s="420"/>
      <c r="AF67" s="420"/>
      <c r="AG67" s="420"/>
      <c r="AH67" s="420"/>
      <c r="AI67" s="420"/>
      <c r="AJ67" s="420"/>
      <c r="AK67" s="420"/>
      <c r="AL67" s="420"/>
      <c r="AM67" s="420"/>
      <c r="AN67" s="420"/>
      <c r="AO67" s="420"/>
      <c r="AP67" s="420"/>
      <c r="AQ67" s="420"/>
      <c r="AR67" s="420"/>
      <c r="AS67" s="420"/>
      <c r="AT67" s="420"/>
      <c r="AU67" s="420"/>
      <c r="AV67" s="420"/>
      <c r="AW67" s="420"/>
      <c r="AX67" s="421"/>
      <c r="AY67" s="59"/>
    </row>
    <row r="68" spans="1:51" ht="34.5" customHeight="1" x14ac:dyDescent="0.15">
      <c r="A68" s="358"/>
      <c r="B68" s="359"/>
      <c r="C68" s="361"/>
      <c r="D68" s="359"/>
      <c r="E68" s="140"/>
      <c r="F68" s="142"/>
      <c r="G68" s="422" t="s">
        <v>579</v>
      </c>
      <c r="H68" s="423"/>
      <c r="I68" s="423"/>
      <c r="J68" s="423"/>
      <c r="K68" s="423"/>
      <c r="L68" s="423"/>
      <c r="M68" s="423"/>
      <c r="N68" s="423"/>
      <c r="O68" s="423"/>
      <c r="P68" s="423"/>
      <c r="Q68" s="423"/>
      <c r="R68" s="423"/>
      <c r="S68" s="423"/>
      <c r="T68" s="423"/>
      <c r="U68" s="419" t="s">
        <v>633</v>
      </c>
      <c r="V68" s="420"/>
      <c r="W68" s="420"/>
      <c r="X68" s="420"/>
      <c r="Y68" s="420"/>
      <c r="Z68" s="420"/>
      <c r="AA68" s="420"/>
      <c r="AB68" s="420"/>
      <c r="AC68" s="420"/>
      <c r="AD68" s="420"/>
      <c r="AE68" s="420"/>
      <c r="AF68" s="420"/>
      <c r="AG68" s="420"/>
      <c r="AH68" s="420"/>
      <c r="AI68" s="420"/>
      <c r="AJ68" s="420"/>
      <c r="AK68" s="420"/>
      <c r="AL68" s="420"/>
      <c r="AM68" s="420"/>
      <c r="AN68" s="420"/>
      <c r="AO68" s="420"/>
      <c r="AP68" s="420"/>
      <c r="AQ68" s="420"/>
      <c r="AR68" s="420"/>
      <c r="AS68" s="420"/>
      <c r="AT68" s="420"/>
      <c r="AU68" s="420"/>
      <c r="AV68" s="420"/>
      <c r="AW68" s="420"/>
      <c r="AX68" s="421"/>
      <c r="AY68" s="59"/>
    </row>
    <row r="69" spans="1:51" ht="34.5" customHeight="1" thickBot="1" x14ac:dyDescent="0.2">
      <c r="A69" s="358"/>
      <c r="B69" s="359"/>
      <c r="C69" s="361"/>
      <c r="D69" s="359"/>
      <c r="E69" s="145"/>
      <c r="F69" s="147"/>
      <c r="G69" s="422" t="s">
        <v>566</v>
      </c>
      <c r="H69" s="423"/>
      <c r="I69" s="423"/>
      <c r="J69" s="423"/>
      <c r="K69" s="423"/>
      <c r="L69" s="423"/>
      <c r="M69" s="423"/>
      <c r="N69" s="423"/>
      <c r="O69" s="423"/>
      <c r="P69" s="423"/>
      <c r="Q69" s="423"/>
      <c r="R69" s="423"/>
      <c r="S69" s="423"/>
      <c r="T69" s="423"/>
      <c r="U69" s="726" t="s">
        <v>633</v>
      </c>
      <c r="V69" s="283"/>
      <c r="W69" s="283"/>
      <c r="X69" s="283"/>
      <c r="Y69" s="283"/>
      <c r="Z69" s="283"/>
      <c r="AA69" s="283"/>
      <c r="AB69" s="283"/>
      <c r="AC69" s="283"/>
      <c r="AD69" s="283"/>
      <c r="AE69" s="283"/>
      <c r="AF69" s="283"/>
      <c r="AG69" s="283"/>
      <c r="AH69" s="283"/>
      <c r="AI69" s="283"/>
      <c r="AJ69" s="283"/>
      <c r="AK69" s="283"/>
      <c r="AL69" s="283"/>
      <c r="AM69" s="283"/>
      <c r="AN69" s="283"/>
      <c r="AO69" s="283"/>
      <c r="AP69" s="283"/>
      <c r="AQ69" s="283"/>
      <c r="AR69" s="283"/>
      <c r="AS69" s="283"/>
      <c r="AT69" s="283"/>
      <c r="AU69" s="283"/>
      <c r="AV69" s="283"/>
      <c r="AW69" s="283"/>
      <c r="AX69" s="284"/>
      <c r="AY69" s="59"/>
    </row>
    <row r="70" spans="1:51" ht="27" customHeight="1" x14ac:dyDescent="0.15">
      <c r="A70" s="424" t="s">
        <v>44</v>
      </c>
      <c r="B70" s="425"/>
      <c r="C70" s="425"/>
      <c r="D70" s="425"/>
      <c r="E70" s="425"/>
      <c r="F70" s="425"/>
      <c r="G70" s="425"/>
      <c r="H70" s="425"/>
      <c r="I70" s="425"/>
      <c r="J70" s="425"/>
      <c r="K70" s="425"/>
      <c r="L70" s="425"/>
      <c r="M70" s="425"/>
      <c r="N70" s="425"/>
      <c r="O70" s="425"/>
      <c r="P70" s="425"/>
      <c r="Q70" s="425"/>
      <c r="R70" s="425"/>
      <c r="S70" s="425"/>
      <c r="T70" s="425"/>
      <c r="U70" s="425"/>
      <c r="V70" s="425"/>
      <c r="W70" s="425"/>
      <c r="X70" s="425"/>
      <c r="Y70" s="425"/>
      <c r="Z70" s="425"/>
      <c r="AA70" s="425"/>
      <c r="AB70" s="425"/>
      <c r="AC70" s="425"/>
      <c r="AD70" s="425"/>
      <c r="AE70" s="425"/>
      <c r="AF70" s="425"/>
      <c r="AG70" s="425"/>
      <c r="AH70" s="425"/>
      <c r="AI70" s="425"/>
      <c r="AJ70" s="425"/>
      <c r="AK70" s="425"/>
      <c r="AL70" s="425"/>
      <c r="AM70" s="425"/>
      <c r="AN70" s="425"/>
      <c r="AO70" s="425"/>
      <c r="AP70" s="425"/>
      <c r="AQ70" s="425"/>
      <c r="AR70" s="425"/>
      <c r="AS70" s="425"/>
      <c r="AT70" s="425"/>
      <c r="AU70" s="425"/>
      <c r="AV70" s="425"/>
      <c r="AW70" s="425"/>
      <c r="AX70" s="426"/>
    </row>
    <row r="71" spans="1:51" ht="27" customHeight="1" x14ac:dyDescent="0.15">
      <c r="A71" s="5"/>
      <c r="B71" s="6"/>
      <c r="C71" s="427" t="s">
        <v>29</v>
      </c>
      <c r="D71" s="428"/>
      <c r="E71" s="428"/>
      <c r="F71" s="428"/>
      <c r="G71" s="428"/>
      <c r="H71" s="428"/>
      <c r="I71" s="428"/>
      <c r="J71" s="428"/>
      <c r="K71" s="428"/>
      <c r="L71" s="428"/>
      <c r="M71" s="428"/>
      <c r="N71" s="428"/>
      <c r="O71" s="428"/>
      <c r="P71" s="428"/>
      <c r="Q71" s="428"/>
      <c r="R71" s="428"/>
      <c r="S71" s="428"/>
      <c r="T71" s="428"/>
      <c r="U71" s="428"/>
      <c r="V71" s="428"/>
      <c r="W71" s="428"/>
      <c r="X71" s="428"/>
      <c r="Y71" s="428"/>
      <c r="Z71" s="428"/>
      <c r="AA71" s="428"/>
      <c r="AB71" s="428"/>
      <c r="AC71" s="429"/>
      <c r="AD71" s="428" t="s">
        <v>33</v>
      </c>
      <c r="AE71" s="428"/>
      <c r="AF71" s="428"/>
      <c r="AG71" s="430" t="s">
        <v>28</v>
      </c>
      <c r="AH71" s="428"/>
      <c r="AI71" s="428"/>
      <c r="AJ71" s="428"/>
      <c r="AK71" s="428"/>
      <c r="AL71" s="428"/>
      <c r="AM71" s="428"/>
      <c r="AN71" s="428"/>
      <c r="AO71" s="428"/>
      <c r="AP71" s="428"/>
      <c r="AQ71" s="428"/>
      <c r="AR71" s="428"/>
      <c r="AS71" s="428"/>
      <c r="AT71" s="428"/>
      <c r="AU71" s="428"/>
      <c r="AV71" s="428"/>
      <c r="AW71" s="428"/>
      <c r="AX71" s="431"/>
    </row>
    <row r="72" spans="1:51" ht="63" customHeight="1" x14ac:dyDescent="0.15">
      <c r="A72" s="392" t="s">
        <v>133</v>
      </c>
      <c r="B72" s="393"/>
      <c r="C72" s="398" t="s">
        <v>134</v>
      </c>
      <c r="D72" s="399"/>
      <c r="E72" s="399"/>
      <c r="F72" s="399"/>
      <c r="G72" s="399"/>
      <c r="H72" s="399"/>
      <c r="I72" s="399"/>
      <c r="J72" s="399"/>
      <c r="K72" s="399"/>
      <c r="L72" s="399"/>
      <c r="M72" s="399"/>
      <c r="N72" s="399"/>
      <c r="O72" s="399"/>
      <c r="P72" s="399"/>
      <c r="Q72" s="399"/>
      <c r="R72" s="399"/>
      <c r="S72" s="399"/>
      <c r="T72" s="399"/>
      <c r="U72" s="399"/>
      <c r="V72" s="399"/>
      <c r="W72" s="399"/>
      <c r="X72" s="399"/>
      <c r="Y72" s="399"/>
      <c r="Z72" s="399"/>
      <c r="AA72" s="399"/>
      <c r="AB72" s="399"/>
      <c r="AC72" s="400"/>
      <c r="AD72" s="401" t="s">
        <v>604</v>
      </c>
      <c r="AE72" s="402"/>
      <c r="AF72" s="402"/>
      <c r="AG72" s="403" t="s">
        <v>605</v>
      </c>
      <c r="AH72" s="404"/>
      <c r="AI72" s="404"/>
      <c r="AJ72" s="404"/>
      <c r="AK72" s="404"/>
      <c r="AL72" s="404"/>
      <c r="AM72" s="404"/>
      <c r="AN72" s="404"/>
      <c r="AO72" s="404"/>
      <c r="AP72" s="404"/>
      <c r="AQ72" s="404"/>
      <c r="AR72" s="404"/>
      <c r="AS72" s="404"/>
      <c r="AT72" s="404"/>
      <c r="AU72" s="404"/>
      <c r="AV72" s="404"/>
      <c r="AW72" s="404"/>
      <c r="AX72" s="405"/>
    </row>
    <row r="73" spans="1:51" ht="63" customHeight="1" x14ac:dyDescent="0.15">
      <c r="A73" s="394"/>
      <c r="B73" s="395"/>
      <c r="C73" s="406" t="s">
        <v>34</v>
      </c>
      <c r="D73" s="407"/>
      <c r="E73" s="407"/>
      <c r="F73" s="407"/>
      <c r="G73" s="407"/>
      <c r="H73" s="407"/>
      <c r="I73" s="407"/>
      <c r="J73" s="407"/>
      <c r="K73" s="407"/>
      <c r="L73" s="407"/>
      <c r="M73" s="407"/>
      <c r="N73" s="407"/>
      <c r="O73" s="407"/>
      <c r="P73" s="407"/>
      <c r="Q73" s="407"/>
      <c r="R73" s="407"/>
      <c r="S73" s="407"/>
      <c r="T73" s="407"/>
      <c r="U73" s="407"/>
      <c r="V73" s="407"/>
      <c r="W73" s="407"/>
      <c r="X73" s="407"/>
      <c r="Y73" s="407"/>
      <c r="Z73" s="407"/>
      <c r="AA73" s="407"/>
      <c r="AB73" s="407"/>
      <c r="AC73" s="313"/>
      <c r="AD73" s="314" t="s">
        <v>604</v>
      </c>
      <c r="AE73" s="315"/>
      <c r="AF73" s="315"/>
      <c r="AG73" s="309" t="s">
        <v>606</v>
      </c>
      <c r="AH73" s="310"/>
      <c r="AI73" s="310"/>
      <c r="AJ73" s="310"/>
      <c r="AK73" s="310"/>
      <c r="AL73" s="310"/>
      <c r="AM73" s="310"/>
      <c r="AN73" s="310"/>
      <c r="AO73" s="310"/>
      <c r="AP73" s="310"/>
      <c r="AQ73" s="310"/>
      <c r="AR73" s="310"/>
      <c r="AS73" s="310"/>
      <c r="AT73" s="310"/>
      <c r="AU73" s="310"/>
      <c r="AV73" s="310"/>
      <c r="AW73" s="310"/>
      <c r="AX73" s="311"/>
    </row>
    <row r="74" spans="1:51" ht="105" customHeight="1" x14ac:dyDescent="0.15">
      <c r="A74" s="396"/>
      <c r="B74" s="397"/>
      <c r="C74" s="408" t="s">
        <v>135</v>
      </c>
      <c r="D74" s="409"/>
      <c r="E74" s="409"/>
      <c r="F74" s="409"/>
      <c r="G74" s="409"/>
      <c r="H74" s="409"/>
      <c r="I74" s="409"/>
      <c r="J74" s="409"/>
      <c r="K74" s="409"/>
      <c r="L74" s="409"/>
      <c r="M74" s="409"/>
      <c r="N74" s="409"/>
      <c r="O74" s="409"/>
      <c r="P74" s="409"/>
      <c r="Q74" s="409"/>
      <c r="R74" s="409"/>
      <c r="S74" s="409"/>
      <c r="T74" s="409"/>
      <c r="U74" s="409"/>
      <c r="V74" s="409"/>
      <c r="W74" s="409"/>
      <c r="X74" s="409"/>
      <c r="Y74" s="409"/>
      <c r="Z74" s="409"/>
      <c r="AA74" s="409"/>
      <c r="AB74" s="409"/>
      <c r="AC74" s="410"/>
      <c r="AD74" s="351" t="s">
        <v>604</v>
      </c>
      <c r="AE74" s="352"/>
      <c r="AF74" s="352"/>
      <c r="AG74" s="337" t="s">
        <v>607</v>
      </c>
      <c r="AH74" s="122"/>
      <c r="AI74" s="122"/>
      <c r="AJ74" s="122"/>
      <c r="AK74" s="122"/>
      <c r="AL74" s="122"/>
      <c r="AM74" s="122"/>
      <c r="AN74" s="122"/>
      <c r="AO74" s="122"/>
      <c r="AP74" s="122"/>
      <c r="AQ74" s="122"/>
      <c r="AR74" s="122"/>
      <c r="AS74" s="122"/>
      <c r="AT74" s="122"/>
      <c r="AU74" s="122"/>
      <c r="AV74" s="122"/>
      <c r="AW74" s="122"/>
      <c r="AX74" s="338"/>
    </row>
    <row r="75" spans="1:51" ht="27" customHeight="1" x14ac:dyDescent="0.15">
      <c r="A75" s="289" t="s">
        <v>36</v>
      </c>
      <c r="B75" s="372"/>
      <c r="C75" s="374" t="s">
        <v>38</v>
      </c>
      <c r="D75" s="331"/>
      <c r="E75" s="375"/>
      <c r="F75" s="375"/>
      <c r="G75" s="375"/>
      <c r="H75" s="375"/>
      <c r="I75" s="375"/>
      <c r="J75" s="375"/>
      <c r="K75" s="375"/>
      <c r="L75" s="375"/>
      <c r="M75" s="375"/>
      <c r="N75" s="375"/>
      <c r="O75" s="375"/>
      <c r="P75" s="375"/>
      <c r="Q75" s="375"/>
      <c r="R75" s="375"/>
      <c r="S75" s="375"/>
      <c r="T75" s="375"/>
      <c r="U75" s="375"/>
      <c r="V75" s="375"/>
      <c r="W75" s="375"/>
      <c r="X75" s="375"/>
      <c r="Y75" s="375"/>
      <c r="Z75" s="375"/>
      <c r="AA75" s="375"/>
      <c r="AB75" s="375"/>
      <c r="AC75" s="376"/>
      <c r="AD75" s="332" t="s">
        <v>608</v>
      </c>
      <c r="AE75" s="333"/>
      <c r="AF75" s="333"/>
      <c r="AG75" s="335" t="s">
        <v>596</v>
      </c>
      <c r="AH75" s="119"/>
      <c r="AI75" s="119"/>
      <c r="AJ75" s="119"/>
      <c r="AK75" s="119"/>
      <c r="AL75" s="119"/>
      <c r="AM75" s="119"/>
      <c r="AN75" s="119"/>
      <c r="AO75" s="119"/>
      <c r="AP75" s="119"/>
      <c r="AQ75" s="119"/>
      <c r="AR75" s="119"/>
      <c r="AS75" s="119"/>
      <c r="AT75" s="119"/>
      <c r="AU75" s="119"/>
      <c r="AV75" s="119"/>
      <c r="AW75" s="119"/>
      <c r="AX75" s="336"/>
    </row>
    <row r="76" spans="1:51" ht="35.25" customHeight="1" x14ac:dyDescent="0.15">
      <c r="A76" s="291"/>
      <c r="B76" s="373"/>
      <c r="C76" s="377"/>
      <c r="D76" s="378"/>
      <c r="E76" s="381" t="s">
        <v>244</v>
      </c>
      <c r="F76" s="382"/>
      <c r="G76" s="382"/>
      <c r="H76" s="382"/>
      <c r="I76" s="382"/>
      <c r="J76" s="382"/>
      <c r="K76" s="382"/>
      <c r="L76" s="382"/>
      <c r="M76" s="382"/>
      <c r="N76" s="382"/>
      <c r="O76" s="382"/>
      <c r="P76" s="382"/>
      <c r="Q76" s="382"/>
      <c r="R76" s="382"/>
      <c r="S76" s="382"/>
      <c r="T76" s="382"/>
      <c r="U76" s="382"/>
      <c r="V76" s="382"/>
      <c r="W76" s="382"/>
      <c r="X76" s="382"/>
      <c r="Y76" s="382"/>
      <c r="Z76" s="382"/>
      <c r="AA76" s="382"/>
      <c r="AB76" s="382"/>
      <c r="AC76" s="383"/>
      <c r="AD76" s="314" t="s">
        <v>640</v>
      </c>
      <c r="AE76" s="315"/>
      <c r="AF76" s="384"/>
      <c r="AG76" s="337"/>
      <c r="AH76" s="122"/>
      <c r="AI76" s="122"/>
      <c r="AJ76" s="122"/>
      <c r="AK76" s="122"/>
      <c r="AL76" s="122"/>
      <c r="AM76" s="122"/>
      <c r="AN76" s="122"/>
      <c r="AO76" s="122"/>
      <c r="AP76" s="122"/>
      <c r="AQ76" s="122"/>
      <c r="AR76" s="122"/>
      <c r="AS76" s="122"/>
      <c r="AT76" s="122"/>
      <c r="AU76" s="122"/>
      <c r="AV76" s="122"/>
      <c r="AW76" s="122"/>
      <c r="AX76" s="338"/>
    </row>
    <row r="77" spans="1:51" ht="26.25" customHeight="1" x14ac:dyDescent="0.15">
      <c r="A77" s="291"/>
      <c r="B77" s="373"/>
      <c r="C77" s="379"/>
      <c r="D77" s="380"/>
      <c r="E77" s="385" t="s">
        <v>204</v>
      </c>
      <c r="F77" s="386"/>
      <c r="G77" s="386"/>
      <c r="H77" s="386"/>
      <c r="I77" s="386"/>
      <c r="J77" s="386"/>
      <c r="K77" s="386"/>
      <c r="L77" s="386"/>
      <c r="M77" s="386"/>
      <c r="N77" s="386"/>
      <c r="O77" s="386"/>
      <c r="P77" s="386"/>
      <c r="Q77" s="386"/>
      <c r="R77" s="386"/>
      <c r="S77" s="386"/>
      <c r="T77" s="386"/>
      <c r="U77" s="386"/>
      <c r="V77" s="386"/>
      <c r="W77" s="386"/>
      <c r="X77" s="386"/>
      <c r="Y77" s="386"/>
      <c r="Z77" s="386"/>
      <c r="AA77" s="386"/>
      <c r="AB77" s="386"/>
      <c r="AC77" s="387"/>
      <c r="AD77" s="388" t="s">
        <v>609</v>
      </c>
      <c r="AE77" s="389"/>
      <c r="AF77" s="389"/>
      <c r="AG77" s="337"/>
      <c r="AH77" s="122"/>
      <c r="AI77" s="122"/>
      <c r="AJ77" s="122"/>
      <c r="AK77" s="122"/>
      <c r="AL77" s="122"/>
      <c r="AM77" s="122"/>
      <c r="AN77" s="122"/>
      <c r="AO77" s="122"/>
      <c r="AP77" s="122"/>
      <c r="AQ77" s="122"/>
      <c r="AR77" s="122"/>
      <c r="AS77" s="122"/>
      <c r="AT77" s="122"/>
      <c r="AU77" s="122"/>
      <c r="AV77" s="122"/>
      <c r="AW77" s="122"/>
      <c r="AX77" s="338"/>
    </row>
    <row r="78" spans="1:51" ht="26.25" customHeight="1" x14ac:dyDescent="0.15">
      <c r="A78" s="291"/>
      <c r="B78" s="292"/>
      <c r="C78" s="390" t="s">
        <v>39</v>
      </c>
      <c r="D78" s="391"/>
      <c r="E78" s="391"/>
      <c r="F78" s="391"/>
      <c r="G78" s="391"/>
      <c r="H78" s="391"/>
      <c r="I78" s="391"/>
      <c r="J78" s="391"/>
      <c r="K78" s="391"/>
      <c r="L78" s="391"/>
      <c r="M78" s="391"/>
      <c r="N78" s="391"/>
      <c r="O78" s="391"/>
      <c r="P78" s="391"/>
      <c r="Q78" s="391"/>
      <c r="R78" s="391"/>
      <c r="S78" s="391"/>
      <c r="T78" s="391"/>
      <c r="U78" s="391"/>
      <c r="V78" s="391"/>
      <c r="W78" s="391"/>
      <c r="X78" s="391"/>
      <c r="Y78" s="391"/>
      <c r="Z78" s="391"/>
      <c r="AA78" s="391"/>
      <c r="AB78" s="391"/>
      <c r="AC78" s="391"/>
      <c r="AD78" s="298" t="s">
        <v>608</v>
      </c>
      <c r="AE78" s="299"/>
      <c r="AF78" s="299"/>
      <c r="AG78" s="301" t="s">
        <v>596</v>
      </c>
      <c r="AH78" s="302"/>
      <c r="AI78" s="302"/>
      <c r="AJ78" s="302"/>
      <c r="AK78" s="302"/>
      <c r="AL78" s="302"/>
      <c r="AM78" s="302"/>
      <c r="AN78" s="302"/>
      <c r="AO78" s="302"/>
      <c r="AP78" s="302"/>
      <c r="AQ78" s="302"/>
      <c r="AR78" s="302"/>
      <c r="AS78" s="302"/>
      <c r="AT78" s="302"/>
      <c r="AU78" s="302"/>
      <c r="AV78" s="302"/>
      <c r="AW78" s="302"/>
      <c r="AX78" s="303"/>
    </row>
    <row r="79" spans="1:51" ht="26.25" customHeight="1" x14ac:dyDescent="0.15">
      <c r="A79" s="291"/>
      <c r="B79" s="292"/>
      <c r="C79" s="312" t="s">
        <v>136</v>
      </c>
      <c r="D79" s="313"/>
      <c r="E79" s="313"/>
      <c r="F79" s="313"/>
      <c r="G79" s="313"/>
      <c r="H79" s="313"/>
      <c r="I79" s="313"/>
      <c r="J79" s="313"/>
      <c r="K79" s="313"/>
      <c r="L79" s="313"/>
      <c r="M79" s="313"/>
      <c r="N79" s="313"/>
      <c r="O79" s="313"/>
      <c r="P79" s="313"/>
      <c r="Q79" s="313"/>
      <c r="R79" s="313"/>
      <c r="S79" s="313"/>
      <c r="T79" s="313"/>
      <c r="U79" s="313"/>
      <c r="V79" s="313"/>
      <c r="W79" s="313"/>
      <c r="X79" s="313"/>
      <c r="Y79" s="313"/>
      <c r="Z79" s="313"/>
      <c r="AA79" s="313"/>
      <c r="AB79" s="313"/>
      <c r="AC79" s="313"/>
      <c r="AD79" s="314" t="s">
        <v>608</v>
      </c>
      <c r="AE79" s="315"/>
      <c r="AF79" s="315"/>
      <c r="AG79" s="309" t="s">
        <v>596</v>
      </c>
      <c r="AH79" s="310"/>
      <c r="AI79" s="310"/>
      <c r="AJ79" s="310"/>
      <c r="AK79" s="310"/>
      <c r="AL79" s="310"/>
      <c r="AM79" s="310"/>
      <c r="AN79" s="310"/>
      <c r="AO79" s="310"/>
      <c r="AP79" s="310"/>
      <c r="AQ79" s="310"/>
      <c r="AR79" s="310"/>
      <c r="AS79" s="310"/>
      <c r="AT79" s="310"/>
      <c r="AU79" s="310"/>
      <c r="AV79" s="310"/>
      <c r="AW79" s="310"/>
      <c r="AX79" s="311"/>
    </row>
    <row r="80" spans="1:51" ht="26.25" customHeight="1" x14ac:dyDescent="0.15">
      <c r="A80" s="291"/>
      <c r="B80" s="292"/>
      <c r="C80" s="312" t="s">
        <v>35</v>
      </c>
      <c r="D80" s="313"/>
      <c r="E80" s="313"/>
      <c r="F80" s="313"/>
      <c r="G80" s="313"/>
      <c r="H80" s="313"/>
      <c r="I80" s="313"/>
      <c r="J80" s="313"/>
      <c r="K80" s="313"/>
      <c r="L80" s="313"/>
      <c r="M80" s="313"/>
      <c r="N80" s="313"/>
      <c r="O80" s="313"/>
      <c r="P80" s="313"/>
      <c r="Q80" s="313"/>
      <c r="R80" s="313"/>
      <c r="S80" s="313"/>
      <c r="T80" s="313"/>
      <c r="U80" s="313"/>
      <c r="V80" s="313"/>
      <c r="W80" s="313"/>
      <c r="X80" s="313"/>
      <c r="Y80" s="313"/>
      <c r="Z80" s="313"/>
      <c r="AA80" s="313"/>
      <c r="AB80" s="313"/>
      <c r="AC80" s="313"/>
      <c r="AD80" s="314" t="s">
        <v>608</v>
      </c>
      <c r="AE80" s="315"/>
      <c r="AF80" s="315"/>
      <c r="AG80" s="309" t="s">
        <v>596</v>
      </c>
      <c r="AH80" s="310"/>
      <c r="AI80" s="310"/>
      <c r="AJ80" s="310"/>
      <c r="AK80" s="310"/>
      <c r="AL80" s="310"/>
      <c r="AM80" s="310"/>
      <c r="AN80" s="310"/>
      <c r="AO80" s="310"/>
      <c r="AP80" s="310"/>
      <c r="AQ80" s="310"/>
      <c r="AR80" s="310"/>
      <c r="AS80" s="310"/>
      <c r="AT80" s="310"/>
      <c r="AU80" s="310"/>
      <c r="AV80" s="310"/>
      <c r="AW80" s="310"/>
      <c r="AX80" s="311"/>
    </row>
    <row r="81" spans="1:50" ht="26.25" customHeight="1" x14ac:dyDescent="0.15">
      <c r="A81" s="291"/>
      <c r="B81" s="292"/>
      <c r="C81" s="312" t="s">
        <v>40</v>
      </c>
      <c r="D81" s="313"/>
      <c r="E81" s="313"/>
      <c r="F81" s="313"/>
      <c r="G81" s="313"/>
      <c r="H81" s="313"/>
      <c r="I81" s="313"/>
      <c r="J81" s="313"/>
      <c r="K81" s="313"/>
      <c r="L81" s="313"/>
      <c r="M81" s="313"/>
      <c r="N81" s="313"/>
      <c r="O81" s="313"/>
      <c r="P81" s="313"/>
      <c r="Q81" s="313"/>
      <c r="R81" s="313"/>
      <c r="S81" s="313"/>
      <c r="T81" s="313"/>
      <c r="U81" s="313"/>
      <c r="V81" s="313"/>
      <c r="W81" s="313"/>
      <c r="X81" s="313"/>
      <c r="Y81" s="313"/>
      <c r="Z81" s="313"/>
      <c r="AA81" s="313"/>
      <c r="AB81" s="313"/>
      <c r="AC81" s="350"/>
      <c r="AD81" s="314" t="s">
        <v>608</v>
      </c>
      <c r="AE81" s="315"/>
      <c r="AF81" s="315"/>
      <c r="AG81" s="309" t="s">
        <v>596</v>
      </c>
      <c r="AH81" s="310"/>
      <c r="AI81" s="310"/>
      <c r="AJ81" s="310"/>
      <c r="AK81" s="310"/>
      <c r="AL81" s="310"/>
      <c r="AM81" s="310"/>
      <c r="AN81" s="310"/>
      <c r="AO81" s="310"/>
      <c r="AP81" s="310"/>
      <c r="AQ81" s="310"/>
      <c r="AR81" s="310"/>
      <c r="AS81" s="310"/>
      <c r="AT81" s="310"/>
      <c r="AU81" s="310"/>
      <c r="AV81" s="310"/>
      <c r="AW81" s="310"/>
      <c r="AX81" s="311"/>
    </row>
    <row r="82" spans="1:50" ht="26.25" customHeight="1" x14ac:dyDescent="0.15">
      <c r="A82" s="291"/>
      <c r="B82" s="292"/>
      <c r="C82" s="312" t="s">
        <v>217</v>
      </c>
      <c r="D82" s="313"/>
      <c r="E82" s="313"/>
      <c r="F82" s="313"/>
      <c r="G82" s="313"/>
      <c r="H82" s="313"/>
      <c r="I82" s="313"/>
      <c r="J82" s="313"/>
      <c r="K82" s="313"/>
      <c r="L82" s="313"/>
      <c r="M82" s="313"/>
      <c r="N82" s="313"/>
      <c r="O82" s="313"/>
      <c r="P82" s="313"/>
      <c r="Q82" s="313"/>
      <c r="R82" s="313"/>
      <c r="S82" s="313"/>
      <c r="T82" s="313"/>
      <c r="U82" s="313"/>
      <c r="V82" s="313"/>
      <c r="W82" s="313"/>
      <c r="X82" s="313"/>
      <c r="Y82" s="313"/>
      <c r="Z82" s="313"/>
      <c r="AA82" s="313"/>
      <c r="AB82" s="313"/>
      <c r="AC82" s="350"/>
      <c r="AD82" s="351" t="s">
        <v>608</v>
      </c>
      <c r="AE82" s="352"/>
      <c r="AF82" s="352"/>
      <c r="AG82" s="353" t="s">
        <v>596</v>
      </c>
      <c r="AH82" s="354"/>
      <c r="AI82" s="354"/>
      <c r="AJ82" s="354"/>
      <c r="AK82" s="354"/>
      <c r="AL82" s="354"/>
      <c r="AM82" s="354"/>
      <c r="AN82" s="354"/>
      <c r="AO82" s="354"/>
      <c r="AP82" s="354"/>
      <c r="AQ82" s="354"/>
      <c r="AR82" s="354"/>
      <c r="AS82" s="354"/>
      <c r="AT82" s="354"/>
      <c r="AU82" s="354"/>
      <c r="AV82" s="354"/>
      <c r="AW82" s="354"/>
      <c r="AX82" s="355"/>
    </row>
    <row r="83" spans="1:50" ht="26.25" customHeight="1" x14ac:dyDescent="0.15">
      <c r="A83" s="291"/>
      <c r="B83" s="292"/>
      <c r="C83" s="411" t="s">
        <v>218</v>
      </c>
      <c r="D83" s="412"/>
      <c r="E83" s="412"/>
      <c r="F83" s="412"/>
      <c r="G83" s="412"/>
      <c r="H83" s="412"/>
      <c r="I83" s="412"/>
      <c r="J83" s="412"/>
      <c r="K83" s="412"/>
      <c r="L83" s="412"/>
      <c r="M83" s="412"/>
      <c r="N83" s="412"/>
      <c r="O83" s="412"/>
      <c r="P83" s="412"/>
      <c r="Q83" s="412"/>
      <c r="R83" s="412"/>
      <c r="S83" s="412"/>
      <c r="T83" s="412"/>
      <c r="U83" s="412"/>
      <c r="V83" s="412"/>
      <c r="W83" s="412"/>
      <c r="X83" s="412"/>
      <c r="Y83" s="412"/>
      <c r="Z83" s="412"/>
      <c r="AA83" s="412"/>
      <c r="AB83" s="412"/>
      <c r="AC83" s="413"/>
      <c r="AD83" s="314" t="s">
        <v>608</v>
      </c>
      <c r="AE83" s="315"/>
      <c r="AF83" s="384"/>
      <c r="AG83" s="309" t="s">
        <v>596</v>
      </c>
      <c r="AH83" s="310"/>
      <c r="AI83" s="310"/>
      <c r="AJ83" s="310"/>
      <c r="AK83" s="310"/>
      <c r="AL83" s="310"/>
      <c r="AM83" s="310"/>
      <c r="AN83" s="310"/>
      <c r="AO83" s="310"/>
      <c r="AP83" s="310"/>
      <c r="AQ83" s="310"/>
      <c r="AR83" s="310"/>
      <c r="AS83" s="310"/>
      <c r="AT83" s="310"/>
      <c r="AU83" s="310"/>
      <c r="AV83" s="310"/>
      <c r="AW83" s="310"/>
      <c r="AX83" s="311"/>
    </row>
    <row r="84" spans="1:50" ht="26.25" customHeight="1" x14ac:dyDescent="0.15">
      <c r="A84" s="293"/>
      <c r="B84" s="294"/>
      <c r="C84" s="414" t="s">
        <v>207</v>
      </c>
      <c r="D84" s="415"/>
      <c r="E84" s="415"/>
      <c r="F84" s="415"/>
      <c r="G84" s="415"/>
      <c r="H84" s="415"/>
      <c r="I84" s="415"/>
      <c r="J84" s="415"/>
      <c r="K84" s="415"/>
      <c r="L84" s="415"/>
      <c r="M84" s="415"/>
      <c r="N84" s="415"/>
      <c r="O84" s="415"/>
      <c r="P84" s="415"/>
      <c r="Q84" s="415"/>
      <c r="R84" s="415"/>
      <c r="S84" s="415"/>
      <c r="T84" s="415"/>
      <c r="U84" s="415"/>
      <c r="V84" s="415"/>
      <c r="W84" s="415"/>
      <c r="X84" s="415"/>
      <c r="Y84" s="415"/>
      <c r="Z84" s="415"/>
      <c r="AA84" s="415"/>
      <c r="AB84" s="415"/>
      <c r="AC84" s="416"/>
      <c r="AD84" s="344" t="s">
        <v>608</v>
      </c>
      <c r="AE84" s="345"/>
      <c r="AF84" s="346"/>
      <c r="AG84" s="347" t="s">
        <v>596</v>
      </c>
      <c r="AH84" s="348"/>
      <c r="AI84" s="348"/>
      <c r="AJ84" s="348"/>
      <c r="AK84" s="348"/>
      <c r="AL84" s="348"/>
      <c r="AM84" s="348"/>
      <c r="AN84" s="348"/>
      <c r="AO84" s="348"/>
      <c r="AP84" s="348"/>
      <c r="AQ84" s="348"/>
      <c r="AR84" s="348"/>
      <c r="AS84" s="348"/>
      <c r="AT84" s="348"/>
      <c r="AU84" s="348"/>
      <c r="AV84" s="348"/>
      <c r="AW84" s="348"/>
      <c r="AX84" s="349"/>
    </row>
    <row r="85" spans="1:50" ht="27" customHeight="1" x14ac:dyDescent="0.15">
      <c r="A85" s="289" t="s">
        <v>37</v>
      </c>
      <c r="B85" s="290"/>
      <c r="C85" s="295" t="s">
        <v>208</v>
      </c>
      <c r="D85" s="296"/>
      <c r="E85" s="296"/>
      <c r="F85" s="296"/>
      <c r="G85" s="296"/>
      <c r="H85" s="296"/>
      <c r="I85" s="296"/>
      <c r="J85" s="296"/>
      <c r="K85" s="296"/>
      <c r="L85" s="296"/>
      <c r="M85" s="296"/>
      <c r="N85" s="296"/>
      <c r="O85" s="296"/>
      <c r="P85" s="296"/>
      <c r="Q85" s="296"/>
      <c r="R85" s="296"/>
      <c r="S85" s="296"/>
      <c r="T85" s="296"/>
      <c r="U85" s="296"/>
      <c r="V85" s="296"/>
      <c r="W85" s="296"/>
      <c r="X85" s="296"/>
      <c r="Y85" s="296"/>
      <c r="Z85" s="296"/>
      <c r="AA85" s="296"/>
      <c r="AB85" s="296"/>
      <c r="AC85" s="297"/>
      <c r="AD85" s="298" t="s">
        <v>608</v>
      </c>
      <c r="AE85" s="299"/>
      <c r="AF85" s="300"/>
      <c r="AG85" s="301" t="s">
        <v>596</v>
      </c>
      <c r="AH85" s="302"/>
      <c r="AI85" s="302"/>
      <c r="AJ85" s="302"/>
      <c r="AK85" s="302"/>
      <c r="AL85" s="302"/>
      <c r="AM85" s="302"/>
      <c r="AN85" s="302"/>
      <c r="AO85" s="302"/>
      <c r="AP85" s="302"/>
      <c r="AQ85" s="302"/>
      <c r="AR85" s="302"/>
      <c r="AS85" s="302"/>
      <c r="AT85" s="302"/>
      <c r="AU85" s="302"/>
      <c r="AV85" s="302"/>
      <c r="AW85" s="302"/>
      <c r="AX85" s="303"/>
    </row>
    <row r="86" spans="1:50" ht="35.25" customHeight="1" x14ac:dyDescent="0.15">
      <c r="A86" s="291"/>
      <c r="B86" s="292"/>
      <c r="C86" s="304" t="s">
        <v>42</v>
      </c>
      <c r="D86" s="305"/>
      <c r="E86" s="305"/>
      <c r="F86" s="305"/>
      <c r="G86" s="305"/>
      <c r="H86" s="305"/>
      <c r="I86" s="305"/>
      <c r="J86" s="305"/>
      <c r="K86" s="305"/>
      <c r="L86" s="305"/>
      <c r="M86" s="305"/>
      <c r="N86" s="305"/>
      <c r="O86" s="305"/>
      <c r="P86" s="305"/>
      <c r="Q86" s="305"/>
      <c r="R86" s="305"/>
      <c r="S86" s="305"/>
      <c r="T86" s="305"/>
      <c r="U86" s="305"/>
      <c r="V86" s="305"/>
      <c r="W86" s="305"/>
      <c r="X86" s="305"/>
      <c r="Y86" s="305"/>
      <c r="Z86" s="305"/>
      <c r="AA86" s="305"/>
      <c r="AB86" s="305"/>
      <c r="AC86" s="306"/>
      <c r="AD86" s="307" t="s">
        <v>608</v>
      </c>
      <c r="AE86" s="308"/>
      <c r="AF86" s="308"/>
      <c r="AG86" s="309" t="s">
        <v>596</v>
      </c>
      <c r="AH86" s="310"/>
      <c r="AI86" s="310"/>
      <c r="AJ86" s="310"/>
      <c r="AK86" s="310"/>
      <c r="AL86" s="310"/>
      <c r="AM86" s="310"/>
      <c r="AN86" s="310"/>
      <c r="AO86" s="310"/>
      <c r="AP86" s="310"/>
      <c r="AQ86" s="310"/>
      <c r="AR86" s="310"/>
      <c r="AS86" s="310"/>
      <c r="AT86" s="310"/>
      <c r="AU86" s="310"/>
      <c r="AV86" s="310"/>
      <c r="AW86" s="310"/>
      <c r="AX86" s="311"/>
    </row>
    <row r="87" spans="1:50" ht="27" customHeight="1" x14ac:dyDescent="0.15">
      <c r="A87" s="291"/>
      <c r="B87" s="292"/>
      <c r="C87" s="312" t="s">
        <v>173</v>
      </c>
      <c r="D87" s="313"/>
      <c r="E87" s="313"/>
      <c r="F87" s="313"/>
      <c r="G87" s="313"/>
      <c r="H87" s="313"/>
      <c r="I87" s="313"/>
      <c r="J87" s="313"/>
      <c r="K87" s="313"/>
      <c r="L87" s="313"/>
      <c r="M87" s="313"/>
      <c r="N87" s="313"/>
      <c r="O87" s="313"/>
      <c r="P87" s="313"/>
      <c r="Q87" s="313"/>
      <c r="R87" s="313"/>
      <c r="S87" s="313"/>
      <c r="T87" s="313"/>
      <c r="U87" s="313"/>
      <c r="V87" s="313"/>
      <c r="W87" s="313"/>
      <c r="X87" s="313"/>
      <c r="Y87" s="313"/>
      <c r="Z87" s="313"/>
      <c r="AA87" s="313"/>
      <c r="AB87" s="313"/>
      <c r="AC87" s="313"/>
      <c r="AD87" s="314" t="s">
        <v>608</v>
      </c>
      <c r="AE87" s="315"/>
      <c r="AF87" s="315"/>
      <c r="AG87" s="309" t="s">
        <v>596</v>
      </c>
      <c r="AH87" s="310"/>
      <c r="AI87" s="310"/>
      <c r="AJ87" s="310"/>
      <c r="AK87" s="310"/>
      <c r="AL87" s="310"/>
      <c r="AM87" s="310"/>
      <c r="AN87" s="310"/>
      <c r="AO87" s="310"/>
      <c r="AP87" s="310"/>
      <c r="AQ87" s="310"/>
      <c r="AR87" s="310"/>
      <c r="AS87" s="310"/>
      <c r="AT87" s="310"/>
      <c r="AU87" s="310"/>
      <c r="AV87" s="310"/>
      <c r="AW87" s="310"/>
      <c r="AX87" s="311"/>
    </row>
    <row r="88" spans="1:50" ht="27" customHeight="1" x14ac:dyDescent="0.15">
      <c r="A88" s="293"/>
      <c r="B88" s="294"/>
      <c r="C88" s="312" t="s">
        <v>41</v>
      </c>
      <c r="D88" s="313"/>
      <c r="E88" s="313"/>
      <c r="F88" s="313"/>
      <c r="G88" s="313"/>
      <c r="H88" s="313"/>
      <c r="I88" s="313"/>
      <c r="J88" s="313"/>
      <c r="K88" s="313"/>
      <c r="L88" s="313"/>
      <c r="M88" s="313"/>
      <c r="N88" s="313"/>
      <c r="O88" s="313"/>
      <c r="P88" s="313"/>
      <c r="Q88" s="313"/>
      <c r="R88" s="313"/>
      <c r="S88" s="313"/>
      <c r="T88" s="313"/>
      <c r="U88" s="313"/>
      <c r="V88" s="313"/>
      <c r="W88" s="313"/>
      <c r="X88" s="313"/>
      <c r="Y88" s="313"/>
      <c r="Z88" s="313"/>
      <c r="AA88" s="313"/>
      <c r="AB88" s="313"/>
      <c r="AC88" s="313"/>
      <c r="AD88" s="314" t="s">
        <v>608</v>
      </c>
      <c r="AE88" s="315"/>
      <c r="AF88" s="315"/>
      <c r="AG88" s="339" t="s">
        <v>596</v>
      </c>
      <c r="AH88" s="125"/>
      <c r="AI88" s="125"/>
      <c r="AJ88" s="125"/>
      <c r="AK88" s="125"/>
      <c r="AL88" s="125"/>
      <c r="AM88" s="125"/>
      <c r="AN88" s="125"/>
      <c r="AO88" s="125"/>
      <c r="AP88" s="125"/>
      <c r="AQ88" s="125"/>
      <c r="AR88" s="125"/>
      <c r="AS88" s="125"/>
      <c r="AT88" s="125"/>
      <c r="AU88" s="125"/>
      <c r="AV88" s="125"/>
      <c r="AW88" s="125"/>
      <c r="AX88" s="340"/>
    </row>
    <row r="89" spans="1:50" ht="41.25" customHeight="1" x14ac:dyDescent="0.15">
      <c r="A89" s="323" t="s">
        <v>54</v>
      </c>
      <c r="B89" s="324"/>
      <c r="C89" s="329" t="s">
        <v>137</v>
      </c>
      <c r="D89" s="330"/>
      <c r="E89" s="330"/>
      <c r="F89" s="330"/>
      <c r="G89" s="330"/>
      <c r="H89" s="330"/>
      <c r="I89" s="330"/>
      <c r="J89" s="330"/>
      <c r="K89" s="330"/>
      <c r="L89" s="330"/>
      <c r="M89" s="330"/>
      <c r="N89" s="330"/>
      <c r="O89" s="330"/>
      <c r="P89" s="330"/>
      <c r="Q89" s="330"/>
      <c r="R89" s="330"/>
      <c r="S89" s="330"/>
      <c r="T89" s="330"/>
      <c r="U89" s="330"/>
      <c r="V89" s="330"/>
      <c r="W89" s="330"/>
      <c r="X89" s="330"/>
      <c r="Y89" s="330"/>
      <c r="Z89" s="330"/>
      <c r="AA89" s="330"/>
      <c r="AB89" s="330"/>
      <c r="AC89" s="331"/>
      <c r="AD89" s="332" t="s">
        <v>608</v>
      </c>
      <c r="AE89" s="333"/>
      <c r="AF89" s="334"/>
      <c r="AG89" s="335" t="s">
        <v>596</v>
      </c>
      <c r="AH89" s="119"/>
      <c r="AI89" s="119"/>
      <c r="AJ89" s="119"/>
      <c r="AK89" s="119"/>
      <c r="AL89" s="119"/>
      <c r="AM89" s="119"/>
      <c r="AN89" s="119"/>
      <c r="AO89" s="119"/>
      <c r="AP89" s="119"/>
      <c r="AQ89" s="119"/>
      <c r="AR89" s="119"/>
      <c r="AS89" s="119"/>
      <c r="AT89" s="119"/>
      <c r="AU89" s="119"/>
      <c r="AV89" s="119"/>
      <c r="AW89" s="119"/>
      <c r="AX89" s="336"/>
    </row>
    <row r="90" spans="1:50" ht="19.7" customHeight="1" x14ac:dyDescent="0.15">
      <c r="A90" s="325"/>
      <c r="B90" s="326"/>
      <c r="C90" s="805" t="s">
        <v>0</v>
      </c>
      <c r="D90" s="806"/>
      <c r="E90" s="806"/>
      <c r="F90" s="806"/>
      <c r="G90" s="806"/>
      <c r="H90" s="806"/>
      <c r="I90" s="806"/>
      <c r="J90" s="806"/>
      <c r="K90" s="806"/>
      <c r="L90" s="806"/>
      <c r="M90" s="806"/>
      <c r="N90" s="806"/>
      <c r="O90" s="802" t="s">
        <v>584</v>
      </c>
      <c r="P90" s="803"/>
      <c r="Q90" s="803"/>
      <c r="R90" s="803"/>
      <c r="S90" s="803"/>
      <c r="T90" s="803"/>
      <c r="U90" s="803"/>
      <c r="V90" s="803"/>
      <c r="W90" s="803"/>
      <c r="X90" s="803"/>
      <c r="Y90" s="803"/>
      <c r="Z90" s="803"/>
      <c r="AA90" s="803"/>
      <c r="AB90" s="803"/>
      <c r="AC90" s="803"/>
      <c r="AD90" s="803"/>
      <c r="AE90" s="803"/>
      <c r="AF90" s="804"/>
      <c r="AG90" s="337"/>
      <c r="AH90" s="122"/>
      <c r="AI90" s="122"/>
      <c r="AJ90" s="122"/>
      <c r="AK90" s="122"/>
      <c r="AL90" s="122"/>
      <c r="AM90" s="122"/>
      <c r="AN90" s="122"/>
      <c r="AO90" s="122"/>
      <c r="AP90" s="122"/>
      <c r="AQ90" s="122"/>
      <c r="AR90" s="122"/>
      <c r="AS90" s="122"/>
      <c r="AT90" s="122"/>
      <c r="AU90" s="122"/>
      <c r="AV90" s="122"/>
      <c r="AW90" s="122"/>
      <c r="AX90" s="338"/>
    </row>
    <row r="91" spans="1:50" ht="24.75" customHeight="1" x14ac:dyDescent="0.15">
      <c r="A91" s="325"/>
      <c r="B91" s="326"/>
      <c r="C91" s="789"/>
      <c r="D91" s="790"/>
      <c r="E91" s="318"/>
      <c r="F91" s="318"/>
      <c r="G91" s="318"/>
      <c r="H91" s="319"/>
      <c r="I91" s="319"/>
      <c r="J91" s="791"/>
      <c r="K91" s="791"/>
      <c r="L91" s="791"/>
      <c r="M91" s="319"/>
      <c r="N91" s="792"/>
      <c r="O91" s="793"/>
      <c r="P91" s="794"/>
      <c r="Q91" s="794"/>
      <c r="R91" s="794"/>
      <c r="S91" s="794"/>
      <c r="T91" s="794"/>
      <c r="U91" s="794"/>
      <c r="V91" s="794"/>
      <c r="W91" s="794"/>
      <c r="X91" s="794"/>
      <c r="Y91" s="794"/>
      <c r="Z91" s="794"/>
      <c r="AA91" s="794"/>
      <c r="AB91" s="794"/>
      <c r="AC91" s="794"/>
      <c r="AD91" s="794"/>
      <c r="AE91" s="794"/>
      <c r="AF91" s="795"/>
      <c r="AG91" s="337"/>
      <c r="AH91" s="122"/>
      <c r="AI91" s="122"/>
      <c r="AJ91" s="122"/>
      <c r="AK91" s="122"/>
      <c r="AL91" s="122"/>
      <c r="AM91" s="122"/>
      <c r="AN91" s="122"/>
      <c r="AO91" s="122"/>
      <c r="AP91" s="122"/>
      <c r="AQ91" s="122"/>
      <c r="AR91" s="122"/>
      <c r="AS91" s="122"/>
      <c r="AT91" s="122"/>
      <c r="AU91" s="122"/>
      <c r="AV91" s="122"/>
      <c r="AW91" s="122"/>
      <c r="AX91" s="338"/>
    </row>
    <row r="92" spans="1:50" ht="24.75" customHeight="1" x14ac:dyDescent="0.15">
      <c r="A92" s="325"/>
      <c r="B92" s="326"/>
      <c r="C92" s="316"/>
      <c r="D92" s="317"/>
      <c r="E92" s="318"/>
      <c r="F92" s="318"/>
      <c r="G92" s="318"/>
      <c r="H92" s="319"/>
      <c r="I92" s="319"/>
      <c r="J92" s="320"/>
      <c r="K92" s="320"/>
      <c r="L92" s="320"/>
      <c r="M92" s="321"/>
      <c r="N92" s="322"/>
      <c r="O92" s="796"/>
      <c r="P92" s="797"/>
      <c r="Q92" s="797"/>
      <c r="R92" s="797"/>
      <c r="S92" s="797"/>
      <c r="T92" s="797"/>
      <c r="U92" s="797"/>
      <c r="V92" s="797"/>
      <c r="W92" s="797"/>
      <c r="X92" s="797"/>
      <c r="Y92" s="797"/>
      <c r="Z92" s="797"/>
      <c r="AA92" s="797"/>
      <c r="AB92" s="797"/>
      <c r="AC92" s="797"/>
      <c r="AD92" s="797"/>
      <c r="AE92" s="797"/>
      <c r="AF92" s="798"/>
      <c r="AG92" s="337"/>
      <c r="AH92" s="122"/>
      <c r="AI92" s="122"/>
      <c r="AJ92" s="122"/>
      <c r="AK92" s="122"/>
      <c r="AL92" s="122"/>
      <c r="AM92" s="122"/>
      <c r="AN92" s="122"/>
      <c r="AO92" s="122"/>
      <c r="AP92" s="122"/>
      <c r="AQ92" s="122"/>
      <c r="AR92" s="122"/>
      <c r="AS92" s="122"/>
      <c r="AT92" s="122"/>
      <c r="AU92" s="122"/>
      <c r="AV92" s="122"/>
      <c r="AW92" s="122"/>
      <c r="AX92" s="338"/>
    </row>
    <row r="93" spans="1:50" ht="24.75" customHeight="1" x14ac:dyDescent="0.15">
      <c r="A93" s="325"/>
      <c r="B93" s="326"/>
      <c r="C93" s="316"/>
      <c r="D93" s="317"/>
      <c r="E93" s="318"/>
      <c r="F93" s="318"/>
      <c r="G93" s="318"/>
      <c r="H93" s="319"/>
      <c r="I93" s="319"/>
      <c r="J93" s="320"/>
      <c r="K93" s="320"/>
      <c r="L93" s="320"/>
      <c r="M93" s="321"/>
      <c r="N93" s="322"/>
      <c r="O93" s="796"/>
      <c r="P93" s="797"/>
      <c r="Q93" s="797"/>
      <c r="R93" s="797"/>
      <c r="S93" s="797"/>
      <c r="T93" s="797"/>
      <c r="U93" s="797"/>
      <c r="V93" s="797"/>
      <c r="W93" s="797"/>
      <c r="X93" s="797"/>
      <c r="Y93" s="797"/>
      <c r="Z93" s="797"/>
      <c r="AA93" s="797"/>
      <c r="AB93" s="797"/>
      <c r="AC93" s="797"/>
      <c r="AD93" s="797"/>
      <c r="AE93" s="797"/>
      <c r="AF93" s="798"/>
      <c r="AG93" s="337"/>
      <c r="AH93" s="122"/>
      <c r="AI93" s="122"/>
      <c r="AJ93" s="122"/>
      <c r="AK93" s="122"/>
      <c r="AL93" s="122"/>
      <c r="AM93" s="122"/>
      <c r="AN93" s="122"/>
      <c r="AO93" s="122"/>
      <c r="AP93" s="122"/>
      <c r="AQ93" s="122"/>
      <c r="AR93" s="122"/>
      <c r="AS93" s="122"/>
      <c r="AT93" s="122"/>
      <c r="AU93" s="122"/>
      <c r="AV93" s="122"/>
      <c r="AW93" s="122"/>
      <c r="AX93" s="338"/>
    </row>
    <row r="94" spans="1:50" ht="24.75" customHeight="1" x14ac:dyDescent="0.15">
      <c r="A94" s="325"/>
      <c r="B94" s="326"/>
      <c r="C94" s="316"/>
      <c r="D94" s="317"/>
      <c r="E94" s="318"/>
      <c r="F94" s="318"/>
      <c r="G94" s="318"/>
      <c r="H94" s="319"/>
      <c r="I94" s="319"/>
      <c r="J94" s="320"/>
      <c r="K94" s="320"/>
      <c r="L94" s="320"/>
      <c r="M94" s="321"/>
      <c r="N94" s="322"/>
      <c r="O94" s="796"/>
      <c r="P94" s="797"/>
      <c r="Q94" s="797"/>
      <c r="R94" s="797"/>
      <c r="S94" s="797"/>
      <c r="T94" s="797"/>
      <c r="U94" s="797"/>
      <c r="V94" s="797"/>
      <c r="W94" s="797"/>
      <c r="X94" s="797"/>
      <c r="Y94" s="797"/>
      <c r="Z94" s="797"/>
      <c r="AA94" s="797"/>
      <c r="AB94" s="797"/>
      <c r="AC94" s="797"/>
      <c r="AD94" s="797"/>
      <c r="AE94" s="797"/>
      <c r="AF94" s="798"/>
      <c r="AG94" s="337"/>
      <c r="AH94" s="122"/>
      <c r="AI94" s="122"/>
      <c r="AJ94" s="122"/>
      <c r="AK94" s="122"/>
      <c r="AL94" s="122"/>
      <c r="AM94" s="122"/>
      <c r="AN94" s="122"/>
      <c r="AO94" s="122"/>
      <c r="AP94" s="122"/>
      <c r="AQ94" s="122"/>
      <c r="AR94" s="122"/>
      <c r="AS94" s="122"/>
      <c r="AT94" s="122"/>
      <c r="AU94" s="122"/>
      <c r="AV94" s="122"/>
      <c r="AW94" s="122"/>
      <c r="AX94" s="338"/>
    </row>
    <row r="95" spans="1:50" ht="24.75" customHeight="1" x14ac:dyDescent="0.15">
      <c r="A95" s="327"/>
      <c r="B95" s="328"/>
      <c r="C95" s="341"/>
      <c r="D95" s="342"/>
      <c r="E95" s="318"/>
      <c r="F95" s="318"/>
      <c r="G95" s="318"/>
      <c r="H95" s="319"/>
      <c r="I95" s="319"/>
      <c r="J95" s="343"/>
      <c r="K95" s="343"/>
      <c r="L95" s="343"/>
      <c r="M95" s="787"/>
      <c r="N95" s="788"/>
      <c r="O95" s="799"/>
      <c r="P95" s="800"/>
      <c r="Q95" s="800"/>
      <c r="R95" s="800"/>
      <c r="S95" s="800"/>
      <c r="T95" s="800"/>
      <c r="U95" s="800"/>
      <c r="V95" s="800"/>
      <c r="W95" s="800"/>
      <c r="X95" s="800"/>
      <c r="Y95" s="800"/>
      <c r="Z95" s="800"/>
      <c r="AA95" s="800"/>
      <c r="AB95" s="800"/>
      <c r="AC95" s="800"/>
      <c r="AD95" s="800"/>
      <c r="AE95" s="800"/>
      <c r="AF95" s="801"/>
      <c r="AG95" s="339"/>
      <c r="AH95" s="125"/>
      <c r="AI95" s="125"/>
      <c r="AJ95" s="125"/>
      <c r="AK95" s="125"/>
      <c r="AL95" s="125"/>
      <c r="AM95" s="125"/>
      <c r="AN95" s="125"/>
      <c r="AO95" s="125"/>
      <c r="AP95" s="125"/>
      <c r="AQ95" s="125"/>
      <c r="AR95" s="125"/>
      <c r="AS95" s="125"/>
      <c r="AT95" s="125"/>
      <c r="AU95" s="125"/>
      <c r="AV95" s="125"/>
      <c r="AW95" s="125"/>
      <c r="AX95" s="340"/>
    </row>
    <row r="96" spans="1:50" ht="67.5" customHeight="1" x14ac:dyDescent="0.15">
      <c r="A96" s="289" t="s">
        <v>45</v>
      </c>
      <c r="B96" s="817"/>
      <c r="C96" s="251" t="s">
        <v>49</v>
      </c>
      <c r="D96" s="642"/>
      <c r="E96" s="642"/>
      <c r="F96" s="643"/>
      <c r="G96" s="820" t="s">
        <v>610</v>
      </c>
      <c r="H96" s="820"/>
      <c r="I96" s="820"/>
      <c r="J96" s="820"/>
      <c r="K96" s="820"/>
      <c r="L96" s="820"/>
      <c r="M96" s="820"/>
      <c r="N96" s="820"/>
      <c r="O96" s="820"/>
      <c r="P96" s="820"/>
      <c r="Q96" s="820"/>
      <c r="R96" s="820"/>
      <c r="S96" s="820"/>
      <c r="T96" s="820"/>
      <c r="U96" s="820"/>
      <c r="V96" s="820"/>
      <c r="W96" s="820"/>
      <c r="X96" s="820"/>
      <c r="Y96" s="820"/>
      <c r="Z96" s="820"/>
      <c r="AA96" s="820"/>
      <c r="AB96" s="820"/>
      <c r="AC96" s="820"/>
      <c r="AD96" s="820"/>
      <c r="AE96" s="820"/>
      <c r="AF96" s="820"/>
      <c r="AG96" s="820"/>
      <c r="AH96" s="820"/>
      <c r="AI96" s="820"/>
      <c r="AJ96" s="820"/>
      <c r="AK96" s="820"/>
      <c r="AL96" s="820"/>
      <c r="AM96" s="820"/>
      <c r="AN96" s="820"/>
      <c r="AO96" s="820"/>
      <c r="AP96" s="820"/>
      <c r="AQ96" s="820"/>
      <c r="AR96" s="820"/>
      <c r="AS96" s="820"/>
      <c r="AT96" s="820"/>
      <c r="AU96" s="820"/>
      <c r="AV96" s="820"/>
      <c r="AW96" s="820"/>
      <c r="AX96" s="821"/>
    </row>
    <row r="97" spans="1:51" ht="67.5" customHeight="1" thickBot="1" x14ac:dyDescent="0.2">
      <c r="A97" s="818"/>
      <c r="B97" s="819"/>
      <c r="C97" s="822" t="s">
        <v>53</v>
      </c>
      <c r="D97" s="823"/>
      <c r="E97" s="823"/>
      <c r="F97" s="824"/>
      <c r="G97" s="825" t="s">
        <v>596</v>
      </c>
      <c r="H97" s="825"/>
      <c r="I97" s="825"/>
      <c r="J97" s="825"/>
      <c r="K97" s="825"/>
      <c r="L97" s="825"/>
      <c r="M97" s="825"/>
      <c r="N97" s="825"/>
      <c r="O97" s="825"/>
      <c r="P97" s="825"/>
      <c r="Q97" s="825"/>
      <c r="R97" s="825"/>
      <c r="S97" s="825"/>
      <c r="T97" s="825"/>
      <c r="U97" s="825"/>
      <c r="V97" s="825"/>
      <c r="W97" s="825"/>
      <c r="X97" s="825"/>
      <c r="Y97" s="825"/>
      <c r="Z97" s="825"/>
      <c r="AA97" s="825"/>
      <c r="AB97" s="825"/>
      <c r="AC97" s="825"/>
      <c r="AD97" s="825"/>
      <c r="AE97" s="825"/>
      <c r="AF97" s="825"/>
      <c r="AG97" s="825"/>
      <c r="AH97" s="825"/>
      <c r="AI97" s="825"/>
      <c r="AJ97" s="825"/>
      <c r="AK97" s="825"/>
      <c r="AL97" s="825"/>
      <c r="AM97" s="825"/>
      <c r="AN97" s="825"/>
      <c r="AO97" s="825"/>
      <c r="AP97" s="825"/>
      <c r="AQ97" s="825"/>
      <c r="AR97" s="825"/>
      <c r="AS97" s="825"/>
      <c r="AT97" s="825"/>
      <c r="AU97" s="825"/>
      <c r="AV97" s="825"/>
      <c r="AW97" s="825"/>
      <c r="AX97" s="826"/>
    </row>
    <row r="98" spans="1:51" ht="24" customHeight="1" x14ac:dyDescent="0.15">
      <c r="A98" s="807" t="s">
        <v>30</v>
      </c>
      <c r="B98" s="808"/>
      <c r="C98" s="808"/>
      <c r="D98" s="808"/>
      <c r="E98" s="808"/>
      <c r="F98" s="808"/>
      <c r="G98" s="808"/>
      <c r="H98" s="808"/>
      <c r="I98" s="808"/>
      <c r="J98" s="808"/>
      <c r="K98" s="808"/>
      <c r="L98" s="808"/>
      <c r="M98" s="808"/>
      <c r="N98" s="808"/>
      <c r="O98" s="808"/>
      <c r="P98" s="808"/>
      <c r="Q98" s="808"/>
      <c r="R98" s="808"/>
      <c r="S98" s="808"/>
      <c r="T98" s="808"/>
      <c r="U98" s="808"/>
      <c r="V98" s="808"/>
      <c r="W98" s="808"/>
      <c r="X98" s="808"/>
      <c r="Y98" s="808"/>
      <c r="Z98" s="808"/>
      <c r="AA98" s="808"/>
      <c r="AB98" s="808"/>
      <c r="AC98" s="808"/>
      <c r="AD98" s="808"/>
      <c r="AE98" s="808"/>
      <c r="AF98" s="808"/>
      <c r="AG98" s="808"/>
      <c r="AH98" s="808"/>
      <c r="AI98" s="808"/>
      <c r="AJ98" s="808"/>
      <c r="AK98" s="808"/>
      <c r="AL98" s="808"/>
      <c r="AM98" s="808"/>
      <c r="AN98" s="808"/>
      <c r="AO98" s="808"/>
      <c r="AP98" s="808"/>
      <c r="AQ98" s="808"/>
      <c r="AR98" s="808"/>
      <c r="AS98" s="808"/>
      <c r="AT98" s="808"/>
      <c r="AU98" s="808"/>
      <c r="AV98" s="808"/>
      <c r="AW98" s="808"/>
      <c r="AX98" s="809"/>
    </row>
    <row r="99" spans="1:51" ht="67.5" customHeight="1" thickBot="1" x14ac:dyDescent="0.2">
      <c r="A99" s="810"/>
      <c r="B99" s="811"/>
      <c r="C99" s="811"/>
      <c r="D99" s="811"/>
      <c r="E99" s="811"/>
      <c r="F99" s="811"/>
      <c r="G99" s="811"/>
      <c r="H99" s="811"/>
      <c r="I99" s="811"/>
      <c r="J99" s="811"/>
      <c r="K99" s="811"/>
      <c r="L99" s="811"/>
      <c r="M99" s="811"/>
      <c r="N99" s="811"/>
      <c r="O99" s="811"/>
      <c r="P99" s="811"/>
      <c r="Q99" s="811"/>
      <c r="R99" s="811"/>
      <c r="S99" s="811"/>
      <c r="T99" s="811"/>
      <c r="U99" s="811"/>
      <c r="V99" s="811"/>
      <c r="W99" s="811"/>
      <c r="X99" s="811"/>
      <c r="Y99" s="811"/>
      <c r="Z99" s="811"/>
      <c r="AA99" s="811"/>
      <c r="AB99" s="811"/>
      <c r="AC99" s="811"/>
      <c r="AD99" s="811"/>
      <c r="AE99" s="811"/>
      <c r="AF99" s="811"/>
      <c r="AG99" s="811"/>
      <c r="AH99" s="811"/>
      <c r="AI99" s="811"/>
      <c r="AJ99" s="811"/>
      <c r="AK99" s="811"/>
      <c r="AL99" s="811"/>
      <c r="AM99" s="811"/>
      <c r="AN99" s="811"/>
      <c r="AO99" s="811"/>
      <c r="AP99" s="811"/>
      <c r="AQ99" s="811"/>
      <c r="AR99" s="811"/>
      <c r="AS99" s="811"/>
      <c r="AT99" s="811"/>
      <c r="AU99" s="811"/>
      <c r="AV99" s="811"/>
      <c r="AW99" s="811"/>
      <c r="AX99" s="812"/>
    </row>
    <row r="100" spans="1:51" ht="24.75" customHeight="1" x14ac:dyDescent="0.15">
      <c r="A100" s="813" t="s">
        <v>31</v>
      </c>
      <c r="B100" s="814"/>
      <c r="C100" s="814"/>
      <c r="D100" s="814"/>
      <c r="E100" s="814"/>
      <c r="F100" s="814"/>
      <c r="G100" s="814"/>
      <c r="H100" s="814"/>
      <c r="I100" s="814"/>
      <c r="J100" s="814"/>
      <c r="K100" s="814"/>
      <c r="L100" s="814"/>
      <c r="M100" s="814"/>
      <c r="N100" s="814"/>
      <c r="O100" s="814"/>
      <c r="P100" s="814"/>
      <c r="Q100" s="814"/>
      <c r="R100" s="814"/>
      <c r="S100" s="814"/>
      <c r="T100" s="814"/>
      <c r="U100" s="814"/>
      <c r="V100" s="814"/>
      <c r="W100" s="814"/>
      <c r="X100" s="814"/>
      <c r="Y100" s="814"/>
      <c r="Z100" s="814"/>
      <c r="AA100" s="814"/>
      <c r="AB100" s="814"/>
      <c r="AC100" s="814"/>
      <c r="AD100" s="814"/>
      <c r="AE100" s="814"/>
      <c r="AF100" s="814"/>
      <c r="AG100" s="814"/>
      <c r="AH100" s="814"/>
      <c r="AI100" s="814"/>
      <c r="AJ100" s="814"/>
      <c r="AK100" s="814"/>
      <c r="AL100" s="814"/>
      <c r="AM100" s="814"/>
      <c r="AN100" s="814"/>
      <c r="AO100" s="814"/>
      <c r="AP100" s="814"/>
      <c r="AQ100" s="814"/>
      <c r="AR100" s="814"/>
      <c r="AS100" s="814"/>
      <c r="AT100" s="814"/>
      <c r="AU100" s="814"/>
      <c r="AV100" s="814"/>
      <c r="AW100" s="814"/>
      <c r="AX100" s="815"/>
    </row>
    <row r="101" spans="1:51" ht="67.5" customHeight="1" thickBot="1" x14ac:dyDescent="0.2">
      <c r="A101" s="273" t="s">
        <v>642</v>
      </c>
      <c r="B101" s="274"/>
      <c r="C101" s="274"/>
      <c r="D101" s="274"/>
      <c r="E101" s="275"/>
      <c r="F101" s="816" t="s">
        <v>643</v>
      </c>
      <c r="G101" s="811"/>
      <c r="H101" s="811"/>
      <c r="I101" s="811"/>
      <c r="J101" s="811"/>
      <c r="K101" s="811"/>
      <c r="L101" s="811"/>
      <c r="M101" s="811"/>
      <c r="N101" s="811"/>
      <c r="O101" s="811"/>
      <c r="P101" s="811"/>
      <c r="Q101" s="811"/>
      <c r="R101" s="811"/>
      <c r="S101" s="811"/>
      <c r="T101" s="811"/>
      <c r="U101" s="811"/>
      <c r="V101" s="811"/>
      <c r="W101" s="811"/>
      <c r="X101" s="811"/>
      <c r="Y101" s="811"/>
      <c r="Z101" s="811"/>
      <c r="AA101" s="811"/>
      <c r="AB101" s="811"/>
      <c r="AC101" s="811"/>
      <c r="AD101" s="811"/>
      <c r="AE101" s="811"/>
      <c r="AF101" s="811"/>
      <c r="AG101" s="811"/>
      <c r="AH101" s="811"/>
      <c r="AI101" s="811"/>
      <c r="AJ101" s="811"/>
      <c r="AK101" s="811"/>
      <c r="AL101" s="811"/>
      <c r="AM101" s="811"/>
      <c r="AN101" s="811"/>
      <c r="AO101" s="811"/>
      <c r="AP101" s="811"/>
      <c r="AQ101" s="811"/>
      <c r="AR101" s="811"/>
      <c r="AS101" s="811"/>
      <c r="AT101" s="811"/>
      <c r="AU101" s="811"/>
      <c r="AV101" s="811"/>
      <c r="AW101" s="811"/>
      <c r="AX101" s="812"/>
    </row>
    <row r="102" spans="1:51" ht="24.75" customHeight="1" x14ac:dyDescent="0.15">
      <c r="A102" s="813" t="s">
        <v>43</v>
      </c>
      <c r="B102" s="814"/>
      <c r="C102" s="814"/>
      <c r="D102" s="814"/>
      <c r="E102" s="814"/>
      <c r="F102" s="814"/>
      <c r="G102" s="814"/>
      <c r="H102" s="814"/>
      <c r="I102" s="814"/>
      <c r="J102" s="814"/>
      <c r="K102" s="814"/>
      <c r="L102" s="814"/>
      <c r="M102" s="814"/>
      <c r="N102" s="814"/>
      <c r="O102" s="814"/>
      <c r="P102" s="814"/>
      <c r="Q102" s="814"/>
      <c r="R102" s="814"/>
      <c r="S102" s="814"/>
      <c r="T102" s="814"/>
      <c r="U102" s="814"/>
      <c r="V102" s="814"/>
      <c r="W102" s="814"/>
      <c r="X102" s="814"/>
      <c r="Y102" s="814"/>
      <c r="Z102" s="814"/>
      <c r="AA102" s="814"/>
      <c r="AB102" s="814"/>
      <c r="AC102" s="814"/>
      <c r="AD102" s="814"/>
      <c r="AE102" s="814"/>
      <c r="AF102" s="814"/>
      <c r="AG102" s="814"/>
      <c r="AH102" s="814"/>
      <c r="AI102" s="814"/>
      <c r="AJ102" s="814"/>
      <c r="AK102" s="814"/>
      <c r="AL102" s="814"/>
      <c r="AM102" s="814"/>
      <c r="AN102" s="814"/>
      <c r="AO102" s="814"/>
      <c r="AP102" s="814"/>
      <c r="AQ102" s="814"/>
      <c r="AR102" s="814"/>
      <c r="AS102" s="814"/>
      <c r="AT102" s="814"/>
      <c r="AU102" s="814"/>
      <c r="AV102" s="814"/>
      <c r="AW102" s="814"/>
      <c r="AX102" s="815"/>
    </row>
    <row r="103" spans="1:51" ht="66" customHeight="1" thickBot="1" x14ac:dyDescent="0.2">
      <c r="A103" s="273" t="s">
        <v>245</v>
      </c>
      <c r="B103" s="274"/>
      <c r="C103" s="274"/>
      <c r="D103" s="274"/>
      <c r="E103" s="275"/>
      <c r="F103" s="276" t="s">
        <v>635</v>
      </c>
      <c r="G103" s="277"/>
      <c r="H103" s="277"/>
      <c r="I103" s="277"/>
      <c r="J103" s="277"/>
      <c r="K103" s="277"/>
      <c r="L103" s="277"/>
      <c r="M103" s="277"/>
      <c r="N103" s="277"/>
      <c r="O103" s="277"/>
      <c r="P103" s="277"/>
      <c r="Q103" s="277"/>
      <c r="R103" s="277"/>
      <c r="S103" s="277"/>
      <c r="T103" s="277"/>
      <c r="U103" s="277"/>
      <c r="V103" s="277"/>
      <c r="W103" s="277"/>
      <c r="X103" s="277"/>
      <c r="Y103" s="277"/>
      <c r="Z103" s="277"/>
      <c r="AA103" s="277"/>
      <c r="AB103" s="277"/>
      <c r="AC103" s="277"/>
      <c r="AD103" s="277"/>
      <c r="AE103" s="277"/>
      <c r="AF103" s="277"/>
      <c r="AG103" s="277"/>
      <c r="AH103" s="277"/>
      <c r="AI103" s="277"/>
      <c r="AJ103" s="277"/>
      <c r="AK103" s="277"/>
      <c r="AL103" s="277"/>
      <c r="AM103" s="277"/>
      <c r="AN103" s="277"/>
      <c r="AO103" s="277"/>
      <c r="AP103" s="277"/>
      <c r="AQ103" s="277"/>
      <c r="AR103" s="277"/>
      <c r="AS103" s="277"/>
      <c r="AT103" s="277"/>
      <c r="AU103" s="277"/>
      <c r="AV103" s="277"/>
      <c r="AW103" s="277"/>
      <c r="AX103" s="278"/>
    </row>
    <row r="104" spans="1:51" ht="24.75" customHeight="1" x14ac:dyDescent="0.15">
      <c r="A104" s="279" t="s">
        <v>32</v>
      </c>
      <c r="B104" s="280"/>
      <c r="C104" s="280"/>
      <c r="D104" s="280"/>
      <c r="E104" s="280"/>
      <c r="F104" s="280"/>
      <c r="G104" s="280"/>
      <c r="H104" s="280"/>
      <c r="I104" s="280"/>
      <c r="J104" s="280"/>
      <c r="K104" s="280"/>
      <c r="L104" s="280"/>
      <c r="M104" s="280"/>
      <c r="N104" s="280"/>
      <c r="O104" s="280"/>
      <c r="P104" s="280"/>
      <c r="Q104" s="280"/>
      <c r="R104" s="280"/>
      <c r="S104" s="280"/>
      <c r="T104" s="280"/>
      <c r="U104" s="280"/>
      <c r="V104" s="280"/>
      <c r="W104" s="280"/>
      <c r="X104" s="280"/>
      <c r="Y104" s="280"/>
      <c r="Z104" s="280"/>
      <c r="AA104" s="280"/>
      <c r="AB104" s="280"/>
      <c r="AC104" s="280"/>
      <c r="AD104" s="280"/>
      <c r="AE104" s="280"/>
      <c r="AF104" s="280"/>
      <c r="AG104" s="280"/>
      <c r="AH104" s="280"/>
      <c r="AI104" s="280"/>
      <c r="AJ104" s="280"/>
      <c r="AK104" s="280"/>
      <c r="AL104" s="280"/>
      <c r="AM104" s="280"/>
      <c r="AN104" s="280"/>
      <c r="AO104" s="280"/>
      <c r="AP104" s="280"/>
      <c r="AQ104" s="280"/>
      <c r="AR104" s="280"/>
      <c r="AS104" s="280"/>
      <c r="AT104" s="280"/>
      <c r="AU104" s="280"/>
      <c r="AV104" s="280"/>
      <c r="AW104" s="280"/>
      <c r="AX104" s="281"/>
    </row>
    <row r="105" spans="1:51" ht="67.5" customHeight="1" thickBot="1" x14ac:dyDescent="0.2">
      <c r="A105" s="282"/>
      <c r="B105" s="283"/>
      <c r="C105" s="283"/>
      <c r="D105" s="283"/>
      <c r="E105" s="283"/>
      <c r="F105" s="283"/>
      <c r="G105" s="283"/>
      <c r="H105" s="283"/>
      <c r="I105" s="283"/>
      <c r="J105" s="283"/>
      <c r="K105" s="283"/>
      <c r="L105" s="283"/>
      <c r="M105" s="283"/>
      <c r="N105" s="283"/>
      <c r="O105" s="283"/>
      <c r="P105" s="283"/>
      <c r="Q105" s="283"/>
      <c r="R105" s="283"/>
      <c r="S105" s="283"/>
      <c r="T105" s="283"/>
      <c r="U105" s="283"/>
      <c r="V105" s="283"/>
      <c r="W105" s="283"/>
      <c r="X105" s="283"/>
      <c r="Y105" s="283"/>
      <c r="Z105" s="283"/>
      <c r="AA105" s="283"/>
      <c r="AB105" s="283"/>
      <c r="AC105" s="283"/>
      <c r="AD105" s="283"/>
      <c r="AE105" s="283"/>
      <c r="AF105" s="283"/>
      <c r="AG105" s="283"/>
      <c r="AH105" s="283"/>
      <c r="AI105" s="283"/>
      <c r="AJ105" s="283"/>
      <c r="AK105" s="283"/>
      <c r="AL105" s="283"/>
      <c r="AM105" s="283"/>
      <c r="AN105" s="283"/>
      <c r="AO105" s="283"/>
      <c r="AP105" s="283"/>
      <c r="AQ105" s="283"/>
      <c r="AR105" s="283"/>
      <c r="AS105" s="283"/>
      <c r="AT105" s="283"/>
      <c r="AU105" s="283"/>
      <c r="AV105" s="283"/>
      <c r="AW105" s="283"/>
      <c r="AX105" s="284"/>
    </row>
    <row r="106" spans="1:51" ht="24.75" customHeight="1" x14ac:dyDescent="0.15">
      <c r="A106" s="285" t="s">
        <v>221</v>
      </c>
      <c r="B106" s="286"/>
      <c r="C106" s="286"/>
      <c r="D106" s="286"/>
      <c r="E106" s="286"/>
      <c r="F106" s="286"/>
      <c r="G106" s="286"/>
      <c r="H106" s="286"/>
      <c r="I106" s="286"/>
      <c r="J106" s="286"/>
      <c r="K106" s="286"/>
      <c r="L106" s="286"/>
      <c r="M106" s="286"/>
      <c r="N106" s="286"/>
      <c r="O106" s="286"/>
      <c r="P106" s="286"/>
      <c r="Q106" s="286"/>
      <c r="R106" s="286"/>
      <c r="S106" s="286"/>
      <c r="T106" s="286"/>
      <c r="U106" s="286"/>
      <c r="V106" s="286"/>
      <c r="W106" s="286"/>
      <c r="X106" s="286"/>
      <c r="Y106" s="286"/>
      <c r="Z106" s="286"/>
      <c r="AA106" s="286"/>
      <c r="AB106" s="286"/>
      <c r="AC106" s="286"/>
      <c r="AD106" s="286"/>
      <c r="AE106" s="286"/>
      <c r="AF106" s="286"/>
      <c r="AG106" s="286"/>
      <c r="AH106" s="286"/>
      <c r="AI106" s="286"/>
      <c r="AJ106" s="286"/>
      <c r="AK106" s="286"/>
      <c r="AL106" s="286"/>
      <c r="AM106" s="286"/>
      <c r="AN106" s="286"/>
      <c r="AO106" s="286"/>
      <c r="AP106" s="286"/>
      <c r="AQ106" s="286"/>
      <c r="AR106" s="286"/>
      <c r="AS106" s="286"/>
      <c r="AT106" s="286"/>
      <c r="AU106" s="286"/>
      <c r="AV106" s="286"/>
      <c r="AW106" s="286"/>
      <c r="AX106" s="287"/>
    </row>
    <row r="107" spans="1:51" ht="24.75" customHeight="1" x14ac:dyDescent="0.15">
      <c r="A107" s="288" t="s">
        <v>259</v>
      </c>
      <c r="B107" s="78"/>
      <c r="C107" s="78"/>
      <c r="D107" s="79"/>
      <c r="E107" s="269" t="s">
        <v>595</v>
      </c>
      <c r="F107" s="270"/>
      <c r="G107" s="270"/>
      <c r="H107" s="270"/>
      <c r="I107" s="270"/>
      <c r="J107" s="270"/>
      <c r="K107" s="270"/>
      <c r="L107" s="270"/>
      <c r="M107" s="270"/>
      <c r="N107" s="270"/>
      <c r="O107" s="270"/>
      <c r="P107" s="271"/>
      <c r="Q107" s="269"/>
      <c r="R107" s="270"/>
      <c r="S107" s="270"/>
      <c r="T107" s="270"/>
      <c r="U107" s="270"/>
      <c r="V107" s="270"/>
      <c r="W107" s="270"/>
      <c r="X107" s="270"/>
      <c r="Y107" s="270"/>
      <c r="Z107" s="270"/>
      <c r="AA107" s="270"/>
      <c r="AB107" s="271"/>
      <c r="AC107" s="269"/>
      <c r="AD107" s="270"/>
      <c r="AE107" s="270"/>
      <c r="AF107" s="270"/>
      <c r="AG107" s="270"/>
      <c r="AH107" s="270"/>
      <c r="AI107" s="270"/>
      <c r="AJ107" s="270"/>
      <c r="AK107" s="270"/>
      <c r="AL107" s="270"/>
      <c r="AM107" s="270"/>
      <c r="AN107" s="271"/>
      <c r="AO107" s="269"/>
      <c r="AP107" s="270"/>
      <c r="AQ107" s="270"/>
      <c r="AR107" s="270"/>
      <c r="AS107" s="270"/>
      <c r="AT107" s="270"/>
      <c r="AU107" s="270"/>
      <c r="AV107" s="270"/>
      <c r="AW107" s="270"/>
      <c r="AX107" s="272"/>
      <c r="AY107" s="63"/>
    </row>
    <row r="108" spans="1:51" ht="24.75" customHeight="1" x14ac:dyDescent="0.15">
      <c r="A108" s="214" t="s">
        <v>258</v>
      </c>
      <c r="B108" s="214"/>
      <c r="C108" s="214"/>
      <c r="D108" s="214"/>
      <c r="E108" s="269" t="s">
        <v>595</v>
      </c>
      <c r="F108" s="270"/>
      <c r="G108" s="270"/>
      <c r="H108" s="270"/>
      <c r="I108" s="270"/>
      <c r="J108" s="270"/>
      <c r="K108" s="270"/>
      <c r="L108" s="270"/>
      <c r="M108" s="270"/>
      <c r="N108" s="270"/>
      <c r="O108" s="270"/>
      <c r="P108" s="271"/>
      <c r="Q108" s="269"/>
      <c r="R108" s="270"/>
      <c r="S108" s="270"/>
      <c r="T108" s="270"/>
      <c r="U108" s="270"/>
      <c r="V108" s="270"/>
      <c r="W108" s="270"/>
      <c r="X108" s="270"/>
      <c r="Y108" s="270"/>
      <c r="Z108" s="270"/>
      <c r="AA108" s="270"/>
      <c r="AB108" s="271"/>
      <c r="AC108" s="269"/>
      <c r="AD108" s="270"/>
      <c r="AE108" s="270"/>
      <c r="AF108" s="270"/>
      <c r="AG108" s="270"/>
      <c r="AH108" s="270"/>
      <c r="AI108" s="270"/>
      <c r="AJ108" s="270"/>
      <c r="AK108" s="270"/>
      <c r="AL108" s="270"/>
      <c r="AM108" s="270"/>
      <c r="AN108" s="271"/>
      <c r="AO108" s="269"/>
      <c r="AP108" s="270"/>
      <c r="AQ108" s="270"/>
      <c r="AR108" s="270"/>
      <c r="AS108" s="270"/>
      <c r="AT108" s="270"/>
      <c r="AU108" s="270"/>
      <c r="AV108" s="270"/>
      <c r="AW108" s="270"/>
      <c r="AX108" s="272"/>
    </row>
    <row r="109" spans="1:51" ht="24.75" customHeight="1" x14ac:dyDescent="0.15">
      <c r="A109" s="214" t="s">
        <v>257</v>
      </c>
      <c r="B109" s="214"/>
      <c r="C109" s="214"/>
      <c r="D109" s="214"/>
      <c r="E109" s="269" t="s">
        <v>611</v>
      </c>
      <c r="F109" s="270"/>
      <c r="G109" s="270"/>
      <c r="H109" s="270"/>
      <c r="I109" s="270"/>
      <c r="J109" s="270"/>
      <c r="K109" s="270"/>
      <c r="L109" s="270"/>
      <c r="M109" s="270"/>
      <c r="N109" s="270"/>
      <c r="O109" s="270"/>
      <c r="P109" s="271"/>
      <c r="Q109" s="269"/>
      <c r="R109" s="270"/>
      <c r="S109" s="270"/>
      <c r="T109" s="270"/>
      <c r="U109" s="270"/>
      <c r="V109" s="270"/>
      <c r="W109" s="270"/>
      <c r="X109" s="270"/>
      <c r="Y109" s="270"/>
      <c r="Z109" s="270"/>
      <c r="AA109" s="270"/>
      <c r="AB109" s="271"/>
      <c r="AC109" s="269"/>
      <c r="AD109" s="270"/>
      <c r="AE109" s="270"/>
      <c r="AF109" s="270"/>
      <c r="AG109" s="270"/>
      <c r="AH109" s="270"/>
      <c r="AI109" s="270"/>
      <c r="AJ109" s="270"/>
      <c r="AK109" s="270"/>
      <c r="AL109" s="270"/>
      <c r="AM109" s="270"/>
      <c r="AN109" s="271"/>
      <c r="AO109" s="269"/>
      <c r="AP109" s="270"/>
      <c r="AQ109" s="270"/>
      <c r="AR109" s="270"/>
      <c r="AS109" s="270"/>
      <c r="AT109" s="270"/>
      <c r="AU109" s="270"/>
      <c r="AV109" s="270"/>
      <c r="AW109" s="270"/>
      <c r="AX109" s="272"/>
    </row>
    <row r="110" spans="1:51" ht="24.75" customHeight="1" x14ac:dyDescent="0.15">
      <c r="A110" s="214" t="s">
        <v>256</v>
      </c>
      <c r="B110" s="214"/>
      <c r="C110" s="214"/>
      <c r="D110" s="214"/>
      <c r="E110" s="269" t="s">
        <v>612</v>
      </c>
      <c r="F110" s="270"/>
      <c r="G110" s="270"/>
      <c r="H110" s="270"/>
      <c r="I110" s="270"/>
      <c r="J110" s="270"/>
      <c r="K110" s="270"/>
      <c r="L110" s="270"/>
      <c r="M110" s="270"/>
      <c r="N110" s="270"/>
      <c r="O110" s="270"/>
      <c r="P110" s="271"/>
      <c r="Q110" s="269"/>
      <c r="R110" s="270"/>
      <c r="S110" s="270"/>
      <c r="T110" s="270"/>
      <c r="U110" s="270"/>
      <c r="V110" s="270"/>
      <c r="W110" s="270"/>
      <c r="X110" s="270"/>
      <c r="Y110" s="270"/>
      <c r="Z110" s="270"/>
      <c r="AA110" s="270"/>
      <c r="AB110" s="271"/>
      <c r="AC110" s="269"/>
      <c r="AD110" s="270"/>
      <c r="AE110" s="270"/>
      <c r="AF110" s="270"/>
      <c r="AG110" s="270"/>
      <c r="AH110" s="270"/>
      <c r="AI110" s="270"/>
      <c r="AJ110" s="270"/>
      <c r="AK110" s="270"/>
      <c r="AL110" s="270"/>
      <c r="AM110" s="270"/>
      <c r="AN110" s="271"/>
      <c r="AO110" s="269"/>
      <c r="AP110" s="270"/>
      <c r="AQ110" s="270"/>
      <c r="AR110" s="270"/>
      <c r="AS110" s="270"/>
      <c r="AT110" s="270"/>
      <c r="AU110" s="270"/>
      <c r="AV110" s="270"/>
      <c r="AW110" s="270"/>
      <c r="AX110" s="272"/>
    </row>
    <row r="111" spans="1:51" ht="24.75" customHeight="1" x14ac:dyDescent="0.15">
      <c r="A111" s="214" t="s">
        <v>255</v>
      </c>
      <c r="B111" s="214"/>
      <c r="C111" s="214"/>
      <c r="D111" s="214"/>
      <c r="E111" s="269" t="s">
        <v>613</v>
      </c>
      <c r="F111" s="270"/>
      <c r="G111" s="270"/>
      <c r="H111" s="270"/>
      <c r="I111" s="270"/>
      <c r="J111" s="270"/>
      <c r="K111" s="270"/>
      <c r="L111" s="270"/>
      <c r="M111" s="270"/>
      <c r="N111" s="270"/>
      <c r="O111" s="270"/>
      <c r="P111" s="271"/>
      <c r="Q111" s="269"/>
      <c r="R111" s="270"/>
      <c r="S111" s="270"/>
      <c r="T111" s="270"/>
      <c r="U111" s="270"/>
      <c r="V111" s="270"/>
      <c r="W111" s="270"/>
      <c r="X111" s="270"/>
      <c r="Y111" s="270"/>
      <c r="Z111" s="270"/>
      <c r="AA111" s="270"/>
      <c r="AB111" s="271"/>
      <c r="AC111" s="269"/>
      <c r="AD111" s="270"/>
      <c r="AE111" s="270"/>
      <c r="AF111" s="270"/>
      <c r="AG111" s="270"/>
      <c r="AH111" s="270"/>
      <c r="AI111" s="270"/>
      <c r="AJ111" s="270"/>
      <c r="AK111" s="270"/>
      <c r="AL111" s="270"/>
      <c r="AM111" s="270"/>
      <c r="AN111" s="271"/>
      <c r="AO111" s="269"/>
      <c r="AP111" s="270"/>
      <c r="AQ111" s="270"/>
      <c r="AR111" s="270"/>
      <c r="AS111" s="270"/>
      <c r="AT111" s="270"/>
      <c r="AU111" s="270"/>
      <c r="AV111" s="270"/>
      <c r="AW111" s="270"/>
      <c r="AX111" s="272"/>
    </row>
    <row r="112" spans="1:51" ht="24.75" customHeight="1" x14ac:dyDescent="0.15">
      <c r="A112" s="214" t="s">
        <v>254</v>
      </c>
      <c r="B112" s="214"/>
      <c r="C112" s="214"/>
      <c r="D112" s="214"/>
      <c r="E112" s="269" t="s">
        <v>614</v>
      </c>
      <c r="F112" s="270"/>
      <c r="G112" s="270"/>
      <c r="H112" s="270"/>
      <c r="I112" s="270"/>
      <c r="J112" s="270"/>
      <c r="K112" s="270"/>
      <c r="L112" s="270"/>
      <c r="M112" s="270"/>
      <c r="N112" s="270"/>
      <c r="O112" s="270"/>
      <c r="P112" s="271"/>
      <c r="Q112" s="269"/>
      <c r="R112" s="270"/>
      <c r="S112" s="270"/>
      <c r="T112" s="270"/>
      <c r="U112" s="270"/>
      <c r="V112" s="270"/>
      <c r="W112" s="270"/>
      <c r="X112" s="270"/>
      <c r="Y112" s="270"/>
      <c r="Z112" s="270"/>
      <c r="AA112" s="270"/>
      <c r="AB112" s="271"/>
      <c r="AC112" s="269"/>
      <c r="AD112" s="270"/>
      <c r="AE112" s="270"/>
      <c r="AF112" s="270"/>
      <c r="AG112" s="270"/>
      <c r="AH112" s="270"/>
      <c r="AI112" s="270"/>
      <c r="AJ112" s="270"/>
      <c r="AK112" s="270"/>
      <c r="AL112" s="270"/>
      <c r="AM112" s="270"/>
      <c r="AN112" s="271"/>
      <c r="AO112" s="269"/>
      <c r="AP112" s="270"/>
      <c r="AQ112" s="270"/>
      <c r="AR112" s="270"/>
      <c r="AS112" s="270"/>
      <c r="AT112" s="270"/>
      <c r="AU112" s="270"/>
      <c r="AV112" s="270"/>
      <c r="AW112" s="270"/>
      <c r="AX112" s="272"/>
    </row>
    <row r="113" spans="1:50" ht="24.75" customHeight="1" x14ac:dyDescent="0.15">
      <c r="A113" s="214" t="s">
        <v>253</v>
      </c>
      <c r="B113" s="214"/>
      <c r="C113" s="214"/>
      <c r="D113" s="214"/>
      <c r="E113" s="269" t="s">
        <v>615</v>
      </c>
      <c r="F113" s="270"/>
      <c r="G113" s="270"/>
      <c r="H113" s="270"/>
      <c r="I113" s="270"/>
      <c r="J113" s="270"/>
      <c r="K113" s="270"/>
      <c r="L113" s="270"/>
      <c r="M113" s="270"/>
      <c r="N113" s="270"/>
      <c r="O113" s="270"/>
      <c r="P113" s="271"/>
      <c r="Q113" s="269"/>
      <c r="R113" s="270"/>
      <c r="S113" s="270"/>
      <c r="T113" s="270"/>
      <c r="U113" s="270"/>
      <c r="V113" s="270"/>
      <c r="W113" s="270"/>
      <c r="X113" s="270"/>
      <c r="Y113" s="270"/>
      <c r="Z113" s="270"/>
      <c r="AA113" s="270"/>
      <c r="AB113" s="271"/>
      <c r="AC113" s="269"/>
      <c r="AD113" s="270"/>
      <c r="AE113" s="270"/>
      <c r="AF113" s="270"/>
      <c r="AG113" s="270"/>
      <c r="AH113" s="270"/>
      <c r="AI113" s="270"/>
      <c r="AJ113" s="270"/>
      <c r="AK113" s="270"/>
      <c r="AL113" s="270"/>
      <c r="AM113" s="270"/>
      <c r="AN113" s="271"/>
      <c r="AO113" s="269"/>
      <c r="AP113" s="270"/>
      <c r="AQ113" s="270"/>
      <c r="AR113" s="270"/>
      <c r="AS113" s="270"/>
      <c r="AT113" s="270"/>
      <c r="AU113" s="270"/>
      <c r="AV113" s="270"/>
      <c r="AW113" s="270"/>
      <c r="AX113" s="272"/>
    </row>
    <row r="114" spans="1:50" ht="24.75" customHeight="1" x14ac:dyDescent="0.15">
      <c r="A114" s="214" t="s">
        <v>252</v>
      </c>
      <c r="B114" s="214"/>
      <c r="C114" s="214"/>
      <c r="D114" s="214"/>
      <c r="E114" s="269" t="s">
        <v>616</v>
      </c>
      <c r="F114" s="270"/>
      <c r="G114" s="270"/>
      <c r="H114" s="270"/>
      <c r="I114" s="270"/>
      <c r="J114" s="270"/>
      <c r="K114" s="270"/>
      <c r="L114" s="270"/>
      <c r="M114" s="270"/>
      <c r="N114" s="270"/>
      <c r="O114" s="270"/>
      <c r="P114" s="271"/>
      <c r="Q114" s="269"/>
      <c r="R114" s="270"/>
      <c r="S114" s="270"/>
      <c r="T114" s="270"/>
      <c r="U114" s="270"/>
      <c r="V114" s="270"/>
      <c r="W114" s="270"/>
      <c r="X114" s="270"/>
      <c r="Y114" s="270"/>
      <c r="Z114" s="270"/>
      <c r="AA114" s="270"/>
      <c r="AB114" s="271"/>
      <c r="AC114" s="269"/>
      <c r="AD114" s="270"/>
      <c r="AE114" s="270"/>
      <c r="AF114" s="270"/>
      <c r="AG114" s="270"/>
      <c r="AH114" s="270"/>
      <c r="AI114" s="270"/>
      <c r="AJ114" s="270"/>
      <c r="AK114" s="270"/>
      <c r="AL114" s="270"/>
      <c r="AM114" s="270"/>
      <c r="AN114" s="271"/>
      <c r="AO114" s="269"/>
      <c r="AP114" s="270"/>
      <c r="AQ114" s="270"/>
      <c r="AR114" s="270"/>
      <c r="AS114" s="270"/>
      <c r="AT114" s="270"/>
      <c r="AU114" s="270"/>
      <c r="AV114" s="270"/>
      <c r="AW114" s="270"/>
      <c r="AX114" s="272"/>
    </row>
    <row r="115" spans="1:50" ht="24.75" customHeight="1" x14ac:dyDescent="0.15">
      <c r="A115" s="214" t="s">
        <v>398</v>
      </c>
      <c r="B115" s="214"/>
      <c r="C115" s="214"/>
      <c r="D115" s="214"/>
      <c r="E115" s="88" t="s">
        <v>587</v>
      </c>
      <c r="F115" s="74"/>
      <c r="G115" s="74"/>
      <c r="H115" s="66" t="str">
        <f>IF(E115="","","-")</f>
        <v>-</v>
      </c>
      <c r="I115" s="74"/>
      <c r="J115" s="74"/>
      <c r="K115" s="66" t="str">
        <f>IF(I115="","","-")</f>
        <v/>
      </c>
      <c r="L115" s="89">
        <v>162</v>
      </c>
      <c r="M115" s="89"/>
      <c r="N115" s="66" t="str">
        <f>IF(O115="","","-")</f>
        <v/>
      </c>
      <c r="O115" s="90"/>
      <c r="P115" s="91"/>
      <c r="Q115" s="88"/>
      <c r="R115" s="74"/>
      <c r="S115" s="74"/>
      <c r="T115" s="66" t="str">
        <f>IF(Q115="","","-")</f>
        <v/>
      </c>
      <c r="U115" s="74"/>
      <c r="V115" s="74"/>
      <c r="W115" s="66" t="str">
        <f>IF(U115="","","-")</f>
        <v/>
      </c>
      <c r="X115" s="89"/>
      <c r="Y115" s="89"/>
      <c r="Z115" s="66" t="str">
        <f>IF(AA115="","","-")</f>
        <v/>
      </c>
      <c r="AA115" s="90"/>
      <c r="AB115" s="91"/>
      <c r="AC115" s="88"/>
      <c r="AD115" s="74"/>
      <c r="AE115" s="74"/>
      <c r="AF115" s="66" t="str">
        <f>IF(AC115="","","-")</f>
        <v/>
      </c>
      <c r="AG115" s="74"/>
      <c r="AH115" s="74"/>
      <c r="AI115" s="66" t="str">
        <f>IF(AG115="","","-")</f>
        <v/>
      </c>
      <c r="AJ115" s="89"/>
      <c r="AK115" s="89"/>
      <c r="AL115" s="66" t="str">
        <f>IF(AM115="","","-")</f>
        <v/>
      </c>
      <c r="AM115" s="90"/>
      <c r="AN115" s="91"/>
      <c r="AO115" s="88"/>
      <c r="AP115" s="74"/>
      <c r="AQ115" s="66" t="str">
        <f>IF(AO115="","","-")</f>
        <v/>
      </c>
      <c r="AR115" s="74"/>
      <c r="AS115" s="74"/>
      <c r="AT115" s="66" t="str">
        <f>IF(AR115="","","-")</f>
        <v/>
      </c>
      <c r="AU115" s="89"/>
      <c r="AV115" s="89"/>
      <c r="AW115" s="66" t="str">
        <f>IF(AX115="","","-")</f>
        <v/>
      </c>
      <c r="AX115" s="68"/>
    </row>
    <row r="116" spans="1:50" ht="24.75" customHeight="1" x14ac:dyDescent="0.15">
      <c r="A116" s="214" t="s">
        <v>575</v>
      </c>
      <c r="B116" s="214"/>
      <c r="C116" s="214"/>
      <c r="D116" s="214"/>
      <c r="E116" s="88" t="s">
        <v>587</v>
      </c>
      <c r="F116" s="74"/>
      <c r="G116" s="74"/>
      <c r="H116" s="66"/>
      <c r="I116" s="74"/>
      <c r="J116" s="74"/>
      <c r="K116" s="66"/>
      <c r="L116" s="89">
        <v>185</v>
      </c>
      <c r="M116" s="89"/>
      <c r="N116" s="66" t="str">
        <f>IF(O116="","","-")</f>
        <v/>
      </c>
      <c r="O116" s="90"/>
      <c r="P116" s="91"/>
      <c r="Q116" s="88"/>
      <c r="R116" s="74"/>
      <c r="S116" s="74"/>
      <c r="T116" s="66" t="str">
        <f>IF(Q116="","","-")</f>
        <v/>
      </c>
      <c r="U116" s="74"/>
      <c r="V116" s="74"/>
      <c r="W116" s="66" t="str">
        <f>IF(U116="","","-")</f>
        <v/>
      </c>
      <c r="X116" s="89"/>
      <c r="Y116" s="89"/>
      <c r="Z116" s="66" t="str">
        <f>IF(AA116="","","-")</f>
        <v/>
      </c>
      <c r="AA116" s="90"/>
      <c r="AB116" s="91"/>
      <c r="AC116" s="88"/>
      <c r="AD116" s="74"/>
      <c r="AE116" s="74"/>
      <c r="AF116" s="66" t="str">
        <f>IF(AC116="","","-")</f>
        <v/>
      </c>
      <c r="AG116" s="74"/>
      <c r="AH116" s="74"/>
      <c r="AI116" s="66" t="str">
        <f>IF(AG116="","","-")</f>
        <v/>
      </c>
      <c r="AJ116" s="89"/>
      <c r="AK116" s="89"/>
      <c r="AL116" s="66" t="str">
        <f>IF(AM116="","","-")</f>
        <v/>
      </c>
      <c r="AM116" s="90"/>
      <c r="AN116" s="91"/>
      <c r="AO116" s="88"/>
      <c r="AP116" s="74"/>
      <c r="AQ116" s="66" t="str">
        <f>IF(AO116="","","-")</f>
        <v/>
      </c>
      <c r="AR116" s="74"/>
      <c r="AS116" s="74"/>
      <c r="AT116" s="66" t="str">
        <f>IF(AR116="","","-")</f>
        <v/>
      </c>
      <c r="AU116" s="89"/>
      <c r="AV116" s="89"/>
      <c r="AW116" s="66" t="str">
        <f>IF(AX116="","","-")</f>
        <v/>
      </c>
      <c r="AX116" s="68"/>
    </row>
    <row r="117" spans="1:50" ht="24.75" customHeight="1" x14ac:dyDescent="0.15">
      <c r="A117" s="214" t="s">
        <v>366</v>
      </c>
      <c r="B117" s="214"/>
      <c r="C117" s="214"/>
      <c r="D117" s="214"/>
      <c r="E117" s="72">
        <v>2021</v>
      </c>
      <c r="F117" s="73"/>
      <c r="G117" s="74" t="s">
        <v>586</v>
      </c>
      <c r="H117" s="74"/>
      <c r="I117" s="74"/>
      <c r="J117" s="73">
        <v>20</v>
      </c>
      <c r="K117" s="73"/>
      <c r="L117" s="89">
        <v>190</v>
      </c>
      <c r="M117" s="89"/>
      <c r="N117" s="89"/>
      <c r="O117" s="73"/>
      <c r="P117" s="73"/>
      <c r="Q117" s="72"/>
      <c r="R117" s="73"/>
      <c r="S117" s="74"/>
      <c r="T117" s="74"/>
      <c r="U117" s="74"/>
      <c r="V117" s="73"/>
      <c r="W117" s="73"/>
      <c r="X117" s="89"/>
      <c r="Y117" s="89"/>
      <c r="Z117" s="89"/>
      <c r="AA117" s="73"/>
      <c r="AB117" s="259"/>
      <c r="AC117" s="72"/>
      <c r="AD117" s="73"/>
      <c r="AE117" s="74"/>
      <c r="AF117" s="74"/>
      <c r="AG117" s="74"/>
      <c r="AH117" s="73"/>
      <c r="AI117" s="73"/>
      <c r="AJ117" s="89"/>
      <c r="AK117" s="89"/>
      <c r="AL117" s="89"/>
      <c r="AM117" s="73"/>
      <c r="AN117" s="259"/>
      <c r="AO117" s="72"/>
      <c r="AP117" s="73"/>
      <c r="AQ117" s="74"/>
      <c r="AR117" s="74"/>
      <c r="AS117" s="74"/>
      <c r="AT117" s="73"/>
      <c r="AU117" s="73"/>
      <c r="AV117" s="89"/>
      <c r="AW117" s="89"/>
      <c r="AX117" s="68"/>
    </row>
    <row r="118" spans="1:50" ht="28.35" customHeight="1" x14ac:dyDescent="0.15">
      <c r="A118" s="260" t="s">
        <v>246</v>
      </c>
      <c r="B118" s="261"/>
      <c r="C118" s="261"/>
      <c r="D118" s="261"/>
      <c r="E118" s="261"/>
      <c r="F118" s="262"/>
      <c r="G118" s="53" t="s">
        <v>577</v>
      </c>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28.35" customHeight="1" x14ac:dyDescent="0.15">
      <c r="A119" s="260"/>
      <c r="B119" s="261"/>
      <c r="C119" s="261"/>
      <c r="D119" s="261"/>
      <c r="E119" s="261"/>
      <c r="F119" s="262"/>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28.35" customHeight="1" x14ac:dyDescent="0.15">
      <c r="A120" s="260"/>
      <c r="B120" s="261"/>
      <c r="C120" s="261"/>
      <c r="D120" s="261"/>
      <c r="E120" s="261"/>
      <c r="F120" s="262"/>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28.35" customHeight="1" x14ac:dyDescent="0.15">
      <c r="A121" s="260"/>
      <c r="B121" s="261"/>
      <c r="C121" s="261"/>
      <c r="D121" s="261"/>
      <c r="E121" s="261"/>
      <c r="F121" s="262"/>
      <c r="G121" s="33"/>
      <c r="H121" s="34"/>
      <c r="I121" s="34"/>
      <c r="J121" s="34"/>
      <c r="K121" s="34"/>
      <c r="L121" s="34"/>
      <c r="M121" s="34"/>
      <c r="N121" s="34"/>
      <c r="O121" s="34"/>
      <c r="P121" s="34"/>
      <c r="Q121" s="34"/>
      <c r="R121" s="34"/>
      <c r="S121" s="34"/>
      <c r="T121" s="34"/>
      <c r="U121" s="34"/>
      <c r="V121" s="34"/>
      <c r="W121" s="34"/>
      <c r="X121" s="34"/>
      <c r="Y121" s="34" t="s">
        <v>631</v>
      </c>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27.75" customHeight="1" x14ac:dyDescent="0.15">
      <c r="A122" s="260"/>
      <c r="B122" s="261"/>
      <c r="C122" s="261"/>
      <c r="D122" s="261"/>
      <c r="E122" s="261"/>
      <c r="F122" s="262"/>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28.35" customHeight="1" x14ac:dyDescent="0.15">
      <c r="A123" s="260"/>
      <c r="B123" s="261"/>
      <c r="C123" s="261"/>
      <c r="D123" s="261"/>
      <c r="E123" s="261"/>
      <c r="F123" s="262"/>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28.35" customHeight="1" x14ac:dyDescent="0.15">
      <c r="A124" s="260"/>
      <c r="B124" s="261"/>
      <c r="C124" s="261"/>
      <c r="D124" s="261"/>
      <c r="E124" s="261"/>
      <c r="F124" s="262"/>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7.75" customHeight="1" x14ac:dyDescent="0.15">
      <c r="A125" s="260"/>
      <c r="B125" s="261"/>
      <c r="C125" s="261"/>
      <c r="D125" s="261"/>
      <c r="E125" s="261"/>
      <c r="F125" s="262"/>
      <c r="G125" s="33"/>
      <c r="H125" s="34"/>
      <c r="I125" s="34"/>
      <c r="J125" s="34"/>
      <c r="K125" s="34" t="s">
        <v>620</v>
      </c>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0" ht="28.35" customHeight="1" x14ac:dyDescent="0.15">
      <c r="A126" s="260"/>
      <c r="B126" s="261"/>
      <c r="C126" s="261"/>
      <c r="D126" s="261"/>
      <c r="E126" s="261"/>
      <c r="F126" s="262"/>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0" ht="28.35" customHeight="1" x14ac:dyDescent="0.15">
      <c r="A127" s="260"/>
      <c r="B127" s="261"/>
      <c r="C127" s="261"/>
      <c r="D127" s="261"/>
      <c r="E127" s="261"/>
      <c r="F127" s="262"/>
      <c r="G127" s="33"/>
      <c r="H127" s="34"/>
      <c r="I127" s="34"/>
      <c r="J127" s="34"/>
      <c r="K127" s="34"/>
      <c r="L127" s="34"/>
      <c r="M127" s="34"/>
      <c r="N127" s="34"/>
      <c r="O127" s="34"/>
      <c r="P127" s="34"/>
      <c r="Q127" s="34"/>
      <c r="R127" s="34"/>
      <c r="S127" s="34"/>
      <c r="T127" s="34"/>
      <c r="U127" s="34"/>
      <c r="V127" s="34"/>
      <c r="W127" s="34"/>
      <c r="X127" s="34"/>
      <c r="Y127" s="34" t="s">
        <v>632</v>
      </c>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5"/>
    </row>
    <row r="128" spans="1:50" ht="28.35" customHeight="1" x14ac:dyDescent="0.15">
      <c r="A128" s="260"/>
      <c r="B128" s="261"/>
      <c r="C128" s="261"/>
      <c r="D128" s="261"/>
      <c r="E128" s="261"/>
      <c r="F128" s="262"/>
      <c r="G128" s="33"/>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5"/>
    </row>
    <row r="129" spans="1:51" ht="28.35" customHeight="1" x14ac:dyDescent="0.15">
      <c r="A129" s="260"/>
      <c r="B129" s="261"/>
      <c r="C129" s="261"/>
      <c r="D129" s="261"/>
      <c r="E129" s="261"/>
      <c r="F129" s="262"/>
      <c r="G129" s="33"/>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5"/>
    </row>
    <row r="130" spans="1:51" ht="28.35" customHeight="1" thickBot="1" x14ac:dyDescent="0.2">
      <c r="A130" s="260"/>
      <c r="B130" s="261"/>
      <c r="C130" s="261"/>
      <c r="D130" s="261"/>
      <c r="E130" s="261"/>
      <c r="F130" s="262"/>
      <c r="G130" s="33"/>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5"/>
    </row>
    <row r="131" spans="1:51" ht="24.75" customHeight="1" x14ac:dyDescent="0.15">
      <c r="A131" s="263" t="s">
        <v>248</v>
      </c>
      <c r="B131" s="264"/>
      <c r="C131" s="264"/>
      <c r="D131" s="264"/>
      <c r="E131" s="264"/>
      <c r="F131" s="265"/>
      <c r="G131" s="247" t="s">
        <v>621</v>
      </c>
      <c r="H131" s="248"/>
      <c r="I131" s="248"/>
      <c r="J131" s="248"/>
      <c r="K131" s="248"/>
      <c r="L131" s="248"/>
      <c r="M131" s="248"/>
      <c r="N131" s="248"/>
      <c r="O131" s="248"/>
      <c r="P131" s="248"/>
      <c r="Q131" s="248"/>
      <c r="R131" s="248"/>
      <c r="S131" s="248"/>
      <c r="T131" s="248"/>
      <c r="U131" s="248"/>
      <c r="V131" s="248"/>
      <c r="W131" s="248"/>
      <c r="X131" s="248"/>
      <c r="Y131" s="248"/>
      <c r="Z131" s="248"/>
      <c r="AA131" s="248"/>
      <c r="AB131" s="249"/>
      <c r="AC131" s="247" t="s">
        <v>622</v>
      </c>
      <c r="AD131" s="248"/>
      <c r="AE131" s="248"/>
      <c r="AF131" s="248"/>
      <c r="AG131" s="248"/>
      <c r="AH131" s="248"/>
      <c r="AI131" s="248"/>
      <c r="AJ131" s="248"/>
      <c r="AK131" s="248"/>
      <c r="AL131" s="248"/>
      <c r="AM131" s="248"/>
      <c r="AN131" s="248"/>
      <c r="AO131" s="248"/>
      <c r="AP131" s="248"/>
      <c r="AQ131" s="248"/>
      <c r="AR131" s="248"/>
      <c r="AS131" s="248"/>
      <c r="AT131" s="248"/>
      <c r="AU131" s="248"/>
      <c r="AV131" s="248"/>
      <c r="AW131" s="248"/>
      <c r="AX131" s="250"/>
    </row>
    <row r="132" spans="1:51" ht="24.75" customHeight="1" x14ac:dyDescent="0.15">
      <c r="A132" s="266"/>
      <c r="B132" s="267"/>
      <c r="C132" s="267"/>
      <c r="D132" s="267"/>
      <c r="E132" s="267"/>
      <c r="F132" s="268"/>
      <c r="G132" s="251" t="s">
        <v>15</v>
      </c>
      <c r="H132" s="252"/>
      <c r="I132" s="252"/>
      <c r="J132" s="252"/>
      <c r="K132" s="252"/>
      <c r="L132" s="253" t="s">
        <v>16</v>
      </c>
      <c r="M132" s="252"/>
      <c r="N132" s="252"/>
      <c r="O132" s="252"/>
      <c r="P132" s="252"/>
      <c r="Q132" s="252"/>
      <c r="R132" s="252"/>
      <c r="S132" s="252"/>
      <c r="T132" s="252"/>
      <c r="U132" s="252"/>
      <c r="V132" s="252"/>
      <c r="W132" s="252"/>
      <c r="X132" s="254"/>
      <c r="Y132" s="255" t="s">
        <v>17</v>
      </c>
      <c r="Z132" s="256"/>
      <c r="AA132" s="256"/>
      <c r="AB132" s="257"/>
      <c r="AC132" s="251" t="s">
        <v>15</v>
      </c>
      <c r="AD132" s="252"/>
      <c r="AE132" s="252"/>
      <c r="AF132" s="252"/>
      <c r="AG132" s="252"/>
      <c r="AH132" s="253" t="s">
        <v>16</v>
      </c>
      <c r="AI132" s="252"/>
      <c r="AJ132" s="252"/>
      <c r="AK132" s="252"/>
      <c r="AL132" s="252"/>
      <c r="AM132" s="252"/>
      <c r="AN132" s="252"/>
      <c r="AO132" s="252"/>
      <c r="AP132" s="252"/>
      <c r="AQ132" s="252"/>
      <c r="AR132" s="252"/>
      <c r="AS132" s="252"/>
      <c r="AT132" s="254"/>
      <c r="AU132" s="255" t="s">
        <v>17</v>
      </c>
      <c r="AV132" s="256"/>
      <c r="AW132" s="256"/>
      <c r="AX132" s="258"/>
    </row>
    <row r="133" spans="1:51" ht="24.75" customHeight="1" x14ac:dyDescent="0.15">
      <c r="A133" s="266"/>
      <c r="B133" s="267"/>
      <c r="C133" s="267"/>
      <c r="D133" s="267"/>
      <c r="E133" s="267"/>
      <c r="F133" s="268"/>
      <c r="G133" s="237" t="s">
        <v>624</v>
      </c>
      <c r="H133" s="238"/>
      <c r="I133" s="238"/>
      <c r="J133" s="238"/>
      <c r="K133" s="239"/>
      <c r="L133" s="240" t="s">
        <v>625</v>
      </c>
      <c r="M133" s="241"/>
      <c r="N133" s="241"/>
      <c r="O133" s="241"/>
      <c r="P133" s="241"/>
      <c r="Q133" s="241"/>
      <c r="R133" s="241"/>
      <c r="S133" s="241"/>
      <c r="T133" s="241"/>
      <c r="U133" s="241"/>
      <c r="V133" s="241"/>
      <c r="W133" s="241"/>
      <c r="X133" s="242"/>
      <c r="Y133" s="243">
        <v>81.400000000000006</v>
      </c>
      <c r="Z133" s="244"/>
      <c r="AA133" s="244"/>
      <c r="AB133" s="245"/>
      <c r="AC133" s="237" t="s">
        <v>624</v>
      </c>
      <c r="AD133" s="238"/>
      <c r="AE133" s="238"/>
      <c r="AF133" s="238"/>
      <c r="AG133" s="239"/>
      <c r="AH133" s="240" t="s">
        <v>626</v>
      </c>
      <c r="AI133" s="241"/>
      <c r="AJ133" s="241"/>
      <c r="AK133" s="241"/>
      <c r="AL133" s="241"/>
      <c r="AM133" s="241"/>
      <c r="AN133" s="241"/>
      <c r="AO133" s="241"/>
      <c r="AP133" s="241"/>
      <c r="AQ133" s="241"/>
      <c r="AR133" s="241"/>
      <c r="AS133" s="241"/>
      <c r="AT133" s="242"/>
      <c r="AU133" s="243">
        <v>13.8</v>
      </c>
      <c r="AV133" s="244"/>
      <c r="AW133" s="244"/>
      <c r="AX133" s="246"/>
    </row>
    <row r="134" spans="1:51" ht="24.75" customHeight="1" x14ac:dyDescent="0.15">
      <c r="A134" s="266"/>
      <c r="B134" s="267"/>
      <c r="C134" s="267"/>
      <c r="D134" s="267"/>
      <c r="E134" s="267"/>
      <c r="F134" s="268"/>
      <c r="G134" s="227"/>
      <c r="H134" s="228"/>
      <c r="I134" s="228"/>
      <c r="J134" s="228"/>
      <c r="K134" s="229"/>
      <c r="L134" s="230"/>
      <c r="M134" s="231"/>
      <c r="N134" s="231"/>
      <c r="O134" s="231"/>
      <c r="P134" s="231"/>
      <c r="Q134" s="231"/>
      <c r="R134" s="231"/>
      <c r="S134" s="231"/>
      <c r="T134" s="231"/>
      <c r="U134" s="231"/>
      <c r="V134" s="231"/>
      <c r="W134" s="231"/>
      <c r="X134" s="232"/>
      <c r="Y134" s="233"/>
      <c r="Z134" s="234"/>
      <c r="AA134" s="234"/>
      <c r="AB134" s="235"/>
      <c r="AC134" s="227"/>
      <c r="AD134" s="228"/>
      <c r="AE134" s="228"/>
      <c r="AF134" s="228"/>
      <c r="AG134" s="229"/>
      <c r="AH134" s="230"/>
      <c r="AI134" s="231"/>
      <c r="AJ134" s="231"/>
      <c r="AK134" s="231"/>
      <c r="AL134" s="231"/>
      <c r="AM134" s="231"/>
      <c r="AN134" s="231"/>
      <c r="AO134" s="231"/>
      <c r="AP134" s="231"/>
      <c r="AQ134" s="231"/>
      <c r="AR134" s="231"/>
      <c r="AS134" s="231"/>
      <c r="AT134" s="232"/>
      <c r="AU134" s="233"/>
      <c r="AV134" s="234"/>
      <c r="AW134" s="234"/>
      <c r="AX134" s="236"/>
    </row>
    <row r="135" spans="1:51" ht="24.75" customHeight="1" thickBot="1" x14ac:dyDescent="0.2">
      <c r="A135" s="266"/>
      <c r="B135" s="267"/>
      <c r="C135" s="267"/>
      <c r="D135" s="267"/>
      <c r="E135" s="267"/>
      <c r="F135" s="268"/>
      <c r="G135" s="218" t="s">
        <v>18</v>
      </c>
      <c r="H135" s="219"/>
      <c r="I135" s="219"/>
      <c r="J135" s="219"/>
      <c r="K135" s="219"/>
      <c r="L135" s="220"/>
      <c r="M135" s="221"/>
      <c r="N135" s="221"/>
      <c r="O135" s="221"/>
      <c r="P135" s="221"/>
      <c r="Q135" s="221"/>
      <c r="R135" s="221"/>
      <c r="S135" s="221"/>
      <c r="T135" s="221"/>
      <c r="U135" s="221"/>
      <c r="V135" s="221"/>
      <c r="W135" s="221"/>
      <c r="X135" s="222"/>
      <c r="Y135" s="223">
        <f>SUM(Y133:AB134)</f>
        <v>81.400000000000006</v>
      </c>
      <c r="Z135" s="224"/>
      <c r="AA135" s="224"/>
      <c r="AB135" s="225"/>
      <c r="AC135" s="218" t="s">
        <v>18</v>
      </c>
      <c r="AD135" s="219"/>
      <c r="AE135" s="219"/>
      <c r="AF135" s="219"/>
      <c r="AG135" s="219"/>
      <c r="AH135" s="220"/>
      <c r="AI135" s="221"/>
      <c r="AJ135" s="221"/>
      <c r="AK135" s="221"/>
      <c r="AL135" s="221"/>
      <c r="AM135" s="221"/>
      <c r="AN135" s="221"/>
      <c r="AO135" s="221"/>
      <c r="AP135" s="221"/>
      <c r="AQ135" s="221"/>
      <c r="AR135" s="221"/>
      <c r="AS135" s="221"/>
      <c r="AT135" s="222"/>
      <c r="AU135" s="223">
        <f>SUM(AU133:AX134)</f>
        <v>13.8</v>
      </c>
      <c r="AV135" s="224"/>
      <c r="AW135" s="224"/>
      <c r="AX135" s="226"/>
    </row>
    <row r="136" spans="1:51" ht="24.75" customHeight="1" x14ac:dyDescent="0.15">
      <c r="A136" s="266"/>
      <c r="B136" s="267"/>
      <c r="C136" s="267"/>
      <c r="D136" s="267"/>
      <c r="E136" s="267"/>
      <c r="F136" s="268"/>
      <c r="G136" s="247" t="s">
        <v>623</v>
      </c>
      <c r="H136" s="248"/>
      <c r="I136" s="248"/>
      <c r="J136" s="248"/>
      <c r="K136" s="248"/>
      <c r="L136" s="248"/>
      <c r="M136" s="248"/>
      <c r="N136" s="248"/>
      <c r="O136" s="248"/>
      <c r="P136" s="248"/>
      <c r="Q136" s="248"/>
      <c r="R136" s="248"/>
      <c r="S136" s="248"/>
      <c r="T136" s="248"/>
      <c r="U136" s="248"/>
      <c r="V136" s="248"/>
      <c r="W136" s="248"/>
      <c r="X136" s="248"/>
      <c r="Y136" s="248"/>
      <c r="Z136" s="248"/>
      <c r="AA136" s="248"/>
      <c r="AB136" s="249"/>
      <c r="AC136" s="247" t="s">
        <v>205</v>
      </c>
      <c r="AD136" s="248"/>
      <c r="AE136" s="248"/>
      <c r="AF136" s="248"/>
      <c r="AG136" s="248"/>
      <c r="AH136" s="248"/>
      <c r="AI136" s="248"/>
      <c r="AJ136" s="248"/>
      <c r="AK136" s="248"/>
      <c r="AL136" s="248"/>
      <c r="AM136" s="248"/>
      <c r="AN136" s="248"/>
      <c r="AO136" s="248"/>
      <c r="AP136" s="248"/>
      <c r="AQ136" s="248"/>
      <c r="AR136" s="248"/>
      <c r="AS136" s="248"/>
      <c r="AT136" s="248"/>
      <c r="AU136" s="248"/>
      <c r="AV136" s="248"/>
      <c r="AW136" s="248"/>
      <c r="AX136" s="250"/>
      <c r="AY136">
        <f>COUNTA($G$138,$AC$138)</f>
        <v>2</v>
      </c>
    </row>
    <row r="137" spans="1:51" ht="24.75" customHeight="1" x14ac:dyDescent="0.15">
      <c r="A137" s="266"/>
      <c r="B137" s="267"/>
      <c r="C137" s="267"/>
      <c r="D137" s="267"/>
      <c r="E137" s="267"/>
      <c r="F137" s="268"/>
      <c r="G137" s="251" t="s">
        <v>15</v>
      </c>
      <c r="H137" s="252"/>
      <c r="I137" s="252"/>
      <c r="J137" s="252"/>
      <c r="K137" s="252"/>
      <c r="L137" s="253" t="s">
        <v>16</v>
      </c>
      <c r="M137" s="252"/>
      <c r="N137" s="252"/>
      <c r="O137" s="252"/>
      <c r="P137" s="252"/>
      <c r="Q137" s="252"/>
      <c r="R137" s="252"/>
      <c r="S137" s="252"/>
      <c r="T137" s="252"/>
      <c r="U137" s="252"/>
      <c r="V137" s="252"/>
      <c r="W137" s="252"/>
      <c r="X137" s="254"/>
      <c r="Y137" s="255" t="s">
        <v>17</v>
      </c>
      <c r="Z137" s="256"/>
      <c r="AA137" s="256"/>
      <c r="AB137" s="257"/>
      <c r="AC137" s="251" t="s">
        <v>15</v>
      </c>
      <c r="AD137" s="252"/>
      <c r="AE137" s="252"/>
      <c r="AF137" s="252"/>
      <c r="AG137" s="252"/>
      <c r="AH137" s="253" t="s">
        <v>16</v>
      </c>
      <c r="AI137" s="252"/>
      <c r="AJ137" s="252"/>
      <c r="AK137" s="252"/>
      <c r="AL137" s="252"/>
      <c r="AM137" s="252"/>
      <c r="AN137" s="252"/>
      <c r="AO137" s="252"/>
      <c r="AP137" s="252"/>
      <c r="AQ137" s="252"/>
      <c r="AR137" s="252"/>
      <c r="AS137" s="252"/>
      <c r="AT137" s="254"/>
      <c r="AU137" s="255" t="s">
        <v>17</v>
      </c>
      <c r="AV137" s="256"/>
      <c r="AW137" s="256"/>
      <c r="AX137" s="258"/>
      <c r="AY137">
        <f>$AY$136</f>
        <v>2</v>
      </c>
    </row>
    <row r="138" spans="1:51" ht="24.75" customHeight="1" x14ac:dyDescent="0.15">
      <c r="A138" s="266"/>
      <c r="B138" s="267"/>
      <c r="C138" s="267"/>
      <c r="D138" s="267"/>
      <c r="E138" s="267"/>
      <c r="F138" s="268"/>
      <c r="G138" s="237" t="s">
        <v>624</v>
      </c>
      <c r="H138" s="238"/>
      <c r="I138" s="238"/>
      <c r="J138" s="238"/>
      <c r="K138" s="239"/>
      <c r="L138" s="240" t="s">
        <v>626</v>
      </c>
      <c r="M138" s="241"/>
      <c r="N138" s="241"/>
      <c r="O138" s="241"/>
      <c r="P138" s="241"/>
      <c r="Q138" s="241"/>
      <c r="R138" s="241"/>
      <c r="S138" s="241"/>
      <c r="T138" s="241"/>
      <c r="U138" s="241"/>
      <c r="V138" s="241"/>
      <c r="W138" s="241"/>
      <c r="X138" s="242"/>
      <c r="Y138" s="243">
        <v>13.8</v>
      </c>
      <c r="Z138" s="244"/>
      <c r="AA138" s="244"/>
      <c r="AB138" s="245"/>
      <c r="AC138" s="237" t="s">
        <v>630</v>
      </c>
      <c r="AD138" s="238"/>
      <c r="AE138" s="238"/>
      <c r="AF138" s="238"/>
      <c r="AG138" s="239"/>
      <c r="AH138" s="240" t="s">
        <v>630</v>
      </c>
      <c r="AI138" s="241"/>
      <c r="AJ138" s="241"/>
      <c r="AK138" s="241"/>
      <c r="AL138" s="241"/>
      <c r="AM138" s="241"/>
      <c r="AN138" s="241"/>
      <c r="AO138" s="241"/>
      <c r="AP138" s="241"/>
      <c r="AQ138" s="241"/>
      <c r="AR138" s="241"/>
      <c r="AS138" s="241"/>
      <c r="AT138" s="242"/>
      <c r="AU138" s="243" t="s">
        <v>630</v>
      </c>
      <c r="AV138" s="244"/>
      <c r="AW138" s="244"/>
      <c r="AX138" s="246"/>
      <c r="AY138">
        <f>$AY$136</f>
        <v>2</v>
      </c>
    </row>
    <row r="139" spans="1:51" ht="24.75" customHeight="1" x14ac:dyDescent="0.15">
      <c r="A139" s="266"/>
      <c r="B139" s="267"/>
      <c r="C139" s="267"/>
      <c r="D139" s="267"/>
      <c r="E139" s="267"/>
      <c r="F139" s="268"/>
      <c r="G139" s="227"/>
      <c r="H139" s="228"/>
      <c r="I139" s="228"/>
      <c r="J139" s="228"/>
      <c r="K139" s="229"/>
      <c r="L139" s="230"/>
      <c r="M139" s="231"/>
      <c r="N139" s="231"/>
      <c r="O139" s="231"/>
      <c r="P139" s="231"/>
      <c r="Q139" s="231"/>
      <c r="R139" s="231"/>
      <c r="S139" s="231"/>
      <c r="T139" s="231"/>
      <c r="U139" s="231"/>
      <c r="V139" s="231"/>
      <c r="W139" s="231"/>
      <c r="X139" s="232"/>
      <c r="Y139" s="233"/>
      <c r="Z139" s="234"/>
      <c r="AA139" s="234"/>
      <c r="AB139" s="235"/>
      <c r="AC139" s="227"/>
      <c r="AD139" s="228"/>
      <c r="AE139" s="228"/>
      <c r="AF139" s="228"/>
      <c r="AG139" s="229"/>
      <c r="AH139" s="230"/>
      <c r="AI139" s="231"/>
      <c r="AJ139" s="231"/>
      <c r="AK139" s="231"/>
      <c r="AL139" s="231"/>
      <c r="AM139" s="231"/>
      <c r="AN139" s="231"/>
      <c r="AO139" s="231"/>
      <c r="AP139" s="231"/>
      <c r="AQ139" s="231"/>
      <c r="AR139" s="231"/>
      <c r="AS139" s="231"/>
      <c r="AT139" s="232"/>
      <c r="AU139" s="233"/>
      <c r="AV139" s="234"/>
      <c r="AW139" s="234"/>
      <c r="AX139" s="236"/>
      <c r="AY139">
        <f>$AY$136</f>
        <v>2</v>
      </c>
    </row>
    <row r="140" spans="1:51" ht="24.75" customHeight="1" x14ac:dyDescent="0.15">
      <c r="A140" s="266"/>
      <c r="B140" s="267"/>
      <c r="C140" s="267"/>
      <c r="D140" s="267"/>
      <c r="E140" s="267"/>
      <c r="F140" s="268"/>
      <c r="G140" s="218" t="s">
        <v>18</v>
      </c>
      <c r="H140" s="219"/>
      <c r="I140" s="219"/>
      <c r="J140" s="219"/>
      <c r="K140" s="219"/>
      <c r="L140" s="220"/>
      <c r="M140" s="221"/>
      <c r="N140" s="221"/>
      <c r="O140" s="221"/>
      <c r="P140" s="221"/>
      <c r="Q140" s="221"/>
      <c r="R140" s="221"/>
      <c r="S140" s="221"/>
      <c r="T140" s="221"/>
      <c r="U140" s="221"/>
      <c r="V140" s="221"/>
      <c r="W140" s="221"/>
      <c r="X140" s="222"/>
      <c r="Y140" s="223">
        <f>SUM(Y138:AB139)</f>
        <v>13.8</v>
      </c>
      <c r="Z140" s="224"/>
      <c r="AA140" s="224"/>
      <c r="AB140" s="225"/>
      <c r="AC140" s="218" t="s">
        <v>18</v>
      </c>
      <c r="AD140" s="219"/>
      <c r="AE140" s="219"/>
      <c r="AF140" s="219"/>
      <c r="AG140" s="219"/>
      <c r="AH140" s="220"/>
      <c r="AI140" s="221"/>
      <c r="AJ140" s="221"/>
      <c r="AK140" s="221"/>
      <c r="AL140" s="221"/>
      <c r="AM140" s="221"/>
      <c r="AN140" s="221"/>
      <c r="AO140" s="221"/>
      <c r="AP140" s="221"/>
      <c r="AQ140" s="221"/>
      <c r="AR140" s="221"/>
      <c r="AS140" s="221"/>
      <c r="AT140" s="222"/>
      <c r="AU140" s="223">
        <f>SUM(AU138:AX139)</f>
        <v>0</v>
      </c>
      <c r="AV140" s="224"/>
      <c r="AW140" s="224"/>
      <c r="AX140" s="226"/>
      <c r="AY140">
        <f>$AY$136</f>
        <v>2</v>
      </c>
    </row>
    <row r="141" spans="1:51" ht="24.75" customHeight="1" x14ac:dyDescent="0.15">
      <c r="A141" s="4"/>
      <c r="B141" s="4"/>
      <c r="C141" s="4"/>
      <c r="D141" s="4"/>
      <c r="E141" s="4"/>
      <c r="F141" s="4"/>
      <c r="G141" s="7"/>
      <c r="H141" s="7"/>
      <c r="I141" s="7"/>
      <c r="J141" s="7"/>
      <c r="K141" s="7"/>
      <c r="L141" s="3"/>
      <c r="M141" s="7"/>
      <c r="N141" s="7"/>
      <c r="O141" s="7"/>
      <c r="P141" s="7"/>
      <c r="Q141" s="7"/>
      <c r="R141" s="7"/>
      <c r="S141" s="7"/>
      <c r="T141" s="7"/>
      <c r="U141" s="7"/>
      <c r="V141" s="7"/>
      <c r="W141" s="7"/>
      <c r="X141" s="7"/>
      <c r="Y141" s="8"/>
      <c r="Z141" s="8"/>
      <c r="AA141" s="8"/>
      <c r="AB141" s="8"/>
      <c r="AC141" s="7"/>
      <c r="AD141" s="7"/>
      <c r="AE141" s="7"/>
      <c r="AF141" s="7"/>
      <c r="AG141" s="7"/>
      <c r="AH141" s="3"/>
      <c r="AI141" s="7"/>
      <c r="AJ141" s="7"/>
      <c r="AK141" s="7"/>
      <c r="AL141" s="7"/>
      <c r="AM141" s="7"/>
      <c r="AN141" s="7"/>
      <c r="AO141" s="7"/>
      <c r="AP141" s="7"/>
      <c r="AQ141" s="7"/>
      <c r="AR141" s="7"/>
      <c r="AS141" s="7"/>
      <c r="AT141" s="7"/>
      <c r="AU141" s="8"/>
      <c r="AV141" s="8"/>
      <c r="AW141" s="8"/>
      <c r="AX141" s="8"/>
    </row>
    <row r="142" spans="1:51" ht="24.75" customHeight="1" x14ac:dyDescent="0.15"/>
    <row r="143" spans="1:51" ht="24.75" customHeight="1" x14ac:dyDescent="0.15">
      <c r="A143" s="9"/>
      <c r="B143" s="1" t="s">
        <v>26</v>
      </c>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row>
    <row r="144" spans="1:51" ht="24.75" customHeight="1" x14ac:dyDescent="0.15">
      <c r="A144" s="9"/>
      <c r="B144" s="36" t="s">
        <v>226</v>
      </c>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row>
    <row r="145" spans="1:51" ht="59.25" customHeight="1" x14ac:dyDescent="0.15">
      <c r="A145" s="213"/>
      <c r="B145" s="213"/>
      <c r="C145" s="213" t="s">
        <v>24</v>
      </c>
      <c r="D145" s="213"/>
      <c r="E145" s="213"/>
      <c r="F145" s="213"/>
      <c r="G145" s="213"/>
      <c r="H145" s="213"/>
      <c r="I145" s="213"/>
      <c r="J145" s="206" t="s">
        <v>187</v>
      </c>
      <c r="K145" s="214"/>
      <c r="L145" s="214"/>
      <c r="M145" s="214"/>
      <c r="N145" s="214"/>
      <c r="O145" s="214"/>
      <c r="P145" s="107" t="s">
        <v>25</v>
      </c>
      <c r="Q145" s="107"/>
      <c r="R145" s="107"/>
      <c r="S145" s="107"/>
      <c r="T145" s="107"/>
      <c r="U145" s="107"/>
      <c r="V145" s="107"/>
      <c r="W145" s="107"/>
      <c r="X145" s="107"/>
      <c r="Y145" s="215" t="s">
        <v>186</v>
      </c>
      <c r="Z145" s="216"/>
      <c r="AA145" s="216"/>
      <c r="AB145" s="216"/>
      <c r="AC145" s="206" t="s">
        <v>214</v>
      </c>
      <c r="AD145" s="206"/>
      <c r="AE145" s="206"/>
      <c r="AF145" s="206"/>
      <c r="AG145" s="206"/>
      <c r="AH145" s="215" t="s">
        <v>231</v>
      </c>
      <c r="AI145" s="213"/>
      <c r="AJ145" s="213"/>
      <c r="AK145" s="213"/>
      <c r="AL145" s="213" t="s">
        <v>19</v>
      </c>
      <c r="AM145" s="213"/>
      <c r="AN145" s="213"/>
      <c r="AO145" s="217"/>
      <c r="AP145" s="207" t="s">
        <v>188</v>
      </c>
      <c r="AQ145" s="207"/>
      <c r="AR145" s="207"/>
      <c r="AS145" s="207"/>
      <c r="AT145" s="207"/>
      <c r="AU145" s="207"/>
      <c r="AV145" s="207"/>
      <c r="AW145" s="207"/>
      <c r="AX145" s="207"/>
    </row>
    <row r="146" spans="1:51" ht="30" customHeight="1" x14ac:dyDescent="0.15">
      <c r="A146" s="197">
        <v>1</v>
      </c>
      <c r="B146" s="197">
        <v>1</v>
      </c>
      <c r="C146" s="209" t="s">
        <v>627</v>
      </c>
      <c r="D146" s="208"/>
      <c r="E146" s="208"/>
      <c r="F146" s="208"/>
      <c r="G146" s="208"/>
      <c r="H146" s="208"/>
      <c r="I146" s="208"/>
      <c r="J146" s="198">
        <v>7010401022916</v>
      </c>
      <c r="K146" s="199"/>
      <c r="L146" s="199"/>
      <c r="M146" s="199"/>
      <c r="N146" s="199"/>
      <c r="O146" s="199"/>
      <c r="P146" s="210" t="s">
        <v>625</v>
      </c>
      <c r="Q146" s="200"/>
      <c r="R146" s="200"/>
      <c r="S146" s="200"/>
      <c r="T146" s="200"/>
      <c r="U146" s="200"/>
      <c r="V146" s="200"/>
      <c r="W146" s="200"/>
      <c r="X146" s="200"/>
      <c r="Y146" s="201">
        <v>81.400000000000006</v>
      </c>
      <c r="Z146" s="202"/>
      <c r="AA146" s="202"/>
      <c r="AB146" s="203"/>
      <c r="AC146" s="191" t="s">
        <v>235</v>
      </c>
      <c r="AD146" s="192"/>
      <c r="AE146" s="192"/>
      <c r="AF146" s="192"/>
      <c r="AG146" s="192"/>
      <c r="AH146" s="211">
        <v>1</v>
      </c>
      <c r="AI146" s="212"/>
      <c r="AJ146" s="212"/>
      <c r="AK146" s="212"/>
      <c r="AL146" s="193" t="s">
        <v>634</v>
      </c>
      <c r="AM146" s="194"/>
      <c r="AN146" s="194"/>
      <c r="AO146" s="195"/>
      <c r="AP146" s="196"/>
      <c r="AQ146" s="196"/>
      <c r="AR146" s="196"/>
      <c r="AS146" s="196"/>
      <c r="AT146" s="196"/>
      <c r="AU146" s="196"/>
      <c r="AV146" s="196"/>
      <c r="AW146" s="196"/>
      <c r="AX146" s="196"/>
    </row>
    <row r="147" spans="1:51" ht="30" customHeight="1" x14ac:dyDescent="0.15">
      <c r="A147" s="197">
        <v>2</v>
      </c>
      <c r="B147" s="197">
        <v>1</v>
      </c>
      <c r="C147" s="209"/>
      <c r="D147" s="208"/>
      <c r="E147" s="208"/>
      <c r="F147" s="208"/>
      <c r="G147" s="208"/>
      <c r="H147" s="208"/>
      <c r="I147" s="208"/>
      <c r="J147" s="198"/>
      <c r="K147" s="199"/>
      <c r="L147" s="199"/>
      <c r="M147" s="199"/>
      <c r="N147" s="199"/>
      <c r="O147" s="199"/>
      <c r="P147" s="200"/>
      <c r="Q147" s="200"/>
      <c r="R147" s="200"/>
      <c r="S147" s="200"/>
      <c r="T147" s="200"/>
      <c r="U147" s="200"/>
      <c r="V147" s="200"/>
      <c r="W147" s="200"/>
      <c r="X147" s="200"/>
      <c r="Y147" s="201"/>
      <c r="Z147" s="202"/>
      <c r="AA147" s="202"/>
      <c r="AB147" s="203"/>
      <c r="AC147" s="191"/>
      <c r="AD147" s="192"/>
      <c r="AE147" s="192"/>
      <c r="AF147" s="192"/>
      <c r="AG147" s="192"/>
      <c r="AH147" s="211"/>
      <c r="AI147" s="212"/>
      <c r="AJ147" s="212"/>
      <c r="AK147" s="212"/>
      <c r="AL147" s="193"/>
      <c r="AM147" s="194"/>
      <c r="AN147" s="194"/>
      <c r="AO147" s="195"/>
      <c r="AP147" s="196"/>
      <c r="AQ147" s="196"/>
      <c r="AR147" s="196"/>
      <c r="AS147" s="196"/>
      <c r="AT147" s="196"/>
      <c r="AU147" s="196"/>
      <c r="AV147" s="196"/>
      <c r="AW147" s="196"/>
      <c r="AX147" s="196"/>
      <c r="AY147">
        <f>COUNTA($C$147)</f>
        <v>0</v>
      </c>
    </row>
    <row r="148" spans="1:51" ht="24.75" customHeight="1" x14ac:dyDescent="0.15">
      <c r="A148" s="40"/>
      <c r="B148" s="40"/>
      <c r="C148" s="40"/>
      <c r="D148" s="40"/>
      <c r="E148" s="40"/>
      <c r="F148" s="40"/>
      <c r="G148" s="40"/>
      <c r="H148" s="40"/>
      <c r="I148" s="40"/>
      <c r="J148" s="41"/>
      <c r="K148" s="41"/>
      <c r="L148" s="41"/>
      <c r="M148" s="41"/>
      <c r="N148" s="41"/>
      <c r="O148" s="41"/>
      <c r="P148" s="42"/>
      <c r="Q148" s="42"/>
      <c r="R148" s="42"/>
      <c r="S148" s="42"/>
      <c r="T148" s="42"/>
      <c r="U148" s="42"/>
      <c r="V148" s="42"/>
      <c r="W148" s="42"/>
      <c r="X148" s="42"/>
      <c r="Y148" s="43"/>
      <c r="Z148" s="43"/>
      <c r="AA148" s="43"/>
      <c r="AB148" s="43"/>
      <c r="AC148" s="43"/>
      <c r="AD148" s="43"/>
      <c r="AE148" s="43"/>
      <c r="AF148" s="43"/>
      <c r="AG148" s="43"/>
      <c r="AH148" s="43"/>
      <c r="AI148" s="43"/>
      <c r="AJ148" s="43"/>
      <c r="AK148" s="43"/>
      <c r="AL148" s="43"/>
      <c r="AM148" s="43"/>
      <c r="AN148" s="43"/>
      <c r="AO148" s="43"/>
      <c r="AP148" s="42"/>
      <c r="AQ148" s="42"/>
      <c r="AR148" s="42"/>
      <c r="AS148" s="42"/>
      <c r="AT148" s="42"/>
      <c r="AU148" s="42"/>
      <c r="AV148" s="42"/>
      <c r="AW148" s="42"/>
      <c r="AX148" s="42"/>
      <c r="AY148">
        <f>COUNTA($C$151)</f>
        <v>1</v>
      </c>
    </row>
    <row r="149" spans="1:51" ht="24.75" customHeight="1" x14ac:dyDescent="0.15">
      <c r="A149" s="40"/>
      <c r="B149" s="44" t="s">
        <v>167</v>
      </c>
      <c r="C149" s="40"/>
      <c r="D149" s="40"/>
      <c r="E149" s="40"/>
      <c r="F149" s="40"/>
      <c r="G149" s="40"/>
      <c r="H149" s="40"/>
      <c r="I149" s="40"/>
      <c r="J149" s="40"/>
      <c r="K149" s="40"/>
      <c r="L149" s="40"/>
      <c r="M149" s="40"/>
      <c r="N149" s="40"/>
      <c r="O149" s="40"/>
      <c r="P149" s="45"/>
      <c r="Q149" s="45"/>
      <c r="R149" s="45"/>
      <c r="S149" s="45"/>
      <c r="T149" s="45"/>
      <c r="U149" s="45"/>
      <c r="V149" s="45"/>
      <c r="W149" s="45"/>
      <c r="X149" s="45"/>
      <c r="Y149" s="46"/>
      <c r="Z149" s="46"/>
      <c r="AA149" s="46"/>
      <c r="AB149" s="46"/>
      <c r="AC149" s="46"/>
      <c r="AD149" s="46"/>
      <c r="AE149" s="46"/>
      <c r="AF149" s="46"/>
      <c r="AG149" s="46"/>
      <c r="AH149" s="46"/>
      <c r="AI149" s="46"/>
      <c r="AJ149" s="46"/>
      <c r="AK149" s="46"/>
      <c r="AL149" s="46"/>
      <c r="AM149" s="46"/>
      <c r="AN149" s="46"/>
      <c r="AO149" s="46"/>
      <c r="AP149" s="45"/>
      <c r="AQ149" s="45"/>
      <c r="AR149" s="45"/>
      <c r="AS149" s="45"/>
      <c r="AT149" s="45"/>
      <c r="AU149" s="45"/>
      <c r="AV149" s="45"/>
      <c r="AW149" s="45"/>
      <c r="AX149" s="45"/>
      <c r="AY149">
        <f>$AY$148</f>
        <v>1</v>
      </c>
    </row>
    <row r="150" spans="1:51" ht="59.25" customHeight="1" x14ac:dyDescent="0.15">
      <c r="A150" s="213"/>
      <c r="B150" s="213"/>
      <c r="C150" s="213" t="s">
        <v>24</v>
      </c>
      <c r="D150" s="213"/>
      <c r="E150" s="213"/>
      <c r="F150" s="213"/>
      <c r="G150" s="213"/>
      <c r="H150" s="213"/>
      <c r="I150" s="213"/>
      <c r="J150" s="206" t="s">
        <v>187</v>
      </c>
      <c r="K150" s="214"/>
      <c r="L150" s="214"/>
      <c r="M150" s="214"/>
      <c r="N150" s="214"/>
      <c r="O150" s="214"/>
      <c r="P150" s="107" t="s">
        <v>25</v>
      </c>
      <c r="Q150" s="107"/>
      <c r="R150" s="107"/>
      <c r="S150" s="107"/>
      <c r="T150" s="107"/>
      <c r="U150" s="107"/>
      <c r="V150" s="107"/>
      <c r="W150" s="107"/>
      <c r="X150" s="107"/>
      <c r="Y150" s="215" t="s">
        <v>186</v>
      </c>
      <c r="Z150" s="216"/>
      <c r="AA150" s="216"/>
      <c r="AB150" s="216"/>
      <c r="AC150" s="206" t="s">
        <v>214</v>
      </c>
      <c r="AD150" s="206"/>
      <c r="AE150" s="206"/>
      <c r="AF150" s="206"/>
      <c r="AG150" s="206"/>
      <c r="AH150" s="215" t="s">
        <v>231</v>
      </c>
      <c r="AI150" s="213"/>
      <c r="AJ150" s="213"/>
      <c r="AK150" s="213"/>
      <c r="AL150" s="213" t="s">
        <v>19</v>
      </c>
      <c r="AM150" s="213"/>
      <c r="AN150" s="213"/>
      <c r="AO150" s="217"/>
      <c r="AP150" s="207" t="s">
        <v>188</v>
      </c>
      <c r="AQ150" s="207"/>
      <c r="AR150" s="207"/>
      <c r="AS150" s="207"/>
      <c r="AT150" s="207"/>
      <c r="AU150" s="207"/>
      <c r="AV150" s="207"/>
      <c r="AW150" s="207"/>
      <c r="AX150" s="207"/>
      <c r="AY150">
        <f>$AY$148</f>
        <v>1</v>
      </c>
    </row>
    <row r="151" spans="1:51" ht="30" customHeight="1" x14ac:dyDescent="0.15">
      <c r="A151" s="197">
        <v>1</v>
      </c>
      <c r="B151" s="197">
        <v>1</v>
      </c>
      <c r="C151" s="209" t="s">
        <v>628</v>
      </c>
      <c r="D151" s="208"/>
      <c r="E151" s="208"/>
      <c r="F151" s="208"/>
      <c r="G151" s="208"/>
      <c r="H151" s="208"/>
      <c r="I151" s="208"/>
      <c r="J151" s="198">
        <v>2000012100001</v>
      </c>
      <c r="K151" s="199"/>
      <c r="L151" s="199"/>
      <c r="M151" s="199"/>
      <c r="N151" s="199"/>
      <c r="O151" s="199"/>
      <c r="P151" s="210" t="s">
        <v>626</v>
      </c>
      <c r="Q151" s="200"/>
      <c r="R151" s="200"/>
      <c r="S151" s="200"/>
      <c r="T151" s="200"/>
      <c r="U151" s="200"/>
      <c r="V151" s="200"/>
      <c r="W151" s="200"/>
      <c r="X151" s="200"/>
      <c r="Y151" s="201">
        <v>13.8</v>
      </c>
      <c r="Z151" s="202"/>
      <c r="AA151" s="202"/>
      <c r="AB151" s="203"/>
      <c r="AC151" s="191" t="s">
        <v>75</v>
      </c>
      <c r="AD151" s="192"/>
      <c r="AE151" s="192"/>
      <c r="AF151" s="192"/>
      <c r="AG151" s="192"/>
      <c r="AH151" s="211" t="s">
        <v>630</v>
      </c>
      <c r="AI151" s="212"/>
      <c r="AJ151" s="212"/>
      <c r="AK151" s="212"/>
      <c r="AL151" s="193" t="s">
        <v>630</v>
      </c>
      <c r="AM151" s="194"/>
      <c r="AN151" s="194"/>
      <c r="AO151" s="195"/>
      <c r="AP151" s="196"/>
      <c r="AQ151" s="196"/>
      <c r="AR151" s="196"/>
      <c r="AS151" s="196"/>
      <c r="AT151" s="196"/>
      <c r="AU151" s="196"/>
      <c r="AV151" s="196"/>
      <c r="AW151" s="196"/>
      <c r="AX151" s="196"/>
      <c r="AY151">
        <f>$AY$148</f>
        <v>1</v>
      </c>
    </row>
    <row r="152" spans="1:51" ht="30" customHeight="1" x14ac:dyDescent="0.15">
      <c r="A152" s="197">
        <v>2</v>
      </c>
      <c r="B152" s="197">
        <v>1</v>
      </c>
      <c r="C152" s="209"/>
      <c r="D152" s="208"/>
      <c r="E152" s="208"/>
      <c r="F152" s="208"/>
      <c r="G152" s="208"/>
      <c r="H152" s="208"/>
      <c r="I152" s="208"/>
      <c r="J152" s="198"/>
      <c r="K152" s="199"/>
      <c r="L152" s="199"/>
      <c r="M152" s="199"/>
      <c r="N152" s="199"/>
      <c r="O152" s="199"/>
      <c r="P152" s="200"/>
      <c r="Q152" s="200"/>
      <c r="R152" s="200"/>
      <c r="S152" s="200"/>
      <c r="T152" s="200"/>
      <c r="U152" s="200"/>
      <c r="V152" s="200"/>
      <c r="W152" s="200"/>
      <c r="X152" s="200"/>
      <c r="Y152" s="201"/>
      <c r="Z152" s="202"/>
      <c r="AA152" s="202"/>
      <c r="AB152" s="203"/>
      <c r="AC152" s="191"/>
      <c r="AD152" s="192"/>
      <c r="AE152" s="192"/>
      <c r="AF152" s="192"/>
      <c r="AG152" s="192"/>
      <c r="AH152" s="211"/>
      <c r="AI152" s="212"/>
      <c r="AJ152" s="212"/>
      <c r="AK152" s="212"/>
      <c r="AL152" s="193"/>
      <c r="AM152" s="194"/>
      <c r="AN152" s="194"/>
      <c r="AO152" s="195"/>
      <c r="AP152" s="196"/>
      <c r="AQ152" s="196"/>
      <c r="AR152" s="196"/>
      <c r="AS152" s="196"/>
      <c r="AT152" s="196"/>
      <c r="AU152" s="196"/>
      <c r="AV152" s="196"/>
      <c r="AW152" s="196"/>
      <c r="AX152" s="196"/>
      <c r="AY152">
        <f>COUNTA($C$152)</f>
        <v>0</v>
      </c>
    </row>
    <row r="153" spans="1:51" ht="24.75" customHeight="1" x14ac:dyDescent="0.15">
      <c r="A153" s="47"/>
      <c r="B153" s="47"/>
      <c r="C153" s="47"/>
      <c r="D153" s="47"/>
      <c r="E153" s="47"/>
      <c r="F153" s="47"/>
      <c r="G153" s="47"/>
      <c r="H153" s="47"/>
      <c r="I153" s="47"/>
      <c r="J153" s="47"/>
      <c r="K153" s="47"/>
      <c r="L153" s="47"/>
      <c r="M153" s="47"/>
      <c r="N153" s="47"/>
      <c r="O153" s="47"/>
      <c r="P153" s="48"/>
      <c r="Q153" s="48"/>
      <c r="R153" s="48"/>
      <c r="S153" s="48"/>
      <c r="T153" s="48"/>
      <c r="U153" s="48"/>
      <c r="V153" s="48"/>
      <c r="W153" s="48"/>
      <c r="X153" s="48"/>
      <c r="Y153" s="49"/>
      <c r="Z153" s="49"/>
      <c r="AA153" s="49"/>
      <c r="AB153" s="49"/>
      <c r="AC153" s="49"/>
      <c r="AD153" s="49"/>
      <c r="AE153" s="49"/>
      <c r="AF153" s="49"/>
      <c r="AG153" s="49"/>
      <c r="AH153" s="49"/>
      <c r="AI153" s="49"/>
      <c r="AJ153" s="49"/>
      <c r="AK153" s="49"/>
      <c r="AL153" s="49"/>
      <c r="AM153" s="49"/>
      <c r="AN153" s="49"/>
      <c r="AO153" s="49"/>
      <c r="AP153" s="48"/>
      <c r="AQ153" s="48"/>
      <c r="AR153" s="48"/>
      <c r="AS153" s="48"/>
      <c r="AT153" s="48"/>
      <c r="AU153" s="48"/>
      <c r="AV153" s="48"/>
      <c r="AW153" s="48"/>
      <c r="AX153" s="48"/>
      <c r="AY153">
        <f>COUNTA($C$156)</f>
        <v>1</v>
      </c>
    </row>
    <row r="154" spans="1:51" ht="24.75" customHeight="1" x14ac:dyDescent="0.15">
      <c r="A154" s="40"/>
      <c r="B154" s="44" t="s">
        <v>206</v>
      </c>
      <c r="C154" s="40"/>
      <c r="D154" s="40"/>
      <c r="E154" s="40"/>
      <c r="F154" s="40"/>
      <c r="G154" s="40"/>
      <c r="H154" s="40"/>
      <c r="I154" s="40"/>
      <c r="J154" s="40"/>
      <c r="K154" s="40"/>
      <c r="L154" s="40"/>
      <c r="M154" s="40"/>
      <c r="N154" s="40"/>
      <c r="O154" s="40"/>
      <c r="P154" s="45"/>
      <c r="Q154" s="45"/>
      <c r="R154" s="45"/>
      <c r="S154" s="45"/>
      <c r="T154" s="45"/>
      <c r="U154" s="45"/>
      <c r="V154" s="45"/>
      <c r="W154" s="45"/>
      <c r="X154" s="45"/>
      <c r="Y154" s="46"/>
      <c r="Z154" s="46"/>
      <c r="AA154" s="46"/>
      <c r="AB154" s="46"/>
      <c r="AC154" s="46"/>
      <c r="AD154" s="46"/>
      <c r="AE154" s="46"/>
      <c r="AF154" s="46"/>
      <c r="AG154" s="46"/>
      <c r="AH154" s="46"/>
      <c r="AI154" s="46"/>
      <c r="AJ154" s="46"/>
      <c r="AK154" s="46"/>
      <c r="AL154" s="46"/>
      <c r="AM154" s="46"/>
      <c r="AN154" s="46"/>
      <c r="AO154" s="46"/>
      <c r="AP154" s="45"/>
      <c r="AQ154" s="45"/>
      <c r="AR154" s="45"/>
      <c r="AS154" s="45"/>
      <c r="AT154" s="45"/>
      <c r="AU154" s="45"/>
      <c r="AV154" s="45"/>
      <c r="AW154" s="45"/>
      <c r="AX154" s="45"/>
      <c r="AY154">
        <f>$AY$153</f>
        <v>1</v>
      </c>
    </row>
    <row r="155" spans="1:51" ht="59.25" customHeight="1" x14ac:dyDescent="0.15">
      <c r="A155" s="213"/>
      <c r="B155" s="213"/>
      <c r="C155" s="213" t="s">
        <v>24</v>
      </c>
      <c r="D155" s="213"/>
      <c r="E155" s="213"/>
      <c r="F155" s="213"/>
      <c r="G155" s="213"/>
      <c r="H155" s="213"/>
      <c r="I155" s="213"/>
      <c r="J155" s="206" t="s">
        <v>187</v>
      </c>
      <c r="K155" s="214"/>
      <c r="L155" s="214"/>
      <c r="M155" s="214"/>
      <c r="N155" s="214"/>
      <c r="O155" s="214"/>
      <c r="P155" s="107" t="s">
        <v>25</v>
      </c>
      <c r="Q155" s="107"/>
      <c r="R155" s="107"/>
      <c r="S155" s="107"/>
      <c r="T155" s="107"/>
      <c r="U155" s="107"/>
      <c r="V155" s="107"/>
      <c r="W155" s="107"/>
      <c r="X155" s="107"/>
      <c r="Y155" s="215" t="s">
        <v>186</v>
      </c>
      <c r="Z155" s="216"/>
      <c r="AA155" s="216"/>
      <c r="AB155" s="216"/>
      <c r="AC155" s="206" t="s">
        <v>214</v>
      </c>
      <c r="AD155" s="206"/>
      <c r="AE155" s="206"/>
      <c r="AF155" s="206"/>
      <c r="AG155" s="206"/>
      <c r="AH155" s="215" t="s">
        <v>231</v>
      </c>
      <c r="AI155" s="213"/>
      <c r="AJ155" s="213"/>
      <c r="AK155" s="213"/>
      <c r="AL155" s="213" t="s">
        <v>19</v>
      </c>
      <c r="AM155" s="213"/>
      <c r="AN155" s="213"/>
      <c r="AO155" s="217"/>
      <c r="AP155" s="207" t="s">
        <v>188</v>
      </c>
      <c r="AQ155" s="207"/>
      <c r="AR155" s="207"/>
      <c r="AS155" s="207"/>
      <c r="AT155" s="207"/>
      <c r="AU155" s="207"/>
      <c r="AV155" s="207"/>
      <c r="AW155" s="207"/>
      <c r="AX155" s="207"/>
      <c r="AY155">
        <f>$AY$153</f>
        <v>1</v>
      </c>
    </row>
    <row r="156" spans="1:51" ht="30" customHeight="1" x14ac:dyDescent="0.15">
      <c r="A156" s="197">
        <v>1</v>
      </c>
      <c r="B156" s="197">
        <v>1</v>
      </c>
      <c r="C156" s="209" t="s">
        <v>629</v>
      </c>
      <c r="D156" s="208"/>
      <c r="E156" s="208"/>
      <c r="F156" s="208"/>
      <c r="G156" s="208"/>
      <c r="H156" s="208"/>
      <c r="I156" s="208"/>
      <c r="J156" s="198">
        <v>4400001012768</v>
      </c>
      <c r="K156" s="199"/>
      <c r="L156" s="199"/>
      <c r="M156" s="199"/>
      <c r="N156" s="199"/>
      <c r="O156" s="199"/>
      <c r="P156" s="210" t="s">
        <v>626</v>
      </c>
      <c r="Q156" s="200"/>
      <c r="R156" s="200"/>
      <c r="S156" s="200"/>
      <c r="T156" s="200"/>
      <c r="U156" s="200"/>
      <c r="V156" s="200"/>
      <c r="W156" s="200"/>
      <c r="X156" s="200"/>
      <c r="Y156" s="201">
        <v>13.8</v>
      </c>
      <c r="Z156" s="202"/>
      <c r="AA156" s="202"/>
      <c r="AB156" s="203"/>
      <c r="AC156" s="191" t="s">
        <v>236</v>
      </c>
      <c r="AD156" s="192"/>
      <c r="AE156" s="192"/>
      <c r="AF156" s="192"/>
      <c r="AG156" s="192"/>
      <c r="AH156" s="211">
        <v>4</v>
      </c>
      <c r="AI156" s="212"/>
      <c r="AJ156" s="212"/>
      <c r="AK156" s="212"/>
      <c r="AL156" s="193" t="s">
        <v>634</v>
      </c>
      <c r="AM156" s="194"/>
      <c r="AN156" s="194"/>
      <c r="AO156" s="195"/>
      <c r="AP156" s="196"/>
      <c r="AQ156" s="196"/>
      <c r="AR156" s="196"/>
      <c r="AS156" s="196"/>
      <c r="AT156" s="196"/>
      <c r="AU156" s="196"/>
      <c r="AV156" s="196"/>
      <c r="AW156" s="196"/>
      <c r="AX156" s="196"/>
      <c r="AY156">
        <f>$AY$153</f>
        <v>1</v>
      </c>
    </row>
    <row r="157" spans="1:51" ht="30" customHeight="1" x14ac:dyDescent="0.15">
      <c r="A157" s="197">
        <v>2</v>
      </c>
      <c r="B157" s="197">
        <v>1</v>
      </c>
      <c r="C157" s="208"/>
      <c r="D157" s="208"/>
      <c r="E157" s="208"/>
      <c r="F157" s="208"/>
      <c r="G157" s="208"/>
      <c r="H157" s="208"/>
      <c r="I157" s="208"/>
      <c r="J157" s="198"/>
      <c r="K157" s="199"/>
      <c r="L157" s="199"/>
      <c r="M157" s="199"/>
      <c r="N157" s="199"/>
      <c r="O157" s="199"/>
      <c r="P157" s="200"/>
      <c r="Q157" s="200"/>
      <c r="R157" s="200"/>
      <c r="S157" s="200"/>
      <c r="T157" s="200"/>
      <c r="U157" s="200"/>
      <c r="V157" s="200"/>
      <c r="W157" s="200"/>
      <c r="X157" s="200"/>
      <c r="Y157" s="201"/>
      <c r="Z157" s="202"/>
      <c r="AA157" s="202"/>
      <c r="AB157" s="203"/>
      <c r="AC157" s="191"/>
      <c r="AD157" s="192"/>
      <c r="AE157" s="192"/>
      <c r="AF157" s="192"/>
      <c r="AG157" s="192"/>
      <c r="AH157" s="211"/>
      <c r="AI157" s="212"/>
      <c r="AJ157" s="212"/>
      <c r="AK157" s="212"/>
      <c r="AL157" s="193"/>
      <c r="AM157" s="194"/>
      <c r="AN157" s="194"/>
      <c r="AO157" s="195"/>
      <c r="AP157" s="196"/>
      <c r="AQ157" s="196"/>
      <c r="AR157" s="196"/>
      <c r="AS157" s="196"/>
      <c r="AT157" s="196"/>
      <c r="AU157" s="196"/>
      <c r="AV157" s="196"/>
      <c r="AW157" s="196"/>
      <c r="AX157" s="196"/>
      <c r="AY157">
        <f>COUNTA($C$157)</f>
        <v>0</v>
      </c>
    </row>
    <row r="158" spans="1:51" ht="24.75" customHeight="1" x14ac:dyDescent="0.15">
      <c r="A158" s="47"/>
      <c r="B158" s="47"/>
      <c r="C158" s="47"/>
      <c r="D158" s="47"/>
      <c r="E158" s="47"/>
      <c r="F158" s="47"/>
      <c r="G158" s="47"/>
      <c r="H158" s="47"/>
      <c r="I158" s="47"/>
      <c r="J158" s="47"/>
      <c r="K158" s="47"/>
      <c r="L158" s="47"/>
      <c r="M158" s="47"/>
      <c r="N158" s="47"/>
      <c r="O158" s="47"/>
      <c r="P158" s="48"/>
      <c r="Q158" s="48"/>
      <c r="R158" s="48"/>
      <c r="S158" s="48"/>
      <c r="T158" s="48"/>
      <c r="U158" s="48"/>
      <c r="V158" s="48"/>
      <c r="W158" s="48"/>
      <c r="X158" s="48"/>
      <c r="Y158" s="49"/>
      <c r="Z158" s="49"/>
      <c r="AA158" s="49"/>
      <c r="AB158" s="49"/>
      <c r="AC158" s="49"/>
      <c r="AD158" s="49"/>
      <c r="AE158" s="49"/>
      <c r="AF158" s="49"/>
      <c r="AG158" s="49"/>
      <c r="AH158" s="49"/>
      <c r="AI158" s="49"/>
      <c r="AJ158" s="49"/>
      <c r="AK158" s="49"/>
      <c r="AL158" s="49"/>
      <c r="AM158" s="49"/>
      <c r="AN158" s="49"/>
      <c r="AO158" s="49"/>
      <c r="AP158" s="48"/>
      <c r="AQ158" s="48"/>
      <c r="AR158" s="48"/>
      <c r="AS158" s="48"/>
      <c r="AT158" s="48"/>
      <c r="AU158" s="48"/>
      <c r="AV158" s="48"/>
      <c r="AW158" s="48"/>
      <c r="AX158" s="48"/>
      <c r="AY158">
        <f>COUNTA(#REF!)</f>
        <v>1</v>
      </c>
    </row>
  </sheetData>
  <sheetProtection formatRows="0"/>
  <dataConsolidate link="1"/>
  <mergeCells count="709">
    <mergeCell ref="M95:N95"/>
    <mergeCell ref="C91:D91"/>
    <mergeCell ref="E91:G91"/>
    <mergeCell ref="H91:I91"/>
    <mergeCell ref="J91:L91"/>
    <mergeCell ref="M91:N91"/>
    <mergeCell ref="O91:AF91"/>
    <mergeCell ref="O92:AF92"/>
    <mergeCell ref="O93:AF93"/>
    <mergeCell ref="O94:AF94"/>
    <mergeCell ref="O95:AF95"/>
    <mergeCell ref="O90:AF90"/>
    <mergeCell ref="C90:N90"/>
    <mergeCell ref="X117:Z117"/>
    <mergeCell ref="AJ117:AL117"/>
    <mergeCell ref="C93:D93"/>
    <mergeCell ref="E93:G93"/>
    <mergeCell ref="H93:I93"/>
    <mergeCell ref="A98:AX98"/>
    <mergeCell ref="A99:AX99"/>
    <mergeCell ref="A100:AX100"/>
    <mergeCell ref="A101:E101"/>
    <mergeCell ref="F101:AX101"/>
    <mergeCell ref="A102:AX102"/>
    <mergeCell ref="A96:B97"/>
    <mergeCell ref="C96:F96"/>
    <mergeCell ref="G96:AX96"/>
    <mergeCell ref="C97:F97"/>
    <mergeCell ref="G97:AX97"/>
    <mergeCell ref="A108:D108"/>
    <mergeCell ref="AT117:AU117"/>
    <mergeCell ref="AV117:AW117"/>
    <mergeCell ref="G65:V66"/>
    <mergeCell ref="U69:AX69"/>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D22:AX22"/>
    <mergeCell ref="G23:O23"/>
    <mergeCell ref="P23:V23"/>
    <mergeCell ref="W23:AC23"/>
    <mergeCell ref="AD23:AX24"/>
    <mergeCell ref="G21:O21"/>
    <mergeCell ref="P21:V21"/>
    <mergeCell ref="W21:AC21"/>
    <mergeCell ref="AD21:AJ21"/>
    <mergeCell ref="AK21:AQ21"/>
    <mergeCell ref="AR21:AX21"/>
    <mergeCell ref="G20:O20"/>
    <mergeCell ref="P20:V20"/>
    <mergeCell ref="W20:AC20"/>
    <mergeCell ref="AD20:AJ20"/>
    <mergeCell ref="AK20:AQ20"/>
    <mergeCell ref="AR20:AX20"/>
    <mergeCell ref="A22:F24"/>
    <mergeCell ref="G22:O22"/>
    <mergeCell ref="P22:V22"/>
    <mergeCell ref="W22:AC22"/>
    <mergeCell ref="G24:O24"/>
    <mergeCell ref="P24:V24"/>
    <mergeCell ref="W24:AC24"/>
    <mergeCell ref="A25:F25"/>
    <mergeCell ref="G25:AX25"/>
    <mergeCell ref="G27:O28"/>
    <mergeCell ref="P27:X28"/>
    <mergeCell ref="Y27:AA27"/>
    <mergeCell ref="AB27:AD27"/>
    <mergeCell ref="AE27:AH27"/>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M30:AP30"/>
    <mergeCell ref="AQ30:AX30"/>
    <mergeCell ref="Y31:AA31"/>
    <mergeCell ref="AM27:AP27"/>
    <mergeCell ref="AQ27:AT27"/>
    <mergeCell ref="AU27:AX27"/>
    <mergeCell ref="Y28:AA28"/>
    <mergeCell ref="AB28:AD28"/>
    <mergeCell ref="AE28:AH28"/>
    <mergeCell ref="AI28:AL28"/>
    <mergeCell ref="AM28:AP28"/>
    <mergeCell ref="AQ28:AT28"/>
    <mergeCell ref="AU28:AX28"/>
    <mergeCell ref="AI26:AL26"/>
    <mergeCell ref="AM26:AP26"/>
    <mergeCell ref="AQ26:AT26"/>
    <mergeCell ref="AU26:AX26"/>
    <mergeCell ref="AM29:AP29"/>
    <mergeCell ref="AQ29:AX29"/>
    <mergeCell ref="Y30:AA30"/>
    <mergeCell ref="AB30:AD30"/>
    <mergeCell ref="A26:F28"/>
    <mergeCell ref="G26:O26"/>
    <mergeCell ref="P26:X26"/>
    <mergeCell ref="Y26:AA26"/>
    <mergeCell ref="AB26:AD26"/>
    <mergeCell ref="AE26:AH26"/>
    <mergeCell ref="AM31:AP31"/>
    <mergeCell ref="AQ31:AX31"/>
    <mergeCell ref="AQ33:AR33"/>
    <mergeCell ref="AS33:AT33"/>
    <mergeCell ref="AU33:AV33"/>
    <mergeCell ref="A29:F31"/>
    <mergeCell ref="G29:X29"/>
    <mergeCell ref="Y29:AA29"/>
    <mergeCell ref="AB29:AD29"/>
    <mergeCell ref="AE29:AH29"/>
    <mergeCell ref="AI29:AL29"/>
    <mergeCell ref="AB31:AD31"/>
    <mergeCell ref="AE31:AH31"/>
    <mergeCell ref="AI31:AL31"/>
    <mergeCell ref="AQ32:AT32"/>
    <mergeCell ref="AU32:AX32"/>
    <mergeCell ref="A32:F36"/>
    <mergeCell ref="G32:O33"/>
    <mergeCell ref="P32:X33"/>
    <mergeCell ref="Y32:AA33"/>
    <mergeCell ref="AB32:AD33"/>
    <mergeCell ref="AE32:AH33"/>
    <mergeCell ref="AI32:AL33"/>
    <mergeCell ref="AM32:AP33"/>
    <mergeCell ref="AM34:AP34"/>
    <mergeCell ref="AQ34:AT34"/>
    <mergeCell ref="AU34:AX34"/>
    <mergeCell ref="Y35:AA35"/>
    <mergeCell ref="AB35:AD35"/>
    <mergeCell ref="AE35:AH35"/>
    <mergeCell ref="AI36:AL36"/>
    <mergeCell ref="AM36:AP36"/>
    <mergeCell ref="AQ36:AT36"/>
    <mergeCell ref="AU36:AX36"/>
    <mergeCell ref="A37:F38"/>
    <mergeCell ref="G37:AX38"/>
    <mergeCell ref="AM52:AP52"/>
    <mergeCell ref="G51:G53"/>
    <mergeCell ref="H51:O53"/>
    <mergeCell ref="P51:V53"/>
    <mergeCell ref="W51:X53"/>
    <mergeCell ref="Y51:AA51"/>
    <mergeCell ref="AB51:AD51"/>
    <mergeCell ref="AE49:AH50"/>
    <mergeCell ref="AI49:AL50"/>
    <mergeCell ref="AM49:AP50"/>
    <mergeCell ref="AQ49:AT49"/>
    <mergeCell ref="AU49:AX49"/>
    <mergeCell ref="AQ50:AR50"/>
    <mergeCell ref="AS50:AT50"/>
    <mergeCell ref="AU50:AV50"/>
    <mergeCell ref="AW50:AX50"/>
    <mergeCell ref="G49:G50"/>
    <mergeCell ref="H49:O50"/>
    <mergeCell ref="P49:V50"/>
    <mergeCell ref="W49:X50"/>
    <mergeCell ref="Y49:AA50"/>
    <mergeCell ref="AB49:AD50"/>
    <mergeCell ref="AQ52:AT52"/>
    <mergeCell ref="AU52:AX52"/>
    <mergeCell ref="Y53:AA53"/>
    <mergeCell ref="AB53:AD53"/>
    <mergeCell ref="AE53:AH53"/>
    <mergeCell ref="AI53:AL53"/>
    <mergeCell ref="AM53:AP53"/>
    <mergeCell ref="AQ53:AT53"/>
    <mergeCell ref="AU53:AX53"/>
    <mergeCell ref="A54:F56"/>
    <mergeCell ref="G54:G56"/>
    <mergeCell ref="H54:O56"/>
    <mergeCell ref="P54:V56"/>
    <mergeCell ref="W54:X56"/>
    <mergeCell ref="Y54:AA54"/>
    <mergeCell ref="Y55:AA55"/>
    <mergeCell ref="Y56:AA56"/>
    <mergeCell ref="A49:F53"/>
    <mergeCell ref="AB56:AD56"/>
    <mergeCell ref="AE56:AH56"/>
    <mergeCell ref="AI56:AL56"/>
    <mergeCell ref="AM56:AP56"/>
    <mergeCell ref="AQ56:AT56"/>
    <mergeCell ref="AU56:AX56"/>
    <mergeCell ref="AB55:AD55"/>
    <mergeCell ref="AE55:AH55"/>
    <mergeCell ref="AI55:AL55"/>
    <mergeCell ref="AM55:AP55"/>
    <mergeCell ref="AQ55:AT55"/>
    <mergeCell ref="AU55:AX55"/>
    <mergeCell ref="AB54:AD54"/>
    <mergeCell ref="AE54:AH54"/>
    <mergeCell ref="AE51:AH51"/>
    <mergeCell ref="AI51:AL51"/>
    <mergeCell ref="AM51:AP51"/>
    <mergeCell ref="AQ51:AT51"/>
    <mergeCell ref="AU51:AX51"/>
    <mergeCell ref="Y52:AA52"/>
    <mergeCell ref="AB52:AD52"/>
    <mergeCell ref="AE52:AH52"/>
    <mergeCell ref="AI52:AL52"/>
    <mergeCell ref="AI54:AL54"/>
    <mergeCell ref="AM54:AP54"/>
    <mergeCell ref="AQ54:AT54"/>
    <mergeCell ref="AU54:AX54"/>
    <mergeCell ref="AE57:AH58"/>
    <mergeCell ref="AI57:AL58"/>
    <mergeCell ref="AM57:AP58"/>
    <mergeCell ref="AQ57:AT57"/>
    <mergeCell ref="AU57:AX57"/>
    <mergeCell ref="AQ58:AR58"/>
    <mergeCell ref="AS58:AT58"/>
    <mergeCell ref="AU58:AV58"/>
    <mergeCell ref="AW58:AX58"/>
    <mergeCell ref="A57:F61"/>
    <mergeCell ref="G57:G58"/>
    <mergeCell ref="H57:O58"/>
    <mergeCell ref="P57:X58"/>
    <mergeCell ref="Y57:AA58"/>
    <mergeCell ref="AB57:AD58"/>
    <mergeCell ref="G59:G61"/>
    <mergeCell ref="H59:O61"/>
    <mergeCell ref="P59:X61"/>
    <mergeCell ref="Y59:AA59"/>
    <mergeCell ref="AU60:AX60"/>
    <mergeCell ref="Y61:AA61"/>
    <mergeCell ref="AB61:AD61"/>
    <mergeCell ref="AE61:AH61"/>
    <mergeCell ref="AI61:AL61"/>
    <mergeCell ref="AM61:AP61"/>
    <mergeCell ref="AQ61:AT61"/>
    <mergeCell ref="AU61:AX61"/>
    <mergeCell ref="Y60:AA60"/>
    <mergeCell ref="AB60:AD60"/>
    <mergeCell ref="AE60:AH60"/>
    <mergeCell ref="AI60:AL60"/>
    <mergeCell ref="AM60:AP60"/>
    <mergeCell ref="AQ60:AT60"/>
    <mergeCell ref="AB59:AD59"/>
    <mergeCell ref="AE59:AH59"/>
    <mergeCell ref="AI59:AL59"/>
    <mergeCell ref="AM59:AP59"/>
    <mergeCell ref="AQ59:AT59"/>
    <mergeCell ref="AU59:AX59"/>
    <mergeCell ref="U68:AX68"/>
    <mergeCell ref="G69:T69"/>
    <mergeCell ref="A70:AX70"/>
    <mergeCell ref="C71:AC71"/>
    <mergeCell ref="AD71:AF71"/>
    <mergeCell ref="AG71:AX71"/>
    <mergeCell ref="W65:AA65"/>
    <mergeCell ref="AB65:AX65"/>
    <mergeCell ref="W66:AA66"/>
    <mergeCell ref="AB66:AX66"/>
    <mergeCell ref="C67:D69"/>
    <mergeCell ref="E67:F69"/>
    <mergeCell ref="G67:I67"/>
    <mergeCell ref="J67:T67"/>
    <mergeCell ref="U67:AX67"/>
    <mergeCell ref="G68:T68"/>
    <mergeCell ref="A62:D62"/>
    <mergeCell ref="E62:F62"/>
    <mergeCell ref="H62:O62"/>
    <mergeCell ref="P62:X62"/>
    <mergeCell ref="Y62:AX62"/>
    <mergeCell ref="A64:B69"/>
    <mergeCell ref="C64:D66"/>
    <mergeCell ref="E64:F64"/>
    <mergeCell ref="G64:AX64"/>
    <mergeCell ref="E65:F66"/>
    <mergeCell ref="A63:AN63"/>
    <mergeCell ref="AO63:AQ63"/>
    <mergeCell ref="AS63:AX63"/>
    <mergeCell ref="A75:B84"/>
    <mergeCell ref="C75:AC75"/>
    <mergeCell ref="AD75:AF75"/>
    <mergeCell ref="AG75:AX77"/>
    <mergeCell ref="C76:D77"/>
    <mergeCell ref="E76:AC76"/>
    <mergeCell ref="AD76:AF76"/>
    <mergeCell ref="E77:AC77"/>
    <mergeCell ref="AD77:AF77"/>
    <mergeCell ref="C78:AC78"/>
    <mergeCell ref="A72:B74"/>
    <mergeCell ref="C72:AC72"/>
    <mergeCell ref="AD72:AF72"/>
    <mergeCell ref="AG72:AX72"/>
    <mergeCell ref="C73:AC73"/>
    <mergeCell ref="AD73:AF73"/>
    <mergeCell ref="AG73:AX73"/>
    <mergeCell ref="C74:AC74"/>
    <mergeCell ref="AD74:AF74"/>
    <mergeCell ref="AG74:AX74"/>
    <mergeCell ref="C83:AC83"/>
    <mergeCell ref="AD83:AF83"/>
    <mergeCell ref="AG83:AX83"/>
    <mergeCell ref="C84:AC84"/>
    <mergeCell ref="AD84:AF84"/>
    <mergeCell ref="AG84:AX84"/>
    <mergeCell ref="C81:AC81"/>
    <mergeCell ref="AD81:AF81"/>
    <mergeCell ref="AG81:AX81"/>
    <mergeCell ref="C82:AC82"/>
    <mergeCell ref="AD82:AF82"/>
    <mergeCell ref="AG82:AX82"/>
    <mergeCell ref="AD78:AF78"/>
    <mergeCell ref="AG78:AX78"/>
    <mergeCell ref="C79:AC79"/>
    <mergeCell ref="AD79:AF79"/>
    <mergeCell ref="AG79:AX79"/>
    <mergeCell ref="C80:AC80"/>
    <mergeCell ref="AD80:AF80"/>
    <mergeCell ref="AG80:AX80"/>
    <mergeCell ref="AG88:AX88"/>
    <mergeCell ref="A85:B88"/>
    <mergeCell ref="C85:AC85"/>
    <mergeCell ref="AD85:AF85"/>
    <mergeCell ref="AG85:AX85"/>
    <mergeCell ref="C86:AC86"/>
    <mergeCell ref="AD86:AF86"/>
    <mergeCell ref="AG86:AX86"/>
    <mergeCell ref="C87:AC87"/>
    <mergeCell ref="AD87:AF87"/>
    <mergeCell ref="AG87:AX87"/>
    <mergeCell ref="C88:AC88"/>
    <mergeCell ref="AD88:AF88"/>
    <mergeCell ref="C92:D92"/>
    <mergeCell ref="E92:G92"/>
    <mergeCell ref="H92:I92"/>
    <mergeCell ref="J92:L92"/>
    <mergeCell ref="M92:N92"/>
    <mergeCell ref="A89:B95"/>
    <mergeCell ref="C89:AC89"/>
    <mergeCell ref="AD89:AF89"/>
    <mergeCell ref="AG89:AX95"/>
    <mergeCell ref="J93:L93"/>
    <mergeCell ref="M93:N93"/>
    <mergeCell ref="C94:D94"/>
    <mergeCell ref="E94:G94"/>
    <mergeCell ref="H94:I94"/>
    <mergeCell ref="J94:L94"/>
    <mergeCell ref="M94:N94"/>
    <mergeCell ref="C95:D95"/>
    <mergeCell ref="E95:G95"/>
    <mergeCell ref="H95:I95"/>
    <mergeCell ref="J95:L95"/>
    <mergeCell ref="E108:P108"/>
    <mergeCell ref="Q108:AB108"/>
    <mergeCell ref="AC108:AN108"/>
    <mergeCell ref="AO108:AX108"/>
    <mergeCell ref="A109:D109"/>
    <mergeCell ref="E109:P109"/>
    <mergeCell ref="Q109:AB109"/>
    <mergeCell ref="AC109:AN109"/>
    <mergeCell ref="AO109:AX109"/>
    <mergeCell ref="A103:E103"/>
    <mergeCell ref="F103:AX103"/>
    <mergeCell ref="A104:AX104"/>
    <mergeCell ref="A105:AX105"/>
    <mergeCell ref="A106:AX106"/>
    <mergeCell ref="A107:D107"/>
    <mergeCell ref="E107:P107"/>
    <mergeCell ref="Q107:AB107"/>
    <mergeCell ref="AC107:AN107"/>
    <mergeCell ref="AO107:AX107"/>
    <mergeCell ref="A114:D114"/>
    <mergeCell ref="E114:P114"/>
    <mergeCell ref="Q114:AB114"/>
    <mergeCell ref="AC114:AN114"/>
    <mergeCell ref="AO114:AX114"/>
    <mergeCell ref="A115:D115"/>
    <mergeCell ref="A112:D112"/>
    <mergeCell ref="E112:P112"/>
    <mergeCell ref="Q112:AB112"/>
    <mergeCell ref="AC112:AN112"/>
    <mergeCell ref="AO112:AX112"/>
    <mergeCell ref="A113:D113"/>
    <mergeCell ref="E113:P113"/>
    <mergeCell ref="Q113:AB113"/>
    <mergeCell ref="AC113:AN113"/>
    <mergeCell ref="AO113:AX113"/>
    <mergeCell ref="A110:D110"/>
    <mergeCell ref="E110:P110"/>
    <mergeCell ref="Q110:AB110"/>
    <mergeCell ref="AC110:AN110"/>
    <mergeCell ref="AO110:AX110"/>
    <mergeCell ref="A111:D111"/>
    <mergeCell ref="E111:P111"/>
    <mergeCell ref="Q111:AB111"/>
    <mergeCell ref="AC111:AN111"/>
    <mergeCell ref="AO111:AX111"/>
    <mergeCell ref="AA115:AB115"/>
    <mergeCell ref="AC115:AE115"/>
    <mergeCell ref="AG115:AH115"/>
    <mergeCell ref="AJ115:AK115"/>
    <mergeCell ref="AM115:AN115"/>
    <mergeCell ref="AO115:AP115"/>
    <mergeCell ref="AM117:AN117"/>
    <mergeCell ref="AO117:AP117"/>
    <mergeCell ref="A118:F130"/>
    <mergeCell ref="A131:F140"/>
    <mergeCell ref="G131:AB131"/>
    <mergeCell ref="AC131:AX131"/>
    <mergeCell ref="G132:K132"/>
    <mergeCell ref="L132:X132"/>
    <mergeCell ref="AA117:AB117"/>
    <mergeCell ref="AM116:AN116"/>
    <mergeCell ref="AO116:AP116"/>
    <mergeCell ref="AR116:AS116"/>
    <mergeCell ref="AU116:AV116"/>
    <mergeCell ref="A117:D117"/>
    <mergeCell ref="O117:P117"/>
    <mergeCell ref="U116:V116"/>
    <mergeCell ref="X116:Y116"/>
    <mergeCell ref="AA116:AB116"/>
    <mergeCell ref="AC116:AE116"/>
    <mergeCell ref="AG116:AH116"/>
    <mergeCell ref="AJ116:AK116"/>
    <mergeCell ref="A116:D116"/>
    <mergeCell ref="E116:G116"/>
    <mergeCell ref="I116:J116"/>
    <mergeCell ref="L116:M116"/>
    <mergeCell ref="O116:P116"/>
    <mergeCell ref="Q116:S116"/>
    <mergeCell ref="L117:N117"/>
    <mergeCell ref="G134:K134"/>
    <mergeCell ref="L134:X134"/>
    <mergeCell ref="Y134:AB134"/>
    <mergeCell ref="AC134:AG134"/>
    <mergeCell ref="AH134:AT134"/>
    <mergeCell ref="AU134:AX134"/>
    <mergeCell ref="Y132:AB132"/>
    <mergeCell ref="AC132:AG132"/>
    <mergeCell ref="AH132:AT132"/>
    <mergeCell ref="AU132:AX132"/>
    <mergeCell ref="G133:K133"/>
    <mergeCell ref="L133:X133"/>
    <mergeCell ref="Y133:AB133"/>
    <mergeCell ref="AC133:AG133"/>
    <mergeCell ref="AH133:AT133"/>
    <mergeCell ref="AU133:AX133"/>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0:K140"/>
    <mergeCell ref="L140:X140"/>
    <mergeCell ref="Y140:AB140"/>
    <mergeCell ref="AC140:AG140"/>
    <mergeCell ref="AH140:AT140"/>
    <mergeCell ref="AU140:AX140"/>
    <mergeCell ref="A145:B145"/>
    <mergeCell ref="C145:I145"/>
    <mergeCell ref="J145:O145"/>
    <mergeCell ref="P145:X145"/>
    <mergeCell ref="Y145:AB145"/>
    <mergeCell ref="AC145:AG145"/>
    <mergeCell ref="AH145:AK145"/>
    <mergeCell ref="AL145:AO145"/>
    <mergeCell ref="AH147:AK147"/>
    <mergeCell ref="AL147:AO147"/>
    <mergeCell ref="AP147:AX147"/>
    <mergeCell ref="A147:B147"/>
    <mergeCell ref="C147:I147"/>
    <mergeCell ref="J147:O147"/>
    <mergeCell ref="P147:X147"/>
    <mergeCell ref="Y147:AB147"/>
    <mergeCell ref="AC147:AG147"/>
    <mergeCell ref="AP145:AX145"/>
    <mergeCell ref="A146:B146"/>
    <mergeCell ref="C146:I146"/>
    <mergeCell ref="J146:O146"/>
    <mergeCell ref="P146:X146"/>
    <mergeCell ref="Y146:AB146"/>
    <mergeCell ref="AC146:AG146"/>
    <mergeCell ref="AH146:AK146"/>
    <mergeCell ref="AL146:AO146"/>
    <mergeCell ref="AP146:AX146"/>
    <mergeCell ref="AL150:AO150"/>
    <mergeCell ref="AP150:AX150"/>
    <mergeCell ref="A151:B151"/>
    <mergeCell ref="C151:I151"/>
    <mergeCell ref="J151:O151"/>
    <mergeCell ref="P151:X151"/>
    <mergeCell ref="Y151:AB151"/>
    <mergeCell ref="AC151:AG151"/>
    <mergeCell ref="AH151:AK151"/>
    <mergeCell ref="AL151:AO151"/>
    <mergeCell ref="A150:B150"/>
    <mergeCell ref="C150:I150"/>
    <mergeCell ref="J150:O150"/>
    <mergeCell ref="P150:X150"/>
    <mergeCell ref="Y150:AB150"/>
    <mergeCell ref="AC150:AG150"/>
    <mergeCell ref="AH150:AK150"/>
    <mergeCell ref="AP151:AX151"/>
    <mergeCell ref="A152:B152"/>
    <mergeCell ref="C152:I152"/>
    <mergeCell ref="J152:O152"/>
    <mergeCell ref="P152:X152"/>
    <mergeCell ref="Y152:AB152"/>
    <mergeCell ref="AC152:AG152"/>
    <mergeCell ref="AH152:AK152"/>
    <mergeCell ref="AL152:AO152"/>
    <mergeCell ref="AP152:AX152"/>
    <mergeCell ref="AL156:AO156"/>
    <mergeCell ref="AP156:AX156"/>
    <mergeCell ref="A157:B157"/>
    <mergeCell ref="C157:I157"/>
    <mergeCell ref="J157:O157"/>
    <mergeCell ref="P157:X157"/>
    <mergeCell ref="Y157:AB157"/>
    <mergeCell ref="AC157:AG157"/>
    <mergeCell ref="AH157:AK157"/>
    <mergeCell ref="AL157:AO157"/>
    <mergeCell ref="AH155:AK155"/>
    <mergeCell ref="AL155:AO155"/>
    <mergeCell ref="AP155:AX155"/>
    <mergeCell ref="A156:B156"/>
    <mergeCell ref="C156:I156"/>
    <mergeCell ref="J156:O156"/>
    <mergeCell ref="P156:X156"/>
    <mergeCell ref="Y156:AB156"/>
    <mergeCell ref="AC156:AG156"/>
    <mergeCell ref="AH156:AK156"/>
    <mergeCell ref="A155:B155"/>
    <mergeCell ref="C155:I155"/>
    <mergeCell ref="J155:O155"/>
    <mergeCell ref="P155:X155"/>
    <mergeCell ref="Y155:AB155"/>
    <mergeCell ref="AC155:AG155"/>
    <mergeCell ref="AP157:AX157"/>
    <mergeCell ref="B39:F43"/>
    <mergeCell ref="G39:AA40"/>
    <mergeCell ref="AB39:AX40"/>
    <mergeCell ref="G41:AA43"/>
    <mergeCell ref="AB41:AX43"/>
    <mergeCell ref="A39:A48"/>
    <mergeCell ref="B44:F48"/>
    <mergeCell ref="G44:O45"/>
    <mergeCell ref="P44:X45"/>
    <mergeCell ref="Y44:AA45"/>
    <mergeCell ref="AB44:AD45"/>
    <mergeCell ref="AE44:AH45"/>
    <mergeCell ref="AI44:AL45"/>
    <mergeCell ref="AM44:AP45"/>
    <mergeCell ref="AQ44:AT44"/>
    <mergeCell ref="AU44:AX44"/>
    <mergeCell ref="AQ45:AR45"/>
    <mergeCell ref="AS45:AT45"/>
    <mergeCell ref="AU45:AV45"/>
    <mergeCell ref="AW45:AX45"/>
    <mergeCell ref="G46:O48"/>
    <mergeCell ref="P46:X48"/>
    <mergeCell ref="Y46:AA46"/>
    <mergeCell ref="AB46:AD46"/>
    <mergeCell ref="AE46:AH46"/>
    <mergeCell ref="AI46:AL46"/>
    <mergeCell ref="AM46:AP46"/>
    <mergeCell ref="AQ46:AT46"/>
    <mergeCell ref="AU46:AX46"/>
    <mergeCell ref="Y47:AA47"/>
    <mergeCell ref="AB47:AD47"/>
    <mergeCell ref="AE47:AH47"/>
    <mergeCell ref="AI47:AL47"/>
    <mergeCell ref="AR115:AS115"/>
    <mergeCell ref="AU115:AV115"/>
    <mergeCell ref="AM47:AP47"/>
    <mergeCell ref="AQ47:AT47"/>
    <mergeCell ref="AU47:AX47"/>
    <mergeCell ref="Y48:AA48"/>
    <mergeCell ref="AB48:AD48"/>
    <mergeCell ref="AE48:AH48"/>
    <mergeCell ref="AI48:AL48"/>
    <mergeCell ref="AM48:AP48"/>
    <mergeCell ref="AQ48:AT48"/>
    <mergeCell ref="AU48:AX48"/>
    <mergeCell ref="E117:F117"/>
    <mergeCell ref="G117:I117"/>
    <mergeCell ref="J117:K117"/>
    <mergeCell ref="Q117:R117"/>
    <mergeCell ref="S117:U117"/>
    <mergeCell ref="V117:W117"/>
    <mergeCell ref="AC117:AD117"/>
    <mergeCell ref="AE117:AG117"/>
    <mergeCell ref="AH117:AI117"/>
    <mergeCell ref="AQ117:AS117"/>
    <mergeCell ref="E115:G115"/>
    <mergeCell ref="I115:J115"/>
    <mergeCell ref="L115:M115"/>
    <mergeCell ref="O115:P115"/>
    <mergeCell ref="Q115:S115"/>
    <mergeCell ref="U115:V115"/>
    <mergeCell ref="X115:Y115"/>
  </mergeCells>
  <phoneticPr fontId="5"/>
  <conditionalFormatting sqref="P14:AQ14">
    <cfRule type="expression" dxfId="733" priority="911">
      <formula>IF(RIGHT(TEXT(P14,"0.#"),1)=".",FALSE,TRUE)</formula>
    </cfRule>
    <cfRule type="expression" dxfId="732" priority="912">
      <formula>IF(RIGHT(TEXT(P14,"0.#"),1)=".",TRUE,FALSE)</formula>
    </cfRule>
  </conditionalFormatting>
  <conditionalFormatting sqref="P18:AX18">
    <cfRule type="expression" dxfId="731" priority="909">
      <formula>IF(RIGHT(TEXT(P18,"0.#"),1)=".",FALSE,TRUE)</formula>
    </cfRule>
    <cfRule type="expression" dxfId="730" priority="910">
      <formula>IF(RIGHT(TEXT(P18,"0.#"),1)=".",TRUE,FALSE)</formula>
    </cfRule>
  </conditionalFormatting>
  <conditionalFormatting sqref="Y134">
    <cfRule type="expression" dxfId="729" priority="907">
      <formula>IF(RIGHT(TEXT(Y134,"0.#"),1)=".",FALSE,TRUE)</formula>
    </cfRule>
    <cfRule type="expression" dxfId="728" priority="908">
      <formula>IF(RIGHT(TEXT(Y134,"0.#"),1)=".",TRUE,FALSE)</formula>
    </cfRule>
  </conditionalFormatting>
  <conditionalFormatting sqref="Y135">
    <cfRule type="expression" dxfId="727" priority="905">
      <formula>IF(RIGHT(TEXT(Y135,"0.#"),1)=".",FALSE,TRUE)</formula>
    </cfRule>
    <cfRule type="expression" dxfId="726" priority="906">
      <formula>IF(RIGHT(TEXT(Y135,"0.#"),1)=".",TRUE,FALSE)</formula>
    </cfRule>
  </conditionalFormatting>
  <conditionalFormatting sqref="Y138">
    <cfRule type="expression" dxfId="725" priority="885">
      <formula>IF(RIGHT(TEXT(Y138,"0.#"),1)=".",FALSE,TRUE)</formula>
    </cfRule>
    <cfRule type="expression" dxfId="724" priority="886">
      <formula>IF(RIGHT(TEXT(Y138,"0.#"),1)=".",TRUE,FALSE)</formula>
    </cfRule>
  </conditionalFormatting>
  <conditionalFormatting sqref="P16:AQ17 P15:AX15 P13:AX13">
    <cfRule type="expression" dxfId="723" priority="903">
      <formula>IF(RIGHT(TEXT(P13,"0.#"),1)=".",FALSE,TRUE)</formula>
    </cfRule>
    <cfRule type="expression" dxfId="722" priority="904">
      <formula>IF(RIGHT(TEXT(P13,"0.#"),1)=".",TRUE,FALSE)</formula>
    </cfRule>
  </conditionalFormatting>
  <conditionalFormatting sqref="P19:AJ19">
    <cfRule type="expression" dxfId="721" priority="901">
      <formula>IF(RIGHT(TEXT(P19,"0.#"),1)=".",FALSE,TRUE)</formula>
    </cfRule>
    <cfRule type="expression" dxfId="720" priority="902">
      <formula>IF(RIGHT(TEXT(P19,"0.#"),1)=".",TRUE,FALSE)</formula>
    </cfRule>
  </conditionalFormatting>
  <conditionalFormatting sqref="AE27 AQ27">
    <cfRule type="expression" dxfId="719" priority="899">
      <formula>IF(RIGHT(TEXT(AE27,"0.#"),1)=".",FALSE,TRUE)</formula>
    </cfRule>
    <cfRule type="expression" dxfId="718" priority="900">
      <formula>IF(RIGHT(TEXT(AE27,"0.#"),1)=".",TRUE,FALSE)</formula>
    </cfRule>
  </conditionalFormatting>
  <conditionalFormatting sqref="Y133">
    <cfRule type="expression" dxfId="717" priority="897">
      <formula>IF(RIGHT(TEXT(Y133,"0.#"),1)=".",FALSE,TRUE)</formula>
    </cfRule>
    <cfRule type="expression" dxfId="716" priority="898">
      <formula>IF(RIGHT(TEXT(Y133,"0.#"),1)=".",TRUE,FALSE)</formula>
    </cfRule>
  </conditionalFormatting>
  <conditionalFormatting sqref="AU134">
    <cfRule type="expression" dxfId="715" priority="895">
      <formula>IF(RIGHT(TEXT(AU134,"0.#"),1)=".",FALSE,TRUE)</formula>
    </cfRule>
    <cfRule type="expression" dxfId="714" priority="896">
      <formula>IF(RIGHT(TEXT(AU134,"0.#"),1)=".",TRUE,FALSE)</formula>
    </cfRule>
  </conditionalFormatting>
  <conditionalFormatting sqref="AU135">
    <cfRule type="expression" dxfId="713" priority="893">
      <formula>IF(RIGHT(TEXT(AU135,"0.#"),1)=".",FALSE,TRUE)</formula>
    </cfRule>
    <cfRule type="expression" dxfId="712" priority="894">
      <formula>IF(RIGHT(TEXT(AU135,"0.#"),1)=".",TRUE,FALSE)</formula>
    </cfRule>
  </conditionalFormatting>
  <conditionalFormatting sqref="AU133">
    <cfRule type="expression" dxfId="711" priority="891">
      <formula>IF(RIGHT(TEXT(AU133,"0.#"),1)=".",FALSE,TRUE)</formula>
    </cfRule>
    <cfRule type="expression" dxfId="710" priority="892">
      <formula>IF(RIGHT(TEXT(AU133,"0.#"),1)=".",TRUE,FALSE)</formula>
    </cfRule>
  </conditionalFormatting>
  <conditionalFormatting sqref="Y139">
    <cfRule type="expression" dxfId="709" priority="889">
      <formula>IF(RIGHT(TEXT(Y139,"0.#"),1)=".",FALSE,TRUE)</formula>
    </cfRule>
    <cfRule type="expression" dxfId="708" priority="890">
      <formula>IF(RIGHT(TEXT(Y139,"0.#"),1)=".",TRUE,FALSE)</formula>
    </cfRule>
  </conditionalFormatting>
  <conditionalFormatting sqref="Y140">
    <cfRule type="expression" dxfId="707" priority="887">
      <formula>IF(RIGHT(TEXT(Y140,"0.#"),1)=".",FALSE,TRUE)</formula>
    </cfRule>
    <cfRule type="expression" dxfId="706" priority="888">
      <formula>IF(RIGHT(TEXT(Y140,"0.#"),1)=".",TRUE,FALSE)</formula>
    </cfRule>
  </conditionalFormatting>
  <conditionalFormatting sqref="AU139">
    <cfRule type="expression" dxfId="705" priority="883">
      <formula>IF(RIGHT(TEXT(AU139,"0.#"),1)=".",FALSE,TRUE)</formula>
    </cfRule>
    <cfRule type="expression" dxfId="704" priority="884">
      <formula>IF(RIGHT(TEXT(AU139,"0.#"),1)=".",TRUE,FALSE)</formula>
    </cfRule>
  </conditionalFormatting>
  <conditionalFormatting sqref="AU140">
    <cfRule type="expression" dxfId="703" priority="881">
      <formula>IF(RIGHT(TEXT(AU140,"0.#"),1)=".",FALSE,TRUE)</formula>
    </cfRule>
    <cfRule type="expression" dxfId="702" priority="882">
      <formula>IF(RIGHT(TEXT(AU140,"0.#"),1)=".",TRUE,FALSE)</formula>
    </cfRule>
  </conditionalFormatting>
  <conditionalFormatting sqref="AU138">
    <cfRule type="expression" dxfId="701" priority="879">
      <formula>IF(RIGHT(TEXT(AU138,"0.#"),1)=".",FALSE,TRUE)</formula>
    </cfRule>
    <cfRule type="expression" dxfId="700" priority="880">
      <formula>IF(RIGHT(TEXT(AU138,"0.#"),1)=".",TRUE,FALSE)</formula>
    </cfRule>
  </conditionalFormatting>
  <conditionalFormatting sqref="AI27">
    <cfRule type="expression" dxfId="699" priority="877">
      <formula>IF(RIGHT(TEXT(AI27,"0.#"),1)=".",FALSE,TRUE)</formula>
    </cfRule>
    <cfRule type="expression" dxfId="698" priority="878">
      <formula>IF(RIGHT(TEXT(AI27,"0.#"),1)=".",TRUE,FALSE)</formula>
    </cfRule>
  </conditionalFormatting>
  <conditionalFormatting sqref="AM27">
    <cfRule type="expression" dxfId="697" priority="875">
      <formula>IF(RIGHT(TEXT(AM27,"0.#"),1)=".",FALSE,TRUE)</formula>
    </cfRule>
    <cfRule type="expression" dxfId="696" priority="876">
      <formula>IF(RIGHT(TEXT(AM27,"0.#"),1)=".",TRUE,FALSE)</formula>
    </cfRule>
  </conditionalFormatting>
  <conditionalFormatting sqref="AE28">
    <cfRule type="expression" dxfId="695" priority="873">
      <formula>IF(RIGHT(TEXT(AE28,"0.#"),1)=".",FALSE,TRUE)</formula>
    </cfRule>
    <cfRule type="expression" dxfId="694" priority="874">
      <formula>IF(RIGHT(TEXT(AE28,"0.#"),1)=".",TRUE,FALSE)</formula>
    </cfRule>
  </conditionalFormatting>
  <conditionalFormatting sqref="AI28">
    <cfRule type="expression" dxfId="693" priority="871">
      <formula>IF(RIGHT(TEXT(AI28,"0.#"),1)=".",FALSE,TRUE)</formula>
    </cfRule>
    <cfRule type="expression" dxfId="692" priority="872">
      <formula>IF(RIGHT(TEXT(AI28,"0.#"),1)=".",TRUE,FALSE)</formula>
    </cfRule>
  </conditionalFormatting>
  <conditionalFormatting sqref="AM28">
    <cfRule type="expression" dxfId="691" priority="869">
      <formula>IF(RIGHT(TEXT(AM28,"0.#"),1)=".",FALSE,TRUE)</formula>
    </cfRule>
    <cfRule type="expression" dxfId="690" priority="870">
      <formula>IF(RIGHT(TEXT(AM28,"0.#"),1)=".",TRUE,FALSE)</formula>
    </cfRule>
  </conditionalFormatting>
  <conditionalFormatting sqref="AQ28">
    <cfRule type="expression" dxfId="689" priority="867">
      <formula>IF(RIGHT(TEXT(AQ28,"0.#"),1)=".",FALSE,TRUE)</formula>
    </cfRule>
    <cfRule type="expression" dxfId="688" priority="868">
      <formula>IF(RIGHT(TEXT(AQ28,"0.#"),1)=".",TRUE,FALSE)</formula>
    </cfRule>
  </conditionalFormatting>
  <conditionalFormatting sqref="AE59">
    <cfRule type="expression" dxfId="687" priority="865">
      <formula>IF(RIGHT(TEXT(AE59,"0.#"),1)=".",FALSE,TRUE)</formula>
    </cfRule>
    <cfRule type="expression" dxfId="686" priority="866">
      <formula>IF(RIGHT(TEXT(AE59,"0.#"),1)=".",TRUE,FALSE)</formula>
    </cfRule>
  </conditionalFormatting>
  <conditionalFormatting sqref="AE60">
    <cfRule type="expression" dxfId="685" priority="863">
      <formula>IF(RIGHT(TEXT(AE60,"0.#"),1)=".",FALSE,TRUE)</formula>
    </cfRule>
    <cfRule type="expression" dxfId="684" priority="864">
      <formula>IF(RIGHT(TEXT(AE60,"0.#"),1)=".",TRUE,FALSE)</formula>
    </cfRule>
  </conditionalFormatting>
  <conditionalFormatting sqref="AE61">
    <cfRule type="expression" dxfId="683" priority="861">
      <formula>IF(RIGHT(TEXT(AE61,"0.#"),1)=".",FALSE,TRUE)</formula>
    </cfRule>
    <cfRule type="expression" dxfId="682" priority="862">
      <formula>IF(RIGHT(TEXT(AE61,"0.#"),1)=".",TRUE,FALSE)</formula>
    </cfRule>
  </conditionalFormatting>
  <conditionalFormatting sqref="AI61">
    <cfRule type="expression" dxfId="681" priority="859">
      <formula>IF(RIGHT(TEXT(AI61,"0.#"),1)=".",FALSE,TRUE)</formula>
    </cfRule>
    <cfRule type="expression" dxfId="680" priority="860">
      <formula>IF(RIGHT(TEXT(AI61,"0.#"),1)=".",TRUE,FALSE)</formula>
    </cfRule>
  </conditionalFormatting>
  <conditionalFormatting sqref="AI60">
    <cfRule type="expression" dxfId="679" priority="857">
      <formula>IF(RIGHT(TEXT(AI60,"0.#"),1)=".",FALSE,TRUE)</formula>
    </cfRule>
    <cfRule type="expression" dxfId="678" priority="858">
      <formula>IF(RIGHT(TEXT(AI60,"0.#"),1)=".",TRUE,FALSE)</formula>
    </cfRule>
  </conditionalFormatting>
  <conditionalFormatting sqref="AI59">
    <cfRule type="expression" dxfId="677" priority="855">
      <formula>IF(RIGHT(TEXT(AI59,"0.#"),1)=".",FALSE,TRUE)</formula>
    </cfRule>
    <cfRule type="expression" dxfId="676" priority="856">
      <formula>IF(RIGHT(TEXT(AI59,"0.#"),1)=".",TRUE,FALSE)</formula>
    </cfRule>
  </conditionalFormatting>
  <conditionalFormatting sqref="AM59">
    <cfRule type="expression" dxfId="675" priority="853">
      <formula>IF(RIGHT(TEXT(AM59,"0.#"),1)=".",FALSE,TRUE)</formula>
    </cfRule>
    <cfRule type="expression" dxfId="674" priority="854">
      <formula>IF(RIGHT(TEXT(AM59,"0.#"),1)=".",TRUE,FALSE)</formula>
    </cfRule>
  </conditionalFormatting>
  <conditionalFormatting sqref="AM60">
    <cfRule type="expression" dxfId="673" priority="851">
      <formula>IF(RIGHT(TEXT(AM60,"0.#"),1)=".",FALSE,TRUE)</formula>
    </cfRule>
    <cfRule type="expression" dxfId="672" priority="852">
      <formula>IF(RIGHT(TEXT(AM60,"0.#"),1)=".",TRUE,FALSE)</formula>
    </cfRule>
  </conditionalFormatting>
  <conditionalFormatting sqref="AM61">
    <cfRule type="expression" dxfId="671" priority="849">
      <formula>IF(RIGHT(TEXT(AM61,"0.#"),1)=".",FALSE,TRUE)</formula>
    </cfRule>
    <cfRule type="expression" dxfId="670" priority="850">
      <formula>IF(RIGHT(TEXT(AM61,"0.#"),1)=".",TRUE,FALSE)</formula>
    </cfRule>
  </conditionalFormatting>
  <conditionalFormatting sqref="AQ59:AQ61">
    <cfRule type="expression" dxfId="665" priority="843">
      <formula>IF(RIGHT(TEXT(AQ59,"0.#"),1)=".",FALSE,TRUE)</formula>
    </cfRule>
    <cfRule type="expression" dxfId="664" priority="844">
      <formula>IF(RIGHT(TEXT(AQ59,"0.#"),1)=".",TRUE,FALSE)</formula>
    </cfRule>
  </conditionalFormatting>
  <conditionalFormatting sqref="AU59:AU61">
    <cfRule type="expression" dxfId="663" priority="841">
      <formula>IF(RIGHT(TEXT(AU59,"0.#"),1)=".",FALSE,TRUE)</formula>
    </cfRule>
    <cfRule type="expression" dxfId="662" priority="842">
      <formula>IF(RIGHT(TEXT(AU59,"0.#"),1)=".",TRUE,FALSE)</formula>
    </cfRule>
  </conditionalFormatting>
  <conditionalFormatting sqref="AL146:AO147">
    <cfRule type="expression" dxfId="659" priority="829">
      <formula>IF(AND(AL146&gt;=0, RIGHT(TEXT(AL146,"0.#"),1)&lt;&gt;"."),TRUE,FALSE)</formula>
    </cfRule>
    <cfRule type="expression" dxfId="658" priority="830">
      <formula>IF(AND(AL146&gt;=0, RIGHT(TEXT(AL146,"0.#"),1)="."),TRUE,FALSE)</formula>
    </cfRule>
    <cfRule type="expression" dxfId="657" priority="831">
      <formula>IF(AND(AL146&lt;0, RIGHT(TEXT(AL146,"0.#"),1)&lt;&gt;"."),TRUE,FALSE)</formula>
    </cfRule>
    <cfRule type="expression" dxfId="656" priority="832">
      <formula>IF(AND(AL146&lt;0, RIGHT(TEXT(AL146,"0.#"),1)="."),TRUE,FALSE)</formula>
    </cfRule>
  </conditionalFormatting>
  <conditionalFormatting sqref="Y146:Y147">
    <cfRule type="expression" dxfId="655" priority="827">
      <formula>IF(RIGHT(TEXT(Y146,"0.#"),1)=".",FALSE,TRUE)</formula>
    </cfRule>
    <cfRule type="expression" dxfId="654" priority="828">
      <formula>IF(RIGHT(TEXT(Y146,"0.#"),1)=".",TRUE,FALSE)</formula>
    </cfRule>
  </conditionalFormatting>
  <conditionalFormatting sqref="Y151:Y152">
    <cfRule type="expression" dxfId="651" priority="759">
      <formula>IF(RIGHT(TEXT(Y151,"0.#"),1)=".",FALSE,TRUE)</formula>
    </cfRule>
    <cfRule type="expression" dxfId="650" priority="760">
      <formula>IF(RIGHT(TEXT(Y151,"0.#"),1)=".",TRUE,FALSE)</formula>
    </cfRule>
  </conditionalFormatting>
  <conditionalFormatting sqref="Y156:Y157">
    <cfRule type="expression" dxfId="649" priority="747">
      <formula>IF(RIGHT(TEXT(Y156,"0.#"),1)=".",FALSE,TRUE)</formula>
    </cfRule>
    <cfRule type="expression" dxfId="648" priority="748">
      <formula>IF(RIGHT(TEXT(Y156,"0.#"),1)=".",TRUE,FALSE)</formula>
    </cfRule>
  </conditionalFormatting>
  <conditionalFormatting sqref="W23">
    <cfRule type="expression" dxfId="647" priority="825">
      <formula>IF(RIGHT(TEXT(W23,"0.#"),1)=".",FALSE,TRUE)</formula>
    </cfRule>
    <cfRule type="expression" dxfId="646" priority="826">
      <formula>IF(RIGHT(TEXT(W23,"0.#"),1)=".",TRUE,FALSE)</formula>
    </cfRule>
  </conditionalFormatting>
  <conditionalFormatting sqref="P23">
    <cfRule type="expression" dxfId="641" priority="819">
      <formula>IF(RIGHT(TEXT(P23,"0.#"),1)=".",FALSE,TRUE)</formula>
    </cfRule>
    <cfRule type="expression" dxfId="640" priority="820">
      <formula>IF(RIGHT(TEXT(P23,"0.#"),1)=".",TRUE,FALSE)</formula>
    </cfRule>
  </conditionalFormatting>
  <conditionalFormatting sqref="AE51">
    <cfRule type="expression" dxfId="635" priority="813">
      <formula>IF(RIGHT(TEXT(AE51,"0.#"),1)=".",FALSE,TRUE)</formula>
    </cfRule>
    <cfRule type="expression" dxfId="634" priority="814">
      <formula>IF(RIGHT(TEXT(AE51,"0.#"),1)=".",TRUE,FALSE)</formula>
    </cfRule>
  </conditionalFormatting>
  <conditionalFormatting sqref="AE52">
    <cfRule type="expression" dxfId="633" priority="811">
      <formula>IF(RIGHT(TEXT(AE52,"0.#"),1)=".",FALSE,TRUE)</formula>
    </cfRule>
    <cfRule type="expression" dxfId="632" priority="812">
      <formula>IF(RIGHT(TEXT(AE52,"0.#"),1)=".",TRUE,FALSE)</formula>
    </cfRule>
  </conditionalFormatting>
  <conditionalFormatting sqref="AE53">
    <cfRule type="expression" dxfId="631" priority="809">
      <formula>IF(RIGHT(TEXT(AE53,"0.#"),1)=".",FALSE,TRUE)</formula>
    </cfRule>
    <cfRule type="expression" dxfId="630" priority="810">
      <formula>IF(RIGHT(TEXT(AE53,"0.#"),1)=".",TRUE,FALSE)</formula>
    </cfRule>
  </conditionalFormatting>
  <conditionalFormatting sqref="AI53">
    <cfRule type="expression" dxfId="629" priority="807">
      <formula>IF(RIGHT(TEXT(AI53,"0.#"),1)=".",FALSE,TRUE)</formula>
    </cfRule>
    <cfRule type="expression" dxfId="628" priority="808">
      <formula>IF(RIGHT(TEXT(AI53,"0.#"),1)=".",TRUE,FALSE)</formula>
    </cfRule>
  </conditionalFormatting>
  <conditionalFormatting sqref="AI52">
    <cfRule type="expression" dxfId="627" priority="805">
      <formula>IF(RIGHT(TEXT(AI52,"0.#"),1)=".",FALSE,TRUE)</formula>
    </cfRule>
    <cfRule type="expression" dxfId="626" priority="806">
      <formula>IF(RIGHT(TEXT(AI52,"0.#"),1)=".",TRUE,FALSE)</formula>
    </cfRule>
  </conditionalFormatting>
  <conditionalFormatting sqref="AI51">
    <cfRule type="expression" dxfId="625" priority="803">
      <formula>IF(RIGHT(TEXT(AI51,"0.#"),1)=".",FALSE,TRUE)</formula>
    </cfRule>
    <cfRule type="expression" dxfId="624" priority="804">
      <formula>IF(RIGHT(TEXT(AI51,"0.#"),1)=".",TRUE,FALSE)</formula>
    </cfRule>
  </conditionalFormatting>
  <conditionalFormatting sqref="AM51">
    <cfRule type="expression" dxfId="623" priority="801">
      <formula>IF(RIGHT(TEXT(AM51,"0.#"),1)=".",FALSE,TRUE)</formula>
    </cfRule>
    <cfRule type="expression" dxfId="622" priority="802">
      <formula>IF(RIGHT(TEXT(AM51,"0.#"),1)=".",TRUE,FALSE)</formula>
    </cfRule>
  </conditionalFormatting>
  <conditionalFormatting sqref="AM52">
    <cfRule type="expression" dxfId="621" priority="799">
      <formula>IF(RIGHT(TEXT(AM52,"0.#"),1)=".",FALSE,TRUE)</formula>
    </cfRule>
    <cfRule type="expression" dxfId="620" priority="800">
      <formula>IF(RIGHT(TEXT(AM52,"0.#"),1)=".",TRUE,FALSE)</formula>
    </cfRule>
  </conditionalFormatting>
  <conditionalFormatting sqref="AM53">
    <cfRule type="expression" dxfId="619" priority="797">
      <formula>IF(RIGHT(TEXT(AM53,"0.#"),1)=".",FALSE,TRUE)</formula>
    </cfRule>
    <cfRule type="expression" dxfId="618" priority="798">
      <formula>IF(RIGHT(TEXT(AM53,"0.#"),1)=".",TRUE,FALSE)</formula>
    </cfRule>
  </conditionalFormatting>
  <conditionalFormatting sqref="AQ51:AQ53">
    <cfRule type="expression" dxfId="617" priority="795">
      <formula>IF(RIGHT(TEXT(AQ51,"0.#"),1)=".",FALSE,TRUE)</formula>
    </cfRule>
    <cfRule type="expression" dxfId="616" priority="796">
      <formula>IF(RIGHT(TEXT(AQ51,"0.#"),1)=".",TRUE,FALSE)</formula>
    </cfRule>
  </conditionalFormatting>
  <conditionalFormatting sqref="AU51:AU53">
    <cfRule type="expression" dxfId="615" priority="793">
      <formula>IF(RIGHT(TEXT(AU51,"0.#"),1)=".",FALSE,TRUE)</formula>
    </cfRule>
    <cfRule type="expression" dxfId="614" priority="794">
      <formula>IF(RIGHT(TEXT(AU51,"0.#"),1)=".",TRUE,FALSE)</formula>
    </cfRule>
  </conditionalFormatting>
  <conditionalFormatting sqref="AE54">
    <cfRule type="expression" dxfId="613" priority="791">
      <formula>IF(RIGHT(TEXT(AE54,"0.#"),1)=".",FALSE,TRUE)</formula>
    </cfRule>
    <cfRule type="expression" dxfId="612" priority="792">
      <formula>IF(RIGHT(TEXT(AE54,"0.#"),1)=".",TRUE,FALSE)</formula>
    </cfRule>
  </conditionalFormatting>
  <conditionalFormatting sqref="AE55">
    <cfRule type="expression" dxfId="611" priority="789">
      <formula>IF(RIGHT(TEXT(AE55,"0.#"),1)=".",FALSE,TRUE)</formula>
    </cfRule>
    <cfRule type="expression" dxfId="610" priority="790">
      <formula>IF(RIGHT(TEXT(AE55,"0.#"),1)=".",TRUE,FALSE)</formula>
    </cfRule>
  </conditionalFormatting>
  <conditionalFormatting sqref="AE56">
    <cfRule type="expression" dxfId="609" priority="787">
      <formula>IF(RIGHT(TEXT(AE56,"0.#"),1)=".",FALSE,TRUE)</formula>
    </cfRule>
    <cfRule type="expression" dxfId="608" priority="788">
      <formula>IF(RIGHT(TEXT(AE56,"0.#"),1)=".",TRUE,FALSE)</formula>
    </cfRule>
  </conditionalFormatting>
  <conditionalFormatting sqref="AI56">
    <cfRule type="expression" dxfId="607" priority="785">
      <formula>IF(RIGHT(TEXT(AI56,"0.#"),1)=".",FALSE,TRUE)</formula>
    </cfRule>
    <cfRule type="expression" dxfId="606" priority="786">
      <formula>IF(RIGHT(TEXT(AI56,"0.#"),1)=".",TRUE,FALSE)</formula>
    </cfRule>
  </conditionalFormatting>
  <conditionalFormatting sqref="AI55">
    <cfRule type="expression" dxfId="605" priority="783">
      <formula>IF(RIGHT(TEXT(AI55,"0.#"),1)=".",FALSE,TRUE)</formula>
    </cfRule>
    <cfRule type="expression" dxfId="604" priority="784">
      <formula>IF(RIGHT(TEXT(AI55,"0.#"),1)=".",TRUE,FALSE)</formula>
    </cfRule>
  </conditionalFormatting>
  <conditionalFormatting sqref="AI54">
    <cfRule type="expression" dxfId="603" priority="781">
      <formula>IF(RIGHT(TEXT(AI54,"0.#"),1)=".",FALSE,TRUE)</formula>
    </cfRule>
    <cfRule type="expression" dxfId="602" priority="782">
      <formula>IF(RIGHT(TEXT(AI54,"0.#"),1)=".",TRUE,FALSE)</formula>
    </cfRule>
  </conditionalFormatting>
  <conditionalFormatting sqref="AM54">
    <cfRule type="expression" dxfId="601" priority="779">
      <formula>IF(RIGHT(TEXT(AM54,"0.#"),1)=".",FALSE,TRUE)</formula>
    </cfRule>
    <cfRule type="expression" dxfId="600" priority="780">
      <formula>IF(RIGHT(TEXT(AM54,"0.#"),1)=".",TRUE,FALSE)</formula>
    </cfRule>
  </conditionalFormatting>
  <conditionalFormatting sqref="AM55">
    <cfRule type="expression" dxfId="599" priority="777">
      <formula>IF(RIGHT(TEXT(AM55,"0.#"),1)=".",FALSE,TRUE)</formula>
    </cfRule>
    <cfRule type="expression" dxfId="598" priority="778">
      <formula>IF(RIGHT(TEXT(AM55,"0.#"),1)=".",TRUE,FALSE)</formula>
    </cfRule>
  </conditionalFormatting>
  <conditionalFormatting sqref="AM56">
    <cfRule type="expression" dxfId="597" priority="775">
      <formula>IF(RIGHT(TEXT(AM56,"0.#"),1)=".",FALSE,TRUE)</formula>
    </cfRule>
    <cfRule type="expression" dxfId="596" priority="776">
      <formula>IF(RIGHT(TEXT(AM56,"0.#"),1)=".",TRUE,FALSE)</formula>
    </cfRule>
  </conditionalFormatting>
  <conditionalFormatting sqref="AQ54:AQ56">
    <cfRule type="expression" dxfId="595" priority="773">
      <formula>IF(RIGHT(TEXT(AQ54,"0.#"),1)=".",FALSE,TRUE)</formula>
    </cfRule>
    <cfRule type="expression" dxfId="594" priority="774">
      <formula>IF(RIGHT(TEXT(AQ54,"0.#"),1)=".",TRUE,FALSE)</formula>
    </cfRule>
  </conditionalFormatting>
  <conditionalFormatting sqref="AU54:AU56">
    <cfRule type="expression" dxfId="593" priority="771">
      <formula>IF(RIGHT(TEXT(AU54,"0.#"),1)=".",FALSE,TRUE)</formula>
    </cfRule>
    <cfRule type="expression" dxfId="592" priority="772">
      <formula>IF(RIGHT(TEXT(AU54,"0.#"),1)=".",TRUE,FALSE)</formula>
    </cfRule>
  </conditionalFormatting>
  <conditionalFormatting sqref="AL151:AO152">
    <cfRule type="expression" dxfId="587" priority="761">
      <formula>IF(AND(AL151&gt;=0, RIGHT(TEXT(AL151,"0.#"),1)&lt;&gt;"."),TRUE,FALSE)</formula>
    </cfRule>
    <cfRule type="expression" dxfId="586" priority="762">
      <formula>IF(AND(AL151&gt;=0, RIGHT(TEXT(AL151,"0.#"),1)="."),TRUE,FALSE)</formula>
    </cfRule>
    <cfRule type="expression" dxfId="585" priority="763">
      <formula>IF(AND(AL151&lt;0, RIGHT(TEXT(AL151,"0.#"),1)&lt;&gt;"."),TRUE,FALSE)</formula>
    </cfRule>
    <cfRule type="expression" dxfId="584" priority="764">
      <formula>IF(AND(AL151&lt;0, RIGHT(TEXT(AL151,"0.#"),1)="."),TRUE,FALSE)</formula>
    </cfRule>
  </conditionalFormatting>
  <conditionalFormatting sqref="AL156:AO157">
    <cfRule type="expression" dxfId="583" priority="749">
      <formula>IF(AND(AL156&gt;=0, RIGHT(TEXT(AL156,"0.#"),1)&lt;&gt;"."),TRUE,FALSE)</formula>
    </cfRule>
    <cfRule type="expression" dxfId="582" priority="750">
      <formula>IF(AND(AL156&gt;=0, RIGHT(TEXT(AL156,"0.#"),1)="."),TRUE,FALSE)</formula>
    </cfRule>
    <cfRule type="expression" dxfId="581" priority="751">
      <formula>IF(AND(AL156&lt;0, RIGHT(TEXT(AL156,"0.#"),1)&lt;&gt;"."),TRUE,FALSE)</formula>
    </cfRule>
    <cfRule type="expression" dxfId="580" priority="752">
      <formula>IF(AND(AL156&lt;0, RIGHT(TEXT(AL156,"0.#"),1)="."),TRUE,FALSE)</formula>
    </cfRule>
  </conditionalFormatting>
  <conditionalFormatting sqref="AU28">
    <cfRule type="expression" dxfId="579" priority="683">
      <formula>IF(RIGHT(TEXT(AU28,"0.#"),1)=".",FALSE,TRUE)</formula>
    </cfRule>
    <cfRule type="expression" dxfId="578" priority="684">
      <formula>IF(RIGHT(TEXT(AU28,"0.#"),1)=".",TRUE,FALSE)</formula>
    </cfRule>
  </conditionalFormatting>
  <conditionalFormatting sqref="AU27">
    <cfRule type="expression" dxfId="577" priority="685">
      <formula>IF(RIGHT(TEXT(AU27,"0.#"),1)=".",FALSE,TRUE)</formula>
    </cfRule>
    <cfRule type="expression" dxfId="576" priority="686">
      <formula>IF(RIGHT(TEXT(AU27,"0.#"),1)=".",TRUE,FALSE)</formula>
    </cfRule>
  </conditionalFormatting>
  <conditionalFormatting sqref="P24:AC24">
    <cfRule type="expression" dxfId="575" priority="681">
      <formula>IF(RIGHT(TEXT(P24,"0.#"),1)=".",FALSE,TRUE)</formula>
    </cfRule>
    <cfRule type="expression" dxfId="574" priority="682">
      <formula>IF(RIGHT(TEXT(P24,"0.#"),1)=".",TRUE,FALSE)</formula>
    </cfRule>
  </conditionalFormatting>
  <conditionalFormatting sqref="AM36">
    <cfRule type="expression" dxfId="573" priority="663">
      <formula>IF(RIGHT(TEXT(AM36,"0.#"),1)=".",FALSE,TRUE)</formula>
    </cfRule>
    <cfRule type="expression" dxfId="572" priority="664">
      <formula>IF(RIGHT(TEXT(AM36,"0.#"),1)=".",TRUE,FALSE)</formula>
    </cfRule>
  </conditionalFormatting>
  <conditionalFormatting sqref="AM35">
    <cfRule type="expression" dxfId="571" priority="665">
      <formula>IF(RIGHT(TEXT(AM35,"0.#"),1)=".",FALSE,TRUE)</formula>
    </cfRule>
    <cfRule type="expression" dxfId="570" priority="666">
      <formula>IF(RIGHT(TEXT(AM35,"0.#"),1)=".",TRUE,FALSE)</formula>
    </cfRule>
  </conditionalFormatting>
  <conditionalFormatting sqref="AE34">
    <cfRule type="expression" dxfId="569" priority="679">
      <formula>IF(RIGHT(TEXT(AE34,"0.#"),1)=".",FALSE,TRUE)</formula>
    </cfRule>
    <cfRule type="expression" dxfId="568" priority="680">
      <formula>IF(RIGHT(TEXT(AE34,"0.#"),1)=".",TRUE,FALSE)</formula>
    </cfRule>
  </conditionalFormatting>
  <conditionalFormatting sqref="AQ34:AQ36">
    <cfRule type="expression" dxfId="567" priority="661">
      <formula>IF(RIGHT(TEXT(AQ34,"0.#"),1)=".",FALSE,TRUE)</formula>
    </cfRule>
    <cfRule type="expression" dxfId="566" priority="662">
      <formula>IF(RIGHT(TEXT(AQ34,"0.#"),1)=".",TRUE,FALSE)</formula>
    </cfRule>
  </conditionalFormatting>
  <conditionalFormatting sqref="AU34:AU36">
    <cfRule type="expression" dxfId="565" priority="659">
      <formula>IF(RIGHT(TEXT(AU34,"0.#"),1)=".",FALSE,TRUE)</formula>
    </cfRule>
    <cfRule type="expression" dxfId="564" priority="660">
      <formula>IF(RIGHT(TEXT(AU34,"0.#"),1)=".",TRUE,FALSE)</formula>
    </cfRule>
  </conditionalFormatting>
  <conditionalFormatting sqref="AI36">
    <cfRule type="expression" dxfId="563" priority="673">
      <formula>IF(RIGHT(TEXT(AI36,"0.#"),1)=".",FALSE,TRUE)</formula>
    </cfRule>
    <cfRule type="expression" dxfId="562" priority="674">
      <formula>IF(RIGHT(TEXT(AI36,"0.#"),1)=".",TRUE,FALSE)</formula>
    </cfRule>
  </conditionalFormatting>
  <conditionalFormatting sqref="AE35">
    <cfRule type="expression" dxfId="561" priority="677">
      <formula>IF(RIGHT(TEXT(AE35,"0.#"),1)=".",FALSE,TRUE)</formula>
    </cfRule>
    <cfRule type="expression" dxfId="560" priority="678">
      <formula>IF(RIGHT(TEXT(AE35,"0.#"),1)=".",TRUE,FALSE)</formula>
    </cfRule>
  </conditionalFormatting>
  <conditionalFormatting sqref="AE36">
    <cfRule type="expression" dxfId="559" priority="675">
      <formula>IF(RIGHT(TEXT(AE36,"0.#"),1)=".",FALSE,TRUE)</formula>
    </cfRule>
    <cfRule type="expression" dxfId="558" priority="676">
      <formula>IF(RIGHT(TEXT(AE36,"0.#"),1)=".",TRUE,FALSE)</formula>
    </cfRule>
  </conditionalFormatting>
  <conditionalFormatting sqref="AM34">
    <cfRule type="expression" dxfId="557" priority="667">
      <formula>IF(RIGHT(TEXT(AM34,"0.#"),1)=".",FALSE,TRUE)</formula>
    </cfRule>
    <cfRule type="expression" dxfId="556" priority="668">
      <formula>IF(RIGHT(TEXT(AM34,"0.#"),1)=".",TRUE,FALSE)</formula>
    </cfRule>
  </conditionalFormatting>
  <conditionalFormatting sqref="AI34">
    <cfRule type="expression" dxfId="555" priority="669">
      <formula>IF(RIGHT(TEXT(AI34,"0.#"),1)=".",FALSE,TRUE)</formula>
    </cfRule>
    <cfRule type="expression" dxfId="554" priority="670">
      <formula>IF(RIGHT(TEXT(AI34,"0.#"),1)=".",TRUE,FALSE)</formula>
    </cfRule>
  </conditionalFormatting>
  <conditionalFormatting sqref="AI35">
    <cfRule type="expression" dxfId="553" priority="671">
      <formula>IF(RIGHT(TEXT(AI35,"0.#"),1)=".",FALSE,TRUE)</formula>
    </cfRule>
    <cfRule type="expression" dxfId="552" priority="672">
      <formula>IF(RIGHT(TEXT(AI35,"0.#"),1)=".",TRUE,FALSE)</formula>
    </cfRule>
  </conditionalFormatting>
  <conditionalFormatting sqref="AE31 AM31">
    <cfRule type="expression" dxfId="503" priority="545">
      <formula>IF(RIGHT(TEXT(AE31,"0.#"),1)=".",FALSE,TRUE)</formula>
    </cfRule>
    <cfRule type="expression" dxfId="502" priority="546">
      <formula>IF(RIGHT(TEXT(AE31,"0.#"),1)=".",TRUE,FALSE)</formula>
    </cfRule>
  </conditionalFormatting>
  <conditionalFormatting sqref="AI31">
    <cfRule type="expression" dxfId="501" priority="543">
      <formula>IF(RIGHT(TEXT(AI31,"0.#"),1)=".",FALSE,TRUE)</formula>
    </cfRule>
    <cfRule type="expression" dxfId="500" priority="544">
      <formula>IF(RIGHT(TEXT(AI31,"0.#"),1)=".",TRUE,FALSE)</formula>
    </cfRule>
  </conditionalFormatting>
  <conditionalFormatting sqref="AQ31">
    <cfRule type="expression" dxfId="499" priority="541">
      <formula>IF(RIGHT(TEXT(AQ31,"0.#"),1)=".",FALSE,TRUE)</formula>
    </cfRule>
    <cfRule type="expression" dxfId="498" priority="542">
      <formula>IF(RIGHT(TEXT(AQ31,"0.#"),1)=".",TRUE,FALSE)</formula>
    </cfRule>
  </conditionalFormatting>
  <conditionalFormatting sqref="AQ30">
    <cfRule type="expression" dxfId="497" priority="551">
      <formula>IF(RIGHT(TEXT(AQ30,"0.#"),1)=".",FALSE,TRUE)</formula>
    </cfRule>
    <cfRule type="expression" dxfId="496" priority="552">
      <formula>IF(RIGHT(TEXT(AQ30,"0.#"),1)=".",TRUE,FALSE)</formula>
    </cfRule>
  </conditionalFormatting>
  <conditionalFormatting sqref="AE46">
    <cfRule type="expression" dxfId="27" priority="27">
      <formula>IF(RIGHT(TEXT(AE46,"0.#"),1)=".",FALSE,TRUE)</formula>
    </cfRule>
    <cfRule type="expression" dxfId="26" priority="28">
      <formula>IF(RIGHT(TEXT(AE46,"0.#"),1)=".",TRUE,FALSE)</formula>
    </cfRule>
  </conditionalFormatting>
  <conditionalFormatting sqref="AE47">
    <cfRule type="expression" dxfId="25" priority="25">
      <formula>IF(RIGHT(TEXT(AE47,"0.#"),1)=".",FALSE,TRUE)</formula>
    </cfRule>
    <cfRule type="expression" dxfId="24" priority="26">
      <formula>IF(RIGHT(TEXT(AE47,"0.#"),1)=".",TRUE,FALSE)</formula>
    </cfRule>
  </conditionalFormatting>
  <conditionalFormatting sqref="AM46">
    <cfRule type="expression" dxfId="23" priority="15">
      <formula>IF(RIGHT(TEXT(AM46,"0.#"),1)=".",FALSE,TRUE)</formula>
    </cfRule>
    <cfRule type="expression" dxfId="22" priority="16">
      <formula>IF(RIGHT(TEXT(AM46,"0.#"),1)=".",TRUE,FALSE)</formula>
    </cfRule>
  </conditionalFormatting>
  <conditionalFormatting sqref="AE48">
    <cfRule type="expression" dxfId="21" priority="23">
      <formula>IF(RIGHT(TEXT(AE48,"0.#"),1)=".",FALSE,TRUE)</formula>
    </cfRule>
    <cfRule type="expression" dxfId="20" priority="24">
      <formula>IF(RIGHT(TEXT(AE48,"0.#"),1)=".",TRUE,FALSE)</formula>
    </cfRule>
  </conditionalFormatting>
  <conditionalFormatting sqref="AI48">
    <cfRule type="expression" dxfId="19" priority="21">
      <formula>IF(RIGHT(TEXT(AI48,"0.#"),1)=".",FALSE,TRUE)</formula>
    </cfRule>
    <cfRule type="expression" dxfId="18" priority="22">
      <formula>IF(RIGHT(TEXT(AI48,"0.#"),1)=".",TRUE,FALSE)</formula>
    </cfRule>
  </conditionalFormatting>
  <conditionalFormatting sqref="AI47">
    <cfRule type="expression" dxfId="17" priority="19">
      <formula>IF(RIGHT(TEXT(AI47,"0.#"),1)=".",FALSE,TRUE)</formula>
    </cfRule>
    <cfRule type="expression" dxfId="16" priority="20">
      <formula>IF(RIGHT(TEXT(AI47,"0.#"),1)=".",TRUE,FALSE)</formula>
    </cfRule>
  </conditionalFormatting>
  <conditionalFormatting sqref="AI46">
    <cfRule type="expression" dxfId="15" priority="17">
      <formula>IF(RIGHT(TEXT(AI46,"0.#"),1)=".",FALSE,TRUE)</formula>
    </cfRule>
    <cfRule type="expression" dxfId="14" priority="18">
      <formula>IF(RIGHT(TEXT(AI46,"0.#"),1)=".",TRUE,FALSE)</formula>
    </cfRule>
  </conditionalFormatting>
  <conditionalFormatting sqref="AM47">
    <cfRule type="expression" dxfId="13" priority="13">
      <formula>IF(RIGHT(TEXT(AM47,"0.#"),1)=".",FALSE,TRUE)</formula>
    </cfRule>
    <cfRule type="expression" dxfId="12" priority="14">
      <formula>IF(RIGHT(TEXT(AM47,"0.#"),1)=".",TRUE,FALSE)</formula>
    </cfRule>
  </conditionalFormatting>
  <conditionalFormatting sqref="AM48">
    <cfRule type="expression" dxfId="11" priority="11">
      <formula>IF(RIGHT(TEXT(AM48,"0.#"),1)=".",FALSE,TRUE)</formula>
    </cfRule>
    <cfRule type="expression" dxfId="10" priority="12">
      <formula>IF(RIGHT(TEXT(AM48,"0.#"),1)=".",TRUE,FALSE)</formula>
    </cfRule>
  </conditionalFormatting>
  <conditionalFormatting sqref="AQ46:AQ48">
    <cfRule type="expression" dxfId="9" priority="9">
      <formula>IF(RIGHT(TEXT(AQ46,"0.#"),1)=".",FALSE,TRUE)</formula>
    </cfRule>
    <cfRule type="expression" dxfId="8" priority="10">
      <formula>IF(RIGHT(TEXT(AQ46,"0.#"),1)=".",TRUE,FALSE)</formula>
    </cfRule>
  </conditionalFormatting>
  <conditionalFormatting sqref="AU46:AU48">
    <cfRule type="expression" dxfId="7" priority="7">
      <formula>IF(RIGHT(TEXT(AU46,"0.#"),1)=".",FALSE,TRUE)</formula>
    </cfRule>
    <cfRule type="expression" dxfId="6" priority="8">
      <formula>IF(RIGHT(TEXT(AU46,"0.#"),1)=".",TRUE,FALSE)</formula>
    </cfRule>
  </conditionalFormatting>
  <conditionalFormatting sqref="AE30">
    <cfRule type="expression" dxfId="5" priority="5">
      <formula>IF(RIGHT(TEXT(AE30,"0.#"),1)=".",FALSE,TRUE)</formula>
    </cfRule>
    <cfRule type="expression" dxfId="4" priority="6">
      <formula>IF(RIGHT(TEXT(AE30,"0.#"),1)=".",TRUE,FALSE)</formula>
    </cfRule>
  </conditionalFormatting>
  <conditionalFormatting sqref="AM30">
    <cfRule type="expression" dxfId="3" priority="1">
      <formula>IF(RIGHT(TEXT(AM30,"0.#"),1)=".",FALSE,TRUE)</formula>
    </cfRule>
    <cfRule type="expression" dxfId="2" priority="2">
      <formula>IF(RIGHT(TEXT(AM30,"0.#"),1)=".",TRUE,FALSE)</formula>
    </cfRule>
  </conditionalFormatting>
  <conditionalFormatting sqref="AI30">
    <cfRule type="expression" dxfId="1" priority="3">
      <formula>IF(RIGHT(TEXT(AI30,"0.#"),1)=".",FALSE,TRUE)</formula>
    </cfRule>
    <cfRule type="expression" dxfId="0" priority="4">
      <formula>IF(RIGHT(TEXT(AI30,"0.#"),1)=".",TRUE,FALSE)</formula>
    </cfRule>
  </conditionalFormatting>
  <dataValidations count="17">
    <dataValidation type="whole" allowBlank="1" showInputMessage="1" showErrorMessage="1" sqref="O115:P116 AX115:AX117 AA115:AB116 AM115:AN116">
      <formula1>0</formula1>
      <formula2>99</formula2>
    </dataValidation>
    <dataValidation type="whole" allowBlank="1" showInputMessage="1" showErrorMessage="1" sqref="AJ115:AK116 X115:Y116 AJ117 L115:L117 M115:M116 X117 AU115:AV116 J91:J95">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101:E101">
      <formula1>T行政事業レビュー推進チームの所見</formula1>
    </dataValidation>
    <dataValidation type="custom" imeMode="disabled" allowBlank="1" showInputMessage="1" showErrorMessage="1" sqref="AH146:AK147 AH151:AK152 AH156:AK157">
      <formula1>OR(AND(MOD(IF(ISNUMBER(AH146), AH146, 0.5),1)=0, 0&lt;=AH146), AH146="-")</formula1>
    </dataValidation>
    <dataValidation type="whole" imeMode="disabled" allowBlank="1" showInputMessage="1" showErrorMessage="1" sqref="AW2:AX2">
      <formula1>0</formula1>
      <formula2>99</formula2>
    </dataValidation>
    <dataValidation type="list" allowBlank="1" showInputMessage="1" showErrorMessage="1" sqref="A103:E103">
      <formula1>T所見を踏まえた改善点</formula1>
    </dataValidation>
    <dataValidation type="list" allowBlank="1" showInputMessage="1" showErrorMessage="1" error="プルダウンリストから選択してください。" sqref="AD76:AF77">
      <formula1>"有,無"</formula1>
    </dataValidation>
    <dataValidation type="list" allowBlank="1" showInputMessage="1" showErrorMessage="1" error="プルダウンリストから選択してください。" sqref="AD72:AF75 AD78:AD89 AE78:AF82 AE84:AF89">
      <formula1>"○,△,×,‐"</formula1>
    </dataValidation>
    <dataValidation type="list" allowBlank="1" showInputMessage="1" showErrorMessage="1" sqref="AR63">
      <formula1>"　, ☑"</formula1>
    </dataValidation>
    <dataValidation type="list" allowBlank="1" showInputMessage="1" showErrorMessage="1" sqref="S5:X5">
      <formula1>T終了年度</formula1>
    </dataValidation>
    <dataValidation type="list" allowBlank="1" showInputMessage="1" showErrorMessage="1" sqref="H91:I95">
      <formula1>T事業番号</formula1>
    </dataValidation>
    <dataValidation type="custom" imeMode="disabled" allowBlank="1" showInputMessage="1" showErrorMessage="1" sqref="AY23 AQ45:AR45 P13:AX13 AR15:AX15 P14:AQ18 AR18:AX18 P19:AJ19 AQ50:AR50 AU50:AX50 AE51:AX56 AQ58:AR58 AU58:AX58 AE59:AX61 Y133:AB134 AU133:AX134 Y138:AB139 AU138:AX139 Y146:AB147 AL146:AO147 Y151:AB152 AL151:AO152 Y156:AB157 AL156:AO157 AQ33:AR33 AU33:AX33 AE34:AX36 AE27:AX28 AE30:AX30 AU45:AX45 AE46:AX48 P23:AC24">
      <formula1>OR(ISNUMBER(P13), P13="-")</formula1>
    </dataValidation>
    <dataValidation type="list" allowBlank="1" showInputMessage="1" showErrorMessage="1" sqref="Q117:R117 AC117:AD117 AO117:AP117">
      <formula1>$U$42</formula1>
    </dataValidation>
    <dataValidation type="custom" allowBlank="1" showInputMessage="1" showErrorMessage="1" errorTitle="法人番号チェック" error="法人番号は13桁の数字で入力してください。" sqref="J156:O157 J151:O152 J146:O147">
      <formula1>OR(J146="-",AND(LEN(J146)=13,IFERROR(SEARCH("-",J146),"")="",IFERROR(SEARCH(".",J146),"")="",ISNUMBER(J146)))</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8" max="49" man="1"/>
    <brk id="69" max="49" man="1"/>
    <brk id="97" max="49" man="1"/>
    <brk id="117" max="49"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U116:V116 I116:J116 AG116:AH116 AR116:AS116</xm:sqref>
        </x14:dataValidation>
        <x14:dataValidation type="list" allowBlank="1" showInputMessage="1" showErrorMessage="1">
          <x14:formula1>
            <xm:f>入力規則等!$U$40:$U$42</xm:f>
          </x14:formula1>
          <xm:sqref>AG115:AH115 U115:V115 I115:J115 AR115:AS115</xm:sqref>
        </x14:dataValidation>
        <x14:dataValidation type="list" allowBlank="1" showInputMessage="1" showErrorMessage="1">
          <x14:formula1>
            <xm:f>入力規則等!$AG$2:$AG$13</xm:f>
          </x14:formula1>
          <xm:sqref>AC146:AG147 AC151:AG152 AC156:AG157</xm:sqref>
        </x14:dataValidation>
        <x14:dataValidation type="list" allowBlank="1" showInputMessage="1" showErrorMessage="1">
          <x14:formula1>
            <xm:f>入力規則等!$AI$2:$AI$8</xm:f>
          </x14:formula1>
          <xm:sqref>J67:T67</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AO115:AP116 Q115:S116 AC115:AE116 E115:G116</xm:sqref>
        </x14:dataValidation>
        <x14:dataValidation type="list" allowBlank="1" showInputMessage="1" showErrorMessage="1">
          <x14:formula1>
            <xm:f>入力規則等!$U$48</xm:f>
          </x14:formula1>
          <xm:sqref>E117:F117</xm:sqref>
        </x14:dataValidation>
        <x14:dataValidation type="list" allowBlank="1" showInputMessage="1" showErrorMessage="1">
          <x14:formula1>
            <xm:f>入力規則等!$U$13:$U$35</xm:f>
          </x14:formula1>
          <xm:sqref>AJ2:AM2 E91:G95 AE117:AG117 G117:I117 AQ117:AS117 S117:U117</xm:sqref>
        </x14:dataValidation>
        <x14:dataValidation type="list" allowBlank="1" showInputMessage="1" showErrorMessage="1">
          <x14:formula1>
            <xm:f>入力規則等!$U$56:$U$58</xm:f>
          </x14:formula1>
          <xm:sqref>J117:K117 AT117:AU117 AH117:AI117 V117:W117</xm:sqref>
        </x14:dataValidation>
        <x14:dataValidation type="list" allowBlank="1" showInputMessage="1" showErrorMessage="1">
          <x14:formula1>
            <xm:f>入力規則等!$U$49</xm:f>
          </x14:formula1>
          <xm:sqref>C91:D95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125" style="31" customWidth="1"/>
    <col min="29" max="29" width="24.125" style="31" bestFit="1" customWidth="1"/>
    <col min="30" max="30" width="3.875" style="31" customWidth="1"/>
    <col min="31" max="31" width="33.8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78</v>
      </c>
      <c r="B1" s="23" t="s">
        <v>79</v>
      </c>
      <c r="F1" s="24" t="s">
        <v>4</v>
      </c>
      <c r="G1" s="24" t="s">
        <v>68</v>
      </c>
      <c r="K1" s="25" t="s">
        <v>96</v>
      </c>
      <c r="L1" s="23" t="s">
        <v>79</v>
      </c>
      <c r="O1" s="13"/>
      <c r="P1" s="24" t="s">
        <v>5</v>
      </c>
      <c r="Q1" s="24" t="s">
        <v>68</v>
      </c>
      <c r="T1" s="13"/>
      <c r="U1" s="27" t="s">
        <v>160</v>
      </c>
      <c r="W1" s="27" t="s">
        <v>159</v>
      </c>
      <c r="Y1" s="27" t="s">
        <v>76</v>
      </c>
      <c r="Z1" s="27" t="s">
        <v>399</v>
      </c>
      <c r="AA1" s="27" t="s">
        <v>77</v>
      </c>
      <c r="AB1" s="27" t="s">
        <v>400</v>
      </c>
      <c r="AC1" s="27" t="s">
        <v>31</v>
      </c>
      <c r="AD1" s="26"/>
      <c r="AE1" s="27" t="s">
        <v>43</v>
      </c>
      <c r="AF1" s="28"/>
      <c r="AG1" s="37" t="s">
        <v>174</v>
      </c>
      <c r="AI1" s="37" t="s">
        <v>177</v>
      </c>
      <c r="AK1" s="37" t="s">
        <v>181</v>
      </c>
      <c r="AM1" s="52"/>
      <c r="AN1" s="52"/>
      <c r="AP1" s="26" t="s">
        <v>224</v>
      </c>
    </row>
    <row r="2" spans="1:42" ht="13.5" customHeight="1" x14ac:dyDescent="0.15">
      <c r="A2" s="14" t="s">
        <v>80</v>
      </c>
      <c r="B2" s="15"/>
      <c r="C2" s="13" t="str">
        <f>IF(B2="","",A2)</f>
        <v/>
      </c>
      <c r="D2" s="13" t="str">
        <f>IF(C2="","",IF(D1&lt;&gt;"",CONCATENATE(D1,"、",C2),C2))</f>
        <v/>
      </c>
      <c r="F2" s="12" t="s">
        <v>67</v>
      </c>
      <c r="G2" s="17" t="s">
        <v>604</v>
      </c>
      <c r="H2" s="13" t="str">
        <f>IF(G2="","",F2)</f>
        <v>一般会計</v>
      </c>
      <c r="I2" s="13" t="str">
        <f>IF(H2="","",IF(I1&lt;&gt;"",CONCATENATE(I1,"、",H2),H2))</f>
        <v>一般会計</v>
      </c>
      <c r="K2" s="14" t="s">
        <v>97</v>
      </c>
      <c r="L2" s="15"/>
      <c r="M2" s="13" t="str">
        <f>IF(L2="","",K2)</f>
        <v/>
      </c>
      <c r="N2" s="13" t="str">
        <f>IF(M2="","",IF(N1&lt;&gt;"",CONCATENATE(N1,"、",M2),M2))</f>
        <v/>
      </c>
      <c r="O2" s="13"/>
      <c r="P2" s="12" t="s">
        <v>69</v>
      </c>
      <c r="Q2" s="17"/>
      <c r="R2" s="13" t="str">
        <f>IF(Q2="","",P2)</f>
        <v/>
      </c>
      <c r="S2" s="13" t="str">
        <f>IF(R2="","",IF(S1&lt;&gt;"",CONCATENATE(S1,"、",R2),R2))</f>
        <v/>
      </c>
      <c r="T2" s="13"/>
      <c r="U2" s="67">
        <v>21</v>
      </c>
      <c r="W2" s="30" t="s">
        <v>165</v>
      </c>
      <c r="Y2" s="30" t="s">
        <v>63</v>
      </c>
      <c r="Z2" s="30" t="s">
        <v>63</v>
      </c>
      <c r="AA2" s="60" t="s">
        <v>269</v>
      </c>
      <c r="AB2" s="60" t="s">
        <v>494</v>
      </c>
      <c r="AC2" s="61" t="s">
        <v>129</v>
      </c>
      <c r="AD2" s="26"/>
      <c r="AE2" s="32" t="s">
        <v>161</v>
      </c>
      <c r="AF2" s="28"/>
      <c r="AG2" s="38" t="s">
        <v>235</v>
      </c>
      <c r="AI2" s="37" t="s">
        <v>266</v>
      </c>
      <c r="AK2" s="37" t="s">
        <v>182</v>
      </c>
      <c r="AM2" s="52"/>
      <c r="AN2" s="52"/>
      <c r="AP2" s="38" t="s">
        <v>235</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70</v>
      </c>
      <c r="Q3" s="17" t="s">
        <v>604</v>
      </c>
      <c r="R3" s="13" t="str">
        <f t="shared" ref="R3:R8" si="3">IF(Q3="","",P3)</f>
        <v>委託・請負</v>
      </c>
      <c r="S3" s="13" t="str">
        <f t="shared" ref="S3:S8" si="4">IF(R3="",S2,IF(S2&lt;&gt;"",CONCATENATE(S2,"、",R3),R3))</f>
        <v>委託・請負</v>
      </c>
      <c r="T3" s="13"/>
      <c r="U3" s="30" t="s">
        <v>525</v>
      </c>
      <c r="W3" s="30" t="s">
        <v>140</v>
      </c>
      <c r="Y3" s="30" t="s">
        <v>64</v>
      </c>
      <c r="Z3" s="30" t="s">
        <v>401</v>
      </c>
      <c r="AA3" s="60" t="s">
        <v>367</v>
      </c>
      <c r="AB3" s="60" t="s">
        <v>495</v>
      </c>
      <c r="AC3" s="61" t="s">
        <v>130</v>
      </c>
      <c r="AD3" s="26"/>
      <c r="AE3" s="32" t="s">
        <v>162</v>
      </c>
      <c r="AF3" s="28"/>
      <c r="AG3" s="38" t="s">
        <v>236</v>
      </c>
      <c r="AI3" s="37" t="s">
        <v>176</v>
      </c>
      <c r="AK3" s="37" t="str">
        <f>CHAR(CODE(AK2)+1)</f>
        <v>B</v>
      </c>
      <c r="AM3" s="52"/>
      <c r="AN3" s="52"/>
      <c r="AP3" s="38" t="s">
        <v>236</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71</v>
      </c>
      <c r="Q4" s="17"/>
      <c r="R4" s="13" t="str">
        <f t="shared" si="3"/>
        <v/>
      </c>
      <c r="S4" s="13" t="str">
        <f t="shared" si="4"/>
        <v>委託・請負</v>
      </c>
      <c r="T4" s="13"/>
      <c r="U4" s="30" t="s">
        <v>583</v>
      </c>
      <c r="W4" s="30" t="s">
        <v>141</v>
      </c>
      <c r="Y4" s="30" t="s">
        <v>274</v>
      </c>
      <c r="Z4" s="30" t="s">
        <v>402</v>
      </c>
      <c r="AA4" s="60" t="s">
        <v>368</v>
      </c>
      <c r="AB4" s="60" t="s">
        <v>496</v>
      </c>
      <c r="AC4" s="60" t="s">
        <v>131</v>
      </c>
      <c r="AD4" s="26"/>
      <c r="AE4" s="32" t="s">
        <v>163</v>
      </c>
      <c r="AF4" s="28"/>
      <c r="AG4" s="38" t="s">
        <v>237</v>
      </c>
      <c r="AI4" s="37" t="s">
        <v>178</v>
      </c>
      <c r="AK4" s="37" t="str">
        <f t="shared" ref="AK4:AK49" si="7">CHAR(CODE(AK3)+1)</f>
        <v>C</v>
      </c>
      <c r="AM4" s="52"/>
      <c r="AN4" s="52"/>
      <c r="AP4" s="38" t="s">
        <v>237</v>
      </c>
    </row>
    <row r="5" spans="1:42" ht="13.5" customHeight="1" x14ac:dyDescent="0.15">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72</v>
      </c>
      <c r="Q5" s="17"/>
      <c r="R5" s="13" t="str">
        <f t="shared" si="3"/>
        <v/>
      </c>
      <c r="S5" s="13" t="str">
        <f t="shared" si="4"/>
        <v>委託・請負</v>
      </c>
      <c r="T5" s="13"/>
      <c r="W5" s="30" t="s">
        <v>549</v>
      </c>
      <c r="Y5" s="30" t="s">
        <v>275</v>
      </c>
      <c r="Z5" s="30" t="s">
        <v>403</v>
      </c>
      <c r="AA5" s="60" t="s">
        <v>369</v>
      </c>
      <c r="AB5" s="60" t="s">
        <v>497</v>
      </c>
      <c r="AC5" s="60" t="s">
        <v>164</v>
      </c>
      <c r="AD5" s="29"/>
      <c r="AE5" s="32" t="s">
        <v>247</v>
      </c>
      <c r="AF5" s="28"/>
      <c r="AG5" s="38" t="s">
        <v>238</v>
      </c>
      <c r="AI5" s="37" t="s">
        <v>272</v>
      </c>
      <c r="AK5" s="37" t="str">
        <f t="shared" si="7"/>
        <v>D</v>
      </c>
      <c r="AP5" s="38" t="s">
        <v>238</v>
      </c>
    </row>
    <row r="6" spans="1:42" ht="13.5" customHeight="1" x14ac:dyDescent="0.15">
      <c r="A6" s="14" t="s">
        <v>84</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73</v>
      </c>
      <c r="Q6" s="17"/>
      <c r="R6" s="13" t="str">
        <f t="shared" si="3"/>
        <v/>
      </c>
      <c r="S6" s="13" t="str">
        <f t="shared" si="4"/>
        <v>委託・請負</v>
      </c>
      <c r="T6" s="13"/>
      <c r="U6" s="30" t="s">
        <v>249</v>
      </c>
      <c r="W6" s="30" t="s">
        <v>551</v>
      </c>
      <c r="Y6" s="30" t="s">
        <v>276</v>
      </c>
      <c r="Z6" s="30" t="s">
        <v>404</v>
      </c>
      <c r="AA6" s="60" t="s">
        <v>370</v>
      </c>
      <c r="AB6" s="60" t="s">
        <v>498</v>
      </c>
      <c r="AC6" s="60" t="s">
        <v>132</v>
      </c>
      <c r="AD6" s="29"/>
      <c r="AE6" s="32" t="s">
        <v>245</v>
      </c>
      <c r="AF6" s="28"/>
      <c r="AG6" s="38" t="s">
        <v>239</v>
      </c>
      <c r="AI6" s="37" t="s">
        <v>273</v>
      </c>
      <c r="AK6" s="37" t="str">
        <f>CHAR(CODE(AK5)+1)</f>
        <v>E</v>
      </c>
      <c r="AP6" s="38" t="s">
        <v>239</v>
      </c>
    </row>
    <row r="7" spans="1:42" ht="13.5" customHeight="1" x14ac:dyDescent="0.15">
      <c r="A7" s="14" t="s">
        <v>85</v>
      </c>
      <c r="B7" s="15"/>
      <c r="C7" s="13" t="str">
        <f t="shared" si="0"/>
        <v/>
      </c>
      <c r="D7" s="13" t="str">
        <f t="shared" si="8"/>
        <v/>
      </c>
      <c r="F7" s="18" t="s">
        <v>189</v>
      </c>
      <c r="G7" s="17"/>
      <c r="H7" s="13" t="str">
        <f t="shared" si="1"/>
        <v/>
      </c>
      <c r="I7" s="13" t="str">
        <f t="shared" si="5"/>
        <v>一般会計</v>
      </c>
      <c r="K7" s="14" t="s">
        <v>102</v>
      </c>
      <c r="L7" s="15"/>
      <c r="M7" s="13" t="str">
        <f t="shared" si="2"/>
        <v/>
      </c>
      <c r="N7" s="13" t="str">
        <f t="shared" si="6"/>
        <v/>
      </c>
      <c r="O7" s="13"/>
      <c r="P7" s="12" t="s">
        <v>74</v>
      </c>
      <c r="Q7" s="17"/>
      <c r="R7" s="13" t="str">
        <f t="shared" si="3"/>
        <v/>
      </c>
      <c r="S7" s="13" t="str">
        <f t="shared" si="4"/>
        <v>委託・請負</v>
      </c>
      <c r="T7" s="13"/>
      <c r="U7" s="30"/>
      <c r="W7" s="30" t="s">
        <v>142</v>
      </c>
      <c r="Y7" s="30" t="s">
        <v>277</v>
      </c>
      <c r="Z7" s="30" t="s">
        <v>405</v>
      </c>
      <c r="AA7" s="60" t="s">
        <v>371</v>
      </c>
      <c r="AB7" s="60" t="s">
        <v>499</v>
      </c>
      <c r="AC7" s="29"/>
      <c r="AD7" s="29"/>
      <c r="AE7" s="30" t="s">
        <v>132</v>
      </c>
      <c r="AF7" s="28"/>
      <c r="AG7" s="38" t="s">
        <v>240</v>
      </c>
      <c r="AH7" s="55"/>
      <c r="AI7" s="38" t="s">
        <v>262</v>
      </c>
      <c r="AK7" s="37" t="str">
        <f>CHAR(CODE(AK6)+1)</f>
        <v>F</v>
      </c>
      <c r="AP7" s="38" t="s">
        <v>240</v>
      </c>
    </row>
    <row r="8" spans="1:42" ht="13.5" customHeight="1" x14ac:dyDescent="0.15">
      <c r="A8" s="14" t="s">
        <v>86</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75</v>
      </c>
      <c r="Q8" s="17"/>
      <c r="R8" s="13" t="str">
        <f t="shared" si="3"/>
        <v/>
      </c>
      <c r="S8" s="13" t="str">
        <f t="shared" si="4"/>
        <v>委託・請負</v>
      </c>
      <c r="T8" s="13"/>
      <c r="U8" s="30" t="s">
        <v>270</v>
      </c>
      <c r="W8" s="30" t="s">
        <v>143</v>
      </c>
      <c r="Y8" s="30" t="s">
        <v>278</v>
      </c>
      <c r="Z8" s="30" t="s">
        <v>406</v>
      </c>
      <c r="AA8" s="60" t="s">
        <v>372</v>
      </c>
      <c r="AB8" s="60" t="s">
        <v>500</v>
      </c>
      <c r="AC8" s="29"/>
      <c r="AD8" s="29"/>
      <c r="AE8" s="29"/>
      <c r="AF8" s="28"/>
      <c r="AG8" s="38" t="s">
        <v>241</v>
      </c>
      <c r="AI8" s="37" t="s">
        <v>263</v>
      </c>
      <c r="AK8" s="37" t="str">
        <f t="shared" si="7"/>
        <v>G</v>
      </c>
      <c r="AP8" s="38" t="s">
        <v>241</v>
      </c>
    </row>
    <row r="9" spans="1:42" ht="13.5" customHeight="1" x14ac:dyDescent="0.15">
      <c r="A9" s="14" t="s">
        <v>87</v>
      </c>
      <c r="B9" s="15"/>
      <c r="C9" s="13" t="str">
        <f t="shared" si="0"/>
        <v/>
      </c>
      <c r="D9" s="13" t="str">
        <f t="shared" si="8"/>
        <v/>
      </c>
      <c r="F9" s="18" t="s">
        <v>190</v>
      </c>
      <c r="G9" s="17"/>
      <c r="H9" s="13" t="str">
        <f t="shared" si="1"/>
        <v/>
      </c>
      <c r="I9" s="13" t="str">
        <f t="shared" si="5"/>
        <v>一般会計</v>
      </c>
      <c r="K9" s="14" t="s">
        <v>104</v>
      </c>
      <c r="L9" s="15"/>
      <c r="M9" s="13" t="str">
        <f t="shared" si="2"/>
        <v/>
      </c>
      <c r="N9" s="13" t="str">
        <f t="shared" si="6"/>
        <v/>
      </c>
      <c r="O9" s="13"/>
      <c r="P9" s="13"/>
      <c r="Q9" s="19"/>
      <c r="T9" s="13"/>
      <c r="U9" s="30" t="s">
        <v>271</v>
      </c>
      <c r="W9" s="30" t="s">
        <v>144</v>
      </c>
      <c r="Y9" s="30" t="s">
        <v>279</v>
      </c>
      <c r="Z9" s="30" t="s">
        <v>407</v>
      </c>
      <c r="AA9" s="60" t="s">
        <v>373</v>
      </c>
      <c r="AB9" s="60" t="s">
        <v>501</v>
      </c>
      <c r="AC9" s="29"/>
      <c r="AD9" s="29"/>
      <c r="AE9" s="29"/>
      <c r="AF9" s="28"/>
      <c r="AG9" s="38" t="s">
        <v>242</v>
      </c>
      <c r="AI9" s="51"/>
      <c r="AK9" s="37" t="str">
        <f t="shared" si="7"/>
        <v>H</v>
      </c>
      <c r="AP9" s="38" t="s">
        <v>242</v>
      </c>
    </row>
    <row r="10" spans="1:42" ht="13.5" customHeight="1" x14ac:dyDescent="0.15">
      <c r="A10" s="14" t="s">
        <v>209</v>
      </c>
      <c r="B10" s="15" t="s">
        <v>604</v>
      </c>
      <c r="C10" s="13" t="str">
        <f t="shared" si="0"/>
        <v>国土強靱化施策</v>
      </c>
      <c r="D10" s="13" t="str">
        <f t="shared" si="8"/>
        <v>国土強靱化施策</v>
      </c>
      <c r="F10" s="18" t="s">
        <v>111</v>
      </c>
      <c r="G10" s="17"/>
      <c r="H10" s="13" t="str">
        <f t="shared" si="1"/>
        <v/>
      </c>
      <c r="I10" s="13" t="str">
        <f t="shared" si="5"/>
        <v>一般会計</v>
      </c>
      <c r="K10" s="14" t="s">
        <v>211</v>
      </c>
      <c r="L10" s="15"/>
      <c r="M10" s="13" t="str">
        <f t="shared" si="2"/>
        <v/>
      </c>
      <c r="N10" s="13" t="str">
        <f t="shared" si="6"/>
        <v/>
      </c>
      <c r="O10" s="13"/>
      <c r="P10" s="13" t="str">
        <f>S8</f>
        <v>委託・請負</v>
      </c>
      <c r="Q10" s="19"/>
      <c r="T10" s="13"/>
      <c r="W10" s="30" t="s">
        <v>145</v>
      </c>
      <c r="Y10" s="30" t="s">
        <v>280</v>
      </c>
      <c r="Z10" s="30" t="s">
        <v>408</v>
      </c>
      <c r="AA10" s="60" t="s">
        <v>374</v>
      </c>
      <c r="AB10" s="60" t="s">
        <v>502</v>
      </c>
      <c r="AC10" s="29"/>
      <c r="AD10" s="29"/>
      <c r="AE10" s="29"/>
      <c r="AF10" s="28"/>
      <c r="AG10" s="38" t="s">
        <v>227</v>
      </c>
      <c r="AK10" s="37" t="str">
        <f t="shared" si="7"/>
        <v>I</v>
      </c>
      <c r="AP10" s="37" t="s">
        <v>225</v>
      </c>
    </row>
    <row r="11" spans="1:42" ht="13.5" customHeight="1" x14ac:dyDescent="0.15">
      <c r="A11" s="14" t="s">
        <v>88</v>
      </c>
      <c r="B11" s="15"/>
      <c r="C11" s="13" t="str">
        <f t="shared" si="0"/>
        <v/>
      </c>
      <c r="D11" s="13" t="str">
        <f t="shared" si="8"/>
        <v>国土強靱化施策</v>
      </c>
      <c r="F11" s="18" t="s">
        <v>112</v>
      </c>
      <c r="G11" s="17"/>
      <c r="H11" s="13" t="str">
        <f t="shared" si="1"/>
        <v/>
      </c>
      <c r="I11" s="13" t="str">
        <f t="shared" si="5"/>
        <v>一般会計</v>
      </c>
      <c r="K11" s="14" t="s">
        <v>105</v>
      </c>
      <c r="L11" s="15" t="s">
        <v>604</v>
      </c>
      <c r="M11" s="13" t="str">
        <f t="shared" si="2"/>
        <v>その他の事項経費</v>
      </c>
      <c r="N11" s="13" t="str">
        <f t="shared" si="6"/>
        <v>その他の事項経費</v>
      </c>
      <c r="O11" s="13"/>
      <c r="P11" s="13"/>
      <c r="Q11" s="19"/>
      <c r="T11" s="13"/>
      <c r="W11" s="30" t="s">
        <v>580</v>
      </c>
      <c r="Y11" s="30" t="s">
        <v>281</v>
      </c>
      <c r="Z11" s="30" t="s">
        <v>409</v>
      </c>
      <c r="AA11" s="60" t="s">
        <v>375</v>
      </c>
      <c r="AB11" s="60" t="s">
        <v>503</v>
      </c>
      <c r="AC11" s="29"/>
      <c r="AD11" s="29"/>
      <c r="AE11" s="29"/>
      <c r="AF11" s="28"/>
      <c r="AG11" s="37" t="s">
        <v>230</v>
      </c>
      <c r="AK11" s="37" t="str">
        <f t="shared" si="7"/>
        <v>J</v>
      </c>
    </row>
    <row r="12" spans="1:42" ht="13.5" customHeight="1" x14ac:dyDescent="0.15">
      <c r="A12" s="14" t="s">
        <v>89</v>
      </c>
      <c r="B12" s="15"/>
      <c r="C12" s="13" t="str">
        <f t="shared" ref="C12:C23" si="9">IF(B12="","",A12)</f>
        <v/>
      </c>
      <c r="D12" s="13" t="str">
        <f t="shared" si="8"/>
        <v>国土強靱化施策</v>
      </c>
      <c r="F12" s="18" t="s">
        <v>113</v>
      </c>
      <c r="G12" s="17"/>
      <c r="H12" s="13" t="str">
        <f t="shared" si="1"/>
        <v/>
      </c>
      <c r="I12" s="13" t="str">
        <f t="shared" si="5"/>
        <v>一般会計</v>
      </c>
      <c r="K12" s="13"/>
      <c r="L12" s="13"/>
      <c r="O12" s="13"/>
      <c r="P12" s="13"/>
      <c r="Q12" s="19"/>
      <c r="T12" s="13"/>
      <c r="U12" s="27" t="s">
        <v>526</v>
      </c>
      <c r="W12" s="30" t="s">
        <v>146</v>
      </c>
      <c r="Y12" s="30" t="s">
        <v>282</v>
      </c>
      <c r="Z12" s="30" t="s">
        <v>410</v>
      </c>
      <c r="AA12" s="60" t="s">
        <v>376</v>
      </c>
      <c r="AB12" s="60" t="s">
        <v>504</v>
      </c>
      <c r="AC12" s="29"/>
      <c r="AD12" s="29"/>
      <c r="AE12" s="29"/>
      <c r="AF12" s="28"/>
      <c r="AG12" s="37" t="s">
        <v>228</v>
      </c>
      <c r="AK12" s="37" t="str">
        <f t="shared" si="7"/>
        <v>K</v>
      </c>
    </row>
    <row r="13" spans="1:42" ht="13.5" customHeight="1" x14ac:dyDescent="0.15">
      <c r="A13" s="14" t="s">
        <v>90</v>
      </c>
      <c r="B13" s="15"/>
      <c r="C13" s="13" t="str">
        <f t="shared" si="9"/>
        <v/>
      </c>
      <c r="D13" s="13" t="str">
        <f t="shared" si="8"/>
        <v>国土強靱化施策</v>
      </c>
      <c r="F13" s="18" t="s">
        <v>114</v>
      </c>
      <c r="G13" s="17"/>
      <c r="H13" s="13" t="str">
        <f t="shared" si="1"/>
        <v/>
      </c>
      <c r="I13" s="13" t="str">
        <f t="shared" si="5"/>
        <v>一般会計</v>
      </c>
      <c r="K13" s="13" t="str">
        <f>N11</f>
        <v>その他の事項経費</v>
      </c>
      <c r="L13" s="13"/>
      <c r="O13" s="13"/>
      <c r="P13" s="13"/>
      <c r="Q13" s="19"/>
      <c r="T13" s="13"/>
      <c r="U13" s="30" t="s">
        <v>165</v>
      </c>
      <c r="W13" s="30" t="s">
        <v>147</v>
      </c>
      <c r="Y13" s="30" t="s">
        <v>283</v>
      </c>
      <c r="Z13" s="30" t="s">
        <v>411</v>
      </c>
      <c r="AA13" s="60" t="s">
        <v>377</v>
      </c>
      <c r="AB13" s="60" t="s">
        <v>505</v>
      </c>
      <c r="AC13" s="29"/>
      <c r="AD13" s="29"/>
      <c r="AE13" s="29"/>
      <c r="AF13" s="28"/>
      <c r="AG13" s="37" t="s">
        <v>229</v>
      </c>
      <c r="AK13" s="37" t="str">
        <f t="shared" si="7"/>
        <v>L</v>
      </c>
    </row>
    <row r="14" spans="1:42" ht="13.5" customHeight="1" x14ac:dyDescent="0.15">
      <c r="A14" s="14" t="s">
        <v>91</v>
      </c>
      <c r="B14" s="15"/>
      <c r="C14" s="13" t="str">
        <f t="shared" si="9"/>
        <v/>
      </c>
      <c r="D14" s="13" t="str">
        <f t="shared" si="8"/>
        <v>国土強靱化施策</v>
      </c>
      <c r="F14" s="18" t="s">
        <v>115</v>
      </c>
      <c r="G14" s="17"/>
      <c r="H14" s="13" t="str">
        <f t="shared" si="1"/>
        <v/>
      </c>
      <c r="I14" s="13" t="str">
        <f t="shared" si="5"/>
        <v>一般会計</v>
      </c>
      <c r="K14" s="13"/>
      <c r="L14" s="13"/>
      <c r="O14" s="13"/>
      <c r="P14" s="13"/>
      <c r="Q14" s="19"/>
      <c r="T14" s="13"/>
      <c r="U14" s="30" t="s">
        <v>527</v>
      </c>
      <c r="W14" s="30" t="s">
        <v>148</v>
      </c>
      <c r="Y14" s="30" t="s">
        <v>284</v>
      </c>
      <c r="Z14" s="30" t="s">
        <v>412</v>
      </c>
      <c r="AA14" s="60" t="s">
        <v>378</v>
      </c>
      <c r="AB14" s="60" t="s">
        <v>506</v>
      </c>
      <c r="AC14" s="29"/>
      <c r="AD14" s="29"/>
      <c r="AE14" s="29"/>
      <c r="AF14" s="28"/>
      <c r="AG14" s="51"/>
      <c r="AK14" s="37" t="str">
        <f t="shared" si="7"/>
        <v>M</v>
      </c>
    </row>
    <row r="15" spans="1:42" ht="13.5" customHeight="1" x14ac:dyDescent="0.15">
      <c r="A15" s="14" t="s">
        <v>92</v>
      </c>
      <c r="B15" s="15"/>
      <c r="C15" s="13" t="str">
        <f t="shared" si="9"/>
        <v/>
      </c>
      <c r="D15" s="13" t="str">
        <f t="shared" si="8"/>
        <v>国土強靱化施策</v>
      </c>
      <c r="F15" s="18" t="s">
        <v>116</v>
      </c>
      <c r="G15" s="17"/>
      <c r="H15" s="13" t="str">
        <f t="shared" si="1"/>
        <v/>
      </c>
      <c r="I15" s="13" t="str">
        <f t="shared" si="5"/>
        <v>一般会計</v>
      </c>
      <c r="K15" s="13"/>
      <c r="L15" s="13"/>
      <c r="O15" s="13"/>
      <c r="P15" s="13"/>
      <c r="Q15" s="19"/>
      <c r="T15" s="13"/>
      <c r="U15" s="30" t="s">
        <v>528</v>
      </c>
      <c r="W15" s="30" t="s">
        <v>149</v>
      </c>
      <c r="Y15" s="30" t="s">
        <v>285</v>
      </c>
      <c r="Z15" s="30" t="s">
        <v>413</v>
      </c>
      <c r="AA15" s="60" t="s">
        <v>379</v>
      </c>
      <c r="AB15" s="60" t="s">
        <v>507</v>
      </c>
      <c r="AC15" s="29"/>
      <c r="AD15" s="29"/>
      <c r="AE15" s="29"/>
      <c r="AF15" s="28"/>
      <c r="AG15" s="52"/>
      <c r="AK15" s="37" t="str">
        <f t="shared" si="7"/>
        <v>N</v>
      </c>
    </row>
    <row r="16" spans="1:42" ht="13.5" customHeight="1" x14ac:dyDescent="0.15">
      <c r="A16" s="14" t="s">
        <v>93</v>
      </c>
      <c r="B16" s="15"/>
      <c r="C16" s="13" t="str">
        <f t="shared" si="9"/>
        <v/>
      </c>
      <c r="D16" s="13" t="str">
        <f t="shared" si="8"/>
        <v>国土強靱化施策</v>
      </c>
      <c r="F16" s="18" t="s">
        <v>117</v>
      </c>
      <c r="G16" s="17"/>
      <c r="H16" s="13" t="str">
        <f t="shared" si="1"/>
        <v/>
      </c>
      <c r="I16" s="13" t="str">
        <f t="shared" si="5"/>
        <v>一般会計</v>
      </c>
      <c r="K16" s="13"/>
      <c r="L16" s="13"/>
      <c r="O16" s="13"/>
      <c r="P16" s="13"/>
      <c r="Q16" s="19"/>
      <c r="T16" s="13"/>
      <c r="U16" s="30" t="s">
        <v>529</v>
      </c>
      <c r="W16" s="30" t="s">
        <v>150</v>
      </c>
      <c r="Y16" s="30" t="s">
        <v>286</v>
      </c>
      <c r="Z16" s="30" t="s">
        <v>414</v>
      </c>
      <c r="AA16" s="60" t="s">
        <v>380</v>
      </c>
      <c r="AB16" s="60" t="s">
        <v>508</v>
      </c>
      <c r="AC16" s="29"/>
      <c r="AD16" s="29"/>
      <c r="AE16" s="29"/>
      <c r="AF16" s="28"/>
      <c r="AG16" s="52"/>
      <c r="AK16" s="37" t="str">
        <f t="shared" si="7"/>
        <v>O</v>
      </c>
    </row>
    <row r="17" spans="1:37" ht="13.5" customHeight="1" x14ac:dyDescent="0.15">
      <c r="A17" s="14" t="s">
        <v>94</v>
      </c>
      <c r="B17" s="15"/>
      <c r="C17" s="13" t="str">
        <f t="shared" si="9"/>
        <v/>
      </c>
      <c r="D17" s="13" t="str">
        <f t="shared" si="8"/>
        <v>国土強靱化施策</v>
      </c>
      <c r="F17" s="18" t="s">
        <v>118</v>
      </c>
      <c r="G17" s="17"/>
      <c r="H17" s="13" t="str">
        <f t="shared" si="1"/>
        <v/>
      </c>
      <c r="I17" s="13" t="str">
        <f t="shared" si="5"/>
        <v>一般会計</v>
      </c>
      <c r="K17" s="13"/>
      <c r="L17" s="13"/>
      <c r="O17" s="13"/>
      <c r="P17" s="13"/>
      <c r="Q17" s="19"/>
      <c r="T17" s="13"/>
      <c r="U17" s="30" t="s">
        <v>547</v>
      </c>
      <c r="W17" s="30" t="s">
        <v>151</v>
      </c>
      <c r="Y17" s="30" t="s">
        <v>287</v>
      </c>
      <c r="Z17" s="30" t="s">
        <v>415</v>
      </c>
      <c r="AA17" s="60" t="s">
        <v>381</v>
      </c>
      <c r="AB17" s="60" t="s">
        <v>509</v>
      </c>
      <c r="AC17" s="29"/>
      <c r="AD17" s="29"/>
      <c r="AE17" s="29"/>
      <c r="AF17" s="28"/>
      <c r="AG17" s="52"/>
      <c r="AK17" s="37" t="str">
        <f t="shared" si="7"/>
        <v>P</v>
      </c>
    </row>
    <row r="18" spans="1:37" ht="13.5" customHeight="1" x14ac:dyDescent="0.15">
      <c r="A18" s="14" t="s">
        <v>95</v>
      </c>
      <c r="B18" s="15"/>
      <c r="C18" s="13" t="str">
        <f t="shared" si="9"/>
        <v/>
      </c>
      <c r="D18" s="13" t="str">
        <f t="shared" si="8"/>
        <v>国土強靱化施策</v>
      </c>
      <c r="F18" s="18" t="s">
        <v>119</v>
      </c>
      <c r="G18" s="17"/>
      <c r="H18" s="13" t="str">
        <f t="shared" si="1"/>
        <v/>
      </c>
      <c r="I18" s="13" t="str">
        <f t="shared" si="5"/>
        <v>一般会計</v>
      </c>
      <c r="K18" s="13"/>
      <c r="L18" s="13"/>
      <c r="O18" s="13"/>
      <c r="P18" s="13"/>
      <c r="Q18" s="19"/>
      <c r="T18" s="13"/>
      <c r="U18" s="30" t="s">
        <v>530</v>
      </c>
      <c r="W18" s="30" t="s">
        <v>152</v>
      </c>
      <c r="Y18" s="30" t="s">
        <v>288</v>
      </c>
      <c r="Z18" s="30" t="s">
        <v>416</v>
      </c>
      <c r="AA18" s="60" t="s">
        <v>382</v>
      </c>
      <c r="AB18" s="60" t="s">
        <v>510</v>
      </c>
      <c r="AC18" s="29"/>
      <c r="AD18" s="29"/>
      <c r="AE18" s="29"/>
      <c r="AF18" s="28"/>
      <c r="AK18" s="37" t="str">
        <f t="shared" si="7"/>
        <v>Q</v>
      </c>
    </row>
    <row r="19" spans="1:37" ht="13.5" customHeight="1" x14ac:dyDescent="0.15">
      <c r="A19" s="14" t="s">
        <v>200</v>
      </c>
      <c r="B19" s="15"/>
      <c r="C19" s="13" t="str">
        <f t="shared" si="9"/>
        <v/>
      </c>
      <c r="D19" s="13" t="str">
        <f t="shared" si="8"/>
        <v>国土強靱化施策</v>
      </c>
      <c r="F19" s="18" t="s">
        <v>120</v>
      </c>
      <c r="G19" s="17"/>
      <c r="H19" s="13" t="str">
        <f t="shared" si="1"/>
        <v/>
      </c>
      <c r="I19" s="13" t="str">
        <f t="shared" si="5"/>
        <v>一般会計</v>
      </c>
      <c r="K19" s="13"/>
      <c r="L19" s="13"/>
      <c r="O19" s="13"/>
      <c r="P19" s="13"/>
      <c r="Q19" s="19"/>
      <c r="T19" s="13"/>
      <c r="U19" s="30" t="s">
        <v>531</v>
      </c>
      <c r="W19" s="30" t="s">
        <v>153</v>
      </c>
      <c r="Y19" s="30" t="s">
        <v>289</v>
      </c>
      <c r="Z19" s="30" t="s">
        <v>417</v>
      </c>
      <c r="AA19" s="60" t="s">
        <v>383</v>
      </c>
      <c r="AB19" s="60" t="s">
        <v>511</v>
      </c>
      <c r="AC19" s="29"/>
      <c r="AD19" s="29"/>
      <c r="AE19" s="29"/>
      <c r="AF19" s="28"/>
      <c r="AK19" s="37" t="str">
        <f t="shared" si="7"/>
        <v>R</v>
      </c>
    </row>
    <row r="20" spans="1:37" ht="13.5" customHeight="1" x14ac:dyDescent="0.15">
      <c r="A20" s="14" t="s">
        <v>201</v>
      </c>
      <c r="B20" s="15"/>
      <c r="C20" s="13" t="str">
        <f t="shared" si="9"/>
        <v/>
      </c>
      <c r="D20" s="13" t="str">
        <f t="shared" si="8"/>
        <v>国土強靱化施策</v>
      </c>
      <c r="F20" s="18" t="s">
        <v>199</v>
      </c>
      <c r="G20" s="17"/>
      <c r="H20" s="13" t="str">
        <f t="shared" si="1"/>
        <v/>
      </c>
      <c r="I20" s="13" t="str">
        <f t="shared" si="5"/>
        <v>一般会計</v>
      </c>
      <c r="K20" s="13"/>
      <c r="L20" s="13"/>
      <c r="O20" s="13"/>
      <c r="P20" s="13"/>
      <c r="Q20" s="19"/>
      <c r="T20" s="13"/>
      <c r="U20" s="30" t="s">
        <v>532</v>
      </c>
      <c r="W20" s="30" t="s">
        <v>154</v>
      </c>
      <c r="Y20" s="30" t="s">
        <v>290</v>
      </c>
      <c r="Z20" s="30" t="s">
        <v>418</v>
      </c>
      <c r="AA20" s="60" t="s">
        <v>384</v>
      </c>
      <c r="AB20" s="60" t="s">
        <v>512</v>
      </c>
      <c r="AC20" s="29"/>
      <c r="AD20" s="29"/>
      <c r="AE20" s="29"/>
      <c r="AF20" s="28"/>
      <c r="AK20" s="37" t="str">
        <f t="shared" si="7"/>
        <v>S</v>
      </c>
    </row>
    <row r="21" spans="1:37" ht="13.5" customHeight="1" x14ac:dyDescent="0.15">
      <c r="A21" s="14" t="s">
        <v>202</v>
      </c>
      <c r="B21" s="15"/>
      <c r="C21" s="13" t="str">
        <f t="shared" si="9"/>
        <v/>
      </c>
      <c r="D21" s="13" t="str">
        <f t="shared" si="8"/>
        <v>国土強靱化施策</v>
      </c>
      <c r="F21" s="18" t="s">
        <v>121</v>
      </c>
      <c r="G21" s="17"/>
      <c r="H21" s="13" t="str">
        <f t="shared" si="1"/>
        <v/>
      </c>
      <c r="I21" s="13" t="str">
        <f t="shared" si="5"/>
        <v>一般会計</v>
      </c>
      <c r="K21" s="13"/>
      <c r="L21" s="13"/>
      <c r="O21" s="13"/>
      <c r="P21" s="13"/>
      <c r="Q21" s="19"/>
      <c r="T21" s="13"/>
      <c r="U21" s="30" t="s">
        <v>533</v>
      </c>
      <c r="W21" s="30" t="s">
        <v>155</v>
      </c>
      <c r="Y21" s="30" t="s">
        <v>291</v>
      </c>
      <c r="Z21" s="30" t="s">
        <v>419</v>
      </c>
      <c r="AA21" s="60" t="s">
        <v>385</v>
      </c>
      <c r="AB21" s="60" t="s">
        <v>513</v>
      </c>
      <c r="AC21" s="29"/>
      <c r="AD21" s="29"/>
      <c r="AE21" s="29"/>
      <c r="AF21" s="28"/>
      <c r="AK21" s="37" t="str">
        <f t="shared" si="7"/>
        <v>T</v>
      </c>
    </row>
    <row r="22" spans="1:37" ht="13.5" customHeight="1" x14ac:dyDescent="0.15">
      <c r="A22" s="14" t="s">
        <v>203</v>
      </c>
      <c r="B22" s="15"/>
      <c r="C22" s="13" t="str">
        <f t="shared" si="9"/>
        <v/>
      </c>
      <c r="D22" s="13" t="str">
        <f>IF(C22="",D21,IF(D21&lt;&gt;"",CONCATENATE(D21,"、",C22),C22))</f>
        <v>国土強靱化施策</v>
      </c>
      <c r="F22" s="18" t="s">
        <v>122</v>
      </c>
      <c r="G22" s="17"/>
      <c r="H22" s="13" t="str">
        <f t="shared" si="1"/>
        <v/>
      </c>
      <c r="I22" s="13" t="str">
        <f t="shared" si="5"/>
        <v>一般会計</v>
      </c>
      <c r="K22" s="13"/>
      <c r="L22" s="13"/>
      <c r="O22" s="13"/>
      <c r="P22" s="13"/>
      <c r="Q22" s="19"/>
      <c r="T22" s="13"/>
      <c r="U22" s="30" t="s">
        <v>582</v>
      </c>
      <c r="W22" s="30" t="s">
        <v>156</v>
      </c>
      <c r="Y22" s="30" t="s">
        <v>292</v>
      </c>
      <c r="Z22" s="30" t="s">
        <v>420</v>
      </c>
      <c r="AA22" s="60" t="s">
        <v>386</v>
      </c>
      <c r="AB22" s="60" t="s">
        <v>514</v>
      </c>
      <c r="AC22" s="29"/>
      <c r="AD22" s="29"/>
      <c r="AE22" s="29"/>
      <c r="AF22" s="28"/>
      <c r="AK22" s="37" t="str">
        <f t="shared" si="7"/>
        <v>U</v>
      </c>
    </row>
    <row r="23" spans="1:37" ht="13.5" customHeight="1" x14ac:dyDescent="0.15">
      <c r="A23" s="58" t="s">
        <v>264</v>
      </c>
      <c r="B23" s="15"/>
      <c r="C23" s="13" t="str">
        <f t="shared" si="9"/>
        <v/>
      </c>
      <c r="D23" s="13" t="str">
        <f>IF(C23="",D22,IF(D22&lt;&gt;"",CONCATENATE(D22,"、",C23),C23))</f>
        <v>国土強靱化施策</v>
      </c>
      <c r="F23" s="18" t="s">
        <v>123</v>
      </c>
      <c r="G23" s="17"/>
      <c r="H23" s="13" t="str">
        <f t="shared" si="1"/>
        <v/>
      </c>
      <c r="I23" s="13" t="str">
        <f t="shared" si="5"/>
        <v>一般会計</v>
      </c>
      <c r="K23" s="13"/>
      <c r="L23" s="13"/>
      <c r="O23" s="13"/>
      <c r="P23" s="13"/>
      <c r="Q23" s="19"/>
      <c r="T23" s="13"/>
      <c r="U23" s="30" t="s">
        <v>534</v>
      </c>
      <c r="W23" s="30" t="s">
        <v>157</v>
      </c>
      <c r="Y23" s="30" t="s">
        <v>293</v>
      </c>
      <c r="Z23" s="30" t="s">
        <v>421</v>
      </c>
      <c r="AA23" s="60" t="s">
        <v>387</v>
      </c>
      <c r="AB23" s="60" t="s">
        <v>515</v>
      </c>
      <c r="AC23" s="29"/>
      <c r="AD23" s="29"/>
      <c r="AE23" s="29"/>
      <c r="AF23" s="28"/>
      <c r="AK23" s="37" t="str">
        <f t="shared" si="7"/>
        <v>V</v>
      </c>
    </row>
    <row r="24" spans="1:37" ht="13.5" customHeight="1" x14ac:dyDescent="0.15">
      <c r="A24" s="71"/>
      <c r="B24" s="56"/>
      <c r="F24" s="18" t="s">
        <v>267</v>
      </c>
      <c r="G24" s="17"/>
      <c r="H24" s="13" t="str">
        <f t="shared" si="1"/>
        <v/>
      </c>
      <c r="I24" s="13" t="str">
        <f t="shared" si="5"/>
        <v>一般会計</v>
      </c>
      <c r="K24" s="13"/>
      <c r="L24" s="13"/>
      <c r="O24" s="13"/>
      <c r="P24" s="13"/>
      <c r="Q24" s="19"/>
      <c r="T24" s="13"/>
      <c r="U24" s="30" t="s">
        <v>535</v>
      </c>
      <c r="W24" s="30" t="s">
        <v>158</v>
      </c>
      <c r="Y24" s="30" t="s">
        <v>294</v>
      </c>
      <c r="Z24" s="30" t="s">
        <v>422</v>
      </c>
      <c r="AA24" s="60" t="s">
        <v>388</v>
      </c>
      <c r="AB24" s="60" t="s">
        <v>516</v>
      </c>
      <c r="AC24" s="29"/>
      <c r="AD24" s="29"/>
      <c r="AE24" s="29"/>
      <c r="AF24" s="28"/>
      <c r="AK24" s="37" t="str">
        <f>CHAR(CODE(AK23)+1)</f>
        <v>W</v>
      </c>
    </row>
    <row r="25" spans="1:37" ht="13.5" customHeight="1" x14ac:dyDescent="0.15">
      <c r="A25" s="57"/>
      <c r="B25" s="56"/>
      <c r="F25" s="18" t="s">
        <v>124</v>
      </c>
      <c r="G25" s="17"/>
      <c r="H25" s="13" t="str">
        <f t="shared" si="1"/>
        <v/>
      </c>
      <c r="I25" s="13" t="str">
        <f t="shared" si="5"/>
        <v>一般会計</v>
      </c>
      <c r="K25" s="13"/>
      <c r="L25" s="13"/>
      <c r="O25" s="13"/>
      <c r="P25" s="13"/>
      <c r="Q25" s="19"/>
      <c r="T25" s="13"/>
      <c r="U25" s="30" t="s">
        <v>536</v>
      </c>
      <c r="W25" s="50"/>
      <c r="Y25" s="30" t="s">
        <v>295</v>
      </c>
      <c r="Z25" s="30" t="s">
        <v>423</v>
      </c>
      <c r="AA25" s="60" t="s">
        <v>389</v>
      </c>
      <c r="AB25" s="60" t="s">
        <v>517</v>
      </c>
      <c r="AC25" s="29"/>
      <c r="AD25" s="29"/>
      <c r="AE25" s="29"/>
      <c r="AF25" s="28"/>
      <c r="AK25" s="37" t="str">
        <f t="shared" si="7"/>
        <v>X</v>
      </c>
    </row>
    <row r="26" spans="1:37" ht="13.5" customHeight="1" x14ac:dyDescent="0.15">
      <c r="A26" s="57"/>
      <c r="B26" s="56"/>
      <c r="F26" s="18" t="s">
        <v>125</v>
      </c>
      <c r="G26" s="17"/>
      <c r="H26" s="13" t="str">
        <f t="shared" si="1"/>
        <v/>
      </c>
      <c r="I26" s="13" t="str">
        <f t="shared" si="5"/>
        <v>一般会計</v>
      </c>
      <c r="K26" s="13"/>
      <c r="L26" s="13"/>
      <c r="O26" s="13"/>
      <c r="P26" s="13"/>
      <c r="Q26" s="19"/>
      <c r="T26" s="13"/>
      <c r="U26" s="30" t="s">
        <v>537</v>
      </c>
      <c r="Y26" s="30" t="s">
        <v>296</v>
      </c>
      <c r="Z26" s="30" t="s">
        <v>424</v>
      </c>
      <c r="AA26" s="60" t="s">
        <v>390</v>
      </c>
      <c r="AB26" s="60" t="s">
        <v>518</v>
      </c>
      <c r="AC26" s="29"/>
      <c r="AD26" s="29"/>
      <c r="AE26" s="29"/>
      <c r="AF26" s="28"/>
      <c r="AK26" s="37" t="str">
        <f t="shared" si="7"/>
        <v>Y</v>
      </c>
    </row>
    <row r="27" spans="1:37" ht="13.5" customHeight="1" x14ac:dyDescent="0.15">
      <c r="A27" s="13" t="str">
        <f>IF(D23="", "-", D23)</f>
        <v>国土強靱化施策</v>
      </c>
      <c r="B27" s="13"/>
      <c r="F27" s="18" t="s">
        <v>126</v>
      </c>
      <c r="G27" s="17"/>
      <c r="H27" s="13" t="str">
        <f t="shared" si="1"/>
        <v/>
      </c>
      <c r="I27" s="13" t="str">
        <f t="shared" si="5"/>
        <v>一般会計</v>
      </c>
      <c r="K27" s="13"/>
      <c r="L27" s="13"/>
      <c r="O27" s="13"/>
      <c r="P27" s="13"/>
      <c r="Q27" s="19"/>
      <c r="T27" s="13"/>
      <c r="U27" s="30" t="s">
        <v>538</v>
      </c>
      <c r="Y27" s="30" t="s">
        <v>297</v>
      </c>
      <c r="Z27" s="30" t="s">
        <v>425</v>
      </c>
      <c r="AA27" s="60" t="s">
        <v>391</v>
      </c>
      <c r="AB27" s="60" t="s">
        <v>519</v>
      </c>
      <c r="AC27" s="29"/>
      <c r="AD27" s="29"/>
      <c r="AE27" s="29"/>
      <c r="AF27" s="28"/>
      <c r="AK27" s="37"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0" t="s">
        <v>539</v>
      </c>
      <c r="Y28" s="30" t="s">
        <v>298</v>
      </c>
      <c r="Z28" s="30" t="s">
        <v>426</v>
      </c>
      <c r="AA28" s="60" t="s">
        <v>392</v>
      </c>
      <c r="AB28" s="60" t="s">
        <v>520</v>
      </c>
      <c r="AC28" s="29"/>
      <c r="AD28" s="29"/>
      <c r="AE28" s="29"/>
      <c r="AF28" s="28"/>
      <c r="AK28" s="37" t="s">
        <v>183</v>
      </c>
    </row>
    <row r="29" spans="1:37" ht="13.5" customHeight="1" x14ac:dyDescent="0.15">
      <c r="A29" s="13"/>
      <c r="B29" s="13"/>
      <c r="F29" s="18" t="s">
        <v>191</v>
      </c>
      <c r="G29" s="17"/>
      <c r="H29" s="13" t="str">
        <f t="shared" si="1"/>
        <v/>
      </c>
      <c r="I29" s="13" t="str">
        <f t="shared" si="5"/>
        <v>一般会計</v>
      </c>
      <c r="K29" s="13"/>
      <c r="L29" s="13"/>
      <c r="O29" s="13"/>
      <c r="P29" s="13"/>
      <c r="Q29" s="19"/>
      <c r="T29" s="13"/>
      <c r="U29" s="30" t="s">
        <v>540</v>
      </c>
      <c r="Y29" s="30" t="s">
        <v>299</v>
      </c>
      <c r="Z29" s="30" t="s">
        <v>427</v>
      </c>
      <c r="AA29" s="60" t="s">
        <v>393</v>
      </c>
      <c r="AB29" s="60" t="s">
        <v>521</v>
      </c>
      <c r="AC29" s="29"/>
      <c r="AD29" s="29"/>
      <c r="AE29" s="29"/>
      <c r="AF29" s="28"/>
      <c r="AK29" s="37" t="str">
        <f t="shared" si="7"/>
        <v>b</v>
      </c>
    </row>
    <row r="30" spans="1:37" ht="13.5" customHeight="1" x14ac:dyDescent="0.15">
      <c r="A30" s="13"/>
      <c r="B30" s="13"/>
      <c r="F30" s="18" t="s">
        <v>192</v>
      </c>
      <c r="G30" s="17"/>
      <c r="H30" s="13" t="str">
        <f t="shared" si="1"/>
        <v/>
      </c>
      <c r="I30" s="13" t="str">
        <f t="shared" si="5"/>
        <v>一般会計</v>
      </c>
      <c r="K30" s="13"/>
      <c r="L30" s="13"/>
      <c r="O30" s="13"/>
      <c r="P30" s="13"/>
      <c r="Q30" s="19"/>
      <c r="T30" s="13"/>
      <c r="U30" s="30" t="s">
        <v>541</v>
      </c>
      <c r="Y30" s="30" t="s">
        <v>300</v>
      </c>
      <c r="Z30" s="30" t="s">
        <v>428</v>
      </c>
      <c r="AA30" s="60" t="s">
        <v>394</v>
      </c>
      <c r="AB30" s="60" t="s">
        <v>522</v>
      </c>
      <c r="AC30" s="29"/>
      <c r="AD30" s="29"/>
      <c r="AE30" s="29"/>
      <c r="AF30" s="28"/>
      <c r="AK30" s="37" t="str">
        <f t="shared" si="7"/>
        <v>c</v>
      </c>
    </row>
    <row r="31" spans="1:37" ht="13.5" customHeight="1" x14ac:dyDescent="0.15">
      <c r="A31" s="13"/>
      <c r="B31" s="13"/>
      <c r="F31" s="18" t="s">
        <v>193</v>
      </c>
      <c r="G31" s="17"/>
      <c r="H31" s="13" t="str">
        <f t="shared" si="1"/>
        <v/>
      </c>
      <c r="I31" s="13" t="str">
        <f t="shared" si="5"/>
        <v>一般会計</v>
      </c>
      <c r="K31" s="13"/>
      <c r="L31" s="13"/>
      <c r="O31" s="13"/>
      <c r="P31" s="13"/>
      <c r="Q31" s="19"/>
      <c r="T31" s="13"/>
      <c r="U31" s="30" t="s">
        <v>542</v>
      </c>
      <c r="Y31" s="30" t="s">
        <v>301</v>
      </c>
      <c r="Z31" s="30" t="s">
        <v>429</v>
      </c>
      <c r="AA31" s="60" t="s">
        <v>395</v>
      </c>
      <c r="AB31" s="60" t="s">
        <v>523</v>
      </c>
      <c r="AC31" s="29"/>
      <c r="AD31" s="29"/>
      <c r="AE31" s="29"/>
      <c r="AF31" s="28"/>
      <c r="AK31" s="37" t="str">
        <f t="shared" si="7"/>
        <v>d</v>
      </c>
    </row>
    <row r="32" spans="1:37" ht="13.5" customHeight="1" x14ac:dyDescent="0.15">
      <c r="A32" s="13"/>
      <c r="B32" s="13"/>
      <c r="F32" s="18" t="s">
        <v>194</v>
      </c>
      <c r="G32" s="17"/>
      <c r="H32" s="13" t="str">
        <f t="shared" si="1"/>
        <v/>
      </c>
      <c r="I32" s="13" t="str">
        <f t="shared" si="5"/>
        <v>一般会計</v>
      </c>
      <c r="K32" s="13"/>
      <c r="L32" s="13"/>
      <c r="O32" s="13"/>
      <c r="P32" s="13"/>
      <c r="Q32" s="19"/>
      <c r="T32" s="13"/>
      <c r="U32" s="30" t="s">
        <v>543</v>
      </c>
      <c r="Y32" s="30" t="s">
        <v>302</v>
      </c>
      <c r="Z32" s="30" t="s">
        <v>430</v>
      </c>
      <c r="AA32" s="60" t="s">
        <v>65</v>
      </c>
      <c r="AB32" s="60" t="s">
        <v>65</v>
      </c>
      <c r="AC32" s="29"/>
      <c r="AD32" s="29"/>
      <c r="AE32" s="29"/>
      <c r="AF32" s="28"/>
      <c r="AK32" s="37" t="str">
        <f t="shared" si="7"/>
        <v>e</v>
      </c>
    </row>
    <row r="33" spans="1:37" ht="13.5" customHeight="1" x14ac:dyDescent="0.15">
      <c r="A33" s="13"/>
      <c r="B33" s="13"/>
      <c r="F33" s="18" t="s">
        <v>195</v>
      </c>
      <c r="G33" s="17"/>
      <c r="H33" s="13" t="str">
        <f t="shared" si="1"/>
        <v/>
      </c>
      <c r="I33" s="13" t="str">
        <f t="shared" si="5"/>
        <v>一般会計</v>
      </c>
      <c r="K33" s="13"/>
      <c r="L33" s="13"/>
      <c r="O33" s="13"/>
      <c r="P33" s="13"/>
      <c r="Q33" s="19"/>
      <c r="T33" s="13"/>
      <c r="U33" s="30" t="s">
        <v>544</v>
      </c>
      <c r="Y33" s="30" t="s">
        <v>303</v>
      </c>
      <c r="Z33" s="30" t="s">
        <v>431</v>
      </c>
      <c r="AA33" s="50"/>
      <c r="AB33" s="29"/>
      <c r="AC33" s="29"/>
      <c r="AD33" s="29"/>
      <c r="AE33" s="29"/>
      <c r="AF33" s="28"/>
      <c r="AK33" s="37" t="str">
        <f t="shared" si="7"/>
        <v>f</v>
      </c>
    </row>
    <row r="34" spans="1:37" ht="13.5" customHeight="1" x14ac:dyDescent="0.15">
      <c r="A34" s="13"/>
      <c r="B34" s="13"/>
      <c r="F34" s="18" t="s">
        <v>196</v>
      </c>
      <c r="G34" s="17"/>
      <c r="H34" s="13" t="str">
        <f t="shared" si="1"/>
        <v/>
      </c>
      <c r="I34" s="13" t="str">
        <f t="shared" si="5"/>
        <v>一般会計</v>
      </c>
      <c r="K34" s="13"/>
      <c r="L34" s="13"/>
      <c r="O34" s="13"/>
      <c r="P34" s="13"/>
      <c r="Q34" s="19"/>
      <c r="T34" s="13"/>
      <c r="U34" s="30" t="s">
        <v>545</v>
      </c>
      <c r="Y34" s="30" t="s">
        <v>304</v>
      </c>
      <c r="Z34" s="30" t="s">
        <v>432</v>
      </c>
      <c r="AB34" s="29"/>
      <c r="AC34" s="29"/>
      <c r="AD34" s="29"/>
      <c r="AE34" s="29"/>
      <c r="AF34" s="28"/>
      <c r="AK34" s="37" t="str">
        <f t="shared" si="7"/>
        <v>g</v>
      </c>
    </row>
    <row r="35" spans="1:37" ht="13.5" customHeight="1" x14ac:dyDescent="0.15">
      <c r="A35" s="13"/>
      <c r="B35" s="13"/>
      <c r="F35" s="18" t="s">
        <v>197</v>
      </c>
      <c r="G35" s="17"/>
      <c r="H35" s="13" t="str">
        <f t="shared" si="1"/>
        <v/>
      </c>
      <c r="I35" s="13" t="str">
        <f t="shared" si="5"/>
        <v>一般会計</v>
      </c>
      <c r="K35" s="13"/>
      <c r="L35" s="13"/>
      <c r="O35" s="13"/>
      <c r="P35" s="13"/>
      <c r="Q35" s="19"/>
      <c r="T35" s="13"/>
      <c r="U35" s="30" t="s">
        <v>546</v>
      </c>
      <c r="Y35" s="30" t="s">
        <v>305</v>
      </c>
      <c r="Z35" s="30" t="s">
        <v>433</v>
      </c>
      <c r="AC35" s="29"/>
      <c r="AF35" s="28"/>
      <c r="AK35" s="37" t="str">
        <f t="shared" si="7"/>
        <v>h</v>
      </c>
    </row>
    <row r="36" spans="1:37" ht="13.5" customHeight="1" x14ac:dyDescent="0.15">
      <c r="A36" s="13"/>
      <c r="B36" s="13"/>
      <c r="F36" s="18" t="s">
        <v>198</v>
      </c>
      <c r="G36" s="17"/>
      <c r="H36" s="13" t="str">
        <f t="shared" si="1"/>
        <v/>
      </c>
      <c r="I36" s="13" t="str">
        <f t="shared" si="5"/>
        <v>一般会計</v>
      </c>
      <c r="K36" s="13"/>
      <c r="L36" s="13"/>
      <c r="O36" s="13"/>
      <c r="P36" s="13"/>
      <c r="Q36" s="19"/>
      <c r="T36" s="13"/>
      <c r="Y36" s="30" t="s">
        <v>306</v>
      </c>
      <c r="Z36" s="30" t="s">
        <v>434</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307</v>
      </c>
      <c r="Z37" s="30" t="s">
        <v>435</v>
      </c>
      <c r="AF37" s="28"/>
      <c r="AK37" s="37" t="str">
        <f t="shared" si="7"/>
        <v>j</v>
      </c>
    </row>
    <row r="38" spans="1:37" x14ac:dyDescent="0.15">
      <c r="A38" s="13"/>
      <c r="B38" s="13"/>
      <c r="F38" s="13"/>
      <c r="G38" s="19"/>
      <c r="K38" s="13"/>
      <c r="L38" s="13"/>
      <c r="O38" s="13"/>
      <c r="P38" s="13"/>
      <c r="Q38" s="19"/>
      <c r="T38" s="13"/>
      <c r="Y38" s="30" t="s">
        <v>308</v>
      </c>
      <c r="Z38" s="30" t="s">
        <v>436</v>
      </c>
      <c r="AF38" s="28"/>
      <c r="AK38" s="37" t="str">
        <f t="shared" si="7"/>
        <v>k</v>
      </c>
    </row>
    <row r="39" spans="1:37" x14ac:dyDescent="0.15">
      <c r="A39" s="13"/>
      <c r="B39" s="13"/>
      <c r="F39" s="13" t="str">
        <f>I37</f>
        <v>一般会計</v>
      </c>
      <c r="G39" s="19"/>
      <c r="K39" s="13"/>
      <c r="L39" s="13"/>
      <c r="O39" s="13"/>
      <c r="P39" s="13"/>
      <c r="Q39" s="19"/>
      <c r="T39" s="13"/>
      <c r="U39" s="30" t="s">
        <v>548</v>
      </c>
      <c r="Y39" s="30" t="s">
        <v>309</v>
      </c>
      <c r="Z39" s="30" t="s">
        <v>437</v>
      </c>
      <c r="AF39" s="28"/>
      <c r="AK39" s="37" t="str">
        <f t="shared" si="7"/>
        <v>l</v>
      </c>
    </row>
    <row r="40" spans="1:37" x14ac:dyDescent="0.15">
      <c r="A40" s="13"/>
      <c r="B40" s="13"/>
      <c r="F40" s="13"/>
      <c r="G40" s="19"/>
      <c r="K40" s="13"/>
      <c r="L40" s="13"/>
      <c r="O40" s="13"/>
      <c r="P40" s="13"/>
      <c r="Q40" s="19"/>
      <c r="T40" s="13"/>
      <c r="U40" s="30"/>
      <c r="Y40" s="30" t="s">
        <v>310</v>
      </c>
      <c r="Z40" s="30" t="s">
        <v>438</v>
      </c>
      <c r="AF40" s="28"/>
      <c r="AK40" s="37" t="str">
        <f t="shared" si="7"/>
        <v>m</v>
      </c>
    </row>
    <row r="41" spans="1:37" x14ac:dyDescent="0.15">
      <c r="A41" s="13"/>
      <c r="B41" s="13"/>
      <c r="F41" s="13"/>
      <c r="G41" s="19"/>
      <c r="K41" s="13"/>
      <c r="L41" s="13"/>
      <c r="O41" s="13"/>
      <c r="P41" s="13"/>
      <c r="Q41" s="19"/>
      <c r="T41" s="13"/>
      <c r="U41" s="30" t="s">
        <v>250</v>
      </c>
      <c r="Y41" s="30" t="s">
        <v>311</v>
      </c>
      <c r="Z41" s="30" t="s">
        <v>439</v>
      </c>
      <c r="AF41" s="28"/>
      <c r="AK41" s="37" t="str">
        <f t="shared" si="7"/>
        <v>n</v>
      </c>
    </row>
    <row r="42" spans="1:37" x14ac:dyDescent="0.15">
      <c r="A42" s="13"/>
      <c r="B42" s="13"/>
      <c r="F42" s="13"/>
      <c r="G42" s="19"/>
      <c r="K42" s="13"/>
      <c r="L42" s="13"/>
      <c r="O42" s="13"/>
      <c r="P42" s="13"/>
      <c r="Q42" s="19"/>
      <c r="T42" s="13"/>
      <c r="U42" s="30" t="s">
        <v>260</v>
      </c>
      <c r="Y42" s="30" t="s">
        <v>312</v>
      </c>
      <c r="Z42" s="30" t="s">
        <v>440</v>
      </c>
      <c r="AF42" s="28"/>
      <c r="AK42" s="37" t="str">
        <f t="shared" si="7"/>
        <v>o</v>
      </c>
    </row>
    <row r="43" spans="1:37" x14ac:dyDescent="0.15">
      <c r="A43" s="13"/>
      <c r="B43" s="13"/>
      <c r="F43" s="13"/>
      <c r="G43" s="19"/>
      <c r="K43" s="13"/>
      <c r="L43" s="13"/>
      <c r="O43" s="13"/>
      <c r="P43" s="13"/>
      <c r="Q43" s="19"/>
      <c r="T43" s="13"/>
      <c r="Y43" s="30" t="s">
        <v>313</v>
      </c>
      <c r="Z43" s="30" t="s">
        <v>441</v>
      </c>
      <c r="AF43" s="28"/>
      <c r="AK43" s="37" t="str">
        <f t="shared" si="7"/>
        <v>p</v>
      </c>
    </row>
    <row r="44" spans="1:37" x14ac:dyDescent="0.15">
      <c r="A44" s="13"/>
      <c r="B44" s="13"/>
      <c r="F44" s="13"/>
      <c r="G44" s="19"/>
      <c r="K44" s="13"/>
      <c r="L44" s="13"/>
      <c r="O44" s="13"/>
      <c r="P44" s="13"/>
      <c r="Q44" s="19"/>
      <c r="T44" s="13"/>
      <c r="Y44" s="30" t="s">
        <v>314</v>
      </c>
      <c r="Z44" s="30" t="s">
        <v>442</v>
      </c>
      <c r="AF44" s="28"/>
      <c r="AK44" s="37" t="str">
        <f t="shared" si="7"/>
        <v>q</v>
      </c>
    </row>
    <row r="45" spans="1:37" x14ac:dyDescent="0.15">
      <c r="A45" s="13"/>
      <c r="B45" s="13"/>
      <c r="F45" s="13"/>
      <c r="G45" s="19"/>
      <c r="K45" s="13"/>
      <c r="L45" s="13"/>
      <c r="O45" s="13"/>
      <c r="P45" s="13"/>
      <c r="Q45" s="19"/>
      <c r="T45" s="13"/>
      <c r="U45" s="27" t="s">
        <v>160</v>
      </c>
      <c r="Y45" s="30" t="s">
        <v>315</v>
      </c>
      <c r="Z45" s="30" t="s">
        <v>443</v>
      </c>
      <c r="AF45" s="28"/>
      <c r="AK45" s="37" t="str">
        <f t="shared" si="7"/>
        <v>r</v>
      </c>
    </row>
    <row r="46" spans="1:37" x14ac:dyDescent="0.15">
      <c r="A46" s="13"/>
      <c r="B46" s="13"/>
      <c r="F46" s="13"/>
      <c r="G46" s="19"/>
      <c r="K46" s="13"/>
      <c r="L46" s="13"/>
      <c r="O46" s="13"/>
      <c r="P46" s="13"/>
      <c r="Q46" s="19"/>
      <c r="T46" s="13"/>
      <c r="U46" s="67" t="s">
        <v>581</v>
      </c>
      <c r="Y46" s="30" t="s">
        <v>316</v>
      </c>
      <c r="Z46" s="30" t="s">
        <v>444</v>
      </c>
      <c r="AF46" s="28"/>
      <c r="AK46" s="37" t="str">
        <f t="shared" si="7"/>
        <v>s</v>
      </c>
    </row>
    <row r="47" spans="1:37" x14ac:dyDescent="0.15">
      <c r="A47" s="13"/>
      <c r="B47" s="13"/>
      <c r="F47" s="13"/>
      <c r="G47" s="19"/>
      <c r="K47" s="13"/>
      <c r="L47" s="13"/>
      <c r="O47" s="13"/>
      <c r="P47" s="13"/>
      <c r="Q47" s="19"/>
      <c r="T47" s="13"/>
      <c r="Y47" s="30" t="s">
        <v>317</v>
      </c>
      <c r="Z47" s="30" t="s">
        <v>445</v>
      </c>
      <c r="AF47" s="28"/>
      <c r="AK47" s="37" t="str">
        <f t="shared" si="7"/>
        <v>t</v>
      </c>
    </row>
    <row r="48" spans="1:37" x14ac:dyDescent="0.15">
      <c r="A48" s="13"/>
      <c r="B48" s="13"/>
      <c r="F48" s="13"/>
      <c r="G48" s="19"/>
      <c r="K48" s="13"/>
      <c r="L48" s="13"/>
      <c r="O48" s="13"/>
      <c r="P48" s="13"/>
      <c r="Q48" s="19"/>
      <c r="T48" s="13"/>
      <c r="U48" s="67">
        <v>2021</v>
      </c>
      <c r="Y48" s="30" t="s">
        <v>318</v>
      </c>
      <c r="Z48" s="30" t="s">
        <v>446</v>
      </c>
      <c r="AF48" s="28"/>
      <c r="AK48" s="37" t="str">
        <f t="shared" si="7"/>
        <v>u</v>
      </c>
    </row>
    <row r="49" spans="1:37" x14ac:dyDescent="0.15">
      <c r="A49" s="13"/>
      <c r="B49" s="13"/>
      <c r="F49" s="13"/>
      <c r="G49" s="19"/>
      <c r="K49" s="13"/>
      <c r="L49" s="13"/>
      <c r="O49" s="13"/>
      <c r="P49" s="13"/>
      <c r="Q49" s="19"/>
      <c r="T49" s="13"/>
      <c r="U49" s="67">
        <v>2022</v>
      </c>
      <c r="Y49" s="30" t="s">
        <v>319</v>
      </c>
      <c r="Z49" s="30" t="s">
        <v>447</v>
      </c>
      <c r="AF49" s="28"/>
      <c r="AK49" s="37" t="str">
        <f t="shared" si="7"/>
        <v>v</v>
      </c>
    </row>
    <row r="50" spans="1:37" x14ac:dyDescent="0.15">
      <c r="A50" s="13"/>
      <c r="B50" s="13"/>
      <c r="F50" s="13"/>
      <c r="G50" s="19"/>
      <c r="K50" s="13"/>
      <c r="L50" s="13"/>
      <c r="O50" s="13"/>
      <c r="P50" s="13"/>
      <c r="Q50" s="19"/>
      <c r="T50" s="13"/>
      <c r="U50" s="67">
        <v>2023</v>
      </c>
      <c r="Y50" s="30" t="s">
        <v>320</v>
      </c>
      <c r="Z50" s="30" t="s">
        <v>448</v>
      </c>
      <c r="AF50" s="28"/>
    </row>
    <row r="51" spans="1:37" x14ac:dyDescent="0.15">
      <c r="A51" s="13"/>
      <c r="B51" s="13"/>
      <c r="F51" s="13"/>
      <c r="G51" s="19"/>
      <c r="K51" s="13"/>
      <c r="L51" s="13"/>
      <c r="O51" s="13"/>
      <c r="P51" s="13"/>
      <c r="Q51" s="19"/>
      <c r="T51" s="13"/>
      <c r="U51" s="67">
        <v>2024</v>
      </c>
      <c r="Y51" s="30" t="s">
        <v>321</v>
      </c>
      <c r="Z51" s="30" t="s">
        <v>449</v>
      </c>
      <c r="AF51" s="28"/>
    </row>
    <row r="52" spans="1:37" x14ac:dyDescent="0.15">
      <c r="A52" s="13"/>
      <c r="B52" s="13"/>
      <c r="F52" s="13"/>
      <c r="G52" s="19"/>
      <c r="K52" s="13"/>
      <c r="L52" s="13"/>
      <c r="O52" s="13"/>
      <c r="P52" s="13"/>
      <c r="Q52" s="19"/>
      <c r="T52" s="13"/>
      <c r="U52" s="67">
        <v>2025</v>
      </c>
      <c r="Y52" s="30" t="s">
        <v>322</v>
      </c>
      <c r="Z52" s="30" t="s">
        <v>450</v>
      </c>
      <c r="AF52" s="28"/>
    </row>
    <row r="53" spans="1:37" x14ac:dyDescent="0.15">
      <c r="A53" s="13"/>
      <c r="B53" s="13"/>
      <c r="F53" s="13"/>
      <c r="G53" s="19"/>
      <c r="K53" s="13"/>
      <c r="L53" s="13"/>
      <c r="O53" s="13"/>
      <c r="P53" s="13"/>
      <c r="Q53" s="19"/>
      <c r="T53" s="13"/>
      <c r="U53" s="67">
        <v>2026</v>
      </c>
      <c r="Y53" s="30" t="s">
        <v>323</v>
      </c>
      <c r="Z53" s="30" t="s">
        <v>451</v>
      </c>
      <c r="AF53" s="28"/>
    </row>
    <row r="54" spans="1:37" x14ac:dyDescent="0.15">
      <c r="A54" s="13"/>
      <c r="B54" s="13"/>
      <c r="F54" s="13"/>
      <c r="G54" s="19"/>
      <c r="K54" s="13"/>
      <c r="L54" s="13"/>
      <c r="O54" s="13"/>
      <c r="P54" s="20"/>
      <c r="Q54" s="19"/>
      <c r="T54" s="13"/>
      <c r="Y54" s="30" t="s">
        <v>324</v>
      </c>
      <c r="Z54" s="30" t="s">
        <v>452</v>
      </c>
      <c r="AF54" s="28"/>
    </row>
    <row r="55" spans="1:37" x14ac:dyDescent="0.15">
      <c r="A55" s="13"/>
      <c r="B55" s="13"/>
      <c r="F55" s="13"/>
      <c r="G55" s="19"/>
      <c r="K55" s="13"/>
      <c r="L55" s="13"/>
      <c r="O55" s="13"/>
      <c r="P55" s="13"/>
      <c r="Q55" s="19"/>
      <c r="T55" s="13"/>
      <c r="Y55" s="30" t="s">
        <v>325</v>
      </c>
      <c r="Z55" s="30" t="s">
        <v>453</v>
      </c>
      <c r="AF55" s="28"/>
    </row>
    <row r="56" spans="1:37" x14ac:dyDescent="0.15">
      <c r="A56" s="13"/>
      <c r="B56" s="13"/>
      <c r="F56" s="13"/>
      <c r="G56" s="19"/>
      <c r="K56" s="13"/>
      <c r="L56" s="13"/>
      <c r="O56" s="13"/>
      <c r="P56" s="13"/>
      <c r="Q56" s="19"/>
      <c r="T56" s="13"/>
      <c r="U56" s="67">
        <v>20</v>
      </c>
      <c r="Y56" s="30" t="s">
        <v>326</v>
      </c>
      <c r="Z56" s="30" t="s">
        <v>454</v>
      </c>
      <c r="AF56" s="28"/>
    </row>
    <row r="57" spans="1:37" x14ac:dyDescent="0.15">
      <c r="A57" s="13"/>
      <c r="B57" s="13"/>
      <c r="F57" s="13"/>
      <c r="G57" s="19"/>
      <c r="K57" s="13"/>
      <c r="L57" s="13"/>
      <c r="O57" s="13"/>
      <c r="P57" s="13"/>
      <c r="Q57" s="19"/>
      <c r="T57" s="13"/>
      <c r="U57" s="30" t="s">
        <v>524</v>
      </c>
      <c r="Y57" s="30" t="s">
        <v>327</v>
      </c>
      <c r="Z57" s="30" t="s">
        <v>455</v>
      </c>
      <c r="AF57" s="28"/>
    </row>
    <row r="58" spans="1:37" x14ac:dyDescent="0.15">
      <c r="A58" s="13"/>
      <c r="B58" s="13"/>
      <c r="F58" s="13"/>
      <c r="G58" s="19"/>
      <c r="K58" s="13"/>
      <c r="L58" s="13"/>
      <c r="O58" s="13"/>
      <c r="P58" s="13"/>
      <c r="Q58" s="19"/>
      <c r="T58" s="13"/>
      <c r="U58" s="30" t="s">
        <v>525</v>
      </c>
      <c r="Y58" s="30" t="s">
        <v>328</v>
      </c>
      <c r="Z58" s="30" t="s">
        <v>456</v>
      </c>
      <c r="AF58" s="28"/>
    </row>
    <row r="59" spans="1:37" x14ac:dyDescent="0.15">
      <c r="A59" s="13"/>
      <c r="B59" s="13"/>
      <c r="F59" s="13"/>
      <c r="G59" s="19"/>
      <c r="K59" s="13"/>
      <c r="L59" s="13"/>
      <c r="O59" s="13"/>
      <c r="P59" s="13"/>
      <c r="Q59" s="19"/>
      <c r="T59" s="13"/>
      <c r="Y59" s="30" t="s">
        <v>329</v>
      </c>
      <c r="Z59" s="30" t="s">
        <v>457</v>
      </c>
      <c r="AF59" s="28"/>
    </row>
    <row r="60" spans="1:37" x14ac:dyDescent="0.15">
      <c r="A60" s="13"/>
      <c r="B60" s="13"/>
      <c r="F60" s="13"/>
      <c r="G60" s="19"/>
      <c r="K60" s="13"/>
      <c r="L60" s="13"/>
      <c r="O60" s="13"/>
      <c r="P60" s="13"/>
      <c r="Q60" s="19"/>
      <c r="T60" s="13"/>
      <c r="Y60" s="30" t="s">
        <v>330</v>
      </c>
      <c r="Z60" s="30" t="s">
        <v>458</v>
      </c>
      <c r="AF60" s="28"/>
    </row>
    <row r="61" spans="1:37" x14ac:dyDescent="0.15">
      <c r="A61" s="13"/>
      <c r="B61" s="13"/>
      <c r="F61" s="13"/>
      <c r="G61" s="19"/>
      <c r="K61" s="13"/>
      <c r="L61" s="13"/>
      <c r="O61" s="13"/>
      <c r="P61" s="13"/>
      <c r="Q61" s="19"/>
      <c r="T61" s="13"/>
      <c r="Y61" s="30" t="s">
        <v>331</v>
      </c>
      <c r="Z61" s="30" t="s">
        <v>459</v>
      </c>
      <c r="AF61" s="28"/>
    </row>
    <row r="62" spans="1:37" x14ac:dyDescent="0.15">
      <c r="A62" s="13"/>
      <c r="B62" s="13"/>
      <c r="F62" s="13"/>
      <c r="G62" s="19"/>
      <c r="K62" s="13"/>
      <c r="L62" s="13"/>
      <c r="O62" s="13"/>
      <c r="P62" s="13"/>
      <c r="Q62" s="19"/>
      <c r="T62" s="13"/>
      <c r="Y62" s="30" t="s">
        <v>332</v>
      </c>
      <c r="Z62" s="30" t="s">
        <v>460</v>
      </c>
      <c r="AF62" s="28"/>
    </row>
    <row r="63" spans="1:37" x14ac:dyDescent="0.15">
      <c r="A63" s="13"/>
      <c r="B63" s="13"/>
      <c r="F63" s="13"/>
      <c r="G63" s="19"/>
      <c r="K63" s="13"/>
      <c r="L63" s="13"/>
      <c r="O63" s="13"/>
      <c r="P63" s="13"/>
      <c r="Q63" s="19"/>
      <c r="T63" s="13"/>
      <c r="Y63" s="30" t="s">
        <v>333</v>
      </c>
      <c r="Z63" s="30" t="s">
        <v>461</v>
      </c>
      <c r="AF63" s="28"/>
    </row>
    <row r="64" spans="1:37" x14ac:dyDescent="0.15">
      <c r="A64" s="13"/>
      <c r="B64" s="13"/>
      <c r="F64" s="13"/>
      <c r="G64" s="19"/>
      <c r="K64" s="13"/>
      <c r="L64" s="13"/>
      <c r="O64" s="13"/>
      <c r="P64" s="13"/>
      <c r="Q64" s="19"/>
      <c r="T64" s="13"/>
      <c r="Y64" s="30" t="s">
        <v>334</v>
      </c>
      <c r="Z64" s="30" t="s">
        <v>462</v>
      </c>
      <c r="AF64" s="28"/>
    </row>
    <row r="65" spans="1:32" x14ac:dyDescent="0.15">
      <c r="A65" s="13"/>
      <c r="B65" s="13"/>
      <c r="F65" s="13"/>
      <c r="G65" s="19"/>
      <c r="K65" s="13"/>
      <c r="L65" s="13"/>
      <c r="O65" s="13"/>
      <c r="P65" s="13"/>
      <c r="Q65" s="19"/>
      <c r="T65" s="13"/>
      <c r="Y65" s="30" t="s">
        <v>335</v>
      </c>
      <c r="Z65" s="30" t="s">
        <v>463</v>
      </c>
      <c r="AF65" s="28"/>
    </row>
    <row r="66" spans="1:32" x14ac:dyDescent="0.15">
      <c r="A66" s="13"/>
      <c r="B66" s="13"/>
      <c r="F66" s="13"/>
      <c r="G66" s="19"/>
      <c r="K66" s="13"/>
      <c r="L66" s="13"/>
      <c r="O66" s="13"/>
      <c r="P66" s="13"/>
      <c r="Q66" s="19"/>
      <c r="T66" s="13"/>
      <c r="Y66" s="30" t="s">
        <v>66</v>
      </c>
      <c r="Z66" s="30" t="s">
        <v>464</v>
      </c>
      <c r="AF66" s="28"/>
    </row>
    <row r="67" spans="1:32" x14ac:dyDescent="0.15">
      <c r="A67" s="13"/>
      <c r="B67" s="13"/>
      <c r="F67" s="13"/>
      <c r="G67" s="19"/>
      <c r="K67" s="13"/>
      <c r="L67" s="13"/>
      <c r="O67" s="13"/>
      <c r="P67" s="13"/>
      <c r="Q67" s="19"/>
      <c r="T67" s="13"/>
      <c r="Y67" s="30" t="s">
        <v>336</v>
      </c>
      <c r="Z67" s="30" t="s">
        <v>465</v>
      </c>
      <c r="AF67" s="28"/>
    </row>
    <row r="68" spans="1:32" x14ac:dyDescent="0.15">
      <c r="A68" s="13"/>
      <c r="B68" s="13"/>
      <c r="F68" s="13"/>
      <c r="G68" s="19"/>
      <c r="K68" s="13"/>
      <c r="L68" s="13"/>
      <c r="O68" s="13"/>
      <c r="P68" s="13"/>
      <c r="Q68" s="19"/>
      <c r="T68" s="13"/>
      <c r="Y68" s="30" t="s">
        <v>337</v>
      </c>
      <c r="Z68" s="30" t="s">
        <v>466</v>
      </c>
      <c r="AF68" s="28"/>
    </row>
    <row r="69" spans="1:32" x14ac:dyDescent="0.15">
      <c r="A69" s="13"/>
      <c r="B69" s="13"/>
      <c r="F69" s="13"/>
      <c r="G69" s="19"/>
      <c r="K69" s="13"/>
      <c r="L69" s="13"/>
      <c r="O69" s="13"/>
      <c r="P69" s="13"/>
      <c r="Q69" s="19"/>
      <c r="T69" s="13"/>
      <c r="Y69" s="30" t="s">
        <v>338</v>
      </c>
      <c r="Z69" s="30" t="s">
        <v>467</v>
      </c>
      <c r="AF69" s="28"/>
    </row>
    <row r="70" spans="1:32" x14ac:dyDescent="0.15">
      <c r="A70" s="13"/>
      <c r="B70" s="13"/>
      <c r="Y70" s="30" t="s">
        <v>339</v>
      </c>
      <c r="Z70" s="30" t="s">
        <v>468</v>
      </c>
    </row>
    <row r="71" spans="1:32" x14ac:dyDescent="0.15">
      <c r="Y71" s="30" t="s">
        <v>340</v>
      </c>
      <c r="Z71" s="30" t="s">
        <v>469</v>
      </c>
    </row>
    <row r="72" spans="1:32" x14ac:dyDescent="0.15">
      <c r="Y72" s="30" t="s">
        <v>341</v>
      </c>
      <c r="Z72" s="30" t="s">
        <v>470</v>
      </c>
    </row>
    <row r="73" spans="1:32" x14ac:dyDescent="0.15">
      <c r="Y73" s="30" t="s">
        <v>342</v>
      </c>
      <c r="Z73" s="30" t="s">
        <v>471</v>
      </c>
    </row>
    <row r="74" spans="1:32" x14ac:dyDescent="0.15">
      <c r="Y74" s="30" t="s">
        <v>343</v>
      </c>
      <c r="Z74" s="30" t="s">
        <v>472</v>
      </c>
    </row>
    <row r="75" spans="1:32" x14ac:dyDescent="0.15">
      <c r="Y75" s="30" t="s">
        <v>344</v>
      </c>
      <c r="Z75" s="30" t="s">
        <v>473</v>
      </c>
    </row>
    <row r="76" spans="1:32" x14ac:dyDescent="0.15">
      <c r="Y76" s="30" t="s">
        <v>345</v>
      </c>
      <c r="Z76" s="30" t="s">
        <v>474</v>
      </c>
    </row>
    <row r="77" spans="1:32" x14ac:dyDescent="0.15">
      <c r="Y77" s="30" t="s">
        <v>346</v>
      </c>
      <c r="Z77" s="30" t="s">
        <v>475</v>
      </c>
    </row>
    <row r="78" spans="1:32" x14ac:dyDescent="0.15">
      <c r="Y78" s="30" t="s">
        <v>347</v>
      </c>
      <c r="Z78" s="30" t="s">
        <v>476</v>
      </c>
    </row>
    <row r="79" spans="1:32" x14ac:dyDescent="0.15">
      <c r="Y79" s="30" t="s">
        <v>348</v>
      </c>
      <c r="Z79" s="30" t="s">
        <v>477</v>
      </c>
    </row>
    <row r="80" spans="1:32" x14ac:dyDescent="0.15">
      <c r="Y80" s="30" t="s">
        <v>349</v>
      </c>
      <c r="Z80" s="30" t="s">
        <v>478</v>
      </c>
    </row>
    <row r="81" spans="25:26" x14ac:dyDescent="0.15">
      <c r="Y81" s="30" t="s">
        <v>350</v>
      </c>
      <c r="Z81" s="30" t="s">
        <v>479</v>
      </c>
    </row>
    <row r="82" spans="25:26" x14ac:dyDescent="0.15">
      <c r="Y82" s="30" t="s">
        <v>351</v>
      </c>
      <c r="Z82" s="30" t="s">
        <v>480</v>
      </c>
    </row>
    <row r="83" spans="25:26" x14ac:dyDescent="0.15">
      <c r="Y83" s="30" t="s">
        <v>352</v>
      </c>
      <c r="Z83" s="30" t="s">
        <v>481</v>
      </c>
    </row>
    <row r="84" spans="25:26" x14ac:dyDescent="0.15">
      <c r="Y84" s="30" t="s">
        <v>353</v>
      </c>
      <c r="Z84" s="30" t="s">
        <v>482</v>
      </c>
    </row>
    <row r="85" spans="25:26" x14ac:dyDescent="0.15">
      <c r="Y85" s="30" t="s">
        <v>354</v>
      </c>
      <c r="Z85" s="30" t="s">
        <v>483</v>
      </c>
    </row>
    <row r="86" spans="25:26" x14ac:dyDescent="0.15">
      <c r="Y86" s="30" t="s">
        <v>355</v>
      </c>
      <c r="Z86" s="30" t="s">
        <v>484</v>
      </c>
    </row>
    <row r="87" spans="25:26" x14ac:dyDescent="0.15">
      <c r="Y87" s="30" t="s">
        <v>356</v>
      </c>
      <c r="Z87" s="30" t="s">
        <v>485</v>
      </c>
    </row>
    <row r="88" spans="25:26" x14ac:dyDescent="0.15">
      <c r="Y88" s="30" t="s">
        <v>357</v>
      </c>
      <c r="Z88" s="30" t="s">
        <v>486</v>
      </c>
    </row>
    <row r="89" spans="25:26" x14ac:dyDescent="0.15">
      <c r="Y89" s="30" t="s">
        <v>358</v>
      </c>
      <c r="Z89" s="30" t="s">
        <v>487</v>
      </c>
    </row>
    <row r="90" spans="25:26" x14ac:dyDescent="0.15">
      <c r="Y90" s="30" t="s">
        <v>359</v>
      </c>
      <c r="Z90" s="30" t="s">
        <v>488</v>
      </c>
    </row>
    <row r="91" spans="25:26" x14ac:dyDescent="0.15">
      <c r="Y91" s="30" t="s">
        <v>360</v>
      </c>
      <c r="Z91" s="30" t="s">
        <v>489</v>
      </c>
    </row>
    <row r="92" spans="25:26" x14ac:dyDescent="0.15">
      <c r="Y92" s="30" t="s">
        <v>361</v>
      </c>
      <c r="Z92" s="30" t="s">
        <v>490</v>
      </c>
    </row>
    <row r="93" spans="25:26" x14ac:dyDescent="0.15">
      <c r="Y93" s="30" t="s">
        <v>362</v>
      </c>
      <c r="Z93" s="30" t="s">
        <v>491</v>
      </c>
    </row>
    <row r="94" spans="25:26" x14ac:dyDescent="0.15">
      <c r="Y94" s="30" t="s">
        <v>363</v>
      </c>
      <c r="Z94" s="30" t="s">
        <v>492</v>
      </c>
    </row>
    <row r="95" spans="25:26" x14ac:dyDescent="0.15">
      <c r="Y95" s="30" t="s">
        <v>364</v>
      </c>
      <c r="Z95" s="30" t="s">
        <v>493</v>
      </c>
    </row>
    <row r="96" spans="25:26" x14ac:dyDescent="0.15">
      <c r="Y96" s="30" t="s">
        <v>268</v>
      </c>
      <c r="Z96" s="30" t="s">
        <v>494</v>
      </c>
    </row>
    <row r="97" spans="25:26" x14ac:dyDescent="0.15">
      <c r="Y97" s="30" t="s">
        <v>365</v>
      </c>
      <c r="Z97" s="30" t="s">
        <v>495</v>
      </c>
    </row>
    <row r="98" spans="25:26" x14ac:dyDescent="0.15">
      <c r="Y98" s="30" t="s">
        <v>366</v>
      </c>
      <c r="Z98" s="30" t="s">
        <v>496</v>
      </c>
    </row>
    <row r="99" spans="25:26" x14ac:dyDescent="0.15">
      <c r="Y99" s="30" t="s">
        <v>396</v>
      </c>
      <c r="Z99" s="30" t="s">
        <v>497</v>
      </c>
    </row>
    <row r="100" spans="25:26" x14ac:dyDescent="0.15">
      <c r="Y100" s="30" t="s">
        <v>585</v>
      </c>
      <c r="Z100" s="30" t="s">
        <v>498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2022-09-07T06:48:45Z</dcterms:created>
  <dcterms:modified xsi:type="dcterms:W3CDTF">2022-09-07T06:51:18Z</dcterms:modified>
</cp:coreProperties>
</file>