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9025" yWindow="1680" windowWidth="22680" windowHeight="14580"/>
  </bookViews>
  <sheets>
    <sheet name="行政事業レビューシート" sheetId="11" r:id="rId1"/>
    <sheet name="入力規則等" sheetId="4" r:id="rId2"/>
    <sheet name="別紙2" sheetId="6" r:id="rId3"/>
    <sheet name="別紙3" sheetId="7" r:id="rId4"/>
  </sheets>
  <definedNames>
    <definedName name="_xlnm._FilterDatabase" localSheetId="0" hidden="1">行政事業レビューシート!$A$2:$BH$211</definedName>
    <definedName name="_xlnm._FilterDatabase" localSheetId="2" hidden="1">別紙2!$A$2:$AZ$30</definedName>
    <definedName name="_xlnm._FilterDatabase" localSheetId="3" hidden="1">別紙3!$A$2:$AZ$66</definedName>
    <definedName name="_xlnm.Print_Area" localSheetId="2">別紙2!$A$1:$AX$30</definedName>
    <definedName name="_xlnm.Print_Area" localSheetId="3">別紙3!$A$1:$AX$63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157" i="11" l="1"/>
  <c r="AY159" i="11" s="1"/>
  <c r="AY156" i="11"/>
  <c r="AY155" i="11"/>
  <c r="AY154" i="11"/>
  <c r="AY153" i="11"/>
  <c r="AY133" i="11"/>
  <c r="AY138" i="11" s="1"/>
  <c r="AY126" i="11"/>
  <c r="AY136" i="11" l="1"/>
  <c r="AY160" i="11"/>
  <c r="AY158" i="11"/>
  <c r="AY135" i="11"/>
  <c r="AY137" i="11"/>
  <c r="AY128" i="11"/>
  <c r="AY130" i="11"/>
  <c r="AY132" i="11"/>
  <c r="AY127" i="11"/>
  <c r="AY129" i="11"/>
  <c r="AY131" i="11"/>
  <c r="AY134" i="11"/>
  <c r="AW86" i="11" l="1"/>
  <c r="AT86" i="11"/>
  <c r="AQ86" i="11"/>
  <c r="AL86" i="11"/>
  <c r="AI86" i="11"/>
  <c r="AF86" i="11"/>
  <c r="Z86" i="11"/>
  <c r="W86" i="11"/>
  <c r="T86" i="11"/>
  <c r="N86" i="11"/>
  <c r="AW85" i="11"/>
  <c r="AT85" i="11"/>
  <c r="AQ85" i="11"/>
  <c r="AL85" i="11"/>
  <c r="AI85" i="11"/>
  <c r="AF85" i="11"/>
  <c r="Z85" i="11"/>
  <c r="W85" i="11"/>
  <c r="T85" i="11"/>
  <c r="N85" i="11"/>
  <c r="K85" i="11"/>
  <c r="H85" i="11"/>
  <c r="AY208" i="11" l="1"/>
  <c r="AY207" i="11"/>
  <c r="AY206" i="11"/>
  <c r="AY205" i="11"/>
  <c r="AY204" i="11"/>
  <c r="AY203" i="11"/>
  <c r="AY202" i="11"/>
  <c r="AY201" i="11"/>
  <c r="AY200" i="11"/>
  <c r="AY199" i="11"/>
  <c r="AY195" i="11"/>
  <c r="AY197" i="11" s="1"/>
  <c r="AY191" i="11"/>
  <c r="AY194" i="11" s="1"/>
  <c r="AY187" i="11"/>
  <c r="AY189" i="11" s="1"/>
  <c r="AY186" i="11"/>
  <c r="AY185" i="11"/>
  <c r="AY184" i="11"/>
  <c r="AY183" i="11"/>
  <c r="AY182" i="11"/>
  <c r="AY181" i="11"/>
  <c r="AY180" i="11"/>
  <c r="AY179" i="11"/>
  <c r="AY178" i="11"/>
  <c r="AY174" i="11"/>
  <c r="AY177" i="11" s="1"/>
  <c r="AY173" i="11"/>
  <c r="AY172" i="11"/>
  <c r="AY171" i="11"/>
  <c r="AY170" i="11"/>
  <c r="AY166" i="11"/>
  <c r="AY168" i="11" s="1"/>
  <c r="AY165" i="11"/>
  <c r="AY161" i="11"/>
  <c r="AY164" i="11" s="1"/>
  <c r="AY146" i="11"/>
  <c r="AU145" i="11"/>
  <c r="Y145" i="11"/>
  <c r="AY140" i="11"/>
  <c r="AU139" i="11"/>
  <c r="Y139" i="11"/>
  <c r="AY139" i="11"/>
  <c r="AU132" i="11"/>
  <c r="Y132" i="11"/>
  <c r="AU125" i="11"/>
  <c r="Y125" i="11"/>
  <c r="W25" i="11"/>
  <c r="P25" i="11"/>
  <c r="AD21" i="11"/>
  <c r="W21" i="11"/>
  <c r="P21" i="11"/>
  <c r="AR18" i="11"/>
  <c r="AK18" i="11"/>
  <c r="AD18" i="11"/>
  <c r="AD20" i="11" s="1"/>
  <c r="W18" i="11"/>
  <c r="W20" i="11" s="1"/>
  <c r="P18" i="11"/>
  <c r="P20" i="11" s="1"/>
  <c r="AV2" i="11"/>
  <c r="AY169" i="11" l="1"/>
  <c r="AY190" i="11"/>
  <c r="AY198" i="11"/>
  <c r="AY167" i="11"/>
  <c r="AY188" i="11"/>
  <c r="AY196" i="11"/>
  <c r="AY142" i="11"/>
  <c r="AY144" i="11"/>
  <c r="AY145" i="11"/>
  <c r="AY163" i="11"/>
  <c r="AY176" i="11"/>
  <c r="AY193" i="11"/>
  <c r="AY141" i="11"/>
  <c r="AY143" i="11"/>
  <c r="AY162" i="11"/>
  <c r="AY175" i="11"/>
  <c r="AY192" i="11"/>
  <c r="AY35" i="7" l="1"/>
  <c r="AY37" i="7" s="1"/>
  <c r="AY38" i="7" l="1"/>
  <c r="AY36" i="7"/>
  <c r="AY5" i="7" l="1"/>
  <c r="AY63" i="7" l="1"/>
  <c r="AY59" i="7"/>
  <c r="AY55" i="7"/>
  <c r="AY39" i="7"/>
  <c r="AY40" i="7" s="1"/>
  <c r="AY31" i="7"/>
  <c r="AY19" i="7"/>
  <c r="AY18" i="7"/>
  <c r="AY17" i="7"/>
  <c r="AY16" i="7"/>
  <c r="AY15" i="7"/>
  <c r="AY14" i="7"/>
  <c r="AY10" i="7"/>
  <c r="AY11" i="7" s="1"/>
  <c r="AY12" i="7" l="1"/>
  <c r="AY61" i="7" l="1"/>
  <c r="AY62" i="7"/>
  <c r="AY60" i="7"/>
  <c r="AY57" i="7"/>
  <c r="AY58" i="7"/>
  <c r="AY56" i="7"/>
  <c r="AY51" i="7"/>
  <c r="AY53" i="7" s="1"/>
  <c r="AY47" i="7"/>
  <c r="AY49" i="7" s="1"/>
  <c r="AY43" i="7"/>
  <c r="AY45" i="7" s="1"/>
  <c r="AY41" i="7"/>
  <c r="AY42" i="7"/>
  <c r="AY32" i="7"/>
  <c r="AY27" i="7"/>
  <c r="AY28" i="7" s="1"/>
  <c r="AY23" i="7"/>
  <c r="AY24" i="7" s="1"/>
  <c r="AY30" i="7" l="1"/>
  <c r="AY26" i="7"/>
  <c r="AY25" i="7"/>
  <c r="AY29" i="7"/>
  <c r="AY48" i="7"/>
  <c r="AY44" i="7"/>
  <c r="AY54" i="7"/>
  <c r="AY52" i="7"/>
  <c r="AY46" i="7"/>
  <c r="AY50" i="7"/>
  <c r="AY34" i="7"/>
  <c r="AY33" i="7"/>
  <c r="AY21" i="7" l="1"/>
  <c r="AY22" i="7"/>
  <c r="AY20" i="7"/>
  <c r="AY13" i="7"/>
  <c r="AY6" i="7"/>
  <c r="AY7" i="7" s="1"/>
  <c r="AY2" i="7"/>
  <c r="AY4" i="7" s="1"/>
  <c r="AY27" i="6"/>
  <c r="AY23" i="6"/>
  <c r="AY19" i="6"/>
  <c r="AY21" i="6" s="1"/>
  <c r="AY14" i="6"/>
  <c r="AY10" i="6"/>
  <c r="AY6" i="6"/>
  <c r="AY8" i="6" s="1"/>
  <c r="AY2" i="6"/>
  <c r="AY7" i="6" l="1"/>
  <c r="AY22" i="6"/>
  <c r="AY9" i="6"/>
  <c r="AY25" i="6"/>
  <c r="AY20" i="6"/>
  <c r="AY11" i="6"/>
  <c r="AY24" i="6"/>
  <c r="AY29" i="6"/>
  <c r="AY3" i="7"/>
  <c r="AY12" i="6"/>
  <c r="AY13" i="6"/>
  <c r="AY26" i="6"/>
  <c r="AY28" i="6"/>
  <c r="AY30" i="6"/>
  <c r="AY8" i="7"/>
  <c r="AY9" i="7"/>
  <c r="AY17" i="6"/>
  <c r="AY16" i="6"/>
  <c r="AY15" i="6"/>
  <c r="AY4" i="6"/>
  <c r="AY3" i="6"/>
  <c r="AY5" i="6"/>
  <c r="C12" i="4" l="1"/>
  <c r="C23" i="4" l="1"/>
  <c r="AU30" i="6" l="1"/>
  <c r="Y30" i="6"/>
  <c r="AU26" i="6"/>
  <c r="Y26" i="6"/>
  <c r="AU22" i="6"/>
  <c r="Y22" i="6"/>
  <c r="AU17" i="6"/>
  <c r="Y17" i="6"/>
  <c r="Y13" i="6"/>
  <c r="AU13" i="6"/>
  <c r="AU9" i="6"/>
  <c r="Y9" i="6"/>
  <c r="Y5"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U5"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<sst xmlns="http://schemas.openxmlformats.org/spreadsheetml/2006/main" count="1299" uniqueCount="765">
  <si>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</si>
  <si>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</si>
  <si>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</si>
  <si>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</si>
  <si>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</si>
  <si>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</si>
  <si>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</si>
  <si>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</si>
  <si>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</si>
  <si>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</si>
  <si>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</si>
  <si>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</si>
  <si>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</si>
  <si>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</si>
  <si>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</si>
  <si>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</si>
  <si>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</si>
  <si>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</si>
  <si>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</si>
  <si>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</si>
  <si>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</si>
  <si>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</si>
  <si>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</si>
  <si>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</si>
  <si>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</si>
  <si>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</si>
  <si>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</si>
  <si>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</si>
  <si>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</si>
  <si>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</si>
  <si>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</si>
  <si>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</si>
  <si>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</si>
  <si>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</si>
  <si>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</si>
  <si>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</si>
  <si>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</si>
  <si>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</si>
  <si>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</si>
  <si>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</si>
  <si>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</si>
  <si>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</si>
  <si>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</si>
  <si>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</si>
  <si>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</si>
  <si>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</si>
  <si>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</si>
  <si>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</si>
  <si>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</si>
  <si>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</si>
  <si>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</si>
  <si>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</si>
  <si>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</si>
  <si>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</si>
  <si>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</si>
  <si>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</si>
  <si>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</si>
  <si>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</si>
  <si>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</si>
  <si>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</si>
  <si>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</si>
  <si>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</si>
  <si>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</si>
  <si>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</si>
  <si>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</si>
  <si>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</si>
  <si>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</si>
  <si>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</si>
  <si>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</si>
  <si>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</si>
  <si>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</si>
  <si>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</si>
  <si>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</si>
  <si>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</si>
  <si>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</si>
  <si>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</si>
  <si>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</si>
  <si>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</si>
  <si>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</si>
  <si>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</si>
  <si>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</si>
  <si>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</si>
  <si>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</si>
  <si>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</si>
  <si>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</si>
  <si>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</si>
  <si>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</si>
  <si>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</si>
  <si>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</si>
  <si>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</si>
  <si>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</si>
  <si>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</si>
  <si>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</si>
  <si>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</si>
  <si>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</si>
  <si>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</si>
  <si>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</si>
  <si>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</si>
  <si>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</si>
  <si>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</si>
  <si>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</si>
  <si>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</si>
  <si>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</si>
  <si>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</si>
  <si>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</si>
  <si>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</si>
  <si>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</si>
  <si>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</si>
  <si>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</si>
  <si>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</si>
  <si>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</si>
  <si>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</si>
  <si>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</si>
  <si>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</si>
  <si>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</si>
  <si>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</si>
  <si>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</si>
  <si>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</si>
  <si>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</si>
  <si>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</si>
  <si>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</si>
  <si>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</si>
  <si>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</si>
  <si>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</si>
  <si>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</si>
  <si>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</si>
  <si>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</si>
  <si>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</si>
  <si>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</si>
  <si>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</si>
  <si>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</si>
  <si>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</si>
  <si>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</si>
  <si>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</si>
  <si>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</si>
  <si>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</si>
  <si>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</si>
  <si>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</si>
  <si>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</si>
  <si>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</si>
  <si>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</si>
  <si>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</si>
  <si>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</si>
  <si>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</si>
  <si>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</si>
  <si>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</si>
  <si>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</si>
  <si>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</si>
  <si>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</si>
  <si>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</si>
  <si>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</si>
  <si>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</si>
  <si>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</si>
  <si>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</si>
  <si>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</si>
  <si>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</si>
  <si>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</si>
  <si>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</si>
  <si>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</si>
  <si>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</si>
  <si>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</si>
  <si>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</si>
  <si>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</si>
  <si>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</si>
  <si>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</si>
  <si>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</si>
  <si>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</si>
  <si>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</si>
  <si>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</si>
  <si>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</si>
  <si>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</si>
  <si>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</si>
  <si>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</si>
  <si>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</si>
  <si>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</si>
  <si>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</si>
  <si>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</si>
  <si>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</si>
  <si>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</si>
  <si>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</si>
  <si>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</si>
  <si>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</si>
  <si>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</si>
  <si>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</si>
  <si>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</si>
  <si>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</si>
  <si>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</si>
  <si>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</si>
  <si>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</si>
  <si>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</si>
  <si>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</si>
  <si>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</si>
  <si>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</si>
  <si>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</si>
  <si>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</si>
  <si>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</si>
  <si>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</si>
  <si>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</si>
  <si>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</si>
  <si>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</si>
  <si>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</si>
  <si>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</si>
  <si>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</si>
  <si>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</si>
  <si>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</si>
  <si>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</si>
  <si>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</si>
  <si>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</si>
  <si>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</si>
  <si>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</si>
  <si>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</si>
  <si>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</si>
  <si>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</si>
  <si>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</si>
  <si>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</si>
  <si>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</si>
  <si>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</si>
  <si>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</si>
  <si>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</si>
  <si>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</si>
  <si>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</si>
  <si>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</si>
  <si>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</si>
  <si>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</si>
  <si>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</si>
  <si>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</si>
  <si>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</si>
  <si>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</si>
  <si>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</si>
  <si>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</si>
  <si>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</si>
  <si>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</si>
  <si>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</si>
  <si>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</si>
  <si>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</si>
  <si>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</si>
  <si>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</si>
  <si>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</si>
  <si>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</si>
  <si>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</si>
  <si>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</si>
  <si>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</si>
  <si>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</si>
  <si>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</si>
  <si>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</si>
  <si>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</si>
  <si>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</si>
  <si>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</si>
  <si>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</si>
  <si>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</si>
  <si>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</si>
  <si>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</si>
  <si>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</si>
  <si>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</si>
  <si>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</si>
  <si>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</si>
  <si>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</si>
  <si>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</si>
  <si>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</si>
  <si>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</si>
  <si>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</si>
  <si>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</si>
  <si>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</si>
  <si>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</si>
  <si>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</si>
  <si>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</si>
  <si>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</si>
  <si>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</si>
  <si>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</si>
  <si>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</si>
  <si>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</si>
  <si>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</si>
  <si>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</si>
  <si>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</si>
  <si>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</si>
  <si>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</si>
  <si>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</si>
  <si>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</si>
  <si>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</si>
  <si>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</si>
  <si>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</si>
  <si>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</si>
  <si>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</si>
  <si>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</si>
  <si>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</si>
  <si>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</si>
  <si>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</si>
  <si>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</si>
  <si>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</si>
  <si>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</si>
  <si>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</si>
  <si>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</si>
  <si>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</si>
  <si>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</si>
  <si>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</si>
  <si>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</si>
  <si>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</si>
  <si>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</si>
  <si>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</si>
  <si>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</si>
  <si>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</si>
  <si>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</si>
  <si>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</si>
  <si>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</si>
  <si>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</si>
  <si>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</si>
  <si>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</si>
  <si>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</si>
  <si>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</si>
  <si>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</si>
  <si>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</si>
  <si>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</si>
  <si>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</si>
  <si>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</si>
  <si>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</si>
  <si>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</si>
  <si>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</si>
  <si>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</si>
  <si>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</si>
  <si>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</si>
  <si>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</si>
  <si>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</si>
  <si>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</si>
  <si>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</si>
  <si>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</si>
  <si>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</si>
  <si>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</si>
  <si>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</si>
  <si>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</si>
  <si>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</si>
  <si>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</si>
  <si>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</si>
  <si>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</si>
  <si>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</si>
  <si>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</si>
  <si>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</si>
  <si>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</si>
  <si>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</si>
  <si>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</si>
  <si>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</si>
  <si>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</si>
  <si>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</si>
  <si>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</si>
  <si>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</si>
  <si>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</si>
  <si>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</si>
  <si>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</si>
  <si>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</si>
  <si>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</si>
  <si>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</si>
  <si>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</si>
  <si>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</si>
  <si>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</si>
  <si>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</si>
  <si>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</si>
  <si>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</si>
  <si>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</si>
  <si>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</si>
  <si>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</si>
  <si>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</si>
  <si>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</si>
  <si>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</si>
  <si>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</si>
  <si>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</si>
  <si>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</si>
  <si>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</si>
  <si>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</si>
  <si>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</si>
  <si>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</si>
  <si>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</si>
  <si>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</si>
  <si>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</si>
  <si>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</si>
  <si>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</si>
  <si>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</si>
  <si>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</si>
  <si>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</si>
  <si>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</si>
  <si>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</si>
  <si>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</si>
  <si>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</si>
  <si>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</si>
  <si>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</si>
  <si>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</si>
  <si>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</si>
  <si>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</si>
  <si>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</si>
  <si>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</si>
  <si>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</si>
  <si>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</si>
  <si>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</si>
  <si>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</si>
  <si>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</si>
  <si>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</si>
  <si>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</si>
  <si>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</si>
  <si>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</si>
  <si>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</si>
  <si>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</si>
  <si>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</si>
  <si>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</si>
  <si>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</si>
  <si>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</si>
  <si>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</si>
  <si>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</si>
  <si>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</si>
  <si>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</si>
  <si>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</si>
  <si>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</si>
  <si>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</si>
  <si>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</si>
  <si>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</si>
  <si>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</si>
  <si>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</si>
  <si>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</si>
  <si>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</si>
  <si>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</si>
  <si>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</si>
  <si>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</si>
  <si>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</si>
  <si>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</si>
  <si>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</si>
  <si>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</si>
  <si>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</si>
  <si>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</si>
  <si>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</si>
  <si>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</si>
  <si>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</si>
  <si>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</si>
  <si>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</si>
  <si>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</si>
  <si>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</si>
  <si>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</si>
  <si>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</si>
  <si>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</si>
  <si>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</si>
  <si>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</si>
  <si>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</si>
  <si>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</si>
  <si>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</si>
  <si>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</si>
  <si>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</si>
  <si>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</si>
  <si>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</si>
  <si>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</si>
  <si>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</si>
  <si>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</si>
  <si>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</si>
  <si>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</si>
  <si>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</si>
  <si>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</si>
  <si>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</si>
  <si>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</si>
  <si>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</si>
  <si>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</si>
  <si>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</si>
  <si>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</si>
  <si>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</si>
  <si>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</si>
  <si>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</si>
  <si>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</si>
  <si>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</si>
  <si>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</si>
  <si>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</si>
  <si>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</si>
  <si>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</si>
  <si>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</si>
  <si>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</si>
  <si>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</si>
  <si>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</si>
  <si>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</si>
  <si>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</si>
  <si>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</si>
  <si>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</si>
  <si>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</si>
  <si>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</si>
  <si>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</si>
  <si>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</si>
  <si>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</si>
  <si>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</si>
  <si>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</si>
  <si>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</si>
  <si>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</si>
  <si>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</si>
  <si>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</si>
  <si>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</si>
  <si>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</si>
  <si>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</si>
  <si>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</si>
  <si>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</si>
  <si>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</si>
  <si>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</si>
  <si>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</si>
  <si>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</si>
  <si>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</si>
  <si>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</si>
  <si>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</si>
  <si>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</si>
  <si>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</si>
  <si>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</si>
  <si>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</si>
  <si>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</si>
  <si>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</si>
  <si>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</si>
  <si>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</si>
  <si>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</si>
  <si>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</si>
  <si>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</si>
  <si>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</si>
  <si>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</si>
  <si>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</si>
  <si>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</si>
  <si>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</si>
  <si>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</si>
  <si>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</si>
  <si>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</si>
  <si>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</si>
  <si>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</si>
  <si>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</si>
  <si>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</si>
  <si>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</si>
  <si>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</si>
  <si>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</si>
  <si>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</si>
  <si>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</si>
  <si>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</si>
  <si>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</si>
  <si>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</si>
  <si>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</si>
  <si>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</si>
  <si>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</si>
  <si>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</si>
  <si>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</si>
  <si>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</si>
  <si>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</si>
  <si>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</si>
  <si>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</si>
  <si>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</si>
  <si>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</si>
  <si>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</si>
  <si>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</si>
  <si>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</si>
  <si>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</si>
  <si>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</si>
  <si>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</si>
  <si>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</si>
  <si>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</si>
  <si>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</si>
  <si>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</si>
  <si>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</si>
  <si>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</si>
  <si>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</si>
  <si>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</si>
  <si>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</si>
  <si>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</si>
  <si>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</si>
  <si>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</si>
  <si>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</si>
  <si>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</si>
  <si>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</si>
  <si>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</si>
  <si>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</si>
  <si>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</si>
  <si>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</si>
  <si>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</si>
  <si>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</si>
  <si>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</si>
  <si>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</si>
  <si>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</si>
  <si>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</si>
  <si>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</si>
  <si>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</si>
  <si>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</si>
  <si>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</si>
  <si>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</si>
  <si>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</si>
  <si>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</si>
  <si>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</si>
  <si>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</si>
  <si>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</si>
  <si>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府</t>
  </si>
  <si>
    <t>中央防災無線網の施設整備及び管理に要する経費</t>
    <rPh sb="0" eb="2">
      <t>チュウオウ</t>
    </rPh>
    <rPh sb="2" eb="4">
      <t>ボウサイ</t>
    </rPh>
    <rPh sb="4" eb="6">
      <t>ムセン</t>
    </rPh>
    <rPh sb="6" eb="7">
      <t>モウ</t>
    </rPh>
    <rPh sb="8" eb="10">
      <t>シセツ</t>
    </rPh>
    <rPh sb="10" eb="12">
      <t>セイビ</t>
    </rPh>
    <rPh sb="12" eb="13">
      <t>オヨ</t>
    </rPh>
    <rPh sb="14" eb="16">
      <t>カンリ</t>
    </rPh>
    <rPh sb="17" eb="18">
      <t>ヨウ</t>
    </rPh>
    <rPh sb="20" eb="22">
      <t>ケイヒ</t>
    </rPh>
    <phoneticPr fontId="5"/>
  </si>
  <si>
    <t>政策統括官（防災担当）</t>
    <rPh sb="0" eb="2">
      <t>セイサク</t>
    </rPh>
    <rPh sb="2" eb="4">
      <t>トウカツ</t>
    </rPh>
    <rPh sb="4" eb="5">
      <t>カン</t>
    </rPh>
    <rPh sb="6" eb="8">
      <t>ボウサイ</t>
    </rPh>
    <rPh sb="8" eb="10">
      <t>タントウ</t>
    </rPh>
    <phoneticPr fontId="5"/>
  </si>
  <si>
    <t>内閣府</t>
  </si>
  <si>
    <t>参事官（災害緊急事態対処担当）</t>
    <rPh sb="0" eb="3">
      <t>サンジカン</t>
    </rPh>
    <rPh sb="4" eb="6">
      <t>サイガイ</t>
    </rPh>
    <rPh sb="6" eb="8">
      <t>キンキュウ</t>
    </rPh>
    <rPh sb="8" eb="10">
      <t>ジタイ</t>
    </rPh>
    <rPh sb="10" eb="12">
      <t>タイショ</t>
    </rPh>
    <rPh sb="12" eb="14">
      <t>タントウ</t>
    </rPh>
    <phoneticPr fontId="5"/>
  </si>
  <si>
    <t>島田　勝則</t>
    <rPh sb="0" eb="2">
      <t>シマダ</t>
    </rPh>
    <rPh sb="3" eb="5">
      <t>カツノリ</t>
    </rPh>
    <phoneticPr fontId="5"/>
  </si>
  <si>
    <t>○</t>
  </si>
  <si>
    <t>災害対策基本法第８条第２項第５号</t>
    <rPh sb="0" eb="2">
      <t>サイガイ</t>
    </rPh>
    <rPh sb="2" eb="4">
      <t>タイサク</t>
    </rPh>
    <rPh sb="4" eb="7">
      <t>キホンホウ</t>
    </rPh>
    <rPh sb="7" eb="8">
      <t>ダイ</t>
    </rPh>
    <rPh sb="9" eb="10">
      <t>ジョウ</t>
    </rPh>
    <rPh sb="10" eb="11">
      <t>ダイ</t>
    </rPh>
    <rPh sb="12" eb="13">
      <t>コウ</t>
    </rPh>
    <rPh sb="13" eb="14">
      <t>ダイ</t>
    </rPh>
    <rPh sb="15" eb="16">
      <t>ゴウ</t>
    </rPh>
    <phoneticPr fontId="5"/>
  </si>
  <si>
    <t>防災基本計画（R3.5.25　中央防災会議）</t>
    <rPh sb="0" eb="2">
      <t>ボウサイ</t>
    </rPh>
    <rPh sb="2" eb="4">
      <t>キホン</t>
    </rPh>
    <rPh sb="4" eb="6">
      <t>ケイカク</t>
    </rPh>
    <rPh sb="15" eb="17">
      <t>チュウオウ</t>
    </rPh>
    <rPh sb="17" eb="19">
      <t>ボウサイ</t>
    </rPh>
    <rPh sb="19" eb="21">
      <t>カイギ</t>
    </rPh>
    <phoneticPr fontId="5"/>
  </si>
  <si>
    <t>災害による被害を最小化するためには、災害発生初動期より、災害の規模、被害の箇所や状況などの迅速な収集と関係機関による共有によって的確な対応を行う必要がある。そのための通信は極めて重要であるが、災害時は公衆通信網に混雑（輻輳）、停電、断線による障害が発生する。中央防災無線網は、地上系無線回線及び衛星通信回線により総理大臣官邸をはじめ防災関係機関間を横断的に接続する情報通信ネットワークであり、ヘリコプター映像の伝送、中央と現地の情報共有等を確実に行うための設備である。</t>
    <phoneticPr fontId="5"/>
  </si>
  <si>
    <t>　中央防災無線網は、指定行政機関等30機関（39箇所）、地方自治体47都道府県5政令市（56箇所）、指定公共機関71機関（76箇所）の合計153機関（171箇所）を接続しているほか、緊急時に臨時的な通信拠点を設営することにより全国をカバーしている。信頼性と経済性の観点から、首都圏では地上系通信、遠隔地の指定公共機関は衛星系通信を採用し、その他道府県については他省庁の通信回線を活用して横断的なネットワークを構築してきた。災害時には実動５省庁（警察庁、消防庁、国土交通省、海上保安庁、防衛省）のヘリコプター映像による発災状況の把握、関係機関との電話・ＦＡＸによる緊急連絡、関係省庁連絡会議や現地対策会議に利用している。</t>
    <phoneticPr fontId="5"/>
  </si>
  <si>
    <t>-</t>
  </si>
  <si>
    <t>中央防災通信維持費</t>
  </si>
  <si>
    <t>無線通信機器等整備費</t>
    <rPh sb="0" eb="2">
      <t>ムセン</t>
    </rPh>
    <rPh sb="2" eb="4">
      <t>ツウシン</t>
    </rPh>
    <rPh sb="4" eb="6">
      <t>キキ</t>
    </rPh>
    <rPh sb="6" eb="7">
      <t>トウ</t>
    </rPh>
    <rPh sb="7" eb="10">
      <t>セイビヒ</t>
    </rPh>
    <phoneticPr fontId="5"/>
  </si>
  <si>
    <t>中央防災無線網設備の整備箇所数</t>
    <phoneticPr fontId="5"/>
  </si>
  <si>
    <t>箇所</t>
  </si>
  <si>
    <t>-</t>
    <phoneticPr fontId="5"/>
  </si>
  <si>
    <t>有</t>
  </si>
  <si>
    <t>‐</t>
  </si>
  <si>
    <t>国の災害対策と一体となる通信網の整備・運用が必要である。</t>
    <phoneticPr fontId="5"/>
  </si>
  <si>
    <t>災害対策上重要な通信を確保するため優先度が高い事業である。</t>
    <phoneticPr fontId="5"/>
  </si>
  <si>
    <t>年度による大幅な変動が無く妥当な水準である。</t>
    <phoneticPr fontId="5"/>
  </si>
  <si>
    <t>設備整備費用と設備維持費用に限定されており妥当である。</t>
    <phoneticPr fontId="5"/>
  </si>
  <si>
    <t>ＩＰ技術などの情報通信分野で主流となっている技術仕様の導入によりコストの抑制を図ったものである。</t>
    <phoneticPr fontId="5"/>
  </si>
  <si>
    <t>見合ったものである。</t>
    <phoneticPr fontId="5"/>
  </si>
  <si>
    <t>中央防災無線網の施設整備及び管理に要する経費については、新技術の導入による整備コストの抑制及び設備の延命化による維持管理経費の縮減を図っている。
また、通信装置等の分離発注、発注に関する情報提供の推進及び入札要件の緩和など、入札契約の改善によって、応札者の増加を図り競争性の確保により一層努めるとともに、適正な価格での設備の整備を図っている。</t>
    <phoneticPr fontId="5"/>
  </si>
  <si>
    <t>引き続き整備コストの抑制、維持管理経費の縮減、入札契約の改善により応札者の増加を図り競争性の確保に努める。</t>
    <phoneticPr fontId="5"/>
  </si>
  <si>
    <t>A.日本電気(株)</t>
    <phoneticPr fontId="5"/>
  </si>
  <si>
    <t>機器費</t>
    <rPh sb="0" eb="2">
      <t>キキ</t>
    </rPh>
    <rPh sb="2" eb="3">
      <t>ヒ</t>
    </rPh>
    <phoneticPr fontId="5"/>
  </si>
  <si>
    <t>ネットワーク機器等の製作</t>
    <rPh sb="6" eb="8">
      <t>キキ</t>
    </rPh>
    <rPh sb="8" eb="9">
      <t>トウ</t>
    </rPh>
    <rPh sb="10" eb="12">
      <t>セイサク</t>
    </rPh>
    <phoneticPr fontId="5"/>
  </si>
  <si>
    <t>工事費</t>
    <rPh sb="0" eb="3">
      <t>コウジヒ</t>
    </rPh>
    <phoneticPr fontId="5"/>
  </si>
  <si>
    <t>機器設置、多重無線装置修繕、配管配線工事</t>
    <rPh sb="0" eb="2">
      <t>キキ</t>
    </rPh>
    <rPh sb="2" eb="4">
      <t>セッチ</t>
    </rPh>
    <rPh sb="5" eb="7">
      <t>タジュウ</t>
    </rPh>
    <rPh sb="7" eb="9">
      <t>ムセン</t>
    </rPh>
    <rPh sb="9" eb="11">
      <t>ソウチ</t>
    </rPh>
    <rPh sb="11" eb="13">
      <t>シュウゼン</t>
    </rPh>
    <rPh sb="14" eb="16">
      <t>ハイカン</t>
    </rPh>
    <rPh sb="16" eb="18">
      <t>ハイセン</t>
    </rPh>
    <rPh sb="18" eb="20">
      <t>コウジ</t>
    </rPh>
    <phoneticPr fontId="5"/>
  </si>
  <si>
    <t>間接経費</t>
    <rPh sb="0" eb="2">
      <t>カンセツ</t>
    </rPh>
    <rPh sb="2" eb="4">
      <t>ケイヒ</t>
    </rPh>
    <phoneticPr fontId="5"/>
  </si>
  <si>
    <t>一般管理費等</t>
    <rPh sb="0" eb="2">
      <t>イッパン</t>
    </rPh>
    <rPh sb="2" eb="5">
      <t>カンリヒ</t>
    </rPh>
    <rPh sb="5" eb="6">
      <t>トウ</t>
    </rPh>
    <phoneticPr fontId="5"/>
  </si>
  <si>
    <t>消費税</t>
    <rPh sb="0" eb="3">
      <t>ショウヒゼイ</t>
    </rPh>
    <phoneticPr fontId="5"/>
  </si>
  <si>
    <t>B.日本無線(株)</t>
    <rPh sb="2" eb="4">
      <t>ニホン</t>
    </rPh>
    <rPh sb="4" eb="6">
      <t>ムセン</t>
    </rPh>
    <rPh sb="6" eb="9">
      <t>カブ</t>
    </rPh>
    <phoneticPr fontId="5"/>
  </si>
  <si>
    <t>衛星通信設備等の製造</t>
    <rPh sb="0" eb="2">
      <t>エイセイ</t>
    </rPh>
    <rPh sb="2" eb="4">
      <t>ツウシン</t>
    </rPh>
    <rPh sb="4" eb="6">
      <t>セツビ</t>
    </rPh>
    <rPh sb="6" eb="7">
      <t>トウ</t>
    </rPh>
    <rPh sb="8" eb="10">
      <t>セイゾウ</t>
    </rPh>
    <phoneticPr fontId="5"/>
  </si>
  <si>
    <t>各機器設置、配管配線工事</t>
    <rPh sb="0" eb="1">
      <t>カク</t>
    </rPh>
    <rPh sb="1" eb="3">
      <t>キキ</t>
    </rPh>
    <rPh sb="3" eb="5">
      <t>セッチ</t>
    </rPh>
    <rPh sb="6" eb="8">
      <t>ハイカン</t>
    </rPh>
    <rPh sb="8" eb="10">
      <t>ハイセン</t>
    </rPh>
    <rPh sb="10" eb="12">
      <t>コウジ</t>
    </rPh>
    <phoneticPr fontId="5"/>
  </si>
  <si>
    <t>C.ＯＫＩクロステック(株)</t>
    <rPh sb="11" eb="14">
      <t>カブ</t>
    </rPh>
    <phoneticPr fontId="5"/>
  </si>
  <si>
    <t>D.(株)ケーネス</t>
    <rPh sb="2" eb="5">
      <t>カブ</t>
    </rPh>
    <phoneticPr fontId="5"/>
  </si>
  <si>
    <t>電話交換機改造、電話機等</t>
    <rPh sb="0" eb="2">
      <t>デンワ</t>
    </rPh>
    <rPh sb="2" eb="5">
      <t>コウカンキ</t>
    </rPh>
    <rPh sb="5" eb="7">
      <t>カイゾウ</t>
    </rPh>
    <rPh sb="8" eb="11">
      <t>デンワキ</t>
    </rPh>
    <rPh sb="11" eb="12">
      <t>トウ</t>
    </rPh>
    <phoneticPr fontId="5"/>
  </si>
  <si>
    <t>電話機設置、移設、配線工事</t>
    <rPh sb="0" eb="3">
      <t>デンワキ</t>
    </rPh>
    <rPh sb="3" eb="5">
      <t>セッチ</t>
    </rPh>
    <rPh sb="6" eb="8">
      <t>イセツ</t>
    </rPh>
    <rPh sb="9" eb="11">
      <t>ハイセン</t>
    </rPh>
    <rPh sb="11" eb="13">
      <t>コウジ</t>
    </rPh>
    <phoneticPr fontId="5"/>
  </si>
  <si>
    <t>人件費</t>
    <phoneticPr fontId="5"/>
  </si>
  <si>
    <t>点検・運転監視業務従事技術者の労務費</t>
    <phoneticPr fontId="5"/>
  </si>
  <si>
    <t>間接経費</t>
    <phoneticPr fontId="5"/>
  </si>
  <si>
    <t>諸経費</t>
    <phoneticPr fontId="5"/>
  </si>
  <si>
    <t>直接経費</t>
    <phoneticPr fontId="5"/>
  </si>
  <si>
    <t>技術経費、旅費交通費、安全費等</t>
    <phoneticPr fontId="5"/>
  </si>
  <si>
    <t>その他</t>
    <phoneticPr fontId="5"/>
  </si>
  <si>
    <t>消費税</t>
    <phoneticPr fontId="5"/>
  </si>
  <si>
    <t>E.日本電気(株)</t>
    <rPh sb="2" eb="4">
      <t>ニホン</t>
    </rPh>
    <rPh sb="4" eb="6">
      <t>デンキ</t>
    </rPh>
    <rPh sb="6" eb="9">
      <t>カブ</t>
    </rPh>
    <phoneticPr fontId="5"/>
  </si>
  <si>
    <t>F. (株)ケーネス</t>
    <rPh sb="3" eb="6">
      <t>カブ</t>
    </rPh>
    <phoneticPr fontId="5"/>
  </si>
  <si>
    <t>人件費</t>
    <rPh sb="0" eb="3">
      <t>ジンケンヒ</t>
    </rPh>
    <phoneticPr fontId="5"/>
  </si>
  <si>
    <t>サーバ設定作業</t>
    <rPh sb="3" eb="5">
      <t>セッテイ</t>
    </rPh>
    <rPh sb="5" eb="7">
      <t>サギョウ</t>
    </rPh>
    <phoneticPr fontId="5"/>
  </si>
  <si>
    <t>点検業務従事技術者の労務費</t>
    <phoneticPr fontId="5"/>
  </si>
  <si>
    <t>G.富士テレコム(株)</t>
    <rPh sb="2" eb="4">
      <t>フジ</t>
    </rPh>
    <rPh sb="8" eb="11">
      <t>カブ</t>
    </rPh>
    <phoneticPr fontId="5"/>
  </si>
  <si>
    <t>H.日本電気(株)</t>
    <rPh sb="2" eb="4">
      <t>ニホン</t>
    </rPh>
    <rPh sb="4" eb="6">
      <t>デンキ</t>
    </rPh>
    <rPh sb="6" eb="9">
      <t>カブ</t>
    </rPh>
    <phoneticPr fontId="5"/>
  </si>
  <si>
    <t>ＰＣ等購入</t>
    <rPh sb="2" eb="3">
      <t>トウ</t>
    </rPh>
    <rPh sb="3" eb="5">
      <t>コウニュウ</t>
    </rPh>
    <phoneticPr fontId="5"/>
  </si>
  <si>
    <t>ＰＣ等設定作業</t>
    <rPh sb="2" eb="3">
      <t>トウ</t>
    </rPh>
    <rPh sb="3" eb="5">
      <t>セッテイ</t>
    </rPh>
    <rPh sb="5" eb="7">
      <t>サギョウ</t>
    </rPh>
    <phoneticPr fontId="5"/>
  </si>
  <si>
    <t>消耗品</t>
    <rPh sb="0" eb="2">
      <t>ショウモウ</t>
    </rPh>
    <rPh sb="2" eb="3">
      <t>ヒン</t>
    </rPh>
    <phoneticPr fontId="5"/>
  </si>
  <si>
    <t>ＦＡＸ用トナー、ドラム購入</t>
    <phoneticPr fontId="5"/>
  </si>
  <si>
    <t>令和3年度中央防災無線網通信設備修繕工事</t>
  </si>
  <si>
    <t>一般競争契約(最低価格）</t>
  </si>
  <si>
    <t>令和３年度中央防災無線網情報通信設備更新工事</t>
  </si>
  <si>
    <t>令和３年度中央防災無線網蓄電池更新工事</t>
  </si>
  <si>
    <t>令和3年度中央防災無線網直流電源装置他更新工事</t>
  </si>
  <si>
    <t>令和3年度中央防災無線網衛星通信装置製造</t>
  </si>
  <si>
    <t>随意契約
（公募）</t>
    <phoneticPr fontId="5"/>
  </si>
  <si>
    <t>中央防災無線網電話機増設工事</t>
  </si>
  <si>
    <t>随意契約
（少額）</t>
    <phoneticPr fontId="5"/>
  </si>
  <si>
    <t>令和３年度中央防災無線網運転監視・通信設備点検業務</t>
  </si>
  <si>
    <t>一般競争契約
(最低価格）</t>
    <phoneticPr fontId="5"/>
  </si>
  <si>
    <t>令和３年度中央防災無線網災害現地通信運用支援等業務</t>
  </si>
  <si>
    <t>令和3年度中央防災無線網気象庁回線構築工事</t>
  </si>
  <si>
    <t>令和３年度中央防災無線網電源設備点検業務</t>
  </si>
  <si>
    <t>令和３年度中央防災無線網無線局法定検査補助業務</t>
  </si>
  <si>
    <t>令和３年度中央防災無線網移動無線電話装置設置作業等業務</t>
  </si>
  <si>
    <t>中央防災無線網映像蓄積サーバ設定変更作業</t>
  </si>
  <si>
    <t>中央防災無線網東京電力局電源設備交換作業</t>
  </si>
  <si>
    <t>中央防災無線網立川内閣府（防災）無停電電源装置修繕作業</t>
  </si>
  <si>
    <t>産業廃棄物処理（混合廃棄物）</t>
  </si>
  <si>
    <t>中央防災無線網原子力規制庁衛星通信設備修繕作業</t>
  </si>
  <si>
    <t>複合災害連携テレビ会議装置等点検業務</t>
  </si>
  <si>
    <t>産業廃棄物処分（蓄電池）</t>
  </si>
  <si>
    <t>サーバ用ハードディスク購入</t>
  </si>
  <si>
    <t>北海道現地対策本部ＵＰＳバッテリー交換作業</t>
  </si>
  <si>
    <t>中央防災無線網東京都庁多重無線装置修繕作業</t>
  </si>
  <si>
    <t>令和3年度災害対策予備施設外情報共有端末購入</t>
  </si>
  <si>
    <t>FAX用トナーユニット27個購入</t>
  </si>
  <si>
    <t>タブレット購入</t>
  </si>
  <si>
    <t>FAXトナー購入</t>
  </si>
  <si>
    <t>13_FAXトナー購入</t>
  </si>
  <si>
    <t>多機能電話機購入</t>
  </si>
  <si>
    <t>映像伝送機器ほか購入</t>
  </si>
  <si>
    <t>スイッチングハブ等購入</t>
  </si>
  <si>
    <t>iPad Pro等購入</t>
  </si>
  <si>
    <t>iPad購入</t>
  </si>
  <si>
    <t>中央防災無線網広域イーサネット回線の賃貸借等</t>
  </si>
  <si>
    <t>中央防災無線網インターネット接続サービス等の提供業務</t>
  </si>
  <si>
    <t>中央防災無線網広域イーサネット回線（現地対策本部）の賃貸借</t>
  </si>
  <si>
    <t>中央防災無線網広域イーサネット回線（札幌・熊本）の賃貸借等</t>
    <rPh sb="18" eb="20">
      <t>サッポロ</t>
    </rPh>
    <rPh sb="21" eb="23">
      <t>クマモト</t>
    </rPh>
    <phoneticPr fontId="5"/>
  </si>
  <si>
    <t>中央防災無線網広域イーサネット回線（仙台）の賃貸借等</t>
    <rPh sb="18" eb="20">
      <t>センダイ</t>
    </rPh>
    <phoneticPr fontId="5"/>
  </si>
  <si>
    <t>I.スカパーＪSAT(株)</t>
    <phoneticPr fontId="5"/>
  </si>
  <si>
    <t>J.JSAT MOBILE Communications(株)</t>
    <phoneticPr fontId="5"/>
  </si>
  <si>
    <t>通信料</t>
    <rPh sb="0" eb="2">
      <t>ツウシン</t>
    </rPh>
    <rPh sb="2" eb="3">
      <t>リョウ</t>
    </rPh>
    <phoneticPr fontId="5"/>
  </si>
  <si>
    <t>衛星通信サービスの使用料</t>
    <rPh sb="0" eb="2">
      <t>エイセイ</t>
    </rPh>
    <rPh sb="2" eb="4">
      <t>ツウシン</t>
    </rPh>
    <rPh sb="9" eb="12">
      <t>シヨウリョウ</t>
    </rPh>
    <phoneticPr fontId="5"/>
  </si>
  <si>
    <t>K.NECキャピタルソリューション(株)</t>
    <rPh sb="17" eb="20">
      <t>カブ</t>
    </rPh>
    <phoneticPr fontId="5"/>
  </si>
  <si>
    <t>L.(株)ケーネス</t>
    <phoneticPr fontId="5"/>
  </si>
  <si>
    <t>賃貸借費</t>
  </si>
  <si>
    <t>模写電送装置209台</t>
    <phoneticPr fontId="5"/>
  </si>
  <si>
    <t>人件費</t>
  </si>
  <si>
    <t>点検に要する費用</t>
  </si>
  <si>
    <t>M.電通設備(株)</t>
    <phoneticPr fontId="5"/>
  </si>
  <si>
    <t>N.(株)ケーネス</t>
    <rPh sb="2" eb="5">
      <t>カブ</t>
    </rPh>
    <phoneticPr fontId="5"/>
  </si>
  <si>
    <t>O.(株)ケーネス</t>
    <rPh sb="2" eb="5">
      <t>カブ</t>
    </rPh>
    <phoneticPr fontId="5"/>
  </si>
  <si>
    <t>P.(株)ケーネス</t>
    <rPh sb="2" eb="5">
      <t>カブ</t>
    </rPh>
    <phoneticPr fontId="5"/>
  </si>
  <si>
    <t>Q.朝日電気工業(株)</t>
    <rPh sb="2" eb="4">
      <t>アサヒ</t>
    </rPh>
    <rPh sb="4" eb="6">
      <t>デンキ</t>
    </rPh>
    <rPh sb="6" eb="8">
      <t>コウギョウ</t>
    </rPh>
    <rPh sb="8" eb="11">
      <t>カブ</t>
    </rPh>
    <phoneticPr fontId="5"/>
  </si>
  <si>
    <t>R.(株)ケーネス</t>
    <rPh sb="2" eb="5">
      <t>カブ</t>
    </rPh>
    <phoneticPr fontId="5"/>
  </si>
  <si>
    <t>S.(株)ケーネス</t>
    <rPh sb="2" eb="5">
      <t>カブ</t>
    </rPh>
    <phoneticPr fontId="5"/>
  </si>
  <si>
    <t>T.(株)ケーネス</t>
    <rPh sb="2" eb="5">
      <t>カブ</t>
    </rPh>
    <phoneticPr fontId="5"/>
  </si>
  <si>
    <t>点検に要する費用</t>
    <rPh sb="0" eb="2">
      <t>テンケン</t>
    </rPh>
    <rPh sb="3" eb="4">
      <t>ヨウ</t>
    </rPh>
    <rPh sb="6" eb="8">
      <t>ヒヨウ</t>
    </rPh>
    <phoneticPr fontId="5"/>
  </si>
  <si>
    <t>U.(株)ケーネス</t>
    <rPh sb="2" eb="5">
      <t>カブ</t>
    </rPh>
    <phoneticPr fontId="5"/>
  </si>
  <si>
    <t>令和３年度中央防災無線網用衛星通信帯域提供業務</t>
  </si>
  <si>
    <t>中央防災無線網広域イーサネット回線（気象庁）の賃貸借等</t>
  </si>
  <si>
    <t>通信設備の点検（国土交通省等の回線利用に係る支出委任）</t>
    <phoneticPr fontId="5"/>
  </si>
  <si>
    <t>-</t>
    <phoneticPr fontId="5"/>
  </si>
  <si>
    <t>令和6年度に指定行政機関、都道府県、指定公共機関の中央防災無線網設備の整備箇所を185箇所まで引き上げる。</t>
    <phoneticPr fontId="5"/>
  </si>
  <si>
    <t>中央防災無線網は、地上系無線回線及び衛星通信回線により総理大臣官邸をはじめ防災関係機関間を横断的に接続する情報通信ネットワークであり、ヘリコプター映像の伝送、中央と現地の情報共有等を確実に行うための設備であり、災害時には実動５省庁（警察庁、消防庁、国土交通省、海上保安庁、防衛省）のヘリコプター映像による発災状況の把握、関係機関との電話・ＦＡＸによる緊急連絡、関係省庁連絡会議や現地対策会議に利用している。</t>
    <phoneticPr fontId="5"/>
  </si>
  <si>
    <t>中央防災無線網の多重無線装置、移動通信設備及び衛星通信設備の設備数</t>
    <phoneticPr fontId="5"/>
  </si>
  <si>
    <t>設備の整備数の見込みは立てられないため、実績のみ記載。</t>
    <phoneticPr fontId="5"/>
  </si>
  <si>
    <t>-</t>
    <phoneticPr fontId="5"/>
  </si>
  <si>
    <t>千円</t>
    <rPh sb="0" eb="2">
      <t>センエン</t>
    </rPh>
    <phoneticPr fontId="5"/>
  </si>
  <si>
    <t>　契約(予算額）/設置台数</t>
    <rPh sb="1" eb="3">
      <t>ケイヤク</t>
    </rPh>
    <rPh sb="4" eb="6">
      <t>ヨサン</t>
    </rPh>
    <rPh sb="6" eb="7">
      <t>ガク</t>
    </rPh>
    <rPh sb="9" eb="11">
      <t>セッチ</t>
    </rPh>
    <rPh sb="11" eb="13">
      <t>ダイスウ</t>
    </rPh>
    <phoneticPr fontId="5"/>
  </si>
  <si>
    <t>1185724/350</t>
    <phoneticPr fontId="5"/>
  </si>
  <si>
    <t>中央防災無線の管理に要する費用/設備台数　　　　　　　　　　　　　　</t>
    <rPh sb="0" eb="2">
      <t>チュウオウ</t>
    </rPh>
    <rPh sb="2" eb="4">
      <t>ボウサイ</t>
    </rPh>
    <rPh sb="4" eb="6">
      <t>ムセン</t>
    </rPh>
    <rPh sb="7" eb="9">
      <t>カンリ</t>
    </rPh>
    <rPh sb="10" eb="11">
      <t>ヨウ</t>
    </rPh>
    <rPh sb="13" eb="15">
      <t>ヒヨウ</t>
    </rPh>
    <rPh sb="16" eb="18">
      <t>セツビ</t>
    </rPh>
    <rPh sb="18" eb="20">
      <t>ダイスウ</t>
    </rPh>
    <phoneticPr fontId="5"/>
  </si>
  <si>
    <t>令和３年度中央防災無線網等設備総合点検業務（総理官邸）</t>
    <rPh sb="0" eb="2">
      <t>レイワ</t>
    </rPh>
    <phoneticPr fontId="5"/>
  </si>
  <si>
    <t>令和3年度インマルサットＢＧＡＮ衛星通信サービス提供業務</t>
    <phoneticPr fontId="5"/>
  </si>
  <si>
    <t>中央防災無線網模写伝送装置(２０９台）賃貸借</t>
    <rPh sb="0" eb="2">
      <t>チュウオウ</t>
    </rPh>
    <rPh sb="7" eb="9">
      <t>モシャ</t>
    </rPh>
    <rPh sb="9" eb="11">
      <t>デンソウ</t>
    </rPh>
    <rPh sb="11" eb="13">
      <t>ソウチ</t>
    </rPh>
    <rPh sb="17" eb="18">
      <t>ダイ</t>
    </rPh>
    <rPh sb="19" eb="22">
      <t>チンタイシャク</t>
    </rPh>
    <phoneticPr fontId="5"/>
  </si>
  <si>
    <t>中央防災無線網直流電源装置他交換工事</t>
    <rPh sb="16" eb="18">
      <t>コウジ</t>
    </rPh>
    <phoneticPr fontId="5"/>
  </si>
  <si>
    <t>987250/356</t>
    <phoneticPr fontId="5"/>
  </si>
  <si>
    <t>令和2年7月豪雨、12月北陸豪雪、R3.3宮城県沖地震、R4.3福島県沖地震等の災害対応で活用。</t>
    <rPh sb="32" eb="35">
      <t>フクシマケン</t>
    </rPh>
    <rPh sb="35" eb="36">
      <t>オキ</t>
    </rPh>
    <rPh sb="36" eb="38">
      <t>ジシン</t>
    </rPh>
    <phoneticPr fontId="5"/>
  </si>
  <si>
    <t>多発する災害に対処するためのものでニーズが高い事業である。</t>
    <rPh sb="23" eb="25">
      <t>ジギョウ</t>
    </rPh>
    <phoneticPr fontId="5"/>
  </si>
  <si>
    <t>一般競争入札を基本とし、入札参加要件緩和に努めているところである。
一部、真にやむを得ないものについて、競争性のない随意契約となったものがある。</t>
    <phoneticPr fontId="5"/>
  </si>
  <si>
    <t>新たな指定機関等との協議、設備設置設計を実施している。</t>
    <phoneticPr fontId="5"/>
  </si>
  <si>
    <t>☑</t>
  </si>
  <si>
    <t>-</t>
    <phoneticPr fontId="5"/>
  </si>
  <si>
    <t>1050911/356</t>
    <phoneticPr fontId="5"/>
  </si>
  <si>
    <t>-</t>
    <phoneticPr fontId="5"/>
  </si>
  <si>
    <t>V.(株)トミレディオ</t>
    <phoneticPr fontId="5"/>
  </si>
  <si>
    <t>-</t>
    <phoneticPr fontId="5"/>
  </si>
  <si>
    <t>835984/351</t>
    <phoneticPr fontId="5"/>
  </si>
  <si>
    <t>0056</t>
    <phoneticPr fontId="5"/>
  </si>
  <si>
    <t>0060,0078</t>
    <phoneticPr fontId="5"/>
  </si>
  <si>
    <t>0136</t>
    <phoneticPr fontId="5"/>
  </si>
  <si>
    <t>0134</t>
    <phoneticPr fontId="5"/>
  </si>
  <si>
    <t>0149</t>
    <phoneticPr fontId="5"/>
  </si>
  <si>
    <t>0142</t>
    <phoneticPr fontId="5"/>
  </si>
  <si>
    <t>0148</t>
    <phoneticPr fontId="5"/>
  </si>
  <si>
    <t>0155</t>
    <phoneticPr fontId="5"/>
  </si>
  <si>
    <t>-</t>
    <phoneticPr fontId="5"/>
  </si>
  <si>
    <t>過去の有識者の所見を踏まえ、引き続き、中央防災無線網を利用する各機関と緊密に連携し、適切かつ効果的・効率的な運用管理に努めること。</t>
    <phoneticPr fontId="5"/>
  </si>
  <si>
    <t>・中央防災無線運営要領に基づき、中央防災無線網を利用する各機関毎に運用管理者を定め、電波法等の遵守及び適切な運用管理を行っている。　　                                              　　　                                                                          　　　　　　　　　　　　　　　　　　　　　　　　　                                     ・会議や訓練等で各機関との連携を深め、設備障害対応事例及び災害時の活動運用事例等を共有することにより、迅速な障害復旧及び災害対応時の円滑な運用に努めているところ。　　　　　　　　　　　　　　　　　　　　　　　　　　　　　　　　　　　　　　　　　　　　　　　　　　　　　　　　　　　　　　　　　　　　　　　　　　　　　　　　　　　　　　　　　　　　　　　　　　　　　　　　　　　　　　　・中央防災無線網設備全体の最適化及び新技術導入を検討し、引き続き、コスト縮減及び資産管理の効率化に努める。</t>
    <rPh sb="1" eb="3">
      <t>チュウオウ</t>
    </rPh>
    <rPh sb="3" eb="5">
      <t>ボウサイ</t>
    </rPh>
    <rPh sb="5" eb="7">
      <t>ムセン</t>
    </rPh>
    <rPh sb="7" eb="9">
      <t>ウンエイ</t>
    </rPh>
    <rPh sb="9" eb="11">
      <t>ヨウリョウ</t>
    </rPh>
    <rPh sb="12" eb="13">
      <t>モト</t>
    </rPh>
    <rPh sb="16" eb="18">
      <t>チュウオウ</t>
    </rPh>
    <rPh sb="18" eb="20">
      <t>ボウサイ</t>
    </rPh>
    <rPh sb="20" eb="23">
      <t>ムセンモウ</t>
    </rPh>
    <rPh sb="24" eb="26">
      <t>リヨウ</t>
    </rPh>
    <rPh sb="28" eb="29">
      <t>カク</t>
    </rPh>
    <rPh sb="29" eb="31">
      <t>キカン</t>
    </rPh>
    <rPh sb="31" eb="32">
      <t>ゴト</t>
    </rPh>
    <rPh sb="33" eb="35">
      <t>ウンヨウ</t>
    </rPh>
    <rPh sb="35" eb="38">
      <t>カンリシャ</t>
    </rPh>
    <rPh sb="39" eb="40">
      <t>サダ</t>
    </rPh>
    <rPh sb="42" eb="45">
      <t>デンパホウ</t>
    </rPh>
    <rPh sb="45" eb="46">
      <t>トウ</t>
    </rPh>
    <rPh sb="47" eb="49">
      <t>ジュンシュ</t>
    </rPh>
    <rPh sb="49" eb="50">
      <t>オヨ</t>
    </rPh>
    <rPh sb="51" eb="53">
      <t>テキセツ</t>
    </rPh>
    <rPh sb="54" eb="56">
      <t>ウンヨウ</t>
    </rPh>
    <rPh sb="56" eb="58">
      <t>カンリ</t>
    </rPh>
    <rPh sb="59" eb="60">
      <t>オコナ</t>
    </rPh>
    <rPh sb="253" eb="255">
      <t>カイギ</t>
    </rPh>
    <rPh sb="256" eb="258">
      <t>クンレン</t>
    </rPh>
    <rPh sb="258" eb="259">
      <t>トウ</t>
    </rPh>
    <rPh sb="260" eb="263">
      <t>カクキカン</t>
    </rPh>
    <rPh sb="265" eb="267">
      <t>レンケイ</t>
    </rPh>
    <rPh sb="268" eb="269">
      <t>フカ</t>
    </rPh>
    <rPh sb="271" eb="273">
      <t>セツビ</t>
    </rPh>
    <rPh sb="273" eb="275">
      <t>ショウガイ</t>
    </rPh>
    <rPh sb="275" eb="277">
      <t>タイオウ</t>
    </rPh>
    <rPh sb="277" eb="279">
      <t>ジレイ</t>
    </rPh>
    <rPh sb="279" eb="280">
      <t>オヨ</t>
    </rPh>
    <rPh sb="281" eb="284">
      <t>サイガイジ</t>
    </rPh>
    <rPh sb="285" eb="287">
      <t>カツドウ</t>
    </rPh>
    <rPh sb="287" eb="289">
      <t>ウンヨウ</t>
    </rPh>
    <rPh sb="289" eb="291">
      <t>ジレイ</t>
    </rPh>
    <rPh sb="291" eb="292">
      <t>トウ</t>
    </rPh>
    <rPh sb="293" eb="295">
      <t>キョウユウ</t>
    </rPh>
    <rPh sb="303" eb="305">
      <t>ジンソク</t>
    </rPh>
    <rPh sb="306" eb="308">
      <t>ショウガイ</t>
    </rPh>
    <rPh sb="308" eb="310">
      <t>フッキュウ</t>
    </rPh>
    <rPh sb="310" eb="311">
      <t>オヨ</t>
    </rPh>
    <rPh sb="312" eb="314">
      <t>サイガイ</t>
    </rPh>
    <rPh sb="314" eb="317">
      <t>タイオウジ</t>
    </rPh>
    <rPh sb="318" eb="320">
      <t>エンカツ</t>
    </rPh>
    <rPh sb="321" eb="323">
      <t>ウンヨウ</t>
    </rPh>
    <rPh sb="324" eb="325">
      <t>ツト</t>
    </rPh>
    <rPh sb="445" eb="447">
      <t>チュウオウ</t>
    </rPh>
    <rPh sb="447" eb="449">
      <t>ボウサイ</t>
    </rPh>
    <rPh sb="449" eb="452">
      <t>ムセンモウ</t>
    </rPh>
    <rPh sb="452" eb="454">
      <t>セツビ</t>
    </rPh>
    <rPh sb="454" eb="456">
      <t>ゼンタイ</t>
    </rPh>
    <rPh sb="457" eb="460">
      <t>サイテキカ</t>
    </rPh>
    <rPh sb="460" eb="461">
      <t>オヨ</t>
    </rPh>
    <rPh sb="462" eb="465">
      <t>シンギジュツ</t>
    </rPh>
    <rPh sb="465" eb="467">
      <t>ドウニュウ</t>
    </rPh>
    <rPh sb="468" eb="470">
      <t>ケントウ</t>
    </rPh>
    <rPh sb="472" eb="473">
      <t>ヒ</t>
    </rPh>
    <rPh sb="474" eb="475">
      <t>ツヅ</t>
    </rPh>
    <rPh sb="480" eb="482">
      <t>シュクゲン</t>
    </rPh>
    <rPh sb="482" eb="483">
      <t>オヨ</t>
    </rPh>
    <rPh sb="484" eb="486">
      <t>シサン</t>
    </rPh>
    <rPh sb="486" eb="488">
      <t>カンリ</t>
    </rPh>
    <rPh sb="489" eb="492">
      <t>コウリツカ</t>
    </rPh>
    <rPh sb="493" eb="494">
      <t>ツト</t>
    </rPh>
    <phoneticPr fontId="5"/>
  </si>
  <si>
    <t xml:space="preserve">日本電気株式会社 </t>
    <phoneticPr fontId="5"/>
  </si>
  <si>
    <t xml:space="preserve">株式会社桜電社 </t>
    <phoneticPr fontId="5"/>
  </si>
  <si>
    <t>株式会社ジーエス・ユアサフィールディングス</t>
    <phoneticPr fontId="5"/>
  </si>
  <si>
    <t xml:space="preserve">日本無線株式会社 </t>
    <phoneticPr fontId="5"/>
  </si>
  <si>
    <t>ＯＫＩクロステック株式会社</t>
    <phoneticPr fontId="5"/>
  </si>
  <si>
    <t xml:space="preserve">株式会社ケーネス </t>
  </si>
  <si>
    <t xml:space="preserve">株式会社ケーネス </t>
    <phoneticPr fontId="5"/>
  </si>
  <si>
    <t>一般社団法人建設電気技術協会</t>
    <phoneticPr fontId="5"/>
  </si>
  <si>
    <t>日豊産業株式会社</t>
    <phoneticPr fontId="5"/>
  </si>
  <si>
    <t>株式会社ＨＹＳエンジニアリングサービス</t>
    <phoneticPr fontId="5"/>
  </si>
  <si>
    <t>東芝ＩＴサービス株式会社</t>
    <phoneticPr fontId="5"/>
  </si>
  <si>
    <t xml:space="preserve">富士テレコム株式会社 </t>
    <phoneticPr fontId="5"/>
  </si>
  <si>
    <t xml:space="preserve">株式会社中松商会 </t>
    <phoneticPr fontId="5"/>
  </si>
  <si>
    <t xml:space="preserve">ソフトバンク株式会社 </t>
  </si>
  <si>
    <t xml:space="preserve">ソフトバンク株式会社 </t>
    <phoneticPr fontId="5"/>
  </si>
  <si>
    <t xml:space="preserve">株式会社ケーネス </t>
    <phoneticPr fontId="5"/>
  </si>
  <si>
    <t xml:space="preserve">スカパーＪＳＡＴ株式会社 </t>
    <phoneticPr fontId="5"/>
  </si>
  <si>
    <t xml:space="preserve">ＪＳＡＴ　ＭＯＢＩＬＥ　Ｃｏｍｍｕｎｉｃａｔｉｏｎｓ株式会社 </t>
    <phoneticPr fontId="5"/>
  </si>
  <si>
    <t>ＮＥＣキャピタルソリューション株式会社</t>
    <phoneticPr fontId="5"/>
  </si>
  <si>
    <t xml:space="preserve">電通設備株式会社 </t>
    <phoneticPr fontId="5"/>
  </si>
  <si>
    <t>朝日電気工業株式会社</t>
    <phoneticPr fontId="5"/>
  </si>
  <si>
    <t xml:space="preserve">株式会社トミレディオ </t>
    <phoneticPr fontId="5"/>
  </si>
  <si>
    <t>重要政策推進枠：138</t>
    <rPh sb="0" eb="2">
      <t>ジュウヨウ</t>
    </rPh>
    <rPh sb="2" eb="4">
      <t>セイサク</t>
    </rPh>
    <rPh sb="4" eb="6">
      <t>スイシン</t>
    </rPh>
    <rPh sb="6" eb="7">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</si>
</sst>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Red]\(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justify" vertical="center" wrapText="1"/>
    </xf>
    <xf numFmtId="49" fontId="20" fillId="0" borderId="144"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6" xfId="0" applyNumberFormat="1" applyFont="1" applyFill="1" applyBorder="1" applyAlignment="1" applyProtection="1">
      <alignment horizontal="center" vertical="center" wrapText="1"/>
      <protection locked="0"/>
    </xf>
    <xf numFmtId="0" fontId="22" fillId="0" borderId="148" xfId="0" applyFont="1" applyFill="1" applyBorder="1" applyAlignment="1" applyProtection="1">
      <alignment horizontal="center" vertical="center" wrapText="1"/>
      <protection locked="0"/>
    </xf>
    <xf numFmtId="49" fontId="20" fillId="0" borderId="148" xfId="0" applyNumberFormat="1" applyFont="1" applyFill="1" applyBorder="1" applyAlignment="1" applyProtection="1">
      <alignment horizontal="center" vertical="center" wrapText="1"/>
      <protection locked="0"/>
    </xf>
    <xf numFmtId="179" fontId="22" fillId="0" borderId="148" xfId="0" applyNumberFormat="1" applyFont="1" applyFill="1" applyBorder="1" applyAlignment="1" applyProtection="1">
      <alignment horizontal="center" vertical="center" wrapText="1"/>
      <protection locked="0"/>
    </xf>
    <xf numFmtId="49" fontId="20" fillId="0" borderId="149" xfId="0" applyNumberFormat="1"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0" fontId="20" fillId="5" borderId="151" xfId="0" applyFont="1" applyFill="1" applyBorder="1" applyAlignment="1">
      <alignment horizontal="center" vertical="center" wrapText="1"/>
    </xf>
    <xf numFmtId="0" fontId="20" fillId="5" borderId="152" xfId="0" applyFont="1" applyFill="1" applyBorder="1" applyAlignment="1">
      <alignment horizontal="center" vertical="center" wrapText="1"/>
    </xf>
    <xf numFmtId="0" fontId="20" fillId="5" borderId="153"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1"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8"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3" fillId="2" borderId="127"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39"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2" xfId="0" applyFont="1" applyFill="1" applyBorder="1" applyAlignment="1">
      <alignment horizontal="center" vertical="center"/>
    </xf>
    <xf numFmtId="0" fontId="0" fillId="2" borderId="127" xfId="0" applyFont="1" applyFill="1" applyBorder="1" applyAlignment="1">
      <alignment horizontal="center" vertical="center"/>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9" xfId="0" applyFont="1" applyFill="1" applyBorder="1" applyAlignment="1">
      <alignment vertical="center" wrapText="1"/>
    </xf>
    <xf numFmtId="0" fontId="0" fillId="5" borderId="108" xfId="0" applyFont="1" applyFill="1" applyBorder="1" applyAlignment="1">
      <alignment vertical="center" wrapText="1"/>
    </xf>
    <xf numFmtId="0" fontId="0" fillId="5" borderId="131"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42"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3" xfId="0" applyFont="1" applyBorder="1" applyAlignment="1" applyProtection="1">
      <alignment horizontal="left" vertical="center"/>
      <protection locked="0"/>
    </xf>
    <xf numFmtId="177" fontId="0" fillId="0" borderId="95" xfId="0" applyNumberFormat="1" applyFont="1" applyFill="1" applyBorder="1" applyAlignment="1" applyProtection="1">
      <alignment horizontal="right" vertical="center"/>
      <protection locked="0"/>
    </xf>
    <xf numFmtId="0" fontId="11"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3" xfId="0" applyFont="1" applyFill="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9" xfId="0" applyFont="1" applyFill="1" applyBorder="1" applyProtection="1">
      <alignment vertical="center"/>
      <protection locked="0"/>
    </xf>
    <xf numFmtId="0" fontId="0" fillId="0" borderId="20" xfId="0" applyFont="1" applyFill="1" applyBorder="1" applyProtection="1">
      <alignment vertical="center"/>
      <protection locked="0"/>
    </xf>
    <xf numFmtId="0" fontId="0" fillId="0" borderId="67" xfId="0" applyFont="1" applyFill="1" applyBorder="1" applyProtection="1">
      <alignment vertical="center"/>
      <protection locked="0"/>
    </xf>
    <xf numFmtId="10" fontId="0" fillId="0" borderId="24" xfId="0" applyNumberFormat="1" applyFont="1" applyFill="1" applyBorder="1" applyProtection="1">
      <alignment vertical="center"/>
      <protection locked="0"/>
    </xf>
    <xf numFmtId="10" fontId="0" fillId="0" borderId="25" xfId="0" applyNumberFormat="1" applyFont="1" applyFill="1" applyBorder="1" applyProtection="1">
      <alignment vertical="center"/>
      <protection locked="0"/>
    </xf>
    <xf numFmtId="10" fontId="0" fillId="0" borderId="26" xfId="0" applyNumberFormat="1" applyFont="1" applyFill="1" applyBorder="1" applyProtection="1">
      <alignment vertical="center"/>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Fill="1" applyBorder="1" applyAlignment="1" applyProtection="1">
      <alignment vertical="center" wrapText="1"/>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4" fillId="0" borderId="70" xfId="0" applyFont="1" applyFill="1" applyBorder="1" applyAlignment="1" applyProtection="1">
      <alignment vertical="center" wrapText="1"/>
      <protection locked="0"/>
    </xf>
    <xf numFmtId="0" fontId="4" fillId="0" borderId="71" xfId="0" applyFont="1" applyFill="1" applyBorder="1" applyAlignment="1" applyProtection="1">
      <alignment vertical="center" wrapText="1"/>
      <protection locked="0"/>
    </xf>
    <xf numFmtId="0" fontId="4" fillId="0" borderId="93" xfId="0" applyFont="1" applyFill="1" applyBorder="1" applyAlignment="1" applyProtection="1">
      <alignment vertical="center" wrapText="1"/>
      <protection locked="0"/>
    </xf>
    <xf numFmtId="183" fontId="4" fillId="0" borderId="70" xfId="0" applyNumberFormat="1" applyFont="1" applyFill="1" applyBorder="1" applyAlignment="1" applyProtection="1">
      <alignment vertical="center" shrinkToFit="1"/>
      <protection locked="0"/>
    </xf>
    <xf numFmtId="183" fontId="4" fillId="0" borderId="71" xfId="0" applyNumberFormat="1" applyFont="1" applyFill="1" applyBorder="1" applyAlignment="1" applyProtection="1">
      <alignment vertical="center" shrinkToFit="1"/>
      <protection locked="0"/>
    </xf>
    <xf numFmtId="183" fontId="4" fillId="0" borderId="93" xfId="0" applyNumberFormat="1" applyFont="1" applyFill="1" applyBorder="1" applyAlignment="1" applyProtection="1">
      <alignment vertical="center" shrinkToFit="1"/>
      <protection locked="0"/>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0" fillId="0" borderId="24" xfId="0" applyFont="1" applyFill="1" applyBorder="1" applyProtection="1">
      <alignment vertical="center"/>
      <protection locked="0"/>
    </xf>
    <xf numFmtId="0" fontId="0" fillId="0" borderId="25" xfId="0" applyFont="1" applyFill="1" applyBorder="1" applyProtection="1">
      <alignment vertical="center"/>
      <protection locked="0"/>
    </xf>
    <xf numFmtId="0" fontId="0" fillId="0" borderId="26" xfId="0" applyFont="1" applyFill="1" applyBorder="1" applyProtection="1">
      <alignment vertical="center"/>
      <protection locked="0"/>
    </xf>
    <xf numFmtId="0" fontId="4" fillId="0" borderId="19"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67" xfId="0" applyFont="1" applyFill="1" applyBorder="1" applyAlignment="1" applyProtection="1">
      <alignment horizontal="center" vertical="center" wrapText="1"/>
      <protection locked="0"/>
    </xf>
    <xf numFmtId="0" fontId="0" fillId="6" borderId="11" xfId="0" applyFill="1" applyBorder="1" applyAlignment="1">
      <alignment horizontal="center" vertical="center" wrapText="1"/>
    </xf>
    <xf numFmtId="0" fontId="4" fillId="0" borderId="70" xfId="0" applyFont="1" applyFill="1" applyBorder="1" applyAlignment="1" applyProtection="1">
      <alignment horizontal="center" vertical="center" wrapText="1"/>
      <protection locked="0"/>
    </xf>
    <xf numFmtId="0" fontId="4" fillId="0" borderId="71" xfId="0" applyFont="1" applyFill="1" applyBorder="1" applyAlignment="1" applyProtection="1">
      <alignment horizontal="center" vertical="center" wrapText="1"/>
      <protection locked="0"/>
    </xf>
    <xf numFmtId="0" fontId="4" fillId="0" borderId="93" xfId="0" applyFont="1" applyFill="1" applyBorder="1" applyAlignment="1" applyProtection="1">
      <alignment horizontal="center" vertical="center" wrapText="1"/>
      <protection locked="0"/>
    </xf>
    <xf numFmtId="0" fontId="0" fillId="0" borderId="70" xfId="0" applyFont="1" applyFill="1" applyBorder="1" applyProtection="1">
      <alignment vertical="center"/>
      <protection locked="0"/>
    </xf>
    <xf numFmtId="0" fontId="0" fillId="0" borderId="71" xfId="0" applyFont="1" applyFill="1" applyBorder="1" applyProtection="1">
      <alignment vertical="center"/>
      <protection locked="0"/>
    </xf>
    <xf numFmtId="0" fontId="0" fillId="0" borderId="93" xfId="0" applyFont="1" applyFill="1" applyBorder="1" applyProtection="1">
      <alignment vertical="center"/>
      <protection locked="0"/>
    </xf>
    <xf numFmtId="0" fontId="4" fillId="0" borderId="24" xfId="0" applyFont="1" applyFill="1" applyBorder="1" applyAlignment="1" applyProtection="1">
      <alignment vertical="center" wrapText="1"/>
      <protection locked="0"/>
    </xf>
    <xf numFmtId="0" fontId="4" fillId="0" borderId="25" xfId="0" applyFont="1" applyFill="1" applyBorder="1" applyAlignment="1" applyProtection="1">
      <alignment vertical="center" wrapText="1"/>
      <protection locked="0"/>
    </xf>
    <xf numFmtId="0" fontId="4" fillId="0" borderId="26" xfId="0" applyFont="1" applyFill="1" applyBorder="1" applyAlignment="1" applyProtection="1">
      <alignment vertical="center" wrapText="1"/>
      <protection locked="0"/>
    </xf>
    <xf numFmtId="183" fontId="4" fillId="0" borderId="24" xfId="0" applyNumberFormat="1" applyFont="1" applyFill="1" applyBorder="1" applyAlignment="1" applyProtection="1">
      <alignment vertical="center" shrinkToFit="1"/>
      <protection locked="0"/>
    </xf>
    <xf numFmtId="183" fontId="4" fillId="0" borderId="25" xfId="0" applyNumberFormat="1" applyFont="1" applyFill="1" applyBorder="1" applyAlignment="1" applyProtection="1">
      <alignment vertical="center" shrinkToFit="1"/>
      <protection locked="0"/>
    </xf>
    <xf numFmtId="183" fontId="4" fillId="0" borderId="26" xfId="0" applyNumberFormat="1" applyFont="1" applyFill="1" applyBorder="1" applyAlignment="1" applyProtection="1">
      <alignment vertical="center" shrinkToFi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3" fillId="0" borderId="125" xfId="0" applyFont="1" applyBorder="1" applyAlignment="1">
      <alignment horizontal="center" vertical="center"/>
    </xf>
    <xf numFmtId="0" fontId="3" fillId="0" borderId="76"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0" fontId="0" fillId="0" borderId="11"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176" fontId="0" fillId="0"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92">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85725</xdr:colOff>
      <xdr:row>89</xdr:row>
      <xdr:rowOff>238126</xdr:rowOff>
    </xdr:from>
    <xdr:to>
      <xdr:col>49</xdr:col>
      <xdr:colOff>342019</xdr:colOff>
      <xdr:row>115</xdr:row>
      <xdr:rowOff>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85875" y="35347276"/>
          <a:ext cx="8857369" cy="97345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209"/>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0"/>
      <c r="AQ1" s="10"/>
      <c r="AR1" s="10"/>
      <c r="AS1" s="10"/>
      <c r="AT1" s="10"/>
      <c r="AU1" s="10"/>
      <c r="AV1" s="10"/>
      <c r="AW1" s="2"/>
    </row>
    <row r="2" spans="1:50" ht="21.75" customHeight="1" thickBot="1" x14ac:dyDescent="0.2">
      <c r="A2" s="73"/>
      <c r="B2" s="73"/>
      <c r="C2" s="73"/>
      <c r="D2" s="73"/>
      <c r="E2" s="73"/>
      <c r="F2" s="73"/>
      <c r="G2" s="73"/>
      <c r="H2" s="73"/>
      <c r="I2" s="73"/>
      <c r="J2" s="73"/>
      <c r="K2" s="73"/>
      <c r="L2" s="73"/>
      <c r="M2" s="73"/>
      <c r="N2" s="73"/>
      <c r="O2" s="73"/>
      <c r="P2" s="73"/>
      <c r="Q2" s="73"/>
      <c r="R2" s="73"/>
      <c r="S2" s="73"/>
      <c r="T2" s="73"/>
      <c r="U2" s="73"/>
      <c r="V2" s="73"/>
      <c r="W2" s="73"/>
      <c r="X2" s="81" t="s">
        <v>0</v>
      </c>
      <c r="Y2" s="73"/>
      <c r="Z2" s="49"/>
      <c r="AA2" s="49"/>
      <c r="AB2" s="49"/>
      <c r="AC2" s="49"/>
      <c r="AD2" s="169">
        <v>2022</v>
      </c>
      <c r="AE2" s="169"/>
      <c r="AF2" s="169"/>
      <c r="AG2" s="169"/>
      <c r="AH2" s="169"/>
      <c r="AI2" s="83" t="s">
        <v>268</v>
      </c>
      <c r="AJ2" s="169" t="s">
        <v>580</v>
      </c>
      <c r="AK2" s="169"/>
      <c r="AL2" s="169"/>
      <c r="AM2" s="169"/>
      <c r="AN2" s="83" t="s">
        <v>268</v>
      </c>
      <c r="AO2" s="169">
        <v>21</v>
      </c>
      <c r="AP2" s="169"/>
      <c r="AQ2" s="169"/>
      <c r="AR2" s="84" t="s">
        <v>268</v>
      </c>
      <c r="AS2" s="170">
        <v>189</v>
      </c>
      <c r="AT2" s="170"/>
      <c r="AU2" s="170"/>
      <c r="AV2" s="83" t="str">
        <f>IF(AW2="","","-")</f>
        <v/>
      </c>
      <c r="AW2" s="171"/>
      <c r="AX2" s="171"/>
    </row>
    <row r="3" spans="1:50" ht="21" customHeight="1" thickBot="1" x14ac:dyDescent="0.2">
      <c r="A3" s="172" t="s">
        <v>572</v>
      </c>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3"/>
      <c r="AG3" s="173"/>
      <c r="AH3" s="173"/>
      <c r="AI3" s="22" t="s">
        <v>57</v>
      </c>
      <c r="AJ3" s="174" t="s">
        <v>583</v>
      </c>
      <c r="AK3" s="174"/>
      <c r="AL3" s="174"/>
      <c r="AM3" s="174"/>
      <c r="AN3" s="174"/>
      <c r="AO3" s="174"/>
      <c r="AP3" s="174"/>
      <c r="AQ3" s="174"/>
      <c r="AR3" s="174"/>
      <c r="AS3" s="174"/>
      <c r="AT3" s="174"/>
      <c r="AU3" s="174"/>
      <c r="AV3" s="174"/>
      <c r="AW3" s="174"/>
      <c r="AX3" s="23" t="s">
        <v>58</v>
      </c>
    </row>
    <row r="4" spans="1:50" ht="24.75" customHeight="1" x14ac:dyDescent="0.15">
      <c r="A4" s="144" t="s">
        <v>23</v>
      </c>
      <c r="B4" s="145"/>
      <c r="C4" s="145"/>
      <c r="D4" s="145"/>
      <c r="E4" s="145"/>
      <c r="F4" s="145"/>
      <c r="G4" s="146" t="s">
        <v>581</v>
      </c>
      <c r="H4" s="147"/>
      <c r="I4" s="147"/>
      <c r="J4" s="147"/>
      <c r="K4" s="147"/>
      <c r="L4" s="147"/>
      <c r="M4" s="147"/>
      <c r="N4" s="147"/>
      <c r="O4" s="147"/>
      <c r="P4" s="147"/>
      <c r="Q4" s="147"/>
      <c r="R4" s="147"/>
      <c r="S4" s="147"/>
      <c r="T4" s="147"/>
      <c r="U4" s="147"/>
      <c r="V4" s="147"/>
      <c r="W4" s="147"/>
      <c r="X4" s="147"/>
      <c r="Y4" s="148" t="s">
        <v>1</v>
      </c>
      <c r="Z4" s="149"/>
      <c r="AA4" s="149"/>
      <c r="AB4" s="149"/>
      <c r="AC4" s="149"/>
      <c r="AD4" s="150"/>
      <c r="AE4" s="151" t="s">
        <v>582</v>
      </c>
      <c r="AF4" s="152"/>
      <c r="AG4" s="152"/>
      <c r="AH4" s="152"/>
      <c r="AI4" s="152"/>
      <c r="AJ4" s="152"/>
      <c r="AK4" s="152"/>
      <c r="AL4" s="152"/>
      <c r="AM4" s="152"/>
      <c r="AN4" s="152"/>
      <c r="AO4" s="152"/>
      <c r="AP4" s="153"/>
      <c r="AQ4" s="154" t="s">
        <v>2</v>
      </c>
      <c r="AR4" s="149"/>
      <c r="AS4" s="149"/>
      <c r="AT4" s="149"/>
      <c r="AU4" s="149"/>
      <c r="AV4" s="149"/>
      <c r="AW4" s="149"/>
      <c r="AX4" s="155"/>
    </row>
    <row r="5" spans="1:50" ht="30" customHeight="1" x14ac:dyDescent="0.15">
      <c r="A5" s="156" t="s">
        <v>60</v>
      </c>
      <c r="B5" s="157"/>
      <c r="C5" s="157"/>
      <c r="D5" s="157"/>
      <c r="E5" s="157"/>
      <c r="F5" s="158"/>
      <c r="G5" s="159" t="s">
        <v>348</v>
      </c>
      <c r="H5" s="160"/>
      <c r="I5" s="160"/>
      <c r="J5" s="160"/>
      <c r="K5" s="160"/>
      <c r="L5" s="160"/>
      <c r="M5" s="161" t="s">
        <v>59</v>
      </c>
      <c r="N5" s="162"/>
      <c r="O5" s="162"/>
      <c r="P5" s="162"/>
      <c r="Q5" s="162"/>
      <c r="R5" s="163"/>
      <c r="S5" s="164" t="s">
        <v>63</v>
      </c>
      <c r="T5" s="160"/>
      <c r="U5" s="160"/>
      <c r="V5" s="160"/>
      <c r="W5" s="160"/>
      <c r="X5" s="165"/>
      <c r="Y5" s="166" t="s">
        <v>3</v>
      </c>
      <c r="Z5" s="167"/>
      <c r="AA5" s="167"/>
      <c r="AB5" s="167"/>
      <c r="AC5" s="167"/>
      <c r="AD5" s="168"/>
      <c r="AE5" s="191" t="s">
        <v>584</v>
      </c>
      <c r="AF5" s="191"/>
      <c r="AG5" s="191"/>
      <c r="AH5" s="191"/>
      <c r="AI5" s="191"/>
      <c r="AJ5" s="191"/>
      <c r="AK5" s="191"/>
      <c r="AL5" s="191"/>
      <c r="AM5" s="191"/>
      <c r="AN5" s="191"/>
      <c r="AO5" s="191"/>
      <c r="AP5" s="192"/>
      <c r="AQ5" s="193" t="s">
        <v>585</v>
      </c>
      <c r="AR5" s="194"/>
      <c r="AS5" s="194"/>
      <c r="AT5" s="194"/>
      <c r="AU5" s="194"/>
      <c r="AV5" s="194"/>
      <c r="AW5" s="194"/>
      <c r="AX5" s="195"/>
    </row>
    <row r="6" spans="1:50" ht="39" customHeight="1" x14ac:dyDescent="0.15">
      <c r="A6" s="196" t="s">
        <v>4</v>
      </c>
      <c r="B6" s="197"/>
      <c r="C6" s="197"/>
      <c r="D6" s="197"/>
      <c r="E6" s="197"/>
      <c r="F6" s="197"/>
      <c r="G6" s="198" t="str">
        <f>入力規則等!F39</f>
        <v>一般会計</v>
      </c>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200"/>
    </row>
    <row r="7" spans="1:50" ht="49.5" customHeight="1" x14ac:dyDescent="0.15">
      <c r="A7" s="175" t="s">
        <v>20</v>
      </c>
      <c r="B7" s="176"/>
      <c r="C7" s="176"/>
      <c r="D7" s="176"/>
      <c r="E7" s="176"/>
      <c r="F7" s="177"/>
      <c r="G7" s="201" t="s">
        <v>587</v>
      </c>
      <c r="H7" s="202"/>
      <c r="I7" s="202"/>
      <c r="J7" s="202"/>
      <c r="K7" s="202"/>
      <c r="L7" s="202"/>
      <c r="M7" s="202"/>
      <c r="N7" s="202"/>
      <c r="O7" s="202"/>
      <c r="P7" s="202"/>
      <c r="Q7" s="202"/>
      <c r="R7" s="202"/>
      <c r="S7" s="202"/>
      <c r="T7" s="202"/>
      <c r="U7" s="202"/>
      <c r="V7" s="202"/>
      <c r="W7" s="202"/>
      <c r="X7" s="203"/>
      <c r="Y7" s="204" t="s">
        <v>255</v>
      </c>
      <c r="Z7" s="205"/>
      <c r="AA7" s="205"/>
      <c r="AB7" s="205"/>
      <c r="AC7" s="205"/>
      <c r="AD7" s="206"/>
      <c r="AE7" s="207" t="s">
        <v>588</v>
      </c>
      <c r="AF7" s="208"/>
      <c r="AG7" s="208"/>
      <c r="AH7" s="208"/>
      <c r="AI7" s="208"/>
      <c r="AJ7" s="208"/>
      <c r="AK7" s="208"/>
      <c r="AL7" s="208"/>
      <c r="AM7" s="208"/>
      <c r="AN7" s="208"/>
      <c r="AO7" s="208"/>
      <c r="AP7" s="208"/>
      <c r="AQ7" s="208"/>
      <c r="AR7" s="208"/>
      <c r="AS7" s="208"/>
      <c r="AT7" s="208"/>
      <c r="AU7" s="208"/>
      <c r="AV7" s="208"/>
      <c r="AW7" s="208"/>
      <c r="AX7" s="209"/>
    </row>
    <row r="8" spans="1:50" ht="53.25" customHeight="1" x14ac:dyDescent="0.15">
      <c r="A8" s="175" t="s">
        <v>189</v>
      </c>
      <c r="B8" s="176"/>
      <c r="C8" s="176"/>
      <c r="D8" s="176"/>
      <c r="E8" s="176"/>
      <c r="F8" s="177"/>
      <c r="G8" s="178" t="str">
        <f>入力規則等!A27</f>
        <v>国土強靱化施策</v>
      </c>
      <c r="H8" s="179"/>
      <c r="I8" s="179"/>
      <c r="J8" s="179"/>
      <c r="K8" s="179"/>
      <c r="L8" s="179"/>
      <c r="M8" s="179"/>
      <c r="N8" s="179"/>
      <c r="O8" s="179"/>
      <c r="P8" s="179"/>
      <c r="Q8" s="179"/>
      <c r="R8" s="179"/>
      <c r="S8" s="179"/>
      <c r="T8" s="179"/>
      <c r="U8" s="179"/>
      <c r="V8" s="179"/>
      <c r="W8" s="179"/>
      <c r="X8" s="180"/>
      <c r="Y8" s="181" t="s">
        <v>190</v>
      </c>
      <c r="Z8" s="182"/>
      <c r="AA8" s="182"/>
      <c r="AB8" s="182"/>
      <c r="AC8" s="182"/>
      <c r="AD8" s="183"/>
      <c r="AE8" s="184" t="str">
        <f>入力規則等!K13</f>
        <v>その他の事項経費</v>
      </c>
      <c r="AF8" s="179"/>
      <c r="AG8" s="179"/>
      <c r="AH8" s="179"/>
      <c r="AI8" s="179"/>
      <c r="AJ8" s="179"/>
      <c r="AK8" s="179"/>
      <c r="AL8" s="179"/>
      <c r="AM8" s="179"/>
      <c r="AN8" s="179"/>
      <c r="AO8" s="179"/>
      <c r="AP8" s="179"/>
      <c r="AQ8" s="179"/>
      <c r="AR8" s="179"/>
      <c r="AS8" s="179"/>
      <c r="AT8" s="179"/>
      <c r="AU8" s="179"/>
      <c r="AV8" s="179"/>
      <c r="AW8" s="179"/>
      <c r="AX8" s="185"/>
    </row>
    <row r="9" spans="1:50" ht="58.5" customHeight="1" x14ac:dyDescent="0.15">
      <c r="A9" s="186" t="s">
        <v>21</v>
      </c>
      <c r="B9" s="187"/>
      <c r="C9" s="187"/>
      <c r="D9" s="187"/>
      <c r="E9" s="187"/>
      <c r="F9" s="187"/>
      <c r="G9" s="188" t="s">
        <v>589</v>
      </c>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9"/>
      <c r="AV9" s="189"/>
      <c r="AW9" s="189"/>
      <c r="AX9" s="190"/>
    </row>
    <row r="10" spans="1:50" ht="80.25" customHeight="1" x14ac:dyDescent="0.15">
      <c r="A10" s="232" t="s">
        <v>28</v>
      </c>
      <c r="B10" s="233"/>
      <c r="C10" s="233"/>
      <c r="D10" s="233"/>
      <c r="E10" s="233"/>
      <c r="F10" s="233"/>
      <c r="G10" s="234" t="s">
        <v>590</v>
      </c>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5"/>
      <c r="AI10" s="235"/>
      <c r="AJ10" s="235"/>
      <c r="AK10" s="235"/>
      <c r="AL10" s="235"/>
      <c r="AM10" s="235"/>
      <c r="AN10" s="235"/>
      <c r="AO10" s="235"/>
      <c r="AP10" s="235"/>
      <c r="AQ10" s="235"/>
      <c r="AR10" s="235"/>
      <c r="AS10" s="235"/>
      <c r="AT10" s="235"/>
      <c r="AU10" s="235"/>
      <c r="AV10" s="235"/>
      <c r="AW10" s="235"/>
      <c r="AX10" s="236"/>
    </row>
    <row r="11" spans="1:50" ht="42" customHeight="1" x14ac:dyDescent="0.15">
      <c r="A11" s="232" t="s">
        <v>5</v>
      </c>
      <c r="B11" s="233"/>
      <c r="C11" s="233"/>
      <c r="D11" s="233"/>
      <c r="E11" s="233"/>
      <c r="F11" s="237"/>
      <c r="G11" s="238" t="str">
        <f>入力規則等!P10</f>
        <v>委託・請負</v>
      </c>
      <c r="H11" s="239"/>
      <c r="I11" s="239"/>
      <c r="J11" s="239"/>
      <c r="K11" s="239"/>
      <c r="L11" s="239"/>
      <c r="M11" s="239"/>
      <c r="N11" s="239"/>
      <c r="O11" s="239"/>
      <c r="P11" s="239"/>
      <c r="Q11" s="239"/>
      <c r="R11" s="239"/>
      <c r="S11" s="239"/>
      <c r="T11" s="239"/>
      <c r="U11" s="239"/>
      <c r="V11" s="239"/>
      <c r="W11" s="239"/>
      <c r="X11" s="239"/>
      <c r="Y11" s="239"/>
      <c r="Z11" s="239"/>
      <c r="AA11" s="239"/>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40"/>
    </row>
    <row r="12" spans="1:50" ht="21" customHeight="1" x14ac:dyDescent="0.15">
      <c r="A12" s="241" t="s">
        <v>22</v>
      </c>
      <c r="B12" s="242"/>
      <c r="C12" s="242"/>
      <c r="D12" s="242"/>
      <c r="E12" s="242"/>
      <c r="F12" s="243"/>
      <c r="G12" s="248"/>
      <c r="H12" s="249"/>
      <c r="I12" s="249"/>
      <c r="J12" s="249"/>
      <c r="K12" s="249"/>
      <c r="L12" s="249"/>
      <c r="M12" s="249"/>
      <c r="N12" s="249"/>
      <c r="O12" s="249"/>
      <c r="P12" s="219" t="s">
        <v>400</v>
      </c>
      <c r="Q12" s="220"/>
      <c r="R12" s="220"/>
      <c r="S12" s="220"/>
      <c r="T12" s="220"/>
      <c r="U12" s="220"/>
      <c r="V12" s="250"/>
      <c r="W12" s="219" t="s">
        <v>552</v>
      </c>
      <c r="X12" s="220"/>
      <c r="Y12" s="220"/>
      <c r="Z12" s="220"/>
      <c r="AA12" s="220"/>
      <c r="AB12" s="220"/>
      <c r="AC12" s="250"/>
      <c r="AD12" s="219" t="s">
        <v>554</v>
      </c>
      <c r="AE12" s="220"/>
      <c r="AF12" s="220"/>
      <c r="AG12" s="220"/>
      <c r="AH12" s="220"/>
      <c r="AI12" s="220"/>
      <c r="AJ12" s="250"/>
      <c r="AK12" s="219" t="s">
        <v>564</v>
      </c>
      <c r="AL12" s="220"/>
      <c r="AM12" s="220"/>
      <c r="AN12" s="220"/>
      <c r="AO12" s="220"/>
      <c r="AP12" s="220"/>
      <c r="AQ12" s="250"/>
      <c r="AR12" s="219" t="s">
        <v>565</v>
      </c>
      <c r="AS12" s="220"/>
      <c r="AT12" s="220"/>
      <c r="AU12" s="220"/>
      <c r="AV12" s="220"/>
      <c r="AW12" s="220"/>
      <c r="AX12" s="221"/>
    </row>
    <row r="13" spans="1:50" ht="21" customHeight="1" x14ac:dyDescent="0.15">
      <c r="A13" s="244"/>
      <c r="B13" s="245"/>
      <c r="C13" s="245"/>
      <c r="D13" s="245"/>
      <c r="E13" s="245"/>
      <c r="F13" s="246"/>
      <c r="G13" s="264" t="s">
        <v>6</v>
      </c>
      <c r="H13" s="265"/>
      <c r="I13" s="222" t="s">
        <v>7</v>
      </c>
      <c r="J13" s="223"/>
      <c r="K13" s="223"/>
      <c r="L13" s="223"/>
      <c r="M13" s="223"/>
      <c r="N13" s="223"/>
      <c r="O13" s="224"/>
      <c r="P13" s="225">
        <v>826.16</v>
      </c>
      <c r="Q13" s="226"/>
      <c r="R13" s="226"/>
      <c r="S13" s="226"/>
      <c r="T13" s="226"/>
      <c r="U13" s="226"/>
      <c r="V13" s="227"/>
      <c r="W13" s="225">
        <v>779.774</v>
      </c>
      <c r="X13" s="226"/>
      <c r="Y13" s="226"/>
      <c r="Z13" s="226"/>
      <c r="AA13" s="226"/>
      <c r="AB13" s="226"/>
      <c r="AC13" s="227"/>
      <c r="AD13" s="213">
        <v>721.89</v>
      </c>
      <c r="AE13" s="214"/>
      <c r="AF13" s="214"/>
      <c r="AG13" s="214"/>
      <c r="AH13" s="214"/>
      <c r="AI13" s="214"/>
      <c r="AJ13" s="215"/>
      <c r="AK13" s="213">
        <v>987.25</v>
      </c>
      <c r="AL13" s="214"/>
      <c r="AM13" s="214"/>
      <c r="AN13" s="214"/>
      <c r="AO13" s="214"/>
      <c r="AP13" s="214"/>
      <c r="AQ13" s="215"/>
      <c r="AR13" s="225">
        <v>1026.203</v>
      </c>
      <c r="AS13" s="226"/>
      <c r="AT13" s="226"/>
      <c r="AU13" s="226"/>
      <c r="AV13" s="226"/>
      <c r="AW13" s="226"/>
      <c r="AX13" s="228"/>
    </row>
    <row r="14" spans="1:50" ht="21" customHeight="1" x14ac:dyDescent="0.15">
      <c r="A14" s="244"/>
      <c r="B14" s="245"/>
      <c r="C14" s="245"/>
      <c r="D14" s="245"/>
      <c r="E14" s="245"/>
      <c r="F14" s="246"/>
      <c r="G14" s="266"/>
      <c r="H14" s="267"/>
      <c r="I14" s="210" t="s">
        <v>8</v>
      </c>
      <c r="J14" s="229"/>
      <c r="K14" s="229"/>
      <c r="L14" s="229"/>
      <c r="M14" s="229"/>
      <c r="N14" s="229"/>
      <c r="O14" s="230"/>
      <c r="P14" s="213">
        <v>56.21</v>
      </c>
      <c r="Q14" s="214"/>
      <c r="R14" s="214"/>
      <c r="S14" s="214"/>
      <c r="T14" s="214"/>
      <c r="U14" s="214"/>
      <c r="V14" s="215"/>
      <c r="W14" s="213">
        <v>329.02100000000002</v>
      </c>
      <c r="X14" s="214"/>
      <c r="Y14" s="214"/>
      <c r="Z14" s="214"/>
      <c r="AA14" s="214"/>
      <c r="AB14" s="214"/>
      <c r="AC14" s="215"/>
      <c r="AD14" s="213" t="s">
        <v>729</v>
      </c>
      <c r="AE14" s="214"/>
      <c r="AF14" s="214"/>
      <c r="AG14" s="214"/>
      <c r="AH14" s="214"/>
      <c r="AI14" s="214"/>
      <c r="AJ14" s="215"/>
      <c r="AK14" s="213"/>
      <c r="AL14" s="214"/>
      <c r="AM14" s="214"/>
      <c r="AN14" s="214"/>
      <c r="AO14" s="214"/>
      <c r="AP14" s="214"/>
      <c r="AQ14" s="215"/>
      <c r="AR14" s="270"/>
      <c r="AS14" s="270"/>
      <c r="AT14" s="270"/>
      <c r="AU14" s="270"/>
      <c r="AV14" s="270"/>
      <c r="AW14" s="270"/>
      <c r="AX14" s="271"/>
    </row>
    <row r="15" spans="1:50" ht="21" customHeight="1" x14ac:dyDescent="0.15">
      <c r="A15" s="244"/>
      <c r="B15" s="245"/>
      <c r="C15" s="245"/>
      <c r="D15" s="245"/>
      <c r="E15" s="245"/>
      <c r="F15" s="246"/>
      <c r="G15" s="266"/>
      <c r="H15" s="267"/>
      <c r="I15" s="210" t="s">
        <v>48</v>
      </c>
      <c r="J15" s="211"/>
      <c r="K15" s="211"/>
      <c r="L15" s="211"/>
      <c r="M15" s="211"/>
      <c r="N15" s="211"/>
      <c r="O15" s="212"/>
      <c r="P15" s="213">
        <v>359.56400000000002</v>
      </c>
      <c r="Q15" s="214"/>
      <c r="R15" s="214"/>
      <c r="S15" s="214"/>
      <c r="T15" s="214"/>
      <c r="U15" s="214"/>
      <c r="V15" s="215"/>
      <c r="W15" s="213">
        <v>56.21</v>
      </c>
      <c r="X15" s="214"/>
      <c r="Y15" s="214"/>
      <c r="Z15" s="214"/>
      <c r="AA15" s="214"/>
      <c r="AB15" s="214"/>
      <c r="AC15" s="215"/>
      <c r="AD15" s="213">
        <v>329</v>
      </c>
      <c r="AE15" s="214"/>
      <c r="AF15" s="214"/>
      <c r="AG15" s="214"/>
      <c r="AH15" s="214"/>
      <c r="AI15" s="214"/>
      <c r="AJ15" s="215"/>
      <c r="AK15" s="213" t="s">
        <v>729</v>
      </c>
      <c r="AL15" s="214"/>
      <c r="AM15" s="214"/>
      <c r="AN15" s="214"/>
      <c r="AO15" s="214"/>
      <c r="AP15" s="214"/>
      <c r="AQ15" s="215"/>
      <c r="AR15" s="213"/>
      <c r="AS15" s="214"/>
      <c r="AT15" s="214"/>
      <c r="AU15" s="214"/>
      <c r="AV15" s="214"/>
      <c r="AW15" s="214"/>
      <c r="AX15" s="231"/>
    </row>
    <row r="16" spans="1:50" ht="21" customHeight="1" x14ac:dyDescent="0.15">
      <c r="A16" s="244"/>
      <c r="B16" s="245"/>
      <c r="C16" s="245"/>
      <c r="D16" s="245"/>
      <c r="E16" s="245"/>
      <c r="F16" s="246"/>
      <c r="G16" s="266"/>
      <c r="H16" s="267"/>
      <c r="I16" s="210" t="s">
        <v>49</v>
      </c>
      <c r="J16" s="211"/>
      <c r="K16" s="211"/>
      <c r="L16" s="211"/>
      <c r="M16" s="211"/>
      <c r="N16" s="211"/>
      <c r="O16" s="212"/>
      <c r="P16" s="213">
        <v>-56.21</v>
      </c>
      <c r="Q16" s="214"/>
      <c r="R16" s="214"/>
      <c r="S16" s="214"/>
      <c r="T16" s="214"/>
      <c r="U16" s="214"/>
      <c r="V16" s="215"/>
      <c r="W16" s="213">
        <v>-329</v>
      </c>
      <c r="X16" s="214"/>
      <c r="Y16" s="214"/>
      <c r="Z16" s="214"/>
      <c r="AA16" s="214"/>
      <c r="AB16" s="214"/>
      <c r="AC16" s="215"/>
      <c r="AD16" s="213" t="s">
        <v>729</v>
      </c>
      <c r="AE16" s="214"/>
      <c r="AF16" s="214"/>
      <c r="AG16" s="214"/>
      <c r="AH16" s="214"/>
      <c r="AI16" s="214"/>
      <c r="AJ16" s="215"/>
      <c r="AK16" s="213"/>
      <c r="AL16" s="214"/>
      <c r="AM16" s="214"/>
      <c r="AN16" s="214"/>
      <c r="AO16" s="214"/>
      <c r="AP16" s="214"/>
      <c r="AQ16" s="215"/>
      <c r="AR16" s="216"/>
      <c r="AS16" s="217"/>
      <c r="AT16" s="217"/>
      <c r="AU16" s="217"/>
      <c r="AV16" s="217"/>
      <c r="AW16" s="217"/>
      <c r="AX16" s="218"/>
    </row>
    <row r="17" spans="1:50" ht="24.75" customHeight="1" x14ac:dyDescent="0.15">
      <c r="A17" s="244"/>
      <c r="B17" s="245"/>
      <c r="C17" s="245"/>
      <c r="D17" s="245"/>
      <c r="E17" s="245"/>
      <c r="F17" s="246"/>
      <c r="G17" s="266"/>
      <c r="H17" s="267"/>
      <c r="I17" s="210" t="s">
        <v>47</v>
      </c>
      <c r="J17" s="229"/>
      <c r="K17" s="229"/>
      <c r="L17" s="229"/>
      <c r="M17" s="229"/>
      <c r="N17" s="229"/>
      <c r="O17" s="230"/>
      <c r="P17" s="213" t="s">
        <v>729</v>
      </c>
      <c r="Q17" s="214"/>
      <c r="R17" s="214"/>
      <c r="S17" s="214"/>
      <c r="T17" s="214"/>
      <c r="U17" s="214"/>
      <c r="V17" s="215"/>
      <c r="W17" s="213" t="s">
        <v>591</v>
      </c>
      <c r="X17" s="214"/>
      <c r="Y17" s="214"/>
      <c r="Z17" s="214"/>
      <c r="AA17" s="214"/>
      <c r="AB17" s="214"/>
      <c r="AC17" s="215"/>
      <c r="AD17" s="213" t="s">
        <v>591</v>
      </c>
      <c r="AE17" s="214"/>
      <c r="AF17" s="214"/>
      <c r="AG17" s="214"/>
      <c r="AH17" s="214"/>
      <c r="AI17" s="214"/>
      <c r="AJ17" s="215"/>
      <c r="AK17" s="213"/>
      <c r="AL17" s="214"/>
      <c r="AM17" s="214"/>
      <c r="AN17" s="214"/>
      <c r="AO17" s="214"/>
      <c r="AP17" s="214"/>
      <c r="AQ17" s="215"/>
      <c r="AR17" s="262"/>
      <c r="AS17" s="262"/>
      <c r="AT17" s="262"/>
      <c r="AU17" s="262"/>
      <c r="AV17" s="262"/>
      <c r="AW17" s="262"/>
      <c r="AX17" s="263"/>
    </row>
    <row r="18" spans="1:50" ht="24.75" customHeight="1" x14ac:dyDescent="0.15">
      <c r="A18" s="244"/>
      <c r="B18" s="245"/>
      <c r="C18" s="245"/>
      <c r="D18" s="245"/>
      <c r="E18" s="245"/>
      <c r="F18" s="246"/>
      <c r="G18" s="268"/>
      <c r="H18" s="269"/>
      <c r="I18" s="255" t="s">
        <v>18</v>
      </c>
      <c r="J18" s="256"/>
      <c r="K18" s="256"/>
      <c r="L18" s="256"/>
      <c r="M18" s="256"/>
      <c r="N18" s="256"/>
      <c r="O18" s="257"/>
      <c r="P18" s="258">
        <f>SUM(P13:V17)</f>
        <v>1185.7239999999999</v>
      </c>
      <c r="Q18" s="259"/>
      <c r="R18" s="259"/>
      <c r="S18" s="259"/>
      <c r="T18" s="259"/>
      <c r="U18" s="259"/>
      <c r="V18" s="260"/>
      <c r="W18" s="258">
        <f>SUM(W13:AC17)</f>
        <v>836.00500000000011</v>
      </c>
      <c r="X18" s="259"/>
      <c r="Y18" s="259"/>
      <c r="Z18" s="259"/>
      <c r="AA18" s="259"/>
      <c r="AB18" s="259"/>
      <c r="AC18" s="260"/>
      <c r="AD18" s="258">
        <f>SUM(AD13:AJ17)</f>
        <v>1050.8899999999999</v>
      </c>
      <c r="AE18" s="259"/>
      <c r="AF18" s="259"/>
      <c r="AG18" s="259"/>
      <c r="AH18" s="259"/>
      <c r="AI18" s="259"/>
      <c r="AJ18" s="260"/>
      <c r="AK18" s="258">
        <f>SUM(AK13:AQ17)</f>
        <v>987.25</v>
      </c>
      <c r="AL18" s="259"/>
      <c r="AM18" s="259"/>
      <c r="AN18" s="259"/>
      <c r="AO18" s="259"/>
      <c r="AP18" s="259"/>
      <c r="AQ18" s="260"/>
      <c r="AR18" s="258">
        <f>SUM(AR13:AX17)</f>
        <v>1026.203</v>
      </c>
      <c r="AS18" s="259"/>
      <c r="AT18" s="259"/>
      <c r="AU18" s="259"/>
      <c r="AV18" s="259"/>
      <c r="AW18" s="259"/>
      <c r="AX18" s="261"/>
    </row>
    <row r="19" spans="1:50" ht="24.75" customHeight="1" x14ac:dyDescent="0.15">
      <c r="A19" s="244"/>
      <c r="B19" s="245"/>
      <c r="C19" s="245"/>
      <c r="D19" s="245"/>
      <c r="E19" s="245"/>
      <c r="F19" s="246"/>
      <c r="G19" s="251" t="s">
        <v>9</v>
      </c>
      <c r="H19" s="252"/>
      <c r="I19" s="252"/>
      <c r="J19" s="252"/>
      <c r="K19" s="252"/>
      <c r="L19" s="252"/>
      <c r="M19" s="252"/>
      <c r="N19" s="252"/>
      <c r="O19" s="252"/>
      <c r="P19" s="213">
        <v>1007.4</v>
      </c>
      <c r="Q19" s="214"/>
      <c r="R19" s="214"/>
      <c r="S19" s="214"/>
      <c r="T19" s="214"/>
      <c r="U19" s="214"/>
      <c r="V19" s="215"/>
      <c r="W19" s="213">
        <v>800.7</v>
      </c>
      <c r="X19" s="214"/>
      <c r="Y19" s="214"/>
      <c r="Z19" s="214"/>
      <c r="AA19" s="214"/>
      <c r="AB19" s="214"/>
      <c r="AC19" s="215"/>
      <c r="AD19" s="213">
        <v>1040.3</v>
      </c>
      <c r="AE19" s="214"/>
      <c r="AF19" s="214"/>
      <c r="AG19" s="214"/>
      <c r="AH19" s="214"/>
      <c r="AI19" s="214"/>
      <c r="AJ19" s="215"/>
      <c r="AK19" s="253"/>
      <c r="AL19" s="253"/>
      <c r="AM19" s="253"/>
      <c r="AN19" s="253"/>
      <c r="AO19" s="253"/>
      <c r="AP19" s="253"/>
      <c r="AQ19" s="253"/>
      <c r="AR19" s="253"/>
      <c r="AS19" s="253"/>
      <c r="AT19" s="253"/>
      <c r="AU19" s="253"/>
      <c r="AV19" s="253"/>
      <c r="AW19" s="253"/>
      <c r="AX19" s="254"/>
    </row>
    <row r="20" spans="1:50" ht="24.75" customHeight="1" x14ac:dyDescent="0.15">
      <c r="A20" s="244"/>
      <c r="B20" s="245"/>
      <c r="C20" s="245"/>
      <c r="D20" s="245"/>
      <c r="E20" s="245"/>
      <c r="F20" s="246"/>
      <c r="G20" s="251" t="s">
        <v>10</v>
      </c>
      <c r="H20" s="252"/>
      <c r="I20" s="252"/>
      <c r="J20" s="252"/>
      <c r="K20" s="252"/>
      <c r="L20" s="252"/>
      <c r="M20" s="252"/>
      <c r="N20" s="252"/>
      <c r="O20" s="252"/>
      <c r="P20" s="289">
        <f>IF(P18=0, "-", SUM(P19)/P18)</f>
        <v>0.84960749719158934</v>
      </c>
      <c r="Q20" s="289"/>
      <c r="R20" s="289"/>
      <c r="S20" s="289"/>
      <c r="T20" s="289"/>
      <c r="U20" s="289"/>
      <c r="V20" s="289"/>
      <c r="W20" s="289">
        <f>IF(W18=0, "-", SUM(W19)/W18)</f>
        <v>0.9577693913313915</v>
      </c>
      <c r="X20" s="289"/>
      <c r="Y20" s="289"/>
      <c r="Z20" s="289"/>
      <c r="AA20" s="289"/>
      <c r="AB20" s="289"/>
      <c r="AC20" s="289"/>
      <c r="AD20" s="289">
        <f>IF(AD18=0, "-", SUM(AD19)/AD18)</f>
        <v>0.98992282731779735</v>
      </c>
      <c r="AE20" s="289"/>
      <c r="AF20" s="289"/>
      <c r="AG20" s="289"/>
      <c r="AH20" s="289"/>
      <c r="AI20" s="289"/>
      <c r="AJ20" s="289"/>
      <c r="AK20" s="253"/>
      <c r="AL20" s="253"/>
      <c r="AM20" s="253"/>
      <c r="AN20" s="253"/>
      <c r="AO20" s="253"/>
      <c r="AP20" s="253"/>
      <c r="AQ20" s="290"/>
      <c r="AR20" s="290"/>
      <c r="AS20" s="290"/>
      <c r="AT20" s="290"/>
      <c r="AU20" s="253"/>
      <c r="AV20" s="253"/>
      <c r="AW20" s="253"/>
      <c r="AX20" s="254"/>
    </row>
    <row r="21" spans="1:50" ht="25.5" customHeight="1" x14ac:dyDescent="0.15">
      <c r="A21" s="186"/>
      <c r="B21" s="187"/>
      <c r="C21" s="187"/>
      <c r="D21" s="187"/>
      <c r="E21" s="187"/>
      <c r="F21" s="247"/>
      <c r="G21" s="287" t="s">
        <v>230</v>
      </c>
      <c r="H21" s="288"/>
      <c r="I21" s="288"/>
      <c r="J21" s="288"/>
      <c r="K21" s="288"/>
      <c r="L21" s="288"/>
      <c r="M21" s="288"/>
      <c r="N21" s="288"/>
      <c r="O21" s="288"/>
      <c r="P21" s="289">
        <f>IF(P19=0, "-", SUM(P19)/SUM(P13,P14))</f>
        <v>1.141697927173408</v>
      </c>
      <c r="Q21" s="289"/>
      <c r="R21" s="289"/>
      <c r="S21" s="289"/>
      <c r="T21" s="289"/>
      <c r="U21" s="289"/>
      <c r="V21" s="289"/>
      <c r="W21" s="289">
        <f>IF(W19=0, "-", SUM(W19)/SUM(W13,W14))</f>
        <v>0.72213529101411889</v>
      </c>
      <c r="X21" s="289"/>
      <c r="Y21" s="289"/>
      <c r="Z21" s="289"/>
      <c r="AA21" s="289"/>
      <c r="AB21" s="289"/>
      <c r="AC21" s="289"/>
      <c r="AD21" s="289">
        <f>IF(AD19=0, "-", SUM(AD19)/SUM(AD13,AD14))</f>
        <v>1.4410782806244717</v>
      </c>
      <c r="AE21" s="289"/>
      <c r="AF21" s="289"/>
      <c r="AG21" s="289"/>
      <c r="AH21" s="289"/>
      <c r="AI21" s="289"/>
      <c r="AJ21" s="289"/>
      <c r="AK21" s="253"/>
      <c r="AL21" s="253"/>
      <c r="AM21" s="253"/>
      <c r="AN21" s="253"/>
      <c r="AO21" s="253"/>
      <c r="AP21" s="253"/>
      <c r="AQ21" s="290"/>
      <c r="AR21" s="290"/>
      <c r="AS21" s="290"/>
      <c r="AT21" s="290"/>
      <c r="AU21" s="253"/>
      <c r="AV21" s="253"/>
      <c r="AW21" s="253"/>
      <c r="AX21" s="254"/>
    </row>
    <row r="22" spans="1:50" ht="18.75" customHeight="1" x14ac:dyDescent="0.15">
      <c r="A22" s="291" t="s">
        <v>568</v>
      </c>
      <c r="B22" s="292"/>
      <c r="C22" s="292"/>
      <c r="D22" s="292"/>
      <c r="E22" s="292"/>
      <c r="F22" s="293"/>
      <c r="G22" s="297" t="s">
        <v>222</v>
      </c>
      <c r="H22" s="273"/>
      <c r="I22" s="273"/>
      <c r="J22" s="273"/>
      <c r="K22" s="273"/>
      <c r="L22" s="273"/>
      <c r="M22" s="273"/>
      <c r="N22" s="273"/>
      <c r="O22" s="298"/>
      <c r="P22" s="272" t="s">
        <v>566</v>
      </c>
      <c r="Q22" s="273"/>
      <c r="R22" s="273"/>
      <c r="S22" s="273"/>
      <c r="T22" s="273"/>
      <c r="U22" s="273"/>
      <c r="V22" s="298"/>
      <c r="W22" s="272" t="s">
        <v>567</v>
      </c>
      <c r="X22" s="273"/>
      <c r="Y22" s="273"/>
      <c r="Z22" s="273"/>
      <c r="AA22" s="273"/>
      <c r="AB22" s="273"/>
      <c r="AC22" s="298"/>
      <c r="AD22" s="272" t="s">
        <v>221</v>
      </c>
      <c r="AE22" s="273"/>
      <c r="AF22" s="273"/>
      <c r="AG22" s="273"/>
      <c r="AH22" s="273"/>
      <c r="AI22" s="273"/>
      <c r="AJ22" s="273"/>
      <c r="AK22" s="273"/>
      <c r="AL22" s="273"/>
      <c r="AM22" s="273"/>
      <c r="AN22" s="273"/>
      <c r="AO22" s="273"/>
      <c r="AP22" s="273"/>
      <c r="AQ22" s="273"/>
      <c r="AR22" s="273"/>
      <c r="AS22" s="273"/>
      <c r="AT22" s="273"/>
      <c r="AU22" s="273"/>
      <c r="AV22" s="273"/>
      <c r="AW22" s="273"/>
      <c r="AX22" s="274"/>
    </row>
    <row r="23" spans="1:50" ht="25.5" customHeight="1" x14ac:dyDescent="0.15">
      <c r="A23" s="294"/>
      <c r="B23" s="295"/>
      <c r="C23" s="295"/>
      <c r="D23" s="295"/>
      <c r="E23" s="295"/>
      <c r="F23" s="296"/>
      <c r="G23" s="275" t="s">
        <v>592</v>
      </c>
      <c r="H23" s="276"/>
      <c r="I23" s="276"/>
      <c r="J23" s="276"/>
      <c r="K23" s="276"/>
      <c r="L23" s="276"/>
      <c r="M23" s="276"/>
      <c r="N23" s="276"/>
      <c r="O23" s="277"/>
      <c r="P23" s="225">
        <v>801.28800000000001</v>
      </c>
      <c r="Q23" s="226"/>
      <c r="R23" s="226"/>
      <c r="S23" s="226"/>
      <c r="T23" s="226"/>
      <c r="U23" s="226"/>
      <c r="V23" s="227"/>
      <c r="W23" s="225">
        <v>811.327</v>
      </c>
      <c r="X23" s="226"/>
      <c r="Y23" s="226"/>
      <c r="Z23" s="226"/>
      <c r="AA23" s="226"/>
      <c r="AB23" s="226"/>
      <c r="AC23" s="227"/>
      <c r="AD23" s="278" t="s">
        <v>764</v>
      </c>
      <c r="AE23" s="279"/>
      <c r="AF23" s="279"/>
      <c r="AG23" s="279"/>
      <c r="AH23" s="279"/>
      <c r="AI23" s="279"/>
      <c r="AJ23" s="279"/>
      <c r="AK23" s="279"/>
      <c r="AL23" s="279"/>
      <c r="AM23" s="279"/>
      <c r="AN23" s="279"/>
      <c r="AO23" s="279"/>
      <c r="AP23" s="279"/>
      <c r="AQ23" s="279"/>
      <c r="AR23" s="279"/>
      <c r="AS23" s="279"/>
      <c r="AT23" s="279"/>
      <c r="AU23" s="279"/>
      <c r="AV23" s="279"/>
      <c r="AW23" s="279"/>
      <c r="AX23" s="280"/>
    </row>
    <row r="24" spans="1:50" ht="25.5" customHeight="1" x14ac:dyDescent="0.15">
      <c r="A24" s="294"/>
      <c r="B24" s="295"/>
      <c r="C24" s="295"/>
      <c r="D24" s="295"/>
      <c r="E24" s="295"/>
      <c r="F24" s="296"/>
      <c r="G24" s="284" t="s">
        <v>593</v>
      </c>
      <c r="H24" s="285"/>
      <c r="I24" s="285"/>
      <c r="J24" s="285"/>
      <c r="K24" s="285"/>
      <c r="L24" s="285"/>
      <c r="M24" s="285"/>
      <c r="N24" s="285"/>
      <c r="O24" s="286"/>
      <c r="P24" s="213">
        <v>185.96199999999999</v>
      </c>
      <c r="Q24" s="214"/>
      <c r="R24" s="214"/>
      <c r="S24" s="214"/>
      <c r="T24" s="214"/>
      <c r="U24" s="214"/>
      <c r="V24" s="215"/>
      <c r="W24" s="213">
        <v>214.876</v>
      </c>
      <c r="X24" s="214"/>
      <c r="Y24" s="214"/>
      <c r="Z24" s="214"/>
      <c r="AA24" s="214"/>
      <c r="AB24" s="214"/>
      <c r="AC24" s="215"/>
      <c r="AD24" s="281"/>
      <c r="AE24" s="282"/>
      <c r="AF24" s="282"/>
      <c r="AG24" s="282"/>
      <c r="AH24" s="282"/>
      <c r="AI24" s="282"/>
      <c r="AJ24" s="282"/>
      <c r="AK24" s="282"/>
      <c r="AL24" s="282"/>
      <c r="AM24" s="282"/>
      <c r="AN24" s="282"/>
      <c r="AO24" s="282"/>
      <c r="AP24" s="282"/>
      <c r="AQ24" s="282"/>
      <c r="AR24" s="282"/>
      <c r="AS24" s="282"/>
      <c r="AT24" s="282"/>
      <c r="AU24" s="282"/>
      <c r="AV24" s="282"/>
      <c r="AW24" s="282"/>
      <c r="AX24" s="283"/>
    </row>
    <row r="25" spans="1:50" ht="25.5" customHeight="1" thickBot="1" x14ac:dyDescent="0.2">
      <c r="A25" s="294"/>
      <c r="B25" s="295"/>
      <c r="C25" s="295"/>
      <c r="D25" s="295"/>
      <c r="E25" s="295"/>
      <c r="F25" s="296"/>
      <c r="G25" s="132" t="s">
        <v>18</v>
      </c>
      <c r="H25" s="133"/>
      <c r="I25" s="133"/>
      <c r="J25" s="133"/>
      <c r="K25" s="133"/>
      <c r="L25" s="133"/>
      <c r="M25" s="133"/>
      <c r="N25" s="133"/>
      <c r="O25" s="134"/>
      <c r="P25" s="299">
        <f>AK13</f>
        <v>987.25</v>
      </c>
      <c r="Q25" s="300"/>
      <c r="R25" s="300"/>
      <c r="S25" s="300"/>
      <c r="T25" s="300"/>
      <c r="U25" s="300"/>
      <c r="V25" s="301"/>
      <c r="W25" s="302">
        <f>AR13</f>
        <v>1026.203</v>
      </c>
      <c r="X25" s="303"/>
      <c r="Y25" s="303"/>
      <c r="Z25" s="303"/>
      <c r="AA25" s="303"/>
      <c r="AB25" s="303"/>
      <c r="AC25" s="304"/>
      <c r="AD25" s="282"/>
      <c r="AE25" s="282"/>
      <c r="AF25" s="282"/>
      <c r="AG25" s="282"/>
      <c r="AH25" s="282"/>
      <c r="AI25" s="282"/>
      <c r="AJ25" s="282"/>
      <c r="AK25" s="282"/>
      <c r="AL25" s="282"/>
      <c r="AM25" s="282"/>
      <c r="AN25" s="282"/>
      <c r="AO25" s="282"/>
      <c r="AP25" s="282"/>
      <c r="AQ25" s="282"/>
      <c r="AR25" s="282"/>
      <c r="AS25" s="282"/>
      <c r="AT25" s="282"/>
      <c r="AU25" s="282"/>
      <c r="AV25" s="282"/>
      <c r="AW25" s="282"/>
      <c r="AX25" s="283"/>
    </row>
    <row r="26" spans="1:50" ht="51.95" customHeight="1" x14ac:dyDescent="0.15">
      <c r="A26" s="305" t="s">
        <v>559</v>
      </c>
      <c r="B26" s="306"/>
      <c r="C26" s="306"/>
      <c r="D26" s="306"/>
      <c r="E26" s="306"/>
      <c r="F26" s="307"/>
      <c r="G26" s="308" t="s">
        <v>707</v>
      </c>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309"/>
      <c r="AP26" s="309"/>
      <c r="AQ26" s="309"/>
      <c r="AR26" s="309"/>
      <c r="AS26" s="309"/>
      <c r="AT26" s="309"/>
      <c r="AU26" s="309"/>
      <c r="AV26" s="309"/>
      <c r="AW26" s="309"/>
      <c r="AX26" s="310"/>
    </row>
    <row r="27" spans="1:50" ht="31.5" customHeight="1" x14ac:dyDescent="0.15">
      <c r="A27" s="382" t="s">
        <v>560</v>
      </c>
      <c r="B27" s="383"/>
      <c r="C27" s="383"/>
      <c r="D27" s="383"/>
      <c r="E27" s="383"/>
      <c r="F27" s="384"/>
      <c r="G27" s="388" t="s">
        <v>556</v>
      </c>
      <c r="H27" s="389"/>
      <c r="I27" s="389"/>
      <c r="J27" s="389"/>
      <c r="K27" s="389"/>
      <c r="L27" s="389"/>
      <c r="M27" s="389"/>
      <c r="N27" s="389"/>
      <c r="O27" s="389"/>
      <c r="P27" s="390" t="s">
        <v>555</v>
      </c>
      <c r="Q27" s="389"/>
      <c r="R27" s="389"/>
      <c r="S27" s="389"/>
      <c r="T27" s="389"/>
      <c r="U27" s="389"/>
      <c r="V27" s="389"/>
      <c r="W27" s="389"/>
      <c r="X27" s="391"/>
      <c r="Y27" s="392"/>
      <c r="Z27" s="393"/>
      <c r="AA27" s="394"/>
      <c r="AB27" s="395" t="s">
        <v>11</v>
      </c>
      <c r="AC27" s="395"/>
      <c r="AD27" s="395"/>
      <c r="AE27" s="366" t="s">
        <v>400</v>
      </c>
      <c r="AF27" s="367"/>
      <c r="AG27" s="367"/>
      <c r="AH27" s="368"/>
      <c r="AI27" s="366" t="s">
        <v>552</v>
      </c>
      <c r="AJ27" s="367"/>
      <c r="AK27" s="367"/>
      <c r="AL27" s="368"/>
      <c r="AM27" s="366" t="s">
        <v>368</v>
      </c>
      <c r="AN27" s="367"/>
      <c r="AO27" s="367"/>
      <c r="AP27" s="368"/>
      <c r="AQ27" s="369" t="s">
        <v>399</v>
      </c>
      <c r="AR27" s="370"/>
      <c r="AS27" s="370"/>
      <c r="AT27" s="371"/>
      <c r="AU27" s="369" t="s">
        <v>569</v>
      </c>
      <c r="AV27" s="370"/>
      <c r="AW27" s="370"/>
      <c r="AX27" s="372"/>
    </row>
    <row r="28" spans="1:50" ht="23.25" customHeight="1" x14ac:dyDescent="0.15">
      <c r="A28" s="382"/>
      <c r="B28" s="383"/>
      <c r="C28" s="383"/>
      <c r="D28" s="383"/>
      <c r="E28" s="383"/>
      <c r="F28" s="384"/>
      <c r="G28" s="311" t="s">
        <v>709</v>
      </c>
      <c r="H28" s="312"/>
      <c r="I28" s="312"/>
      <c r="J28" s="312"/>
      <c r="K28" s="312"/>
      <c r="L28" s="312"/>
      <c r="M28" s="312"/>
      <c r="N28" s="312"/>
      <c r="O28" s="312"/>
      <c r="P28" s="315" t="s">
        <v>708</v>
      </c>
      <c r="Q28" s="316"/>
      <c r="R28" s="316"/>
      <c r="S28" s="316"/>
      <c r="T28" s="316"/>
      <c r="U28" s="316"/>
      <c r="V28" s="316"/>
      <c r="W28" s="316"/>
      <c r="X28" s="317"/>
      <c r="Y28" s="321" t="s">
        <v>52</v>
      </c>
      <c r="Z28" s="322"/>
      <c r="AA28" s="323"/>
      <c r="AB28" s="324" t="s">
        <v>595</v>
      </c>
      <c r="AC28" s="324"/>
      <c r="AD28" s="324"/>
      <c r="AE28" s="325">
        <v>350</v>
      </c>
      <c r="AF28" s="326"/>
      <c r="AG28" s="326"/>
      <c r="AH28" s="326"/>
      <c r="AI28" s="325">
        <v>351</v>
      </c>
      <c r="AJ28" s="326"/>
      <c r="AK28" s="326"/>
      <c r="AL28" s="326"/>
      <c r="AM28" s="325">
        <v>356</v>
      </c>
      <c r="AN28" s="326"/>
      <c r="AO28" s="326"/>
      <c r="AP28" s="326"/>
      <c r="AQ28" s="359">
        <v>356</v>
      </c>
      <c r="AR28" s="359"/>
      <c r="AS28" s="359"/>
      <c r="AT28" s="359"/>
      <c r="AU28" s="325">
        <v>356</v>
      </c>
      <c r="AV28" s="360"/>
      <c r="AW28" s="360"/>
      <c r="AX28" s="361"/>
    </row>
    <row r="29" spans="1:50" ht="34.5" customHeight="1" x14ac:dyDescent="0.15">
      <c r="A29" s="385"/>
      <c r="B29" s="386"/>
      <c r="C29" s="386"/>
      <c r="D29" s="386"/>
      <c r="E29" s="386"/>
      <c r="F29" s="387"/>
      <c r="G29" s="313"/>
      <c r="H29" s="314"/>
      <c r="I29" s="314"/>
      <c r="J29" s="314"/>
      <c r="K29" s="314"/>
      <c r="L29" s="314"/>
      <c r="M29" s="314"/>
      <c r="N29" s="314"/>
      <c r="O29" s="314"/>
      <c r="P29" s="318"/>
      <c r="Q29" s="319"/>
      <c r="R29" s="319"/>
      <c r="S29" s="319"/>
      <c r="T29" s="319"/>
      <c r="U29" s="319"/>
      <c r="V29" s="319"/>
      <c r="W29" s="319"/>
      <c r="X29" s="320"/>
      <c r="Y29" s="362" t="s">
        <v>53</v>
      </c>
      <c r="Z29" s="363"/>
      <c r="AA29" s="364"/>
      <c r="AB29" s="365" t="s">
        <v>595</v>
      </c>
      <c r="AC29" s="365"/>
      <c r="AD29" s="365"/>
      <c r="AE29" s="325" t="s">
        <v>710</v>
      </c>
      <c r="AF29" s="326"/>
      <c r="AG29" s="326"/>
      <c r="AH29" s="326"/>
      <c r="AI29" s="325" t="s">
        <v>710</v>
      </c>
      <c r="AJ29" s="326"/>
      <c r="AK29" s="326"/>
      <c r="AL29" s="326"/>
      <c r="AM29" s="325" t="s">
        <v>710</v>
      </c>
      <c r="AN29" s="326"/>
      <c r="AO29" s="326"/>
      <c r="AP29" s="326"/>
      <c r="AQ29" s="356" t="s">
        <v>710</v>
      </c>
      <c r="AR29" s="359"/>
      <c r="AS29" s="359"/>
      <c r="AT29" s="359"/>
      <c r="AU29" s="325" t="s">
        <v>710</v>
      </c>
      <c r="AV29" s="360"/>
      <c r="AW29" s="360"/>
      <c r="AX29" s="361"/>
    </row>
    <row r="30" spans="1:50" ht="23.25" customHeight="1" x14ac:dyDescent="0.15">
      <c r="A30" s="403" t="s">
        <v>561</v>
      </c>
      <c r="B30" s="404"/>
      <c r="C30" s="404"/>
      <c r="D30" s="404"/>
      <c r="E30" s="404"/>
      <c r="F30" s="405"/>
      <c r="G30" s="220" t="s">
        <v>562</v>
      </c>
      <c r="H30" s="220"/>
      <c r="I30" s="220"/>
      <c r="J30" s="220"/>
      <c r="K30" s="220"/>
      <c r="L30" s="220"/>
      <c r="M30" s="220"/>
      <c r="N30" s="220"/>
      <c r="O30" s="220"/>
      <c r="P30" s="220"/>
      <c r="Q30" s="220"/>
      <c r="R30" s="220"/>
      <c r="S30" s="220"/>
      <c r="T30" s="220"/>
      <c r="U30" s="220"/>
      <c r="V30" s="220"/>
      <c r="W30" s="220"/>
      <c r="X30" s="250"/>
      <c r="Y30" s="411"/>
      <c r="Z30" s="412"/>
      <c r="AA30" s="413"/>
      <c r="AB30" s="219" t="s">
        <v>11</v>
      </c>
      <c r="AC30" s="220"/>
      <c r="AD30" s="250"/>
      <c r="AE30" s="219" t="s">
        <v>400</v>
      </c>
      <c r="AF30" s="220"/>
      <c r="AG30" s="220"/>
      <c r="AH30" s="250"/>
      <c r="AI30" s="219" t="s">
        <v>552</v>
      </c>
      <c r="AJ30" s="220"/>
      <c r="AK30" s="220"/>
      <c r="AL30" s="250"/>
      <c r="AM30" s="219" t="s">
        <v>368</v>
      </c>
      <c r="AN30" s="220"/>
      <c r="AO30" s="220"/>
      <c r="AP30" s="250"/>
      <c r="AQ30" s="373" t="s">
        <v>570</v>
      </c>
      <c r="AR30" s="374"/>
      <c r="AS30" s="374"/>
      <c r="AT30" s="374"/>
      <c r="AU30" s="374"/>
      <c r="AV30" s="374"/>
      <c r="AW30" s="374"/>
      <c r="AX30" s="375"/>
    </row>
    <row r="31" spans="1:50" ht="23.25" customHeight="1" x14ac:dyDescent="0.15">
      <c r="A31" s="406"/>
      <c r="B31" s="407"/>
      <c r="C31" s="407"/>
      <c r="D31" s="407"/>
      <c r="E31" s="407"/>
      <c r="F31" s="408"/>
      <c r="G31" s="352" t="s">
        <v>714</v>
      </c>
      <c r="H31" s="353"/>
      <c r="I31" s="353"/>
      <c r="J31" s="353"/>
      <c r="K31" s="353"/>
      <c r="L31" s="353"/>
      <c r="M31" s="353"/>
      <c r="N31" s="353"/>
      <c r="O31" s="353"/>
      <c r="P31" s="353"/>
      <c r="Q31" s="353"/>
      <c r="R31" s="353"/>
      <c r="S31" s="353"/>
      <c r="T31" s="353"/>
      <c r="U31" s="353"/>
      <c r="V31" s="353"/>
      <c r="W31" s="353"/>
      <c r="X31" s="353"/>
      <c r="Y31" s="376" t="s">
        <v>561</v>
      </c>
      <c r="Z31" s="377"/>
      <c r="AA31" s="378"/>
      <c r="AB31" s="379" t="s">
        <v>711</v>
      </c>
      <c r="AC31" s="380"/>
      <c r="AD31" s="381"/>
      <c r="AE31" s="356">
        <v>3388</v>
      </c>
      <c r="AF31" s="356"/>
      <c r="AG31" s="356"/>
      <c r="AH31" s="356"/>
      <c r="AI31" s="356">
        <v>2381</v>
      </c>
      <c r="AJ31" s="356"/>
      <c r="AK31" s="356"/>
      <c r="AL31" s="356"/>
      <c r="AM31" s="356">
        <v>2809</v>
      </c>
      <c r="AN31" s="356"/>
      <c r="AO31" s="356"/>
      <c r="AP31" s="356"/>
      <c r="AQ31" s="325">
        <v>2773</v>
      </c>
      <c r="AR31" s="326"/>
      <c r="AS31" s="326"/>
      <c r="AT31" s="326"/>
      <c r="AU31" s="326"/>
      <c r="AV31" s="326"/>
      <c r="AW31" s="326"/>
      <c r="AX31" s="327"/>
    </row>
    <row r="32" spans="1:50" ht="46.5" customHeight="1" x14ac:dyDescent="0.15">
      <c r="A32" s="409"/>
      <c r="B32" s="205"/>
      <c r="C32" s="205"/>
      <c r="D32" s="205"/>
      <c r="E32" s="205"/>
      <c r="F32" s="410"/>
      <c r="G32" s="354"/>
      <c r="H32" s="355"/>
      <c r="I32" s="355"/>
      <c r="J32" s="355"/>
      <c r="K32" s="355"/>
      <c r="L32" s="355"/>
      <c r="M32" s="355"/>
      <c r="N32" s="355"/>
      <c r="O32" s="355"/>
      <c r="P32" s="355"/>
      <c r="Q32" s="355"/>
      <c r="R32" s="355"/>
      <c r="S32" s="355"/>
      <c r="T32" s="355"/>
      <c r="U32" s="355"/>
      <c r="V32" s="355"/>
      <c r="W32" s="355"/>
      <c r="X32" s="355"/>
      <c r="Y32" s="343" t="s">
        <v>563</v>
      </c>
      <c r="Z32" s="357"/>
      <c r="AA32" s="358"/>
      <c r="AB32" s="414" t="s">
        <v>712</v>
      </c>
      <c r="AC32" s="415"/>
      <c r="AD32" s="416"/>
      <c r="AE32" s="396" t="s">
        <v>713</v>
      </c>
      <c r="AF32" s="396"/>
      <c r="AG32" s="396"/>
      <c r="AH32" s="396"/>
      <c r="AI32" s="396" t="s">
        <v>730</v>
      </c>
      <c r="AJ32" s="396"/>
      <c r="AK32" s="396"/>
      <c r="AL32" s="396"/>
      <c r="AM32" s="396" t="s">
        <v>726</v>
      </c>
      <c r="AN32" s="396"/>
      <c r="AO32" s="396"/>
      <c r="AP32" s="396"/>
      <c r="AQ32" s="396" t="s">
        <v>719</v>
      </c>
      <c r="AR32" s="396"/>
      <c r="AS32" s="396"/>
      <c r="AT32" s="396"/>
      <c r="AU32" s="396"/>
      <c r="AV32" s="396"/>
      <c r="AW32" s="396"/>
      <c r="AX32" s="397"/>
    </row>
    <row r="33" spans="1:50" ht="18.75" customHeight="1" x14ac:dyDescent="0.15">
      <c r="A33" s="422" t="s">
        <v>227</v>
      </c>
      <c r="B33" s="423"/>
      <c r="C33" s="423"/>
      <c r="D33" s="423"/>
      <c r="E33" s="423"/>
      <c r="F33" s="424"/>
      <c r="G33" s="432" t="s">
        <v>136</v>
      </c>
      <c r="H33" s="420"/>
      <c r="I33" s="420"/>
      <c r="J33" s="420"/>
      <c r="K33" s="420"/>
      <c r="L33" s="420"/>
      <c r="M33" s="420"/>
      <c r="N33" s="420"/>
      <c r="O33" s="433"/>
      <c r="P33" s="436" t="s">
        <v>56</v>
      </c>
      <c r="Q33" s="420"/>
      <c r="R33" s="420"/>
      <c r="S33" s="420"/>
      <c r="T33" s="420"/>
      <c r="U33" s="420"/>
      <c r="V33" s="420"/>
      <c r="W33" s="420"/>
      <c r="X33" s="433"/>
      <c r="Y33" s="438"/>
      <c r="Z33" s="439"/>
      <c r="AA33" s="440"/>
      <c r="AB33" s="444" t="s">
        <v>11</v>
      </c>
      <c r="AC33" s="445"/>
      <c r="AD33" s="446"/>
      <c r="AE33" s="444" t="s">
        <v>400</v>
      </c>
      <c r="AF33" s="445"/>
      <c r="AG33" s="445"/>
      <c r="AH33" s="446"/>
      <c r="AI33" s="449" t="s">
        <v>552</v>
      </c>
      <c r="AJ33" s="449"/>
      <c r="AK33" s="449"/>
      <c r="AL33" s="444"/>
      <c r="AM33" s="449" t="s">
        <v>368</v>
      </c>
      <c r="AN33" s="449"/>
      <c r="AO33" s="449"/>
      <c r="AP33" s="444"/>
      <c r="AQ33" s="417" t="s">
        <v>182</v>
      </c>
      <c r="AR33" s="418"/>
      <c r="AS33" s="418"/>
      <c r="AT33" s="419"/>
      <c r="AU33" s="420" t="s">
        <v>126</v>
      </c>
      <c r="AV33" s="420"/>
      <c r="AW33" s="420"/>
      <c r="AX33" s="421"/>
    </row>
    <row r="34" spans="1:50" ht="18.75" customHeight="1" x14ac:dyDescent="0.15">
      <c r="A34" s="425"/>
      <c r="B34" s="426"/>
      <c r="C34" s="426"/>
      <c r="D34" s="426"/>
      <c r="E34" s="426"/>
      <c r="F34" s="427"/>
      <c r="G34" s="434"/>
      <c r="H34" s="347"/>
      <c r="I34" s="347"/>
      <c r="J34" s="347"/>
      <c r="K34" s="347"/>
      <c r="L34" s="347"/>
      <c r="M34" s="347"/>
      <c r="N34" s="347"/>
      <c r="O34" s="435"/>
      <c r="P34" s="437"/>
      <c r="Q34" s="347"/>
      <c r="R34" s="347"/>
      <c r="S34" s="347"/>
      <c r="T34" s="347"/>
      <c r="U34" s="347"/>
      <c r="V34" s="347"/>
      <c r="W34" s="347"/>
      <c r="X34" s="435"/>
      <c r="Y34" s="441"/>
      <c r="Z34" s="442"/>
      <c r="AA34" s="443"/>
      <c r="AB34" s="366"/>
      <c r="AC34" s="447"/>
      <c r="AD34" s="448"/>
      <c r="AE34" s="366"/>
      <c r="AF34" s="447"/>
      <c r="AG34" s="447"/>
      <c r="AH34" s="448"/>
      <c r="AI34" s="450"/>
      <c r="AJ34" s="450"/>
      <c r="AK34" s="450"/>
      <c r="AL34" s="366"/>
      <c r="AM34" s="450"/>
      <c r="AN34" s="450"/>
      <c r="AO34" s="450"/>
      <c r="AP34" s="366"/>
      <c r="AQ34" s="398"/>
      <c r="AR34" s="399"/>
      <c r="AS34" s="400" t="s">
        <v>183</v>
      </c>
      <c r="AT34" s="401"/>
      <c r="AU34" s="402">
        <v>6</v>
      </c>
      <c r="AV34" s="402"/>
      <c r="AW34" s="347" t="s">
        <v>163</v>
      </c>
      <c r="AX34" s="348"/>
    </row>
    <row r="35" spans="1:50" ht="23.25" customHeight="1" x14ac:dyDescent="0.15">
      <c r="A35" s="428"/>
      <c r="B35" s="426"/>
      <c r="C35" s="426"/>
      <c r="D35" s="426"/>
      <c r="E35" s="426"/>
      <c r="F35" s="427"/>
      <c r="G35" s="328" t="s">
        <v>706</v>
      </c>
      <c r="H35" s="329"/>
      <c r="I35" s="329"/>
      <c r="J35" s="329"/>
      <c r="K35" s="329"/>
      <c r="L35" s="329"/>
      <c r="M35" s="329"/>
      <c r="N35" s="329"/>
      <c r="O35" s="330"/>
      <c r="P35" s="337" t="s">
        <v>594</v>
      </c>
      <c r="Q35" s="337"/>
      <c r="R35" s="337"/>
      <c r="S35" s="337"/>
      <c r="T35" s="337"/>
      <c r="U35" s="337"/>
      <c r="V35" s="337"/>
      <c r="W35" s="337"/>
      <c r="X35" s="338"/>
      <c r="Y35" s="343" t="s">
        <v>12</v>
      </c>
      <c r="Z35" s="344"/>
      <c r="AA35" s="345"/>
      <c r="AB35" s="324" t="s">
        <v>595</v>
      </c>
      <c r="AC35" s="324"/>
      <c r="AD35" s="324"/>
      <c r="AE35" s="325">
        <v>171</v>
      </c>
      <c r="AF35" s="326"/>
      <c r="AG35" s="326"/>
      <c r="AH35" s="326"/>
      <c r="AI35" s="325">
        <v>171</v>
      </c>
      <c r="AJ35" s="326"/>
      <c r="AK35" s="326"/>
      <c r="AL35" s="326"/>
      <c r="AM35" s="325">
        <v>175</v>
      </c>
      <c r="AN35" s="326"/>
      <c r="AO35" s="326"/>
      <c r="AP35" s="326"/>
      <c r="AQ35" s="349" t="s">
        <v>596</v>
      </c>
      <c r="AR35" s="350"/>
      <c r="AS35" s="350"/>
      <c r="AT35" s="351"/>
      <c r="AU35" s="326" t="s">
        <v>596</v>
      </c>
      <c r="AV35" s="326"/>
      <c r="AW35" s="326"/>
      <c r="AX35" s="327"/>
    </row>
    <row r="36" spans="1:50" ht="23.25" customHeight="1" x14ac:dyDescent="0.15">
      <c r="A36" s="429"/>
      <c r="B36" s="430"/>
      <c r="C36" s="430"/>
      <c r="D36" s="430"/>
      <c r="E36" s="430"/>
      <c r="F36" s="431"/>
      <c r="G36" s="331"/>
      <c r="H36" s="332"/>
      <c r="I36" s="332"/>
      <c r="J36" s="332"/>
      <c r="K36" s="332"/>
      <c r="L36" s="332"/>
      <c r="M36" s="332"/>
      <c r="N36" s="332"/>
      <c r="O36" s="333"/>
      <c r="P36" s="339"/>
      <c r="Q36" s="339"/>
      <c r="R36" s="339"/>
      <c r="S36" s="339"/>
      <c r="T36" s="339"/>
      <c r="U36" s="339"/>
      <c r="V36" s="339"/>
      <c r="W36" s="339"/>
      <c r="X36" s="340"/>
      <c r="Y36" s="219" t="s">
        <v>51</v>
      </c>
      <c r="Z36" s="220"/>
      <c r="AA36" s="250"/>
      <c r="AB36" s="365" t="s">
        <v>595</v>
      </c>
      <c r="AC36" s="365"/>
      <c r="AD36" s="365"/>
      <c r="AE36" s="325">
        <v>173</v>
      </c>
      <c r="AF36" s="326"/>
      <c r="AG36" s="326"/>
      <c r="AH36" s="326"/>
      <c r="AI36" s="325">
        <v>176</v>
      </c>
      <c r="AJ36" s="326"/>
      <c r="AK36" s="326"/>
      <c r="AL36" s="326"/>
      <c r="AM36" s="325">
        <v>176</v>
      </c>
      <c r="AN36" s="326"/>
      <c r="AO36" s="326"/>
      <c r="AP36" s="326"/>
      <c r="AQ36" s="349" t="s">
        <v>596</v>
      </c>
      <c r="AR36" s="350"/>
      <c r="AS36" s="350"/>
      <c r="AT36" s="351"/>
      <c r="AU36" s="326">
        <v>185</v>
      </c>
      <c r="AV36" s="326"/>
      <c r="AW36" s="326"/>
      <c r="AX36" s="327"/>
    </row>
    <row r="37" spans="1:50" ht="23.25" customHeight="1" x14ac:dyDescent="0.15">
      <c r="A37" s="428"/>
      <c r="B37" s="426"/>
      <c r="C37" s="426"/>
      <c r="D37" s="426"/>
      <c r="E37" s="426"/>
      <c r="F37" s="427"/>
      <c r="G37" s="334"/>
      <c r="H37" s="335"/>
      <c r="I37" s="335"/>
      <c r="J37" s="335"/>
      <c r="K37" s="335"/>
      <c r="L37" s="335"/>
      <c r="M37" s="335"/>
      <c r="N37" s="335"/>
      <c r="O37" s="336"/>
      <c r="P37" s="341"/>
      <c r="Q37" s="341"/>
      <c r="R37" s="341"/>
      <c r="S37" s="341"/>
      <c r="T37" s="341"/>
      <c r="U37" s="341"/>
      <c r="V37" s="341"/>
      <c r="W37" s="341"/>
      <c r="X37" s="342"/>
      <c r="Y37" s="219" t="s">
        <v>13</v>
      </c>
      <c r="Z37" s="220"/>
      <c r="AA37" s="250"/>
      <c r="AB37" s="346" t="s">
        <v>14</v>
      </c>
      <c r="AC37" s="346"/>
      <c r="AD37" s="346"/>
      <c r="AE37" s="325">
        <v>99</v>
      </c>
      <c r="AF37" s="326"/>
      <c r="AG37" s="326"/>
      <c r="AH37" s="326"/>
      <c r="AI37" s="325">
        <v>97</v>
      </c>
      <c r="AJ37" s="326"/>
      <c r="AK37" s="326"/>
      <c r="AL37" s="326"/>
      <c r="AM37" s="325">
        <v>99</v>
      </c>
      <c r="AN37" s="326"/>
      <c r="AO37" s="326"/>
      <c r="AP37" s="326"/>
      <c r="AQ37" s="349" t="s">
        <v>596</v>
      </c>
      <c r="AR37" s="350"/>
      <c r="AS37" s="350"/>
      <c r="AT37" s="351"/>
      <c r="AU37" s="326">
        <v>100</v>
      </c>
      <c r="AV37" s="326"/>
      <c r="AW37" s="326"/>
      <c r="AX37" s="327"/>
    </row>
    <row r="38" spans="1:50" ht="23.25" customHeight="1" x14ac:dyDescent="0.15">
      <c r="A38" s="451" t="s">
        <v>247</v>
      </c>
      <c r="B38" s="452"/>
      <c r="C38" s="452"/>
      <c r="D38" s="452"/>
      <c r="E38" s="452"/>
      <c r="F38" s="453"/>
      <c r="G38" s="454" t="s">
        <v>729</v>
      </c>
      <c r="H38" s="455"/>
      <c r="I38" s="455"/>
      <c r="J38" s="455"/>
      <c r="K38" s="455"/>
      <c r="L38" s="455"/>
      <c r="M38" s="455"/>
      <c r="N38" s="455"/>
      <c r="O38" s="455"/>
      <c r="P38" s="455"/>
      <c r="Q38" s="455"/>
      <c r="R38" s="455"/>
      <c r="S38" s="455"/>
      <c r="T38" s="455"/>
      <c r="U38" s="455"/>
      <c r="V38" s="455"/>
      <c r="W38" s="455"/>
      <c r="X38" s="455"/>
      <c r="Y38" s="455"/>
      <c r="Z38" s="455"/>
      <c r="AA38" s="455"/>
      <c r="AB38" s="455"/>
      <c r="AC38" s="455"/>
      <c r="AD38" s="455"/>
      <c r="AE38" s="455"/>
      <c r="AF38" s="455"/>
      <c r="AG38" s="455"/>
      <c r="AH38" s="455"/>
      <c r="AI38" s="455"/>
      <c r="AJ38" s="455"/>
      <c r="AK38" s="455"/>
      <c r="AL38" s="455"/>
      <c r="AM38" s="455"/>
      <c r="AN38" s="455"/>
      <c r="AO38" s="455"/>
      <c r="AP38" s="455"/>
      <c r="AQ38" s="455"/>
      <c r="AR38" s="455"/>
      <c r="AS38" s="455"/>
      <c r="AT38" s="455"/>
      <c r="AU38" s="455"/>
      <c r="AV38" s="455"/>
      <c r="AW38" s="455"/>
      <c r="AX38" s="456"/>
    </row>
    <row r="39" spans="1:50" ht="23.25" customHeight="1" thickBot="1" x14ac:dyDescent="0.2">
      <c r="A39" s="385"/>
      <c r="B39" s="386"/>
      <c r="C39" s="386"/>
      <c r="D39" s="386"/>
      <c r="E39" s="386"/>
      <c r="F39" s="387"/>
      <c r="G39" s="457"/>
      <c r="H39" s="458"/>
      <c r="I39" s="458"/>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8"/>
      <c r="AG39" s="458"/>
      <c r="AH39" s="458"/>
      <c r="AI39" s="458"/>
      <c r="AJ39" s="458"/>
      <c r="AK39" s="458"/>
      <c r="AL39" s="458"/>
      <c r="AM39" s="458"/>
      <c r="AN39" s="458"/>
      <c r="AO39" s="458"/>
      <c r="AP39" s="458"/>
      <c r="AQ39" s="458"/>
      <c r="AR39" s="458"/>
      <c r="AS39" s="458"/>
      <c r="AT39" s="458"/>
      <c r="AU39" s="458"/>
      <c r="AV39" s="458"/>
      <c r="AW39" s="458"/>
      <c r="AX39" s="459"/>
    </row>
    <row r="40" spans="1:50" ht="27" customHeight="1" x14ac:dyDescent="0.15">
      <c r="A40" s="460" t="s">
        <v>45</v>
      </c>
      <c r="B40" s="461"/>
      <c r="C40" s="461"/>
      <c r="D40" s="461"/>
      <c r="E40" s="461"/>
      <c r="F40" s="461"/>
      <c r="G40" s="461"/>
      <c r="H40" s="461"/>
      <c r="I40" s="461"/>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1"/>
      <c r="AG40" s="461"/>
      <c r="AH40" s="461"/>
      <c r="AI40" s="461"/>
      <c r="AJ40" s="461"/>
      <c r="AK40" s="461"/>
      <c r="AL40" s="461"/>
      <c r="AM40" s="461"/>
      <c r="AN40" s="461"/>
      <c r="AO40" s="461"/>
      <c r="AP40" s="461"/>
      <c r="AQ40" s="461"/>
      <c r="AR40" s="461"/>
      <c r="AS40" s="461"/>
      <c r="AT40" s="461"/>
      <c r="AU40" s="461"/>
      <c r="AV40" s="461"/>
      <c r="AW40" s="461"/>
      <c r="AX40" s="462"/>
    </row>
    <row r="41" spans="1:50" ht="27" customHeight="1" x14ac:dyDescent="0.15">
      <c r="A41" s="5"/>
      <c r="B41" s="6"/>
      <c r="C41" s="463" t="s">
        <v>30</v>
      </c>
      <c r="D41" s="464"/>
      <c r="E41" s="464"/>
      <c r="F41" s="464"/>
      <c r="G41" s="464"/>
      <c r="H41" s="464"/>
      <c r="I41" s="464"/>
      <c r="J41" s="464"/>
      <c r="K41" s="464"/>
      <c r="L41" s="464"/>
      <c r="M41" s="464"/>
      <c r="N41" s="464"/>
      <c r="O41" s="464"/>
      <c r="P41" s="464"/>
      <c r="Q41" s="464"/>
      <c r="R41" s="464"/>
      <c r="S41" s="464"/>
      <c r="T41" s="464"/>
      <c r="U41" s="464"/>
      <c r="V41" s="464"/>
      <c r="W41" s="464"/>
      <c r="X41" s="464"/>
      <c r="Y41" s="464"/>
      <c r="Z41" s="464"/>
      <c r="AA41" s="464"/>
      <c r="AB41" s="464"/>
      <c r="AC41" s="465"/>
      <c r="AD41" s="464" t="s">
        <v>34</v>
      </c>
      <c r="AE41" s="464"/>
      <c r="AF41" s="464"/>
      <c r="AG41" s="466" t="s">
        <v>29</v>
      </c>
      <c r="AH41" s="464"/>
      <c r="AI41" s="464"/>
      <c r="AJ41" s="464"/>
      <c r="AK41" s="464"/>
      <c r="AL41" s="464"/>
      <c r="AM41" s="464"/>
      <c r="AN41" s="464"/>
      <c r="AO41" s="464"/>
      <c r="AP41" s="464"/>
      <c r="AQ41" s="464"/>
      <c r="AR41" s="464"/>
      <c r="AS41" s="464"/>
      <c r="AT41" s="464"/>
      <c r="AU41" s="464"/>
      <c r="AV41" s="464"/>
      <c r="AW41" s="464"/>
      <c r="AX41" s="467"/>
    </row>
    <row r="42" spans="1:50" ht="27" customHeight="1" x14ac:dyDescent="0.15">
      <c r="A42" s="500" t="s">
        <v>131</v>
      </c>
      <c r="B42" s="501"/>
      <c r="C42" s="506" t="s">
        <v>132</v>
      </c>
      <c r="D42" s="507"/>
      <c r="E42" s="507"/>
      <c r="F42" s="507"/>
      <c r="G42" s="507"/>
      <c r="H42" s="507"/>
      <c r="I42" s="507"/>
      <c r="J42" s="507"/>
      <c r="K42" s="507"/>
      <c r="L42" s="507"/>
      <c r="M42" s="507"/>
      <c r="N42" s="507"/>
      <c r="O42" s="507"/>
      <c r="P42" s="507"/>
      <c r="Q42" s="507"/>
      <c r="R42" s="507"/>
      <c r="S42" s="507"/>
      <c r="T42" s="507"/>
      <c r="U42" s="507"/>
      <c r="V42" s="507"/>
      <c r="W42" s="507"/>
      <c r="X42" s="507"/>
      <c r="Y42" s="507"/>
      <c r="Z42" s="507"/>
      <c r="AA42" s="507"/>
      <c r="AB42" s="507"/>
      <c r="AC42" s="508"/>
      <c r="AD42" s="509" t="s">
        <v>586</v>
      </c>
      <c r="AE42" s="510"/>
      <c r="AF42" s="510"/>
      <c r="AG42" s="511" t="s">
        <v>721</v>
      </c>
      <c r="AH42" s="512"/>
      <c r="AI42" s="512"/>
      <c r="AJ42" s="512"/>
      <c r="AK42" s="512"/>
      <c r="AL42" s="512"/>
      <c r="AM42" s="512"/>
      <c r="AN42" s="512"/>
      <c r="AO42" s="512"/>
      <c r="AP42" s="512"/>
      <c r="AQ42" s="512"/>
      <c r="AR42" s="512"/>
      <c r="AS42" s="512"/>
      <c r="AT42" s="512"/>
      <c r="AU42" s="512"/>
      <c r="AV42" s="512"/>
      <c r="AW42" s="512"/>
      <c r="AX42" s="513"/>
    </row>
    <row r="43" spans="1:50" ht="27" customHeight="1" x14ac:dyDescent="0.15">
      <c r="A43" s="502"/>
      <c r="B43" s="503"/>
      <c r="C43" s="514" t="s">
        <v>35</v>
      </c>
      <c r="D43" s="515"/>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6"/>
      <c r="AD43" s="490" t="s">
        <v>586</v>
      </c>
      <c r="AE43" s="491"/>
      <c r="AF43" s="491"/>
      <c r="AG43" s="517" t="s">
        <v>599</v>
      </c>
      <c r="AH43" s="518"/>
      <c r="AI43" s="518"/>
      <c r="AJ43" s="518"/>
      <c r="AK43" s="518"/>
      <c r="AL43" s="518"/>
      <c r="AM43" s="518"/>
      <c r="AN43" s="518"/>
      <c r="AO43" s="518"/>
      <c r="AP43" s="518"/>
      <c r="AQ43" s="518"/>
      <c r="AR43" s="518"/>
      <c r="AS43" s="518"/>
      <c r="AT43" s="518"/>
      <c r="AU43" s="518"/>
      <c r="AV43" s="518"/>
      <c r="AW43" s="518"/>
      <c r="AX43" s="519"/>
    </row>
    <row r="44" spans="1:50" ht="27" customHeight="1" x14ac:dyDescent="0.15">
      <c r="A44" s="504"/>
      <c r="B44" s="505"/>
      <c r="C44" s="520" t="s">
        <v>133</v>
      </c>
      <c r="D44" s="521"/>
      <c r="E44" s="521"/>
      <c r="F44" s="521"/>
      <c r="G44" s="521"/>
      <c r="H44" s="521"/>
      <c r="I44" s="521"/>
      <c r="J44" s="521"/>
      <c r="K44" s="521"/>
      <c r="L44" s="521"/>
      <c r="M44" s="521"/>
      <c r="N44" s="521"/>
      <c r="O44" s="521"/>
      <c r="P44" s="521"/>
      <c r="Q44" s="521"/>
      <c r="R44" s="521"/>
      <c r="S44" s="521"/>
      <c r="T44" s="521"/>
      <c r="U44" s="521"/>
      <c r="V44" s="521"/>
      <c r="W44" s="521"/>
      <c r="X44" s="521"/>
      <c r="Y44" s="521"/>
      <c r="Z44" s="521"/>
      <c r="AA44" s="521"/>
      <c r="AB44" s="521"/>
      <c r="AC44" s="522"/>
      <c r="AD44" s="523" t="s">
        <v>586</v>
      </c>
      <c r="AE44" s="524"/>
      <c r="AF44" s="524"/>
      <c r="AG44" s="481" t="s">
        <v>600</v>
      </c>
      <c r="AH44" s="339"/>
      <c r="AI44" s="339"/>
      <c r="AJ44" s="339"/>
      <c r="AK44" s="339"/>
      <c r="AL44" s="339"/>
      <c r="AM44" s="339"/>
      <c r="AN44" s="339"/>
      <c r="AO44" s="339"/>
      <c r="AP44" s="339"/>
      <c r="AQ44" s="339"/>
      <c r="AR44" s="339"/>
      <c r="AS44" s="339"/>
      <c r="AT44" s="339"/>
      <c r="AU44" s="339"/>
      <c r="AV44" s="339"/>
      <c r="AW44" s="339"/>
      <c r="AX44" s="482"/>
    </row>
    <row r="45" spans="1:50" ht="27" customHeight="1" x14ac:dyDescent="0.15">
      <c r="A45" s="128" t="s">
        <v>37</v>
      </c>
      <c r="B45" s="468"/>
      <c r="C45" s="474" t="s">
        <v>39</v>
      </c>
      <c r="D45" s="475"/>
      <c r="E45" s="476"/>
      <c r="F45" s="476"/>
      <c r="G45" s="476"/>
      <c r="H45" s="476"/>
      <c r="I45" s="476"/>
      <c r="J45" s="476"/>
      <c r="K45" s="476"/>
      <c r="L45" s="476"/>
      <c r="M45" s="476"/>
      <c r="N45" s="476"/>
      <c r="O45" s="476"/>
      <c r="P45" s="476"/>
      <c r="Q45" s="476"/>
      <c r="R45" s="476"/>
      <c r="S45" s="476"/>
      <c r="T45" s="476"/>
      <c r="U45" s="476"/>
      <c r="V45" s="476"/>
      <c r="W45" s="476"/>
      <c r="X45" s="476"/>
      <c r="Y45" s="476"/>
      <c r="Z45" s="476"/>
      <c r="AA45" s="476"/>
      <c r="AB45" s="476"/>
      <c r="AC45" s="477"/>
      <c r="AD45" s="478" t="s">
        <v>586</v>
      </c>
      <c r="AE45" s="479"/>
      <c r="AF45" s="479"/>
      <c r="AG45" s="315" t="s">
        <v>722</v>
      </c>
      <c r="AH45" s="337"/>
      <c r="AI45" s="337"/>
      <c r="AJ45" s="337"/>
      <c r="AK45" s="337"/>
      <c r="AL45" s="337"/>
      <c r="AM45" s="337"/>
      <c r="AN45" s="337"/>
      <c r="AO45" s="337"/>
      <c r="AP45" s="337"/>
      <c r="AQ45" s="337"/>
      <c r="AR45" s="337"/>
      <c r="AS45" s="337"/>
      <c r="AT45" s="337"/>
      <c r="AU45" s="337"/>
      <c r="AV45" s="337"/>
      <c r="AW45" s="337"/>
      <c r="AX45" s="480"/>
    </row>
    <row r="46" spans="1:50" ht="35.25" customHeight="1" x14ac:dyDescent="0.15">
      <c r="A46" s="469"/>
      <c r="B46" s="470"/>
      <c r="C46" s="483"/>
      <c r="D46" s="484"/>
      <c r="E46" s="487" t="s">
        <v>248</v>
      </c>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489"/>
      <c r="AD46" s="490" t="s">
        <v>597</v>
      </c>
      <c r="AE46" s="491"/>
      <c r="AF46" s="492"/>
      <c r="AG46" s="481"/>
      <c r="AH46" s="339"/>
      <c r="AI46" s="339"/>
      <c r="AJ46" s="339"/>
      <c r="AK46" s="339"/>
      <c r="AL46" s="339"/>
      <c r="AM46" s="339"/>
      <c r="AN46" s="339"/>
      <c r="AO46" s="339"/>
      <c r="AP46" s="339"/>
      <c r="AQ46" s="339"/>
      <c r="AR46" s="339"/>
      <c r="AS46" s="339"/>
      <c r="AT46" s="339"/>
      <c r="AU46" s="339"/>
      <c r="AV46" s="339"/>
      <c r="AW46" s="339"/>
      <c r="AX46" s="482"/>
    </row>
    <row r="47" spans="1:50" ht="26.25" customHeight="1" x14ac:dyDescent="0.15">
      <c r="A47" s="469"/>
      <c r="B47" s="470"/>
      <c r="C47" s="485"/>
      <c r="D47" s="486"/>
      <c r="E47" s="493" t="s">
        <v>213</v>
      </c>
      <c r="F47" s="494"/>
      <c r="G47" s="494"/>
      <c r="H47" s="494"/>
      <c r="I47" s="494"/>
      <c r="J47" s="494"/>
      <c r="K47" s="494"/>
      <c r="L47" s="494"/>
      <c r="M47" s="494"/>
      <c r="N47" s="494"/>
      <c r="O47" s="494"/>
      <c r="P47" s="494"/>
      <c r="Q47" s="494"/>
      <c r="R47" s="494"/>
      <c r="S47" s="494"/>
      <c r="T47" s="494"/>
      <c r="U47" s="494"/>
      <c r="V47" s="494"/>
      <c r="W47" s="494"/>
      <c r="X47" s="494"/>
      <c r="Y47" s="494"/>
      <c r="Z47" s="494"/>
      <c r="AA47" s="494"/>
      <c r="AB47" s="494"/>
      <c r="AC47" s="495"/>
      <c r="AD47" s="496" t="s">
        <v>597</v>
      </c>
      <c r="AE47" s="497"/>
      <c r="AF47" s="497"/>
      <c r="AG47" s="481"/>
      <c r="AH47" s="339"/>
      <c r="AI47" s="339"/>
      <c r="AJ47" s="339"/>
      <c r="AK47" s="339"/>
      <c r="AL47" s="339"/>
      <c r="AM47" s="339"/>
      <c r="AN47" s="339"/>
      <c r="AO47" s="339"/>
      <c r="AP47" s="339"/>
      <c r="AQ47" s="339"/>
      <c r="AR47" s="339"/>
      <c r="AS47" s="339"/>
      <c r="AT47" s="339"/>
      <c r="AU47" s="339"/>
      <c r="AV47" s="339"/>
      <c r="AW47" s="339"/>
      <c r="AX47" s="482"/>
    </row>
    <row r="48" spans="1:50" ht="26.25" customHeight="1" x14ac:dyDescent="0.15">
      <c r="A48" s="469"/>
      <c r="B48" s="471"/>
      <c r="C48" s="498" t="s">
        <v>40</v>
      </c>
      <c r="D48" s="499"/>
      <c r="E48" s="499"/>
      <c r="F48" s="499"/>
      <c r="G48" s="499"/>
      <c r="H48" s="499"/>
      <c r="I48" s="499"/>
      <c r="J48" s="499"/>
      <c r="K48" s="499"/>
      <c r="L48" s="499"/>
      <c r="M48" s="499"/>
      <c r="N48" s="499"/>
      <c r="O48" s="499"/>
      <c r="P48" s="499"/>
      <c r="Q48" s="499"/>
      <c r="R48" s="499"/>
      <c r="S48" s="499"/>
      <c r="T48" s="499"/>
      <c r="U48" s="499"/>
      <c r="V48" s="499"/>
      <c r="W48" s="499"/>
      <c r="X48" s="499"/>
      <c r="Y48" s="499"/>
      <c r="Z48" s="499"/>
      <c r="AA48" s="499"/>
      <c r="AB48" s="499"/>
      <c r="AC48" s="499"/>
      <c r="AD48" s="542" t="s">
        <v>598</v>
      </c>
      <c r="AE48" s="543"/>
      <c r="AF48" s="543"/>
      <c r="AG48" s="544"/>
      <c r="AH48" s="545"/>
      <c r="AI48" s="545"/>
      <c r="AJ48" s="545"/>
      <c r="AK48" s="545"/>
      <c r="AL48" s="545"/>
      <c r="AM48" s="545"/>
      <c r="AN48" s="545"/>
      <c r="AO48" s="545"/>
      <c r="AP48" s="545"/>
      <c r="AQ48" s="545"/>
      <c r="AR48" s="545"/>
      <c r="AS48" s="545"/>
      <c r="AT48" s="545"/>
      <c r="AU48" s="545"/>
      <c r="AV48" s="545"/>
      <c r="AW48" s="545"/>
      <c r="AX48" s="546"/>
    </row>
    <row r="49" spans="1:50" ht="26.25" customHeight="1" x14ac:dyDescent="0.15">
      <c r="A49" s="469"/>
      <c r="B49" s="471"/>
      <c r="C49" s="537" t="s">
        <v>134</v>
      </c>
      <c r="D49" s="516"/>
      <c r="E49" s="516"/>
      <c r="F49" s="516"/>
      <c r="G49" s="516"/>
      <c r="H49" s="516"/>
      <c r="I49" s="516"/>
      <c r="J49" s="516"/>
      <c r="K49" s="516"/>
      <c r="L49" s="516"/>
      <c r="M49" s="516"/>
      <c r="N49" s="516"/>
      <c r="O49" s="516"/>
      <c r="P49" s="516"/>
      <c r="Q49" s="516"/>
      <c r="R49" s="516"/>
      <c r="S49" s="516"/>
      <c r="T49" s="516"/>
      <c r="U49" s="516"/>
      <c r="V49" s="516"/>
      <c r="W49" s="516"/>
      <c r="X49" s="516"/>
      <c r="Y49" s="516"/>
      <c r="Z49" s="516"/>
      <c r="AA49" s="516"/>
      <c r="AB49" s="516"/>
      <c r="AC49" s="516"/>
      <c r="AD49" s="490" t="s">
        <v>586</v>
      </c>
      <c r="AE49" s="491"/>
      <c r="AF49" s="491"/>
      <c r="AG49" s="517" t="s">
        <v>601</v>
      </c>
      <c r="AH49" s="518"/>
      <c r="AI49" s="518"/>
      <c r="AJ49" s="518"/>
      <c r="AK49" s="518"/>
      <c r="AL49" s="518"/>
      <c r="AM49" s="518"/>
      <c r="AN49" s="518"/>
      <c r="AO49" s="518"/>
      <c r="AP49" s="518"/>
      <c r="AQ49" s="518"/>
      <c r="AR49" s="518"/>
      <c r="AS49" s="518"/>
      <c r="AT49" s="518"/>
      <c r="AU49" s="518"/>
      <c r="AV49" s="518"/>
      <c r="AW49" s="518"/>
      <c r="AX49" s="519"/>
    </row>
    <row r="50" spans="1:50" ht="26.25" customHeight="1" x14ac:dyDescent="0.15">
      <c r="A50" s="469"/>
      <c r="B50" s="471"/>
      <c r="C50" s="537" t="s">
        <v>36</v>
      </c>
      <c r="D50" s="516"/>
      <c r="E50" s="516"/>
      <c r="F50" s="516"/>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490" t="s">
        <v>598</v>
      </c>
      <c r="AE50" s="491"/>
      <c r="AF50" s="491"/>
      <c r="AG50" s="517"/>
      <c r="AH50" s="518"/>
      <c r="AI50" s="518"/>
      <c r="AJ50" s="518"/>
      <c r="AK50" s="518"/>
      <c r="AL50" s="518"/>
      <c r="AM50" s="518"/>
      <c r="AN50" s="518"/>
      <c r="AO50" s="518"/>
      <c r="AP50" s="518"/>
      <c r="AQ50" s="518"/>
      <c r="AR50" s="518"/>
      <c r="AS50" s="518"/>
      <c r="AT50" s="518"/>
      <c r="AU50" s="518"/>
      <c r="AV50" s="518"/>
      <c r="AW50" s="518"/>
      <c r="AX50" s="519"/>
    </row>
    <row r="51" spans="1:50" ht="26.25" customHeight="1" x14ac:dyDescent="0.15">
      <c r="A51" s="469"/>
      <c r="B51" s="471"/>
      <c r="C51" s="537" t="s">
        <v>41</v>
      </c>
      <c r="D51" s="516"/>
      <c r="E51" s="516"/>
      <c r="F51" s="516"/>
      <c r="G51" s="516"/>
      <c r="H51" s="516"/>
      <c r="I51" s="516"/>
      <c r="J51" s="516"/>
      <c r="K51" s="516"/>
      <c r="L51" s="516"/>
      <c r="M51" s="516"/>
      <c r="N51" s="516"/>
      <c r="O51" s="516"/>
      <c r="P51" s="516"/>
      <c r="Q51" s="516"/>
      <c r="R51" s="516"/>
      <c r="S51" s="516"/>
      <c r="T51" s="516"/>
      <c r="U51" s="516"/>
      <c r="V51" s="516"/>
      <c r="W51" s="516"/>
      <c r="X51" s="516"/>
      <c r="Y51" s="516"/>
      <c r="Z51" s="516"/>
      <c r="AA51" s="516"/>
      <c r="AB51" s="516"/>
      <c r="AC51" s="538"/>
      <c r="AD51" s="490" t="s">
        <v>586</v>
      </c>
      <c r="AE51" s="491"/>
      <c r="AF51" s="491"/>
      <c r="AG51" s="517" t="s">
        <v>602</v>
      </c>
      <c r="AH51" s="518"/>
      <c r="AI51" s="518"/>
      <c r="AJ51" s="518"/>
      <c r="AK51" s="518"/>
      <c r="AL51" s="518"/>
      <c r="AM51" s="518"/>
      <c r="AN51" s="518"/>
      <c r="AO51" s="518"/>
      <c r="AP51" s="518"/>
      <c r="AQ51" s="518"/>
      <c r="AR51" s="518"/>
      <c r="AS51" s="518"/>
      <c r="AT51" s="518"/>
      <c r="AU51" s="518"/>
      <c r="AV51" s="518"/>
      <c r="AW51" s="518"/>
      <c r="AX51" s="519"/>
    </row>
    <row r="52" spans="1:50" ht="26.25" customHeight="1" x14ac:dyDescent="0.15">
      <c r="A52" s="469"/>
      <c r="B52" s="471"/>
      <c r="C52" s="537" t="s">
        <v>225</v>
      </c>
      <c r="D52" s="516"/>
      <c r="E52" s="516"/>
      <c r="F52" s="516"/>
      <c r="G52" s="516"/>
      <c r="H52" s="516"/>
      <c r="I52" s="516"/>
      <c r="J52" s="516"/>
      <c r="K52" s="516"/>
      <c r="L52" s="516"/>
      <c r="M52" s="516"/>
      <c r="N52" s="516"/>
      <c r="O52" s="516"/>
      <c r="P52" s="516"/>
      <c r="Q52" s="516"/>
      <c r="R52" s="516"/>
      <c r="S52" s="516"/>
      <c r="T52" s="516"/>
      <c r="U52" s="516"/>
      <c r="V52" s="516"/>
      <c r="W52" s="516"/>
      <c r="X52" s="516"/>
      <c r="Y52" s="516"/>
      <c r="Z52" s="516"/>
      <c r="AA52" s="516"/>
      <c r="AB52" s="516"/>
      <c r="AC52" s="538"/>
      <c r="AD52" s="523" t="s">
        <v>598</v>
      </c>
      <c r="AE52" s="524"/>
      <c r="AF52" s="524"/>
      <c r="AG52" s="539"/>
      <c r="AH52" s="540"/>
      <c r="AI52" s="540"/>
      <c r="AJ52" s="540"/>
      <c r="AK52" s="540"/>
      <c r="AL52" s="540"/>
      <c r="AM52" s="540"/>
      <c r="AN52" s="540"/>
      <c r="AO52" s="540"/>
      <c r="AP52" s="540"/>
      <c r="AQ52" s="540"/>
      <c r="AR52" s="540"/>
      <c r="AS52" s="540"/>
      <c r="AT52" s="540"/>
      <c r="AU52" s="540"/>
      <c r="AV52" s="540"/>
      <c r="AW52" s="540"/>
      <c r="AX52" s="541"/>
    </row>
    <row r="53" spans="1:50" ht="26.25" customHeight="1" x14ac:dyDescent="0.15">
      <c r="A53" s="469"/>
      <c r="B53" s="471"/>
      <c r="C53" s="525" t="s">
        <v>226</v>
      </c>
      <c r="D53" s="526"/>
      <c r="E53" s="526"/>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527"/>
      <c r="AD53" s="490" t="s">
        <v>598</v>
      </c>
      <c r="AE53" s="491"/>
      <c r="AF53" s="492"/>
      <c r="AG53" s="517"/>
      <c r="AH53" s="518"/>
      <c r="AI53" s="518"/>
      <c r="AJ53" s="518"/>
      <c r="AK53" s="518"/>
      <c r="AL53" s="518"/>
      <c r="AM53" s="518"/>
      <c r="AN53" s="518"/>
      <c r="AO53" s="518"/>
      <c r="AP53" s="518"/>
      <c r="AQ53" s="518"/>
      <c r="AR53" s="518"/>
      <c r="AS53" s="518"/>
      <c r="AT53" s="518"/>
      <c r="AU53" s="518"/>
      <c r="AV53" s="518"/>
      <c r="AW53" s="518"/>
      <c r="AX53" s="519"/>
    </row>
    <row r="54" spans="1:50" ht="26.25" customHeight="1" x14ac:dyDescent="0.15">
      <c r="A54" s="472"/>
      <c r="B54" s="473"/>
      <c r="C54" s="528" t="s">
        <v>217</v>
      </c>
      <c r="D54" s="529"/>
      <c r="E54" s="529"/>
      <c r="F54" s="529"/>
      <c r="G54" s="529"/>
      <c r="H54" s="529"/>
      <c r="I54" s="529"/>
      <c r="J54" s="529"/>
      <c r="K54" s="529"/>
      <c r="L54" s="529"/>
      <c r="M54" s="529"/>
      <c r="N54" s="529"/>
      <c r="O54" s="529"/>
      <c r="P54" s="529"/>
      <c r="Q54" s="529"/>
      <c r="R54" s="529"/>
      <c r="S54" s="529"/>
      <c r="T54" s="529"/>
      <c r="U54" s="529"/>
      <c r="V54" s="529"/>
      <c r="W54" s="529"/>
      <c r="X54" s="529"/>
      <c r="Y54" s="529"/>
      <c r="Z54" s="529"/>
      <c r="AA54" s="529"/>
      <c r="AB54" s="529"/>
      <c r="AC54" s="530"/>
      <c r="AD54" s="531" t="s">
        <v>586</v>
      </c>
      <c r="AE54" s="532"/>
      <c r="AF54" s="533"/>
      <c r="AG54" s="534" t="s">
        <v>603</v>
      </c>
      <c r="AH54" s="535"/>
      <c r="AI54" s="535"/>
      <c r="AJ54" s="535"/>
      <c r="AK54" s="535"/>
      <c r="AL54" s="535"/>
      <c r="AM54" s="535"/>
      <c r="AN54" s="535"/>
      <c r="AO54" s="535"/>
      <c r="AP54" s="535"/>
      <c r="AQ54" s="535"/>
      <c r="AR54" s="535"/>
      <c r="AS54" s="535"/>
      <c r="AT54" s="535"/>
      <c r="AU54" s="535"/>
      <c r="AV54" s="535"/>
      <c r="AW54" s="535"/>
      <c r="AX54" s="536"/>
    </row>
    <row r="55" spans="1:50" ht="27" customHeight="1" x14ac:dyDescent="0.15">
      <c r="A55" s="128" t="s">
        <v>38</v>
      </c>
      <c r="B55" s="549"/>
      <c r="C55" s="550" t="s">
        <v>218</v>
      </c>
      <c r="D55" s="551"/>
      <c r="E55" s="551"/>
      <c r="F55" s="551"/>
      <c r="G55" s="551"/>
      <c r="H55" s="551"/>
      <c r="I55" s="551"/>
      <c r="J55" s="551"/>
      <c r="K55" s="551"/>
      <c r="L55" s="551"/>
      <c r="M55" s="551"/>
      <c r="N55" s="551"/>
      <c r="O55" s="551"/>
      <c r="P55" s="551"/>
      <c r="Q55" s="551"/>
      <c r="R55" s="551"/>
      <c r="S55" s="551"/>
      <c r="T55" s="551"/>
      <c r="U55" s="551"/>
      <c r="V55" s="551"/>
      <c r="W55" s="551"/>
      <c r="X55" s="551"/>
      <c r="Y55" s="551"/>
      <c r="Z55" s="551"/>
      <c r="AA55" s="551"/>
      <c r="AB55" s="551"/>
      <c r="AC55" s="552"/>
      <c r="AD55" s="542" t="s">
        <v>586</v>
      </c>
      <c r="AE55" s="543"/>
      <c r="AF55" s="553"/>
      <c r="AG55" s="544" t="s">
        <v>723</v>
      </c>
      <c r="AH55" s="545"/>
      <c r="AI55" s="545"/>
      <c r="AJ55" s="545"/>
      <c r="AK55" s="545"/>
      <c r="AL55" s="545"/>
      <c r="AM55" s="545"/>
      <c r="AN55" s="545"/>
      <c r="AO55" s="545"/>
      <c r="AP55" s="545"/>
      <c r="AQ55" s="545"/>
      <c r="AR55" s="545"/>
      <c r="AS55" s="545"/>
      <c r="AT55" s="545"/>
      <c r="AU55" s="545"/>
      <c r="AV55" s="545"/>
      <c r="AW55" s="545"/>
      <c r="AX55" s="546"/>
    </row>
    <row r="56" spans="1:50" ht="35.25" customHeight="1" x14ac:dyDescent="0.15">
      <c r="A56" s="469"/>
      <c r="B56" s="471"/>
      <c r="C56" s="554" t="s">
        <v>43</v>
      </c>
      <c r="D56" s="555"/>
      <c r="E56" s="555"/>
      <c r="F56" s="555"/>
      <c r="G56" s="555"/>
      <c r="H56" s="555"/>
      <c r="I56" s="555"/>
      <c r="J56" s="555"/>
      <c r="K56" s="555"/>
      <c r="L56" s="555"/>
      <c r="M56" s="555"/>
      <c r="N56" s="555"/>
      <c r="O56" s="555"/>
      <c r="P56" s="555"/>
      <c r="Q56" s="555"/>
      <c r="R56" s="555"/>
      <c r="S56" s="555"/>
      <c r="T56" s="555"/>
      <c r="U56" s="555"/>
      <c r="V56" s="555"/>
      <c r="W56" s="555"/>
      <c r="X56" s="555"/>
      <c r="Y56" s="555"/>
      <c r="Z56" s="555"/>
      <c r="AA56" s="555"/>
      <c r="AB56" s="555"/>
      <c r="AC56" s="556"/>
      <c r="AD56" s="557" t="s">
        <v>598</v>
      </c>
      <c r="AE56" s="558"/>
      <c r="AF56" s="558"/>
      <c r="AG56" s="517"/>
      <c r="AH56" s="518"/>
      <c r="AI56" s="518"/>
      <c r="AJ56" s="518"/>
      <c r="AK56" s="518"/>
      <c r="AL56" s="518"/>
      <c r="AM56" s="518"/>
      <c r="AN56" s="518"/>
      <c r="AO56" s="518"/>
      <c r="AP56" s="518"/>
      <c r="AQ56" s="518"/>
      <c r="AR56" s="518"/>
      <c r="AS56" s="518"/>
      <c r="AT56" s="518"/>
      <c r="AU56" s="518"/>
      <c r="AV56" s="518"/>
      <c r="AW56" s="518"/>
      <c r="AX56" s="519"/>
    </row>
    <row r="57" spans="1:50" ht="27" customHeight="1" x14ac:dyDescent="0.15">
      <c r="A57" s="469"/>
      <c r="B57" s="471"/>
      <c r="C57" s="537" t="s">
        <v>184</v>
      </c>
      <c r="D57" s="516"/>
      <c r="E57" s="516"/>
      <c r="F57" s="516"/>
      <c r="G57" s="516"/>
      <c r="H57" s="516"/>
      <c r="I57" s="516"/>
      <c r="J57" s="516"/>
      <c r="K57" s="516"/>
      <c r="L57" s="516"/>
      <c r="M57" s="516"/>
      <c r="N57" s="516"/>
      <c r="O57" s="516"/>
      <c r="P57" s="516"/>
      <c r="Q57" s="516"/>
      <c r="R57" s="516"/>
      <c r="S57" s="516"/>
      <c r="T57" s="516"/>
      <c r="U57" s="516"/>
      <c r="V57" s="516"/>
      <c r="W57" s="516"/>
      <c r="X57" s="516"/>
      <c r="Y57" s="516"/>
      <c r="Z57" s="516"/>
      <c r="AA57" s="516"/>
      <c r="AB57" s="516"/>
      <c r="AC57" s="516"/>
      <c r="AD57" s="490" t="s">
        <v>586</v>
      </c>
      <c r="AE57" s="491"/>
      <c r="AF57" s="491"/>
      <c r="AG57" s="517" t="s">
        <v>604</v>
      </c>
      <c r="AH57" s="518"/>
      <c r="AI57" s="518"/>
      <c r="AJ57" s="518"/>
      <c r="AK57" s="518"/>
      <c r="AL57" s="518"/>
      <c r="AM57" s="518"/>
      <c r="AN57" s="518"/>
      <c r="AO57" s="518"/>
      <c r="AP57" s="518"/>
      <c r="AQ57" s="518"/>
      <c r="AR57" s="518"/>
      <c r="AS57" s="518"/>
      <c r="AT57" s="518"/>
      <c r="AU57" s="518"/>
      <c r="AV57" s="518"/>
      <c r="AW57" s="518"/>
      <c r="AX57" s="519"/>
    </row>
    <row r="58" spans="1:50" ht="27" customHeight="1" x14ac:dyDescent="0.15">
      <c r="A58" s="472"/>
      <c r="B58" s="473"/>
      <c r="C58" s="537" t="s">
        <v>42</v>
      </c>
      <c r="D58" s="516"/>
      <c r="E58" s="516"/>
      <c r="F58" s="516"/>
      <c r="G58" s="516"/>
      <c r="H58" s="516"/>
      <c r="I58" s="516"/>
      <c r="J58" s="516"/>
      <c r="K58" s="516"/>
      <c r="L58" s="516"/>
      <c r="M58" s="516"/>
      <c r="N58" s="516"/>
      <c r="O58" s="516"/>
      <c r="P58" s="516"/>
      <c r="Q58" s="516"/>
      <c r="R58" s="516"/>
      <c r="S58" s="516"/>
      <c r="T58" s="516"/>
      <c r="U58" s="516"/>
      <c r="V58" s="516"/>
      <c r="W58" s="516"/>
      <c r="X58" s="516"/>
      <c r="Y58" s="516"/>
      <c r="Z58" s="516"/>
      <c r="AA58" s="516"/>
      <c r="AB58" s="516"/>
      <c r="AC58" s="516"/>
      <c r="AD58" s="490" t="s">
        <v>586</v>
      </c>
      <c r="AE58" s="491"/>
      <c r="AF58" s="491"/>
      <c r="AG58" s="547" t="s">
        <v>720</v>
      </c>
      <c r="AH58" s="341"/>
      <c r="AI58" s="341"/>
      <c r="AJ58" s="341"/>
      <c r="AK58" s="341"/>
      <c r="AL58" s="341"/>
      <c r="AM58" s="341"/>
      <c r="AN58" s="341"/>
      <c r="AO58" s="341"/>
      <c r="AP58" s="341"/>
      <c r="AQ58" s="341"/>
      <c r="AR58" s="341"/>
      <c r="AS58" s="341"/>
      <c r="AT58" s="341"/>
      <c r="AU58" s="341"/>
      <c r="AV58" s="341"/>
      <c r="AW58" s="341"/>
      <c r="AX58" s="548"/>
    </row>
    <row r="59" spans="1:50" ht="41.25" customHeight="1" x14ac:dyDescent="0.15">
      <c r="A59" s="562" t="s">
        <v>55</v>
      </c>
      <c r="B59" s="563"/>
      <c r="C59" s="568" t="s">
        <v>135</v>
      </c>
      <c r="D59" s="569"/>
      <c r="E59" s="569"/>
      <c r="F59" s="569"/>
      <c r="G59" s="569"/>
      <c r="H59" s="569"/>
      <c r="I59" s="569"/>
      <c r="J59" s="569"/>
      <c r="K59" s="569"/>
      <c r="L59" s="569"/>
      <c r="M59" s="569"/>
      <c r="N59" s="569"/>
      <c r="O59" s="569"/>
      <c r="P59" s="569"/>
      <c r="Q59" s="569"/>
      <c r="R59" s="569"/>
      <c r="S59" s="569"/>
      <c r="T59" s="569"/>
      <c r="U59" s="569"/>
      <c r="V59" s="569"/>
      <c r="W59" s="569"/>
      <c r="X59" s="569"/>
      <c r="Y59" s="569"/>
      <c r="Z59" s="569"/>
      <c r="AA59" s="569"/>
      <c r="AB59" s="569"/>
      <c r="AC59" s="475"/>
      <c r="AD59" s="478" t="s">
        <v>598</v>
      </c>
      <c r="AE59" s="479"/>
      <c r="AF59" s="570"/>
      <c r="AG59" s="315"/>
      <c r="AH59" s="337"/>
      <c r="AI59" s="337"/>
      <c r="AJ59" s="337"/>
      <c r="AK59" s="337"/>
      <c r="AL59" s="337"/>
      <c r="AM59" s="337"/>
      <c r="AN59" s="337"/>
      <c r="AO59" s="337"/>
      <c r="AP59" s="337"/>
      <c r="AQ59" s="337"/>
      <c r="AR59" s="337"/>
      <c r="AS59" s="337"/>
      <c r="AT59" s="337"/>
      <c r="AU59" s="337"/>
      <c r="AV59" s="337"/>
      <c r="AW59" s="337"/>
      <c r="AX59" s="480"/>
    </row>
    <row r="60" spans="1:50" ht="19.7" customHeight="1" x14ac:dyDescent="0.15">
      <c r="A60" s="564"/>
      <c r="B60" s="565"/>
      <c r="C60" s="110" t="s">
        <v>0</v>
      </c>
      <c r="D60" s="111"/>
      <c r="E60" s="111"/>
      <c r="F60" s="111"/>
      <c r="G60" s="111"/>
      <c r="H60" s="111"/>
      <c r="I60" s="111"/>
      <c r="J60" s="111"/>
      <c r="K60" s="111"/>
      <c r="L60" s="111"/>
      <c r="M60" s="111"/>
      <c r="N60" s="111"/>
      <c r="O60" s="107" t="s">
        <v>578</v>
      </c>
      <c r="P60" s="108"/>
      <c r="Q60" s="108"/>
      <c r="R60" s="108"/>
      <c r="S60" s="108"/>
      <c r="T60" s="108"/>
      <c r="U60" s="108"/>
      <c r="V60" s="108"/>
      <c r="W60" s="108"/>
      <c r="X60" s="108"/>
      <c r="Y60" s="108"/>
      <c r="Z60" s="108"/>
      <c r="AA60" s="108"/>
      <c r="AB60" s="108"/>
      <c r="AC60" s="108"/>
      <c r="AD60" s="108"/>
      <c r="AE60" s="108"/>
      <c r="AF60" s="109"/>
      <c r="AG60" s="481"/>
      <c r="AH60" s="339"/>
      <c r="AI60" s="339"/>
      <c r="AJ60" s="339"/>
      <c r="AK60" s="339"/>
      <c r="AL60" s="339"/>
      <c r="AM60" s="339"/>
      <c r="AN60" s="339"/>
      <c r="AO60" s="339"/>
      <c r="AP60" s="339"/>
      <c r="AQ60" s="339"/>
      <c r="AR60" s="339"/>
      <c r="AS60" s="339"/>
      <c r="AT60" s="339"/>
      <c r="AU60" s="339"/>
      <c r="AV60" s="339"/>
      <c r="AW60" s="339"/>
      <c r="AX60" s="482"/>
    </row>
    <row r="61" spans="1:50" ht="24.75" customHeight="1" x14ac:dyDescent="0.15">
      <c r="A61" s="564"/>
      <c r="B61" s="565"/>
      <c r="C61" s="92"/>
      <c r="D61" s="93"/>
      <c r="E61" s="94"/>
      <c r="F61" s="94"/>
      <c r="G61" s="94"/>
      <c r="H61" s="95"/>
      <c r="I61" s="95"/>
      <c r="J61" s="96"/>
      <c r="K61" s="96"/>
      <c r="L61" s="96"/>
      <c r="M61" s="95"/>
      <c r="N61" s="97"/>
      <c r="O61" s="98"/>
      <c r="P61" s="99"/>
      <c r="Q61" s="99"/>
      <c r="R61" s="99"/>
      <c r="S61" s="99"/>
      <c r="T61" s="99"/>
      <c r="U61" s="99"/>
      <c r="V61" s="99"/>
      <c r="W61" s="99"/>
      <c r="X61" s="99"/>
      <c r="Y61" s="99"/>
      <c r="Z61" s="99"/>
      <c r="AA61" s="99"/>
      <c r="AB61" s="99"/>
      <c r="AC61" s="99"/>
      <c r="AD61" s="99"/>
      <c r="AE61" s="99"/>
      <c r="AF61" s="100"/>
      <c r="AG61" s="481"/>
      <c r="AH61" s="339"/>
      <c r="AI61" s="339"/>
      <c r="AJ61" s="339"/>
      <c r="AK61" s="339"/>
      <c r="AL61" s="339"/>
      <c r="AM61" s="339"/>
      <c r="AN61" s="339"/>
      <c r="AO61" s="339"/>
      <c r="AP61" s="339"/>
      <c r="AQ61" s="339"/>
      <c r="AR61" s="339"/>
      <c r="AS61" s="339"/>
      <c r="AT61" s="339"/>
      <c r="AU61" s="339"/>
      <c r="AV61" s="339"/>
      <c r="AW61" s="339"/>
      <c r="AX61" s="482"/>
    </row>
    <row r="62" spans="1:50" ht="24.75" customHeight="1" x14ac:dyDescent="0.15">
      <c r="A62" s="564"/>
      <c r="B62" s="565"/>
      <c r="C62" s="113"/>
      <c r="D62" s="114"/>
      <c r="E62" s="94"/>
      <c r="F62" s="94"/>
      <c r="G62" s="94"/>
      <c r="H62" s="95"/>
      <c r="I62" s="95"/>
      <c r="J62" s="559"/>
      <c r="K62" s="559"/>
      <c r="L62" s="559"/>
      <c r="M62" s="560"/>
      <c r="N62" s="561"/>
      <c r="O62" s="101"/>
      <c r="P62" s="102"/>
      <c r="Q62" s="102"/>
      <c r="R62" s="102"/>
      <c r="S62" s="102"/>
      <c r="T62" s="102"/>
      <c r="U62" s="102"/>
      <c r="V62" s="102"/>
      <c r="W62" s="102"/>
      <c r="X62" s="102"/>
      <c r="Y62" s="102"/>
      <c r="Z62" s="102"/>
      <c r="AA62" s="102"/>
      <c r="AB62" s="102"/>
      <c r="AC62" s="102"/>
      <c r="AD62" s="102"/>
      <c r="AE62" s="102"/>
      <c r="AF62" s="103"/>
      <c r="AG62" s="481"/>
      <c r="AH62" s="339"/>
      <c r="AI62" s="339"/>
      <c r="AJ62" s="339"/>
      <c r="AK62" s="339"/>
      <c r="AL62" s="339"/>
      <c r="AM62" s="339"/>
      <c r="AN62" s="339"/>
      <c r="AO62" s="339"/>
      <c r="AP62" s="339"/>
      <c r="AQ62" s="339"/>
      <c r="AR62" s="339"/>
      <c r="AS62" s="339"/>
      <c r="AT62" s="339"/>
      <c r="AU62" s="339"/>
      <c r="AV62" s="339"/>
      <c r="AW62" s="339"/>
      <c r="AX62" s="482"/>
    </row>
    <row r="63" spans="1:50" ht="24.75" customHeight="1" x14ac:dyDescent="0.15">
      <c r="A63" s="564"/>
      <c r="B63" s="565"/>
      <c r="C63" s="113"/>
      <c r="D63" s="114"/>
      <c r="E63" s="94"/>
      <c r="F63" s="94"/>
      <c r="G63" s="94"/>
      <c r="H63" s="95"/>
      <c r="I63" s="95"/>
      <c r="J63" s="559"/>
      <c r="K63" s="559"/>
      <c r="L63" s="559"/>
      <c r="M63" s="560"/>
      <c r="N63" s="561"/>
      <c r="O63" s="101"/>
      <c r="P63" s="102"/>
      <c r="Q63" s="102"/>
      <c r="R63" s="102"/>
      <c r="S63" s="102"/>
      <c r="T63" s="102"/>
      <c r="U63" s="102"/>
      <c r="V63" s="102"/>
      <c r="W63" s="102"/>
      <c r="X63" s="102"/>
      <c r="Y63" s="102"/>
      <c r="Z63" s="102"/>
      <c r="AA63" s="102"/>
      <c r="AB63" s="102"/>
      <c r="AC63" s="102"/>
      <c r="AD63" s="102"/>
      <c r="AE63" s="102"/>
      <c r="AF63" s="103"/>
      <c r="AG63" s="481"/>
      <c r="AH63" s="339"/>
      <c r="AI63" s="339"/>
      <c r="AJ63" s="339"/>
      <c r="AK63" s="339"/>
      <c r="AL63" s="339"/>
      <c r="AM63" s="339"/>
      <c r="AN63" s="339"/>
      <c r="AO63" s="339"/>
      <c r="AP63" s="339"/>
      <c r="AQ63" s="339"/>
      <c r="AR63" s="339"/>
      <c r="AS63" s="339"/>
      <c r="AT63" s="339"/>
      <c r="AU63" s="339"/>
      <c r="AV63" s="339"/>
      <c r="AW63" s="339"/>
      <c r="AX63" s="482"/>
    </row>
    <row r="64" spans="1:50" ht="24.75" customHeight="1" x14ac:dyDescent="0.15">
      <c r="A64" s="564"/>
      <c r="B64" s="565"/>
      <c r="C64" s="113"/>
      <c r="D64" s="114"/>
      <c r="E64" s="94"/>
      <c r="F64" s="94"/>
      <c r="G64" s="94"/>
      <c r="H64" s="95"/>
      <c r="I64" s="95"/>
      <c r="J64" s="559"/>
      <c r="K64" s="559"/>
      <c r="L64" s="559"/>
      <c r="M64" s="560"/>
      <c r="N64" s="561"/>
      <c r="O64" s="101"/>
      <c r="P64" s="102"/>
      <c r="Q64" s="102"/>
      <c r="R64" s="102"/>
      <c r="S64" s="102"/>
      <c r="T64" s="102"/>
      <c r="U64" s="102"/>
      <c r="V64" s="102"/>
      <c r="W64" s="102"/>
      <c r="X64" s="102"/>
      <c r="Y64" s="102"/>
      <c r="Z64" s="102"/>
      <c r="AA64" s="102"/>
      <c r="AB64" s="102"/>
      <c r="AC64" s="102"/>
      <c r="AD64" s="102"/>
      <c r="AE64" s="102"/>
      <c r="AF64" s="103"/>
      <c r="AG64" s="481"/>
      <c r="AH64" s="339"/>
      <c r="AI64" s="339"/>
      <c r="AJ64" s="339"/>
      <c r="AK64" s="339"/>
      <c r="AL64" s="339"/>
      <c r="AM64" s="339"/>
      <c r="AN64" s="339"/>
      <c r="AO64" s="339"/>
      <c r="AP64" s="339"/>
      <c r="AQ64" s="339"/>
      <c r="AR64" s="339"/>
      <c r="AS64" s="339"/>
      <c r="AT64" s="339"/>
      <c r="AU64" s="339"/>
      <c r="AV64" s="339"/>
      <c r="AW64" s="339"/>
      <c r="AX64" s="482"/>
    </row>
    <row r="65" spans="1:51" ht="24.75" customHeight="1" x14ac:dyDescent="0.15">
      <c r="A65" s="566"/>
      <c r="B65" s="567"/>
      <c r="C65" s="571"/>
      <c r="D65" s="572"/>
      <c r="E65" s="94"/>
      <c r="F65" s="94"/>
      <c r="G65" s="94"/>
      <c r="H65" s="95"/>
      <c r="I65" s="95"/>
      <c r="J65" s="573"/>
      <c r="K65" s="573"/>
      <c r="L65" s="573"/>
      <c r="M65" s="90"/>
      <c r="N65" s="91"/>
      <c r="O65" s="104"/>
      <c r="P65" s="105"/>
      <c r="Q65" s="105"/>
      <c r="R65" s="105"/>
      <c r="S65" s="105"/>
      <c r="T65" s="105"/>
      <c r="U65" s="105"/>
      <c r="V65" s="105"/>
      <c r="W65" s="105"/>
      <c r="X65" s="105"/>
      <c r="Y65" s="105"/>
      <c r="Z65" s="105"/>
      <c r="AA65" s="105"/>
      <c r="AB65" s="105"/>
      <c r="AC65" s="105"/>
      <c r="AD65" s="105"/>
      <c r="AE65" s="105"/>
      <c r="AF65" s="106"/>
      <c r="AG65" s="547"/>
      <c r="AH65" s="341"/>
      <c r="AI65" s="341"/>
      <c r="AJ65" s="341"/>
      <c r="AK65" s="341"/>
      <c r="AL65" s="341"/>
      <c r="AM65" s="341"/>
      <c r="AN65" s="341"/>
      <c r="AO65" s="341"/>
      <c r="AP65" s="341"/>
      <c r="AQ65" s="341"/>
      <c r="AR65" s="341"/>
      <c r="AS65" s="341"/>
      <c r="AT65" s="341"/>
      <c r="AU65" s="341"/>
      <c r="AV65" s="341"/>
      <c r="AW65" s="341"/>
      <c r="AX65" s="548"/>
    </row>
    <row r="66" spans="1:51" ht="67.5" customHeight="1" x14ac:dyDescent="0.15">
      <c r="A66" s="128" t="s">
        <v>46</v>
      </c>
      <c r="B66" s="129"/>
      <c r="C66" s="132" t="s">
        <v>50</v>
      </c>
      <c r="D66" s="133"/>
      <c r="E66" s="133"/>
      <c r="F66" s="134"/>
      <c r="G66" s="135" t="s">
        <v>605</v>
      </c>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6"/>
    </row>
    <row r="67" spans="1:51" ht="67.5" customHeight="1" thickBot="1" x14ac:dyDescent="0.2">
      <c r="A67" s="130"/>
      <c r="B67" s="131"/>
      <c r="C67" s="137" t="s">
        <v>54</v>
      </c>
      <c r="D67" s="138"/>
      <c r="E67" s="138"/>
      <c r="F67" s="139"/>
      <c r="G67" s="140" t="s">
        <v>606</v>
      </c>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1"/>
    </row>
    <row r="68" spans="1:51" ht="24" customHeight="1" x14ac:dyDescent="0.15">
      <c r="A68" s="115" t="s">
        <v>31</v>
      </c>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c r="AK68" s="116"/>
      <c r="AL68" s="116"/>
      <c r="AM68" s="116"/>
      <c r="AN68" s="116"/>
      <c r="AO68" s="116"/>
      <c r="AP68" s="116"/>
      <c r="AQ68" s="116"/>
      <c r="AR68" s="116"/>
      <c r="AS68" s="116"/>
      <c r="AT68" s="116"/>
      <c r="AU68" s="116"/>
      <c r="AV68" s="116"/>
      <c r="AW68" s="116"/>
      <c r="AX68" s="117"/>
    </row>
    <row r="69" spans="1:51" ht="67.5" customHeight="1" thickBot="1" x14ac:dyDescent="0.2">
      <c r="A69" s="118"/>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c r="AV69" s="119"/>
      <c r="AW69" s="119"/>
      <c r="AX69" s="120"/>
    </row>
    <row r="70" spans="1:51" ht="24.75" customHeight="1" x14ac:dyDescent="0.15">
      <c r="A70" s="121" t="s">
        <v>32</v>
      </c>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3"/>
    </row>
    <row r="71" spans="1:51" ht="67.5" customHeight="1" thickBot="1" x14ac:dyDescent="0.2">
      <c r="A71" s="124" t="s">
        <v>130</v>
      </c>
      <c r="B71" s="125"/>
      <c r="C71" s="125"/>
      <c r="D71" s="125"/>
      <c r="E71" s="126"/>
      <c r="F71" s="127" t="s">
        <v>740</v>
      </c>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c r="AV71" s="119"/>
      <c r="AW71" s="119"/>
      <c r="AX71" s="120"/>
    </row>
    <row r="72" spans="1:51" ht="24.75" customHeight="1" x14ac:dyDescent="0.15">
      <c r="A72" s="121" t="s">
        <v>44</v>
      </c>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c r="AN72" s="122"/>
      <c r="AO72" s="122"/>
      <c r="AP72" s="122"/>
      <c r="AQ72" s="122"/>
      <c r="AR72" s="122"/>
      <c r="AS72" s="122"/>
      <c r="AT72" s="122"/>
      <c r="AU72" s="122"/>
      <c r="AV72" s="122"/>
      <c r="AW72" s="122"/>
      <c r="AX72" s="123"/>
    </row>
    <row r="73" spans="1:51" ht="66" customHeight="1" thickBot="1" x14ac:dyDescent="0.2">
      <c r="A73" s="124" t="s">
        <v>130</v>
      </c>
      <c r="B73" s="125"/>
      <c r="C73" s="125"/>
      <c r="D73" s="125"/>
      <c r="E73" s="126"/>
      <c r="F73" s="578" t="s">
        <v>741</v>
      </c>
      <c r="G73" s="579"/>
      <c r="H73" s="579"/>
      <c r="I73" s="579"/>
      <c r="J73" s="579"/>
      <c r="K73" s="579"/>
      <c r="L73" s="579"/>
      <c r="M73" s="579"/>
      <c r="N73" s="579"/>
      <c r="O73" s="579"/>
      <c r="P73" s="579"/>
      <c r="Q73" s="579"/>
      <c r="R73" s="579"/>
      <c r="S73" s="579"/>
      <c r="T73" s="579"/>
      <c r="U73" s="579"/>
      <c r="V73" s="579"/>
      <c r="W73" s="579"/>
      <c r="X73" s="579"/>
      <c r="Y73" s="579"/>
      <c r="Z73" s="579"/>
      <c r="AA73" s="579"/>
      <c r="AB73" s="579"/>
      <c r="AC73" s="579"/>
      <c r="AD73" s="579"/>
      <c r="AE73" s="579"/>
      <c r="AF73" s="579"/>
      <c r="AG73" s="579"/>
      <c r="AH73" s="579"/>
      <c r="AI73" s="579"/>
      <c r="AJ73" s="579"/>
      <c r="AK73" s="579"/>
      <c r="AL73" s="579"/>
      <c r="AM73" s="579"/>
      <c r="AN73" s="579"/>
      <c r="AO73" s="579"/>
      <c r="AP73" s="579"/>
      <c r="AQ73" s="579"/>
      <c r="AR73" s="579"/>
      <c r="AS73" s="579"/>
      <c r="AT73" s="579"/>
      <c r="AU73" s="579"/>
      <c r="AV73" s="579"/>
      <c r="AW73" s="579"/>
      <c r="AX73" s="580"/>
    </row>
    <row r="74" spans="1:51" ht="24.75" customHeight="1" x14ac:dyDescent="0.15">
      <c r="A74" s="581" t="s">
        <v>33</v>
      </c>
      <c r="B74" s="582"/>
      <c r="C74" s="582"/>
      <c r="D74" s="582"/>
      <c r="E74" s="582"/>
      <c r="F74" s="582"/>
      <c r="G74" s="582"/>
      <c r="H74" s="582"/>
      <c r="I74" s="582"/>
      <c r="J74" s="582"/>
      <c r="K74" s="582"/>
      <c r="L74" s="582"/>
      <c r="M74" s="582"/>
      <c r="N74" s="582"/>
      <c r="O74" s="582"/>
      <c r="P74" s="582"/>
      <c r="Q74" s="582"/>
      <c r="R74" s="582"/>
      <c r="S74" s="582"/>
      <c r="T74" s="582"/>
      <c r="U74" s="582"/>
      <c r="V74" s="582"/>
      <c r="W74" s="582"/>
      <c r="X74" s="582"/>
      <c r="Y74" s="582"/>
      <c r="Z74" s="582"/>
      <c r="AA74" s="582"/>
      <c r="AB74" s="582"/>
      <c r="AC74" s="582"/>
      <c r="AD74" s="582"/>
      <c r="AE74" s="582"/>
      <c r="AF74" s="582"/>
      <c r="AG74" s="582"/>
      <c r="AH74" s="582"/>
      <c r="AI74" s="582"/>
      <c r="AJ74" s="582"/>
      <c r="AK74" s="582"/>
      <c r="AL74" s="582"/>
      <c r="AM74" s="582"/>
      <c r="AN74" s="582"/>
      <c r="AO74" s="582"/>
      <c r="AP74" s="582"/>
      <c r="AQ74" s="582"/>
      <c r="AR74" s="582"/>
      <c r="AS74" s="582"/>
      <c r="AT74" s="582"/>
      <c r="AU74" s="582"/>
      <c r="AV74" s="582"/>
      <c r="AW74" s="582"/>
      <c r="AX74" s="583"/>
    </row>
    <row r="75" spans="1:51" ht="67.5" customHeight="1" thickBot="1" x14ac:dyDescent="0.2">
      <c r="A75" s="584"/>
      <c r="B75" s="585"/>
      <c r="C75" s="585"/>
      <c r="D75" s="585"/>
      <c r="E75" s="585"/>
      <c r="F75" s="585"/>
      <c r="G75" s="585"/>
      <c r="H75" s="585"/>
      <c r="I75" s="585"/>
      <c r="J75" s="585"/>
      <c r="K75" s="585"/>
      <c r="L75" s="585"/>
      <c r="M75" s="585"/>
      <c r="N75" s="585"/>
      <c r="O75" s="585"/>
      <c r="P75" s="585"/>
      <c r="Q75" s="585"/>
      <c r="R75" s="585"/>
      <c r="S75" s="585"/>
      <c r="T75" s="585"/>
      <c r="U75" s="585"/>
      <c r="V75" s="585"/>
      <c r="W75" s="585"/>
      <c r="X75" s="585"/>
      <c r="Y75" s="585"/>
      <c r="Z75" s="585"/>
      <c r="AA75" s="585"/>
      <c r="AB75" s="585"/>
      <c r="AC75" s="585"/>
      <c r="AD75" s="585"/>
      <c r="AE75" s="585"/>
      <c r="AF75" s="585"/>
      <c r="AG75" s="585"/>
      <c r="AH75" s="585"/>
      <c r="AI75" s="585"/>
      <c r="AJ75" s="585"/>
      <c r="AK75" s="585"/>
      <c r="AL75" s="585"/>
      <c r="AM75" s="585"/>
      <c r="AN75" s="585"/>
      <c r="AO75" s="585"/>
      <c r="AP75" s="585"/>
      <c r="AQ75" s="585"/>
      <c r="AR75" s="585"/>
      <c r="AS75" s="585"/>
      <c r="AT75" s="585"/>
      <c r="AU75" s="585"/>
      <c r="AV75" s="585"/>
      <c r="AW75" s="585"/>
      <c r="AX75" s="586"/>
    </row>
    <row r="76" spans="1:51" ht="24.75" customHeight="1" x14ac:dyDescent="0.15">
      <c r="A76" s="587" t="s">
        <v>228</v>
      </c>
      <c r="B76" s="588"/>
      <c r="C76" s="588"/>
      <c r="D76" s="588"/>
      <c r="E76" s="588"/>
      <c r="F76" s="588"/>
      <c r="G76" s="588"/>
      <c r="H76" s="588"/>
      <c r="I76" s="588"/>
      <c r="J76" s="588"/>
      <c r="K76" s="588"/>
      <c r="L76" s="588"/>
      <c r="M76" s="588"/>
      <c r="N76" s="588"/>
      <c r="O76" s="588"/>
      <c r="P76" s="588"/>
      <c r="Q76" s="588"/>
      <c r="R76" s="588"/>
      <c r="S76" s="588"/>
      <c r="T76" s="588"/>
      <c r="U76" s="588"/>
      <c r="V76" s="588"/>
      <c r="W76" s="588"/>
      <c r="X76" s="588"/>
      <c r="Y76" s="588"/>
      <c r="Z76" s="588"/>
      <c r="AA76" s="588"/>
      <c r="AB76" s="588"/>
      <c r="AC76" s="588"/>
      <c r="AD76" s="588"/>
      <c r="AE76" s="588"/>
      <c r="AF76" s="588"/>
      <c r="AG76" s="588"/>
      <c r="AH76" s="588"/>
      <c r="AI76" s="588"/>
      <c r="AJ76" s="588"/>
      <c r="AK76" s="588"/>
      <c r="AL76" s="588"/>
      <c r="AM76" s="588"/>
      <c r="AN76" s="588"/>
      <c r="AO76" s="588"/>
      <c r="AP76" s="588"/>
      <c r="AQ76" s="588"/>
      <c r="AR76" s="588"/>
      <c r="AS76" s="588"/>
      <c r="AT76" s="588"/>
      <c r="AU76" s="588"/>
      <c r="AV76" s="588"/>
      <c r="AW76" s="588"/>
      <c r="AX76" s="589"/>
    </row>
    <row r="77" spans="1:51" ht="24.75" customHeight="1" x14ac:dyDescent="0.15">
      <c r="A77" s="590" t="s">
        <v>263</v>
      </c>
      <c r="B77" s="591"/>
      <c r="C77" s="591"/>
      <c r="D77" s="592"/>
      <c r="E77" s="574" t="s">
        <v>731</v>
      </c>
      <c r="F77" s="575"/>
      <c r="G77" s="575"/>
      <c r="H77" s="575"/>
      <c r="I77" s="575"/>
      <c r="J77" s="575"/>
      <c r="K77" s="575"/>
      <c r="L77" s="575"/>
      <c r="M77" s="575"/>
      <c r="N77" s="575"/>
      <c r="O77" s="575"/>
      <c r="P77" s="576"/>
      <c r="Q77" s="574"/>
      <c r="R77" s="575"/>
      <c r="S77" s="575"/>
      <c r="T77" s="575"/>
      <c r="U77" s="575"/>
      <c r="V77" s="575"/>
      <c r="W77" s="575"/>
      <c r="X77" s="575"/>
      <c r="Y77" s="575"/>
      <c r="Z77" s="575"/>
      <c r="AA77" s="575"/>
      <c r="AB77" s="576"/>
      <c r="AC77" s="574"/>
      <c r="AD77" s="575"/>
      <c r="AE77" s="575"/>
      <c r="AF77" s="575"/>
      <c r="AG77" s="575"/>
      <c r="AH77" s="575"/>
      <c r="AI77" s="575"/>
      <c r="AJ77" s="575"/>
      <c r="AK77" s="575"/>
      <c r="AL77" s="575"/>
      <c r="AM77" s="575"/>
      <c r="AN77" s="576"/>
      <c r="AO77" s="574"/>
      <c r="AP77" s="575"/>
      <c r="AQ77" s="575"/>
      <c r="AR77" s="575"/>
      <c r="AS77" s="575"/>
      <c r="AT77" s="575"/>
      <c r="AU77" s="575"/>
      <c r="AV77" s="575"/>
      <c r="AW77" s="575"/>
      <c r="AX77" s="577"/>
      <c r="AY77" s="82"/>
    </row>
    <row r="78" spans="1:51" ht="24.75" customHeight="1" x14ac:dyDescent="0.15">
      <c r="A78" s="142" t="s">
        <v>262</v>
      </c>
      <c r="B78" s="142"/>
      <c r="C78" s="142"/>
      <c r="D78" s="142"/>
      <c r="E78" s="574" t="s">
        <v>732</v>
      </c>
      <c r="F78" s="575"/>
      <c r="G78" s="575"/>
      <c r="H78" s="575"/>
      <c r="I78" s="575"/>
      <c r="J78" s="575"/>
      <c r="K78" s="575"/>
      <c r="L78" s="575"/>
      <c r="M78" s="575"/>
      <c r="N78" s="575"/>
      <c r="O78" s="575"/>
      <c r="P78" s="576"/>
      <c r="Q78" s="574"/>
      <c r="R78" s="575"/>
      <c r="S78" s="575"/>
      <c r="T78" s="575"/>
      <c r="U78" s="575"/>
      <c r="V78" s="575"/>
      <c r="W78" s="575"/>
      <c r="X78" s="575"/>
      <c r="Y78" s="575"/>
      <c r="Z78" s="575"/>
      <c r="AA78" s="575"/>
      <c r="AB78" s="576"/>
      <c r="AC78" s="574"/>
      <c r="AD78" s="575"/>
      <c r="AE78" s="575"/>
      <c r="AF78" s="575"/>
      <c r="AG78" s="575"/>
      <c r="AH78" s="575"/>
      <c r="AI78" s="575"/>
      <c r="AJ78" s="575"/>
      <c r="AK78" s="575"/>
      <c r="AL78" s="575"/>
      <c r="AM78" s="575"/>
      <c r="AN78" s="576"/>
      <c r="AO78" s="574"/>
      <c r="AP78" s="575"/>
      <c r="AQ78" s="575"/>
      <c r="AR78" s="575"/>
      <c r="AS78" s="575"/>
      <c r="AT78" s="575"/>
      <c r="AU78" s="575"/>
      <c r="AV78" s="575"/>
      <c r="AW78" s="575"/>
      <c r="AX78" s="577"/>
    </row>
    <row r="79" spans="1:51" ht="24.75" customHeight="1" x14ac:dyDescent="0.15">
      <c r="A79" s="142" t="s">
        <v>261</v>
      </c>
      <c r="B79" s="142"/>
      <c r="C79" s="142"/>
      <c r="D79" s="142"/>
      <c r="E79" s="574" t="s">
        <v>733</v>
      </c>
      <c r="F79" s="575"/>
      <c r="G79" s="575"/>
      <c r="H79" s="575"/>
      <c r="I79" s="575"/>
      <c r="J79" s="575"/>
      <c r="K79" s="575"/>
      <c r="L79" s="575"/>
      <c r="M79" s="575"/>
      <c r="N79" s="575"/>
      <c r="O79" s="575"/>
      <c r="P79" s="576"/>
      <c r="Q79" s="574"/>
      <c r="R79" s="575"/>
      <c r="S79" s="575"/>
      <c r="T79" s="575"/>
      <c r="U79" s="575"/>
      <c r="V79" s="575"/>
      <c r="W79" s="575"/>
      <c r="X79" s="575"/>
      <c r="Y79" s="575"/>
      <c r="Z79" s="575"/>
      <c r="AA79" s="575"/>
      <c r="AB79" s="576"/>
      <c r="AC79" s="574"/>
      <c r="AD79" s="575"/>
      <c r="AE79" s="575"/>
      <c r="AF79" s="575"/>
      <c r="AG79" s="575"/>
      <c r="AH79" s="575"/>
      <c r="AI79" s="575"/>
      <c r="AJ79" s="575"/>
      <c r="AK79" s="575"/>
      <c r="AL79" s="575"/>
      <c r="AM79" s="575"/>
      <c r="AN79" s="576"/>
      <c r="AO79" s="574"/>
      <c r="AP79" s="575"/>
      <c r="AQ79" s="575"/>
      <c r="AR79" s="575"/>
      <c r="AS79" s="575"/>
      <c r="AT79" s="575"/>
      <c r="AU79" s="575"/>
      <c r="AV79" s="575"/>
      <c r="AW79" s="575"/>
      <c r="AX79" s="577"/>
    </row>
    <row r="80" spans="1:51" ht="24.75" customHeight="1" x14ac:dyDescent="0.15">
      <c r="A80" s="142" t="s">
        <v>260</v>
      </c>
      <c r="B80" s="142"/>
      <c r="C80" s="142"/>
      <c r="D80" s="142"/>
      <c r="E80" s="574" t="s">
        <v>734</v>
      </c>
      <c r="F80" s="575"/>
      <c r="G80" s="575"/>
      <c r="H80" s="575"/>
      <c r="I80" s="575"/>
      <c r="J80" s="575"/>
      <c r="K80" s="575"/>
      <c r="L80" s="575"/>
      <c r="M80" s="575"/>
      <c r="N80" s="575"/>
      <c r="O80" s="575"/>
      <c r="P80" s="576"/>
      <c r="Q80" s="574"/>
      <c r="R80" s="575"/>
      <c r="S80" s="575"/>
      <c r="T80" s="575"/>
      <c r="U80" s="575"/>
      <c r="V80" s="575"/>
      <c r="W80" s="575"/>
      <c r="X80" s="575"/>
      <c r="Y80" s="575"/>
      <c r="Z80" s="575"/>
      <c r="AA80" s="575"/>
      <c r="AB80" s="576"/>
      <c r="AC80" s="574"/>
      <c r="AD80" s="575"/>
      <c r="AE80" s="575"/>
      <c r="AF80" s="575"/>
      <c r="AG80" s="575"/>
      <c r="AH80" s="575"/>
      <c r="AI80" s="575"/>
      <c r="AJ80" s="575"/>
      <c r="AK80" s="575"/>
      <c r="AL80" s="575"/>
      <c r="AM80" s="575"/>
      <c r="AN80" s="576"/>
      <c r="AO80" s="574"/>
      <c r="AP80" s="575"/>
      <c r="AQ80" s="575"/>
      <c r="AR80" s="575"/>
      <c r="AS80" s="575"/>
      <c r="AT80" s="575"/>
      <c r="AU80" s="575"/>
      <c r="AV80" s="575"/>
      <c r="AW80" s="575"/>
      <c r="AX80" s="577"/>
    </row>
    <row r="81" spans="1:50" ht="24.75" customHeight="1" x14ac:dyDescent="0.15">
      <c r="A81" s="142" t="s">
        <v>259</v>
      </c>
      <c r="B81" s="142"/>
      <c r="C81" s="142"/>
      <c r="D81" s="142"/>
      <c r="E81" s="574" t="s">
        <v>735</v>
      </c>
      <c r="F81" s="575"/>
      <c r="G81" s="575"/>
      <c r="H81" s="575"/>
      <c r="I81" s="575"/>
      <c r="J81" s="575"/>
      <c r="K81" s="575"/>
      <c r="L81" s="575"/>
      <c r="M81" s="575"/>
      <c r="N81" s="575"/>
      <c r="O81" s="575"/>
      <c r="P81" s="576"/>
      <c r="Q81" s="574"/>
      <c r="R81" s="575"/>
      <c r="S81" s="575"/>
      <c r="T81" s="575"/>
      <c r="U81" s="575"/>
      <c r="V81" s="575"/>
      <c r="W81" s="575"/>
      <c r="X81" s="575"/>
      <c r="Y81" s="575"/>
      <c r="Z81" s="575"/>
      <c r="AA81" s="575"/>
      <c r="AB81" s="576"/>
      <c r="AC81" s="574"/>
      <c r="AD81" s="575"/>
      <c r="AE81" s="575"/>
      <c r="AF81" s="575"/>
      <c r="AG81" s="575"/>
      <c r="AH81" s="575"/>
      <c r="AI81" s="575"/>
      <c r="AJ81" s="575"/>
      <c r="AK81" s="575"/>
      <c r="AL81" s="575"/>
      <c r="AM81" s="575"/>
      <c r="AN81" s="576"/>
      <c r="AO81" s="574"/>
      <c r="AP81" s="575"/>
      <c r="AQ81" s="575"/>
      <c r="AR81" s="575"/>
      <c r="AS81" s="575"/>
      <c r="AT81" s="575"/>
      <c r="AU81" s="575"/>
      <c r="AV81" s="575"/>
      <c r="AW81" s="575"/>
      <c r="AX81" s="577"/>
    </row>
    <row r="82" spans="1:50" ht="24.75" customHeight="1" x14ac:dyDescent="0.15">
      <c r="A82" s="142" t="s">
        <v>258</v>
      </c>
      <c r="B82" s="142"/>
      <c r="C82" s="142"/>
      <c r="D82" s="142"/>
      <c r="E82" s="574" t="s">
        <v>736</v>
      </c>
      <c r="F82" s="575"/>
      <c r="G82" s="575"/>
      <c r="H82" s="575"/>
      <c r="I82" s="575"/>
      <c r="J82" s="575"/>
      <c r="K82" s="575"/>
      <c r="L82" s="575"/>
      <c r="M82" s="575"/>
      <c r="N82" s="575"/>
      <c r="O82" s="575"/>
      <c r="P82" s="576"/>
      <c r="Q82" s="574"/>
      <c r="R82" s="575"/>
      <c r="S82" s="575"/>
      <c r="T82" s="575"/>
      <c r="U82" s="575"/>
      <c r="V82" s="575"/>
      <c r="W82" s="575"/>
      <c r="X82" s="575"/>
      <c r="Y82" s="575"/>
      <c r="Z82" s="575"/>
      <c r="AA82" s="575"/>
      <c r="AB82" s="576"/>
      <c r="AC82" s="574"/>
      <c r="AD82" s="575"/>
      <c r="AE82" s="575"/>
      <c r="AF82" s="575"/>
      <c r="AG82" s="575"/>
      <c r="AH82" s="575"/>
      <c r="AI82" s="575"/>
      <c r="AJ82" s="575"/>
      <c r="AK82" s="575"/>
      <c r="AL82" s="575"/>
      <c r="AM82" s="575"/>
      <c r="AN82" s="576"/>
      <c r="AO82" s="574"/>
      <c r="AP82" s="575"/>
      <c r="AQ82" s="575"/>
      <c r="AR82" s="575"/>
      <c r="AS82" s="575"/>
      <c r="AT82" s="575"/>
      <c r="AU82" s="575"/>
      <c r="AV82" s="575"/>
      <c r="AW82" s="575"/>
      <c r="AX82" s="577"/>
    </row>
    <row r="83" spans="1:50" ht="24.75" customHeight="1" x14ac:dyDescent="0.15">
      <c r="A83" s="142" t="s">
        <v>257</v>
      </c>
      <c r="B83" s="142"/>
      <c r="C83" s="142"/>
      <c r="D83" s="142"/>
      <c r="E83" s="574" t="s">
        <v>737</v>
      </c>
      <c r="F83" s="575"/>
      <c r="G83" s="575"/>
      <c r="H83" s="575"/>
      <c r="I83" s="575"/>
      <c r="J83" s="575"/>
      <c r="K83" s="575"/>
      <c r="L83" s="575"/>
      <c r="M83" s="575"/>
      <c r="N83" s="575"/>
      <c r="O83" s="575"/>
      <c r="P83" s="576"/>
      <c r="Q83" s="574"/>
      <c r="R83" s="575"/>
      <c r="S83" s="575"/>
      <c r="T83" s="575"/>
      <c r="U83" s="575"/>
      <c r="V83" s="575"/>
      <c r="W83" s="575"/>
      <c r="X83" s="575"/>
      <c r="Y83" s="575"/>
      <c r="Z83" s="575"/>
      <c r="AA83" s="575"/>
      <c r="AB83" s="576"/>
      <c r="AC83" s="574"/>
      <c r="AD83" s="575"/>
      <c r="AE83" s="575"/>
      <c r="AF83" s="575"/>
      <c r="AG83" s="575"/>
      <c r="AH83" s="575"/>
      <c r="AI83" s="575"/>
      <c r="AJ83" s="575"/>
      <c r="AK83" s="575"/>
      <c r="AL83" s="575"/>
      <c r="AM83" s="575"/>
      <c r="AN83" s="576"/>
      <c r="AO83" s="574"/>
      <c r="AP83" s="575"/>
      <c r="AQ83" s="575"/>
      <c r="AR83" s="575"/>
      <c r="AS83" s="575"/>
      <c r="AT83" s="575"/>
      <c r="AU83" s="575"/>
      <c r="AV83" s="575"/>
      <c r="AW83" s="575"/>
      <c r="AX83" s="577"/>
    </row>
    <row r="84" spans="1:50" ht="24.75" customHeight="1" x14ac:dyDescent="0.15">
      <c r="A84" s="142" t="s">
        <v>256</v>
      </c>
      <c r="B84" s="142"/>
      <c r="C84" s="142"/>
      <c r="D84" s="142"/>
      <c r="E84" s="574" t="s">
        <v>738</v>
      </c>
      <c r="F84" s="575"/>
      <c r="G84" s="575"/>
      <c r="H84" s="575"/>
      <c r="I84" s="575"/>
      <c r="J84" s="575"/>
      <c r="K84" s="575"/>
      <c r="L84" s="575"/>
      <c r="M84" s="575"/>
      <c r="N84" s="575"/>
      <c r="O84" s="575"/>
      <c r="P84" s="576"/>
      <c r="Q84" s="574"/>
      <c r="R84" s="575"/>
      <c r="S84" s="575"/>
      <c r="T84" s="575"/>
      <c r="U84" s="575"/>
      <c r="V84" s="575"/>
      <c r="W84" s="575"/>
      <c r="X84" s="575"/>
      <c r="Y84" s="575"/>
      <c r="Z84" s="575"/>
      <c r="AA84" s="575"/>
      <c r="AB84" s="576"/>
      <c r="AC84" s="574"/>
      <c r="AD84" s="575"/>
      <c r="AE84" s="575"/>
      <c r="AF84" s="575"/>
      <c r="AG84" s="575"/>
      <c r="AH84" s="575"/>
      <c r="AI84" s="575"/>
      <c r="AJ84" s="575"/>
      <c r="AK84" s="575"/>
      <c r="AL84" s="575"/>
      <c r="AM84" s="575"/>
      <c r="AN84" s="576"/>
      <c r="AO84" s="574"/>
      <c r="AP84" s="575"/>
      <c r="AQ84" s="575"/>
      <c r="AR84" s="575"/>
      <c r="AS84" s="575"/>
      <c r="AT84" s="575"/>
      <c r="AU84" s="575"/>
      <c r="AV84" s="575"/>
      <c r="AW84" s="575"/>
      <c r="AX84" s="577"/>
    </row>
    <row r="85" spans="1:50" ht="24.75" customHeight="1" x14ac:dyDescent="0.15">
      <c r="A85" s="142" t="s">
        <v>400</v>
      </c>
      <c r="B85" s="142"/>
      <c r="C85" s="142"/>
      <c r="D85" s="142"/>
      <c r="E85" s="595" t="s">
        <v>583</v>
      </c>
      <c r="F85" s="596"/>
      <c r="G85" s="596"/>
      <c r="H85" s="85" t="str">
        <f>IF(E85="","","-")</f>
        <v>-</v>
      </c>
      <c r="I85" s="596"/>
      <c r="J85" s="596"/>
      <c r="K85" s="85" t="str">
        <f>IF(I85="","","-")</f>
        <v/>
      </c>
      <c r="L85" s="112">
        <v>164</v>
      </c>
      <c r="M85" s="112"/>
      <c r="N85" s="85" t="str">
        <f>IF(O85="","","-")</f>
        <v/>
      </c>
      <c r="O85" s="593"/>
      <c r="P85" s="594"/>
      <c r="Q85" s="595"/>
      <c r="R85" s="596"/>
      <c r="S85" s="596"/>
      <c r="T85" s="85" t="str">
        <f>IF(Q85="","","-")</f>
        <v/>
      </c>
      <c r="U85" s="596"/>
      <c r="V85" s="596"/>
      <c r="W85" s="85" t="str">
        <f>IF(U85="","","-")</f>
        <v/>
      </c>
      <c r="X85" s="112"/>
      <c r="Y85" s="112"/>
      <c r="Z85" s="85" t="str">
        <f>IF(AA85="","","-")</f>
        <v/>
      </c>
      <c r="AA85" s="593"/>
      <c r="AB85" s="594"/>
      <c r="AC85" s="595"/>
      <c r="AD85" s="596"/>
      <c r="AE85" s="596"/>
      <c r="AF85" s="85" t="str">
        <f>IF(AC85="","","-")</f>
        <v/>
      </c>
      <c r="AG85" s="596"/>
      <c r="AH85" s="596"/>
      <c r="AI85" s="85" t="str">
        <f>IF(AG85="","","-")</f>
        <v/>
      </c>
      <c r="AJ85" s="112"/>
      <c r="AK85" s="112"/>
      <c r="AL85" s="85" t="str">
        <f>IF(AM85="","","-")</f>
        <v/>
      </c>
      <c r="AM85" s="593"/>
      <c r="AN85" s="594"/>
      <c r="AO85" s="595"/>
      <c r="AP85" s="596"/>
      <c r="AQ85" s="85" t="str">
        <f>IF(AO85="","","-")</f>
        <v/>
      </c>
      <c r="AR85" s="596"/>
      <c r="AS85" s="596"/>
      <c r="AT85" s="85" t="str">
        <f>IF(AR85="","","-")</f>
        <v/>
      </c>
      <c r="AU85" s="112"/>
      <c r="AV85" s="112"/>
      <c r="AW85" s="85" t="str">
        <f>IF(AX85="","","-")</f>
        <v/>
      </c>
      <c r="AX85" s="88"/>
    </row>
    <row r="86" spans="1:50" ht="24.75" customHeight="1" x14ac:dyDescent="0.15">
      <c r="A86" s="142" t="s">
        <v>571</v>
      </c>
      <c r="B86" s="142"/>
      <c r="C86" s="142"/>
      <c r="D86" s="142"/>
      <c r="E86" s="595" t="s">
        <v>583</v>
      </c>
      <c r="F86" s="596"/>
      <c r="G86" s="596"/>
      <c r="H86" s="85"/>
      <c r="I86" s="596"/>
      <c r="J86" s="596"/>
      <c r="K86" s="85"/>
      <c r="L86" s="112">
        <v>172</v>
      </c>
      <c r="M86" s="112"/>
      <c r="N86" s="85" t="str">
        <f>IF(O86="","","-")</f>
        <v/>
      </c>
      <c r="O86" s="593"/>
      <c r="P86" s="594"/>
      <c r="Q86" s="595"/>
      <c r="R86" s="596"/>
      <c r="S86" s="596"/>
      <c r="T86" s="85" t="str">
        <f>IF(Q86="","","-")</f>
        <v/>
      </c>
      <c r="U86" s="596"/>
      <c r="V86" s="596"/>
      <c r="W86" s="85" t="str">
        <f>IF(U86="","","-")</f>
        <v/>
      </c>
      <c r="X86" s="112"/>
      <c r="Y86" s="112"/>
      <c r="Z86" s="85" t="str">
        <f>IF(AA86="","","-")</f>
        <v/>
      </c>
      <c r="AA86" s="593"/>
      <c r="AB86" s="594"/>
      <c r="AC86" s="595"/>
      <c r="AD86" s="596"/>
      <c r="AE86" s="596"/>
      <c r="AF86" s="85" t="str">
        <f>IF(AC86="","","-")</f>
        <v/>
      </c>
      <c r="AG86" s="596"/>
      <c r="AH86" s="596"/>
      <c r="AI86" s="85" t="str">
        <f>IF(AG86="","","-")</f>
        <v/>
      </c>
      <c r="AJ86" s="112"/>
      <c r="AK86" s="112"/>
      <c r="AL86" s="85" t="str">
        <f>IF(AM86="","","-")</f>
        <v/>
      </c>
      <c r="AM86" s="593"/>
      <c r="AN86" s="594"/>
      <c r="AO86" s="595"/>
      <c r="AP86" s="596"/>
      <c r="AQ86" s="85" t="str">
        <f>IF(AO86="","","-")</f>
        <v/>
      </c>
      <c r="AR86" s="596"/>
      <c r="AS86" s="596"/>
      <c r="AT86" s="85" t="str">
        <f>IF(AR86="","","-")</f>
        <v/>
      </c>
      <c r="AU86" s="112"/>
      <c r="AV86" s="112"/>
      <c r="AW86" s="85" t="str">
        <f>IF(AX86="","","-")</f>
        <v/>
      </c>
      <c r="AX86" s="88"/>
    </row>
    <row r="87" spans="1:50" ht="24.75" customHeight="1" x14ac:dyDescent="0.15">
      <c r="A87" s="142" t="s">
        <v>368</v>
      </c>
      <c r="B87" s="142"/>
      <c r="C87" s="142"/>
      <c r="D87" s="142"/>
      <c r="E87" s="598">
        <v>2021</v>
      </c>
      <c r="F87" s="143"/>
      <c r="G87" s="596" t="s">
        <v>580</v>
      </c>
      <c r="H87" s="596"/>
      <c r="I87" s="596"/>
      <c r="J87" s="143">
        <v>20</v>
      </c>
      <c r="K87" s="143"/>
      <c r="L87" s="112">
        <v>188</v>
      </c>
      <c r="M87" s="112"/>
      <c r="N87" s="112"/>
      <c r="O87" s="143"/>
      <c r="P87" s="143"/>
      <c r="Q87" s="598"/>
      <c r="R87" s="143"/>
      <c r="S87" s="596"/>
      <c r="T87" s="596"/>
      <c r="U87" s="596"/>
      <c r="V87" s="143"/>
      <c r="W87" s="143"/>
      <c r="X87" s="112"/>
      <c r="Y87" s="112"/>
      <c r="Z87" s="112"/>
      <c r="AA87" s="143"/>
      <c r="AB87" s="597"/>
      <c r="AC87" s="598"/>
      <c r="AD87" s="143"/>
      <c r="AE87" s="596"/>
      <c r="AF87" s="596"/>
      <c r="AG87" s="596"/>
      <c r="AH87" s="143"/>
      <c r="AI87" s="143"/>
      <c r="AJ87" s="112"/>
      <c r="AK87" s="112"/>
      <c r="AL87" s="112"/>
      <c r="AM87" s="143"/>
      <c r="AN87" s="597"/>
      <c r="AO87" s="598"/>
      <c r="AP87" s="143"/>
      <c r="AQ87" s="596"/>
      <c r="AR87" s="596"/>
      <c r="AS87" s="596"/>
      <c r="AT87" s="143"/>
      <c r="AU87" s="143"/>
      <c r="AV87" s="112"/>
      <c r="AW87" s="112"/>
      <c r="AX87" s="88"/>
    </row>
    <row r="88" spans="1:50" ht="28.35" customHeight="1" x14ac:dyDescent="0.15">
      <c r="A88" s="244" t="s">
        <v>250</v>
      </c>
      <c r="B88" s="245"/>
      <c r="C88" s="245"/>
      <c r="D88" s="245"/>
      <c r="E88" s="245"/>
      <c r="F88" s="246"/>
      <c r="G88" s="72" t="s">
        <v>573</v>
      </c>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1"/>
    </row>
    <row r="89" spans="1:50" ht="28.35" customHeight="1" x14ac:dyDescent="0.15">
      <c r="A89" s="244"/>
      <c r="B89" s="245"/>
      <c r="C89" s="245"/>
      <c r="D89" s="245"/>
      <c r="E89" s="245"/>
      <c r="F89" s="246"/>
      <c r="G89" s="39"/>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1"/>
    </row>
    <row r="90" spans="1:50" ht="28.35" customHeight="1" x14ac:dyDescent="0.15">
      <c r="A90" s="244"/>
      <c r="B90" s="245"/>
      <c r="C90" s="245"/>
      <c r="D90" s="245"/>
      <c r="E90" s="245"/>
      <c r="F90" s="246"/>
      <c r="G90" s="39"/>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1"/>
    </row>
    <row r="91" spans="1:50" ht="28.35" customHeight="1" x14ac:dyDescent="0.15">
      <c r="A91" s="244"/>
      <c r="B91" s="245"/>
      <c r="C91" s="245"/>
      <c r="D91" s="245"/>
      <c r="E91" s="245"/>
      <c r="F91" s="246"/>
      <c r="G91" s="39"/>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1"/>
    </row>
    <row r="92" spans="1:50" ht="27.75" customHeight="1" x14ac:dyDescent="0.15">
      <c r="A92" s="244"/>
      <c r="B92" s="245"/>
      <c r="C92" s="245"/>
      <c r="D92" s="245"/>
      <c r="E92" s="245"/>
      <c r="F92" s="246"/>
      <c r="G92" s="39"/>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1"/>
    </row>
    <row r="93" spans="1:50" ht="28.35" customHeight="1" x14ac:dyDescent="0.15">
      <c r="A93" s="244"/>
      <c r="B93" s="245"/>
      <c r="C93" s="245"/>
      <c r="D93" s="245"/>
      <c r="E93" s="245"/>
      <c r="F93" s="246"/>
      <c r="G93" s="39"/>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1"/>
    </row>
    <row r="94" spans="1:50" ht="28.35" customHeight="1" x14ac:dyDescent="0.15">
      <c r="A94" s="244"/>
      <c r="B94" s="245"/>
      <c r="C94" s="245"/>
      <c r="D94" s="245"/>
      <c r="E94" s="245"/>
      <c r="F94" s="246"/>
      <c r="G94" s="39"/>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1"/>
    </row>
    <row r="95" spans="1:50" ht="27.75" customHeight="1" x14ac:dyDescent="0.15">
      <c r="A95" s="244"/>
      <c r="B95" s="245"/>
      <c r="C95" s="245"/>
      <c r="D95" s="245"/>
      <c r="E95" s="245"/>
      <c r="F95" s="246"/>
      <c r="G95" s="39"/>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1"/>
    </row>
    <row r="96" spans="1:50" ht="28.35" customHeight="1" x14ac:dyDescent="0.15">
      <c r="A96" s="244"/>
      <c r="B96" s="245"/>
      <c r="C96" s="245"/>
      <c r="D96" s="245"/>
      <c r="E96" s="245"/>
      <c r="F96" s="246"/>
      <c r="G96" s="39"/>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1"/>
    </row>
    <row r="97" spans="1:50" ht="28.35" customHeight="1" x14ac:dyDescent="0.15">
      <c r="A97" s="244"/>
      <c r="B97" s="245"/>
      <c r="C97" s="245"/>
      <c r="D97" s="245"/>
      <c r="E97" s="245"/>
      <c r="F97" s="246"/>
      <c r="G97" s="39"/>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1"/>
    </row>
    <row r="98" spans="1:50" ht="28.35" customHeight="1" x14ac:dyDescent="0.15">
      <c r="A98" s="244"/>
      <c r="B98" s="245"/>
      <c r="C98" s="245"/>
      <c r="D98" s="245"/>
      <c r="E98" s="245"/>
      <c r="F98" s="246"/>
      <c r="G98" s="39"/>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1"/>
    </row>
    <row r="99" spans="1:50" ht="28.35" customHeight="1" x14ac:dyDescent="0.15">
      <c r="A99" s="244"/>
      <c r="B99" s="245"/>
      <c r="C99" s="245"/>
      <c r="D99" s="245"/>
      <c r="E99" s="245"/>
      <c r="F99" s="246"/>
      <c r="G99" s="39"/>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1"/>
    </row>
    <row r="100" spans="1:50" ht="28.35" customHeight="1" x14ac:dyDescent="0.15">
      <c r="A100" s="244"/>
      <c r="B100" s="245"/>
      <c r="C100" s="245"/>
      <c r="D100" s="245"/>
      <c r="E100" s="245"/>
      <c r="F100" s="246"/>
      <c r="G100" s="39"/>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1"/>
    </row>
    <row r="101" spans="1:50" ht="27.75" customHeight="1" x14ac:dyDescent="0.15">
      <c r="A101" s="244"/>
      <c r="B101" s="245"/>
      <c r="C101" s="245"/>
      <c r="D101" s="245"/>
      <c r="E101" s="245"/>
      <c r="F101" s="246"/>
      <c r="G101" s="39"/>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1"/>
    </row>
    <row r="102" spans="1:50" ht="28.35" customHeight="1" x14ac:dyDescent="0.15">
      <c r="A102" s="244"/>
      <c r="B102" s="245"/>
      <c r="C102" s="245"/>
      <c r="D102" s="245"/>
      <c r="E102" s="245"/>
      <c r="F102" s="246"/>
      <c r="G102" s="39"/>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1"/>
    </row>
    <row r="103" spans="1:50" ht="28.35" customHeight="1" x14ac:dyDescent="0.15">
      <c r="A103" s="244"/>
      <c r="B103" s="245"/>
      <c r="C103" s="245"/>
      <c r="D103" s="245"/>
      <c r="E103" s="245"/>
      <c r="F103" s="246"/>
      <c r="G103" s="39"/>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1"/>
    </row>
    <row r="104" spans="1:50" ht="28.35" customHeight="1" x14ac:dyDescent="0.15">
      <c r="A104" s="244"/>
      <c r="B104" s="245"/>
      <c r="C104" s="245"/>
      <c r="D104" s="245"/>
      <c r="E104" s="245"/>
      <c r="F104" s="246"/>
      <c r="G104" s="39"/>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1"/>
    </row>
    <row r="105" spans="1:50" ht="52.5" customHeight="1" x14ac:dyDescent="0.15">
      <c r="A105" s="244"/>
      <c r="B105" s="245"/>
      <c r="C105" s="245"/>
      <c r="D105" s="245"/>
      <c r="E105" s="245"/>
      <c r="F105" s="246"/>
      <c r="G105" s="39"/>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1"/>
    </row>
    <row r="106" spans="1:50" ht="52.5" customHeight="1" x14ac:dyDescent="0.15">
      <c r="A106" s="244"/>
      <c r="B106" s="245"/>
      <c r="C106" s="245"/>
      <c r="D106" s="245"/>
      <c r="E106" s="245"/>
      <c r="F106" s="246"/>
      <c r="G106" s="39"/>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1"/>
    </row>
    <row r="107" spans="1:50" ht="52.5" customHeight="1" x14ac:dyDescent="0.15">
      <c r="A107" s="244"/>
      <c r="B107" s="245"/>
      <c r="C107" s="245"/>
      <c r="D107" s="245"/>
      <c r="E107" s="245"/>
      <c r="F107" s="246"/>
      <c r="G107" s="39"/>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1"/>
    </row>
    <row r="108" spans="1:50" ht="29.25" customHeight="1" x14ac:dyDescent="0.15">
      <c r="A108" s="244"/>
      <c r="B108" s="245"/>
      <c r="C108" s="245"/>
      <c r="D108" s="245"/>
      <c r="E108" s="245"/>
      <c r="F108" s="246"/>
      <c r="G108" s="39"/>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1"/>
    </row>
    <row r="109" spans="1:50" ht="18.399999999999999" customHeight="1" x14ac:dyDescent="0.15">
      <c r="A109" s="244"/>
      <c r="B109" s="245"/>
      <c r="C109" s="245"/>
      <c r="D109" s="245"/>
      <c r="E109" s="245"/>
      <c r="F109" s="246"/>
      <c r="G109" s="39"/>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1"/>
    </row>
    <row r="110" spans="1:50" ht="35.25" customHeight="1" x14ac:dyDescent="0.15">
      <c r="A110" s="244"/>
      <c r="B110" s="245"/>
      <c r="C110" s="245"/>
      <c r="D110" s="245"/>
      <c r="E110" s="245"/>
      <c r="F110" s="246"/>
      <c r="G110" s="39"/>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1"/>
    </row>
    <row r="111" spans="1:50" ht="30" customHeight="1" x14ac:dyDescent="0.15">
      <c r="A111" s="244"/>
      <c r="B111" s="245"/>
      <c r="C111" s="245"/>
      <c r="D111" s="245"/>
      <c r="E111" s="245"/>
      <c r="F111" s="246"/>
      <c r="G111" s="39"/>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1"/>
    </row>
    <row r="112" spans="1:50" ht="24.75" customHeight="1" x14ac:dyDescent="0.15">
      <c r="A112" s="244"/>
      <c r="B112" s="245"/>
      <c r="C112" s="245"/>
      <c r="D112" s="245"/>
      <c r="E112" s="245"/>
      <c r="F112" s="246"/>
      <c r="G112" s="39"/>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1"/>
    </row>
    <row r="113" spans="1:51" ht="24.75" customHeight="1" x14ac:dyDescent="0.15">
      <c r="A113" s="244"/>
      <c r="B113" s="245"/>
      <c r="C113" s="245"/>
      <c r="D113" s="245"/>
      <c r="E113" s="245"/>
      <c r="F113" s="246"/>
      <c r="G113" s="39"/>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1"/>
    </row>
    <row r="114" spans="1:51" ht="24.75" customHeight="1" x14ac:dyDescent="0.15">
      <c r="A114" s="244"/>
      <c r="B114" s="245"/>
      <c r="C114" s="245"/>
      <c r="D114" s="245"/>
      <c r="E114" s="245"/>
      <c r="F114" s="246"/>
      <c r="G114" s="39"/>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1"/>
    </row>
    <row r="115" spans="1:51" ht="24.75" customHeight="1" x14ac:dyDescent="0.15">
      <c r="A115" s="244"/>
      <c r="B115" s="245"/>
      <c r="C115" s="245"/>
      <c r="D115" s="245"/>
      <c r="E115" s="245"/>
      <c r="F115" s="246"/>
      <c r="G115" s="39"/>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1"/>
    </row>
    <row r="116" spans="1:51" ht="24.75" customHeight="1" x14ac:dyDescent="0.15">
      <c r="A116" s="244"/>
      <c r="B116" s="245"/>
      <c r="C116" s="245"/>
      <c r="D116" s="245"/>
      <c r="E116" s="245"/>
      <c r="F116" s="246"/>
      <c r="G116" s="39"/>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1"/>
    </row>
    <row r="117" spans="1:51" ht="25.5" customHeight="1" x14ac:dyDescent="0.15">
      <c r="A117" s="244"/>
      <c r="B117" s="245"/>
      <c r="C117" s="245"/>
      <c r="D117" s="245"/>
      <c r="E117" s="245"/>
      <c r="F117" s="246"/>
      <c r="G117" s="39"/>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1"/>
    </row>
    <row r="118" spans="1:51" ht="24.75" customHeight="1" thickBot="1" x14ac:dyDescent="0.2">
      <c r="A118" s="599"/>
      <c r="B118" s="600"/>
      <c r="C118" s="600"/>
      <c r="D118" s="600"/>
      <c r="E118" s="600"/>
      <c r="F118" s="601"/>
      <c r="G118" s="42"/>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4"/>
    </row>
    <row r="119" spans="1:51" ht="24.75" customHeight="1" x14ac:dyDescent="0.15">
      <c r="A119" s="602" t="s">
        <v>252</v>
      </c>
      <c r="B119" s="603"/>
      <c r="C119" s="603"/>
      <c r="D119" s="603"/>
      <c r="E119" s="603"/>
      <c r="F119" s="604"/>
      <c r="G119" s="608" t="s">
        <v>607</v>
      </c>
      <c r="H119" s="609"/>
      <c r="I119" s="609"/>
      <c r="J119" s="609"/>
      <c r="K119" s="609"/>
      <c r="L119" s="609"/>
      <c r="M119" s="609"/>
      <c r="N119" s="609"/>
      <c r="O119" s="609"/>
      <c r="P119" s="609"/>
      <c r="Q119" s="609"/>
      <c r="R119" s="609"/>
      <c r="S119" s="609"/>
      <c r="T119" s="609"/>
      <c r="U119" s="609"/>
      <c r="V119" s="609"/>
      <c r="W119" s="609"/>
      <c r="X119" s="609"/>
      <c r="Y119" s="609"/>
      <c r="Z119" s="609"/>
      <c r="AA119" s="609"/>
      <c r="AB119" s="610"/>
      <c r="AC119" s="608" t="s">
        <v>615</v>
      </c>
      <c r="AD119" s="609"/>
      <c r="AE119" s="609"/>
      <c r="AF119" s="609"/>
      <c r="AG119" s="609"/>
      <c r="AH119" s="609"/>
      <c r="AI119" s="609"/>
      <c r="AJ119" s="609"/>
      <c r="AK119" s="609"/>
      <c r="AL119" s="609"/>
      <c r="AM119" s="609"/>
      <c r="AN119" s="609"/>
      <c r="AO119" s="609"/>
      <c r="AP119" s="609"/>
      <c r="AQ119" s="609"/>
      <c r="AR119" s="609"/>
      <c r="AS119" s="609"/>
      <c r="AT119" s="609"/>
      <c r="AU119" s="609"/>
      <c r="AV119" s="609"/>
      <c r="AW119" s="609"/>
      <c r="AX119" s="611"/>
    </row>
    <row r="120" spans="1:51" ht="24.75" customHeight="1" x14ac:dyDescent="0.15">
      <c r="A120" s="605"/>
      <c r="B120" s="606"/>
      <c r="C120" s="606"/>
      <c r="D120" s="606"/>
      <c r="E120" s="606"/>
      <c r="F120" s="607"/>
      <c r="G120" s="132" t="s">
        <v>15</v>
      </c>
      <c r="H120" s="612"/>
      <c r="I120" s="612"/>
      <c r="J120" s="612"/>
      <c r="K120" s="612"/>
      <c r="L120" s="613" t="s">
        <v>16</v>
      </c>
      <c r="M120" s="612"/>
      <c r="N120" s="612"/>
      <c r="O120" s="612"/>
      <c r="P120" s="612"/>
      <c r="Q120" s="612"/>
      <c r="R120" s="612"/>
      <c r="S120" s="612"/>
      <c r="T120" s="612"/>
      <c r="U120" s="612"/>
      <c r="V120" s="612"/>
      <c r="W120" s="612"/>
      <c r="X120" s="614"/>
      <c r="Y120" s="624" t="s">
        <v>17</v>
      </c>
      <c r="Z120" s="625"/>
      <c r="AA120" s="625"/>
      <c r="AB120" s="626"/>
      <c r="AC120" s="132" t="s">
        <v>15</v>
      </c>
      <c r="AD120" s="612"/>
      <c r="AE120" s="612"/>
      <c r="AF120" s="612"/>
      <c r="AG120" s="612"/>
      <c r="AH120" s="613" t="s">
        <v>16</v>
      </c>
      <c r="AI120" s="612"/>
      <c r="AJ120" s="612"/>
      <c r="AK120" s="612"/>
      <c r="AL120" s="612"/>
      <c r="AM120" s="612"/>
      <c r="AN120" s="612"/>
      <c r="AO120" s="612"/>
      <c r="AP120" s="612"/>
      <c r="AQ120" s="612"/>
      <c r="AR120" s="612"/>
      <c r="AS120" s="612"/>
      <c r="AT120" s="614"/>
      <c r="AU120" s="624" t="s">
        <v>17</v>
      </c>
      <c r="AV120" s="625"/>
      <c r="AW120" s="625"/>
      <c r="AX120" s="627"/>
    </row>
    <row r="121" spans="1:51" ht="24.75" customHeight="1" x14ac:dyDescent="0.15">
      <c r="A121" s="605"/>
      <c r="B121" s="606"/>
      <c r="C121" s="606"/>
      <c r="D121" s="606"/>
      <c r="E121" s="606"/>
      <c r="F121" s="607"/>
      <c r="G121" s="628" t="s">
        <v>608</v>
      </c>
      <c r="H121" s="629"/>
      <c r="I121" s="629"/>
      <c r="J121" s="629"/>
      <c r="K121" s="630"/>
      <c r="L121" s="631" t="s">
        <v>609</v>
      </c>
      <c r="M121" s="632"/>
      <c r="N121" s="632"/>
      <c r="O121" s="632"/>
      <c r="P121" s="632"/>
      <c r="Q121" s="632"/>
      <c r="R121" s="632"/>
      <c r="S121" s="632"/>
      <c r="T121" s="632"/>
      <c r="U121" s="632"/>
      <c r="V121" s="632"/>
      <c r="W121" s="632"/>
      <c r="X121" s="633"/>
      <c r="Y121" s="634">
        <v>58.8</v>
      </c>
      <c r="Z121" s="635"/>
      <c r="AA121" s="635"/>
      <c r="AB121" s="636"/>
      <c r="AC121" s="628" t="s">
        <v>608</v>
      </c>
      <c r="AD121" s="629"/>
      <c r="AE121" s="629"/>
      <c r="AF121" s="629"/>
      <c r="AG121" s="630"/>
      <c r="AH121" s="631" t="s">
        <v>616</v>
      </c>
      <c r="AI121" s="632"/>
      <c r="AJ121" s="632"/>
      <c r="AK121" s="632"/>
      <c r="AL121" s="632"/>
      <c r="AM121" s="632"/>
      <c r="AN121" s="632"/>
      <c r="AO121" s="632"/>
      <c r="AP121" s="632"/>
      <c r="AQ121" s="632"/>
      <c r="AR121" s="632"/>
      <c r="AS121" s="632"/>
      <c r="AT121" s="633"/>
      <c r="AU121" s="634">
        <v>44.2</v>
      </c>
      <c r="AV121" s="635"/>
      <c r="AW121" s="635"/>
      <c r="AX121" s="636"/>
    </row>
    <row r="122" spans="1:51" ht="24.75" customHeight="1" x14ac:dyDescent="0.15">
      <c r="A122" s="605"/>
      <c r="B122" s="606"/>
      <c r="C122" s="606"/>
      <c r="D122" s="606"/>
      <c r="E122" s="606"/>
      <c r="F122" s="607"/>
      <c r="G122" s="615" t="s">
        <v>610</v>
      </c>
      <c r="H122" s="616"/>
      <c r="I122" s="616"/>
      <c r="J122" s="616"/>
      <c r="K122" s="617"/>
      <c r="L122" s="618" t="s">
        <v>611</v>
      </c>
      <c r="M122" s="619"/>
      <c r="N122" s="619"/>
      <c r="O122" s="619"/>
      <c r="P122" s="619"/>
      <c r="Q122" s="619"/>
      <c r="R122" s="619"/>
      <c r="S122" s="619"/>
      <c r="T122" s="619"/>
      <c r="U122" s="619"/>
      <c r="V122" s="619"/>
      <c r="W122" s="619"/>
      <c r="X122" s="620"/>
      <c r="Y122" s="621">
        <v>22.7</v>
      </c>
      <c r="Z122" s="622"/>
      <c r="AA122" s="622"/>
      <c r="AB122" s="623"/>
      <c r="AC122" s="615" t="s">
        <v>610</v>
      </c>
      <c r="AD122" s="616"/>
      <c r="AE122" s="616"/>
      <c r="AF122" s="616"/>
      <c r="AG122" s="617"/>
      <c r="AH122" s="618" t="s">
        <v>617</v>
      </c>
      <c r="AI122" s="619"/>
      <c r="AJ122" s="619"/>
      <c r="AK122" s="619"/>
      <c r="AL122" s="619"/>
      <c r="AM122" s="619"/>
      <c r="AN122" s="619"/>
      <c r="AO122" s="619"/>
      <c r="AP122" s="619"/>
      <c r="AQ122" s="619"/>
      <c r="AR122" s="619"/>
      <c r="AS122" s="619"/>
      <c r="AT122" s="620"/>
      <c r="AU122" s="621">
        <v>13.5</v>
      </c>
      <c r="AV122" s="622"/>
      <c r="AW122" s="622"/>
      <c r="AX122" s="623"/>
    </row>
    <row r="123" spans="1:51" ht="24.75" customHeight="1" x14ac:dyDescent="0.15">
      <c r="A123" s="605"/>
      <c r="B123" s="606"/>
      <c r="C123" s="606"/>
      <c r="D123" s="606"/>
      <c r="E123" s="606"/>
      <c r="F123" s="607"/>
      <c r="G123" s="615" t="s">
        <v>612</v>
      </c>
      <c r="H123" s="616"/>
      <c r="I123" s="616"/>
      <c r="J123" s="616"/>
      <c r="K123" s="617"/>
      <c r="L123" s="618" t="s">
        <v>613</v>
      </c>
      <c r="M123" s="619"/>
      <c r="N123" s="619"/>
      <c r="O123" s="619"/>
      <c r="P123" s="619"/>
      <c r="Q123" s="619"/>
      <c r="R123" s="619"/>
      <c r="S123" s="619"/>
      <c r="T123" s="619"/>
      <c r="U123" s="619"/>
      <c r="V123" s="619"/>
      <c r="W123" s="619"/>
      <c r="X123" s="620"/>
      <c r="Y123" s="621">
        <v>8</v>
      </c>
      <c r="Z123" s="622"/>
      <c r="AA123" s="622"/>
      <c r="AB123" s="623"/>
      <c r="AC123" s="615" t="s">
        <v>612</v>
      </c>
      <c r="AD123" s="616"/>
      <c r="AE123" s="616"/>
      <c r="AF123" s="616"/>
      <c r="AG123" s="617"/>
      <c r="AH123" s="618" t="s">
        <v>613</v>
      </c>
      <c r="AI123" s="619"/>
      <c r="AJ123" s="619"/>
      <c r="AK123" s="619"/>
      <c r="AL123" s="619"/>
      <c r="AM123" s="619"/>
      <c r="AN123" s="619"/>
      <c r="AO123" s="619"/>
      <c r="AP123" s="619"/>
      <c r="AQ123" s="619"/>
      <c r="AR123" s="619"/>
      <c r="AS123" s="619"/>
      <c r="AT123" s="620"/>
      <c r="AU123" s="621">
        <v>17</v>
      </c>
      <c r="AV123" s="622"/>
      <c r="AW123" s="622"/>
      <c r="AX123" s="623"/>
    </row>
    <row r="124" spans="1:51" ht="24.75" customHeight="1" x14ac:dyDescent="0.15">
      <c r="A124" s="605"/>
      <c r="B124" s="606"/>
      <c r="C124" s="606"/>
      <c r="D124" s="606"/>
      <c r="E124" s="606"/>
      <c r="F124" s="607"/>
      <c r="G124" s="615" t="s">
        <v>73</v>
      </c>
      <c r="H124" s="616"/>
      <c r="I124" s="616"/>
      <c r="J124" s="616"/>
      <c r="K124" s="617"/>
      <c r="L124" s="618" t="s">
        <v>614</v>
      </c>
      <c r="M124" s="619"/>
      <c r="N124" s="619"/>
      <c r="O124" s="619"/>
      <c r="P124" s="619"/>
      <c r="Q124" s="619"/>
      <c r="R124" s="619"/>
      <c r="S124" s="619"/>
      <c r="T124" s="619"/>
      <c r="U124" s="619"/>
      <c r="V124" s="619"/>
      <c r="W124" s="619"/>
      <c r="X124" s="620"/>
      <c r="Y124" s="621">
        <v>9</v>
      </c>
      <c r="Z124" s="622"/>
      <c r="AA124" s="622"/>
      <c r="AB124" s="623"/>
      <c r="AC124" s="615" t="s">
        <v>73</v>
      </c>
      <c r="AD124" s="616"/>
      <c r="AE124" s="616"/>
      <c r="AF124" s="616"/>
      <c r="AG124" s="617"/>
      <c r="AH124" s="618" t="s">
        <v>614</v>
      </c>
      <c r="AI124" s="619"/>
      <c r="AJ124" s="619"/>
      <c r="AK124" s="619"/>
      <c r="AL124" s="619"/>
      <c r="AM124" s="619"/>
      <c r="AN124" s="619"/>
      <c r="AO124" s="619"/>
      <c r="AP124" s="619"/>
      <c r="AQ124" s="619"/>
      <c r="AR124" s="619"/>
      <c r="AS124" s="619"/>
      <c r="AT124" s="620"/>
      <c r="AU124" s="621">
        <v>7.5</v>
      </c>
      <c r="AV124" s="622"/>
      <c r="AW124" s="622"/>
      <c r="AX124" s="623"/>
    </row>
    <row r="125" spans="1:51" ht="24.75" customHeight="1" thickBot="1" x14ac:dyDescent="0.2">
      <c r="A125" s="605"/>
      <c r="B125" s="606"/>
      <c r="C125" s="606"/>
      <c r="D125" s="606"/>
      <c r="E125" s="606"/>
      <c r="F125" s="607"/>
      <c r="G125" s="637" t="s">
        <v>18</v>
      </c>
      <c r="H125" s="638"/>
      <c r="I125" s="638"/>
      <c r="J125" s="638"/>
      <c r="K125" s="638"/>
      <c r="L125" s="639"/>
      <c r="M125" s="640"/>
      <c r="N125" s="640"/>
      <c r="O125" s="640"/>
      <c r="P125" s="640"/>
      <c r="Q125" s="640"/>
      <c r="R125" s="640"/>
      <c r="S125" s="640"/>
      <c r="T125" s="640"/>
      <c r="U125" s="640"/>
      <c r="V125" s="640"/>
      <c r="W125" s="640"/>
      <c r="X125" s="641"/>
      <c r="Y125" s="642">
        <f>SUM(Y121:AB124)</f>
        <v>98.5</v>
      </c>
      <c r="Z125" s="643"/>
      <c r="AA125" s="643"/>
      <c r="AB125" s="644"/>
      <c r="AC125" s="637" t="s">
        <v>18</v>
      </c>
      <c r="AD125" s="638"/>
      <c r="AE125" s="638"/>
      <c r="AF125" s="638"/>
      <c r="AG125" s="638"/>
      <c r="AH125" s="639"/>
      <c r="AI125" s="640"/>
      <c r="AJ125" s="640"/>
      <c r="AK125" s="640"/>
      <c r="AL125" s="640"/>
      <c r="AM125" s="640"/>
      <c r="AN125" s="640"/>
      <c r="AO125" s="640"/>
      <c r="AP125" s="640"/>
      <c r="AQ125" s="640"/>
      <c r="AR125" s="640"/>
      <c r="AS125" s="640"/>
      <c r="AT125" s="641"/>
      <c r="AU125" s="642">
        <f>SUM(AU121:AX124)</f>
        <v>82.2</v>
      </c>
      <c r="AV125" s="643"/>
      <c r="AW125" s="643"/>
      <c r="AX125" s="645"/>
    </row>
    <row r="126" spans="1:51" ht="24.75" customHeight="1" x14ac:dyDescent="0.15">
      <c r="A126" s="605"/>
      <c r="B126" s="606"/>
      <c r="C126" s="606"/>
      <c r="D126" s="606"/>
      <c r="E126" s="606"/>
      <c r="F126" s="607"/>
      <c r="G126" s="608" t="s">
        <v>618</v>
      </c>
      <c r="H126" s="609"/>
      <c r="I126" s="609"/>
      <c r="J126" s="609"/>
      <c r="K126" s="609"/>
      <c r="L126" s="609"/>
      <c r="M126" s="609"/>
      <c r="N126" s="609"/>
      <c r="O126" s="609"/>
      <c r="P126" s="609"/>
      <c r="Q126" s="609"/>
      <c r="R126" s="609"/>
      <c r="S126" s="609"/>
      <c r="T126" s="609"/>
      <c r="U126" s="609"/>
      <c r="V126" s="609"/>
      <c r="W126" s="609"/>
      <c r="X126" s="609"/>
      <c r="Y126" s="609"/>
      <c r="Z126" s="609"/>
      <c r="AA126" s="609"/>
      <c r="AB126" s="610"/>
      <c r="AC126" s="608" t="s">
        <v>619</v>
      </c>
      <c r="AD126" s="609"/>
      <c r="AE126" s="609"/>
      <c r="AF126" s="609"/>
      <c r="AG126" s="609"/>
      <c r="AH126" s="609"/>
      <c r="AI126" s="609"/>
      <c r="AJ126" s="609"/>
      <c r="AK126" s="609"/>
      <c r="AL126" s="609"/>
      <c r="AM126" s="609"/>
      <c r="AN126" s="609"/>
      <c r="AO126" s="609"/>
      <c r="AP126" s="609"/>
      <c r="AQ126" s="609"/>
      <c r="AR126" s="609"/>
      <c r="AS126" s="609"/>
      <c r="AT126" s="609"/>
      <c r="AU126" s="609"/>
      <c r="AV126" s="609"/>
      <c r="AW126" s="609"/>
      <c r="AX126" s="611"/>
      <c r="AY126">
        <f>COUNTA($G$128,$AC$128)</f>
        <v>2</v>
      </c>
    </row>
    <row r="127" spans="1:51" ht="24.75" customHeight="1" x14ac:dyDescent="0.15">
      <c r="A127" s="605"/>
      <c r="B127" s="606"/>
      <c r="C127" s="606"/>
      <c r="D127" s="606"/>
      <c r="E127" s="606"/>
      <c r="F127" s="607"/>
      <c r="G127" s="132" t="s">
        <v>15</v>
      </c>
      <c r="H127" s="612"/>
      <c r="I127" s="612"/>
      <c r="J127" s="612"/>
      <c r="K127" s="612"/>
      <c r="L127" s="613" t="s">
        <v>16</v>
      </c>
      <c r="M127" s="612"/>
      <c r="N127" s="612"/>
      <c r="O127" s="612"/>
      <c r="P127" s="612"/>
      <c r="Q127" s="612"/>
      <c r="R127" s="612"/>
      <c r="S127" s="612"/>
      <c r="T127" s="612"/>
      <c r="U127" s="612"/>
      <c r="V127" s="612"/>
      <c r="W127" s="612"/>
      <c r="X127" s="614"/>
      <c r="Y127" s="624" t="s">
        <v>17</v>
      </c>
      <c r="Z127" s="625"/>
      <c r="AA127" s="625"/>
      <c r="AB127" s="626"/>
      <c r="AC127" s="132" t="s">
        <v>15</v>
      </c>
      <c r="AD127" s="612"/>
      <c r="AE127" s="612"/>
      <c r="AF127" s="612"/>
      <c r="AG127" s="612"/>
      <c r="AH127" s="613" t="s">
        <v>16</v>
      </c>
      <c r="AI127" s="612"/>
      <c r="AJ127" s="612"/>
      <c r="AK127" s="612"/>
      <c r="AL127" s="612"/>
      <c r="AM127" s="612"/>
      <c r="AN127" s="612"/>
      <c r="AO127" s="612"/>
      <c r="AP127" s="612"/>
      <c r="AQ127" s="612"/>
      <c r="AR127" s="612"/>
      <c r="AS127" s="612"/>
      <c r="AT127" s="614"/>
      <c r="AU127" s="624" t="s">
        <v>17</v>
      </c>
      <c r="AV127" s="625"/>
      <c r="AW127" s="625"/>
      <c r="AX127" s="627"/>
      <c r="AY127">
        <f t="shared" ref="AY127:AY132" si="0">$AY$126</f>
        <v>2</v>
      </c>
    </row>
    <row r="128" spans="1:51" ht="24.75" customHeight="1" x14ac:dyDescent="0.15">
      <c r="A128" s="605"/>
      <c r="B128" s="606"/>
      <c r="C128" s="606"/>
      <c r="D128" s="606"/>
      <c r="E128" s="606"/>
      <c r="F128" s="607"/>
      <c r="G128" s="628" t="s">
        <v>608</v>
      </c>
      <c r="H128" s="629"/>
      <c r="I128" s="629"/>
      <c r="J128" s="629"/>
      <c r="K128" s="630"/>
      <c r="L128" s="631" t="s">
        <v>620</v>
      </c>
      <c r="M128" s="632"/>
      <c r="N128" s="632"/>
      <c r="O128" s="632"/>
      <c r="P128" s="632"/>
      <c r="Q128" s="632"/>
      <c r="R128" s="632"/>
      <c r="S128" s="632"/>
      <c r="T128" s="632"/>
      <c r="U128" s="632"/>
      <c r="V128" s="632"/>
      <c r="W128" s="632"/>
      <c r="X128" s="633"/>
      <c r="Y128" s="634">
        <v>1.6</v>
      </c>
      <c r="Z128" s="635"/>
      <c r="AA128" s="635"/>
      <c r="AB128" s="636"/>
      <c r="AC128" s="628" t="s">
        <v>622</v>
      </c>
      <c r="AD128" s="651"/>
      <c r="AE128" s="651"/>
      <c r="AF128" s="651"/>
      <c r="AG128" s="652"/>
      <c r="AH128" s="631" t="s">
        <v>623</v>
      </c>
      <c r="AI128" s="653"/>
      <c r="AJ128" s="653"/>
      <c r="AK128" s="653"/>
      <c r="AL128" s="653"/>
      <c r="AM128" s="653"/>
      <c r="AN128" s="653"/>
      <c r="AO128" s="653"/>
      <c r="AP128" s="653"/>
      <c r="AQ128" s="653"/>
      <c r="AR128" s="653"/>
      <c r="AS128" s="653"/>
      <c r="AT128" s="654"/>
      <c r="AU128" s="634">
        <v>172.6</v>
      </c>
      <c r="AV128" s="635"/>
      <c r="AW128" s="635"/>
      <c r="AX128" s="655"/>
      <c r="AY128">
        <f t="shared" si="0"/>
        <v>2</v>
      </c>
    </row>
    <row r="129" spans="1:52" ht="24.75" customHeight="1" x14ac:dyDescent="0.15">
      <c r="A129" s="605"/>
      <c r="B129" s="606"/>
      <c r="C129" s="606"/>
      <c r="D129" s="606"/>
      <c r="E129" s="606"/>
      <c r="F129" s="607"/>
      <c r="G129" s="615" t="s">
        <v>610</v>
      </c>
      <c r="H129" s="616"/>
      <c r="I129" s="616"/>
      <c r="J129" s="616"/>
      <c r="K129" s="617"/>
      <c r="L129" s="618" t="s">
        <v>621</v>
      </c>
      <c r="M129" s="619"/>
      <c r="N129" s="619"/>
      <c r="O129" s="619"/>
      <c r="P129" s="619"/>
      <c r="Q129" s="619"/>
      <c r="R129" s="619"/>
      <c r="S129" s="619"/>
      <c r="T129" s="619"/>
      <c r="U129" s="619"/>
      <c r="V129" s="619"/>
      <c r="W129" s="619"/>
      <c r="X129" s="620"/>
      <c r="Y129" s="621">
        <v>0.6</v>
      </c>
      <c r="Z129" s="622"/>
      <c r="AA129" s="622"/>
      <c r="AB129" s="623"/>
      <c r="AC129" s="615" t="s">
        <v>624</v>
      </c>
      <c r="AD129" s="646"/>
      <c r="AE129" s="646"/>
      <c r="AF129" s="646"/>
      <c r="AG129" s="647"/>
      <c r="AH129" s="618" t="s">
        <v>625</v>
      </c>
      <c r="AI129" s="648"/>
      <c r="AJ129" s="648"/>
      <c r="AK129" s="648"/>
      <c r="AL129" s="648"/>
      <c r="AM129" s="648"/>
      <c r="AN129" s="648"/>
      <c r="AO129" s="648"/>
      <c r="AP129" s="648"/>
      <c r="AQ129" s="648"/>
      <c r="AR129" s="648"/>
      <c r="AS129" s="648"/>
      <c r="AT129" s="649"/>
      <c r="AU129" s="621">
        <v>67</v>
      </c>
      <c r="AV129" s="622"/>
      <c r="AW129" s="622"/>
      <c r="AX129" s="650"/>
      <c r="AY129">
        <f t="shared" si="0"/>
        <v>2</v>
      </c>
    </row>
    <row r="130" spans="1:52" ht="24.75" customHeight="1" x14ac:dyDescent="0.15">
      <c r="A130" s="605"/>
      <c r="B130" s="606"/>
      <c r="C130" s="606"/>
      <c r="D130" s="606"/>
      <c r="E130" s="606"/>
      <c r="F130" s="607"/>
      <c r="G130" s="615" t="s">
        <v>612</v>
      </c>
      <c r="H130" s="616"/>
      <c r="I130" s="616"/>
      <c r="J130" s="616"/>
      <c r="K130" s="617"/>
      <c r="L130" s="618" t="s">
        <v>613</v>
      </c>
      <c r="M130" s="619"/>
      <c r="N130" s="619"/>
      <c r="O130" s="619"/>
      <c r="P130" s="619"/>
      <c r="Q130" s="619"/>
      <c r="R130" s="619"/>
      <c r="S130" s="619"/>
      <c r="T130" s="619"/>
      <c r="U130" s="619"/>
      <c r="V130" s="619"/>
      <c r="W130" s="619"/>
      <c r="X130" s="620"/>
      <c r="Y130" s="621">
        <v>0.1</v>
      </c>
      <c r="Z130" s="622"/>
      <c r="AA130" s="622"/>
      <c r="AB130" s="623"/>
      <c r="AC130" s="615" t="s">
        <v>626</v>
      </c>
      <c r="AD130" s="646"/>
      <c r="AE130" s="646"/>
      <c r="AF130" s="646"/>
      <c r="AG130" s="647"/>
      <c r="AH130" s="618" t="s">
        <v>627</v>
      </c>
      <c r="AI130" s="648"/>
      <c r="AJ130" s="648"/>
      <c r="AK130" s="648"/>
      <c r="AL130" s="648"/>
      <c r="AM130" s="648"/>
      <c r="AN130" s="648"/>
      <c r="AO130" s="648"/>
      <c r="AP130" s="648"/>
      <c r="AQ130" s="648"/>
      <c r="AR130" s="648"/>
      <c r="AS130" s="648"/>
      <c r="AT130" s="649"/>
      <c r="AU130" s="621">
        <v>41.9</v>
      </c>
      <c r="AV130" s="622"/>
      <c r="AW130" s="622"/>
      <c r="AX130" s="650"/>
      <c r="AY130">
        <f t="shared" si="0"/>
        <v>2</v>
      </c>
    </row>
    <row r="131" spans="1:52" ht="24.75" customHeight="1" x14ac:dyDescent="0.15">
      <c r="A131" s="605"/>
      <c r="B131" s="606"/>
      <c r="C131" s="606"/>
      <c r="D131" s="606"/>
      <c r="E131" s="606"/>
      <c r="F131" s="607"/>
      <c r="G131" s="615" t="s">
        <v>73</v>
      </c>
      <c r="H131" s="616"/>
      <c r="I131" s="616"/>
      <c r="J131" s="616"/>
      <c r="K131" s="617"/>
      <c r="L131" s="618" t="s">
        <v>614</v>
      </c>
      <c r="M131" s="619"/>
      <c r="N131" s="619"/>
      <c r="O131" s="619"/>
      <c r="P131" s="619"/>
      <c r="Q131" s="619"/>
      <c r="R131" s="619"/>
      <c r="S131" s="619"/>
      <c r="T131" s="619"/>
      <c r="U131" s="619"/>
      <c r="V131" s="619"/>
      <c r="W131" s="619"/>
      <c r="X131" s="620"/>
      <c r="Y131" s="621">
        <v>0.2</v>
      </c>
      <c r="Z131" s="622"/>
      <c r="AA131" s="622"/>
      <c r="AB131" s="623"/>
      <c r="AC131" s="615" t="s">
        <v>628</v>
      </c>
      <c r="AD131" s="646"/>
      <c r="AE131" s="646"/>
      <c r="AF131" s="646"/>
      <c r="AG131" s="647"/>
      <c r="AH131" s="618" t="s">
        <v>629</v>
      </c>
      <c r="AI131" s="648"/>
      <c r="AJ131" s="648"/>
      <c r="AK131" s="648"/>
      <c r="AL131" s="648"/>
      <c r="AM131" s="648"/>
      <c r="AN131" s="648"/>
      <c r="AO131" s="648"/>
      <c r="AP131" s="648"/>
      <c r="AQ131" s="648"/>
      <c r="AR131" s="648"/>
      <c r="AS131" s="648"/>
      <c r="AT131" s="649"/>
      <c r="AU131" s="621">
        <v>28.2</v>
      </c>
      <c r="AV131" s="622"/>
      <c r="AW131" s="622"/>
      <c r="AX131" s="650"/>
      <c r="AY131">
        <f t="shared" si="0"/>
        <v>2</v>
      </c>
    </row>
    <row r="132" spans="1:52" ht="24.75" customHeight="1" thickBot="1" x14ac:dyDescent="0.2">
      <c r="A132" s="605"/>
      <c r="B132" s="606"/>
      <c r="C132" s="606"/>
      <c r="D132" s="606"/>
      <c r="E132" s="606"/>
      <c r="F132" s="607"/>
      <c r="G132" s="637" t="s">
        <v>18</v>
      </c>
      <c r="H132" s="638"/>
      <c r="I132" s="638"/>
      <c r="J132" s="638"/>
      <c r="K132" s="638"/>
      <c r="L132" s="639"/>
      <c r="M132" s="640"/>
      <c r="N132" s="640"/>
      <c r="O132" s="640"/>
      <c r="P132" s="640"/>
      <c r="Q132" s="640"/>
      <c r="R132" s="640"/>
      <c r="S132" s="640"/>
      <c r="T132" s="640"/>
      <c r="U132" s="640"/>
      <c r="V132" s="640"/>
      <c r="W132" s="640"/>
      <c r="X132" s="641"/>
      <c r="Y132" s="642">
        <f>SUM(Y128:AB131)</f>
        <v>2.5000000000000004</v>
      </c>
      <c r="Z132" s="643"/>
      <c r="AA132" s="643"/>
      <c r="AB132" s="644"/>
      <c r="AC132" s="637" t="s">
        <v>18</v>
      </c>
      <c r="AD132" s="638"/>
      <c r="AE132" s="638"/>
      <c r="AF132" s="638"/>
      <c r="AG132" s="638"/>
      <c r="AH132" s="639"/>
      <c r="AI132" s="640"/>
      <c r="AJ132" s="640"/>
      <c r="AK132" s="640"/>
      <c r="AL132" s="640"/>
      <c r="AM132" s="640"/>
      <c r="AN132" s="640"/>
      <c r="AO132" s="640"/>
      <c r="AP132" s="640"/>
      <c r="AQ132" s="640"/>
      <c r="AR132" s="640"/>
      <c r="AS132" s="640"/>
      <c r="AT132" s="641"/>
      <c r="AU132" s="642">
        <f>SUM(AU128:AX131)</f>
        <v>309.7</v>
      </c>
      <c r="AV132" s="643"/>
      <c r="AW132" s="643"/>
      <c r="AX132" s="645"/>
      <c r="AY132">
        <f t="shared" si="0"/>
        <v>2</v>
      </c>
    </row>
    <row r="133" spans="1:52" ht="24.75" customHeight="1" x14ac:dyDescent="0.15">
      <c r="A133" s="605"/>
      <c r="B133" s="606"/>
      <c r="C133" s="606"/>
      <c r="D133" s="606"/>
      <c r="E133" s="606"/>
      <c r="F133" s="607"/>
      <c r="G133" s="608" t="s">
        <v>630</v>
      </c>
      <c r="H133" s="609"/>
      <c r="I133" s="609"/>
      <c r="J133" s="609"/>
      <c r="K133" s="609"/>
      <c r="L133" s="609"/>
      <c r="M133" s="609"/>
      <c r="N133" s="609"/>
      <c r="O133" s="609"/>
      <c r="P133" s="609"/>
      <c r="Q133" s="609"/>
      <c r="R133" s="609"/>
      <c r="S133" s="609"/>
      <c r="T133" s="609"/>
      <c r="U133" s="609"/>
      <c r="V133" s="609"/>
      <c r="W133" s="609"/>
      <c r="X133" s="609"/>
      <c r="Y133" s="609"/>
      <c r="Z133" s="609"/>
      <c r="AA133" s="609"/>
      <c r="AB133" s="610"/>
      <c r="AC133" s="608" t="s">
        <v>631</v>
      </c>
      <c r="AD133" s="609"/>
      <c r="AE133" s="609"/>
      <c r="AF133" s="609"/>
      <c r="AG133" s="609"/>
      <c r="AH133" s="609"/>
      <c r="AI133" s="609"/>
      <c r="AJ133" s="609"/>
      <c r="AK133" s="609"/>
      <c r="AL133" s="609"/>
      <c r="AM133" s="609"/>
      <c r="AN133" s="609"/>
      <c r="AO133" s="609"/>
      <c r="AP133" s="609"/>
      <c r="AQ133" s="609"/>
      <c r="AR133" s="609"/>
      <c r="AS133" s="609"/>
      <c r="AT133" s="609"/>
      <c r="AU133" s="609"/>
      <c r="AV133" s="609"/>
      <c r="AW133" s="609"/>
      <c r="AX133" s="611"/>
      <c r="AY133">
        <f>COUNTA($G$135,$AC$135)</f>
        <v>2</v>
      </c>
    </row>
    <row r="134" spans="1:52" ht="24.75" customHeight="1" x14ac:dyDescent="0.15">
      <c r="A134" s="605"/>
      <c r="B134" s="606"/>
      <c r="C134" s="606"/>
      <c r="D134" s="606"/>
      <c r="E134" s="606"/>
      <c r="F134" s="607"/>
      <c r="G134" s="132" t="s">
        <v>15</v>
      </c>
      <c r="H134" s="612"/>
      <c r="I134" s="612"/>
      <c r="J134" s="612"/>
      <c r="K134" s="612"/>
      <c r="L134" s="613" t="s">
        <v>16</v>
      </c>
      <c r="M134" s="612"/>
      <c r="N134" s="612"/>
      <c r="O134" s="612"/>
      <c r="P134" s="612"/>
      <c r="Q134" s="612"/>
      <c r="R134" s="612"/>
      <c r="S134" s="612"/>
      <c r="T134" s="612"/>
      <c r="U134" s="612"/>
      <c r="V134" s="612"/>
      <c r="W134" s="612"/>
      <c r="X134" s="614"/>
      <c r="Y134" s="624" t="s">
        <v>17</v>
      </c>
      <c r="Z134" s="625"/>
      <c r="AA134" s="625"/>
      <c r="AB134" s="626"/>
      <c r="AC134" s="132" t="s">
        <v>15</v>
      </c>
      <c r="AD134" s="612"/>
      <c r="AE134" s="612"/>
      <c r="AF134" s="612"/>
      <c r="AG134" s="612"/>
      <c r="AH134" s="613" t="s">
        <v>16</v>
      </c>
      <c r="AI134" s="612"/>
      <c r="AJ134" s="612"/>
      <c r="AK134" s="612"/>
      <c r="AL134" s="612"/>
      <c r="AM134" s="612"/>
      <c r="AN134" s="612"/>
      <c r="AO134" s="612"/>
      <c r="AP134" s="612"/>
      <c r="AQ134" s="612"/>
      <c r="AR134" s="612"/>
      <c r="AS134" s="612"/>
      <c r="AT134" s="614"/>
      <c r="AU134" s="624" t="s">
        <v>17</v>
      </c>
      <c r="AV134" s="625"/>
      <c r="AW134" s="625"/>
      <c r="AX134" s="627"/>
      <c r="AY134">
        <f t="shared" ref="AY134:AY139" si="1">$AY$133</f>
        <v>2</v>
      </c>
    </row>
    <row r="135" spans="1:52" ht="24.75" customHeight="1" x14ac:dyDescent="0.15">
      <c r="A135" s="605"/>
      <c r="B135" s="606"/>
      <c r="C135" s="606"/>
      <c r="D135" s="606"/>
      <c r="E135" s="606"/>
      <c r="F135" s="607"/>
      <c r="G135" s="628" t="s">
        <v>632</v>
      </c>
      <c r="H135" s="629"/>
      <c r="I135" s="629"/>
      <c r="J135" s="629"/>
      <c r="K135" s="630"/>
      <c r="L135" s="631" t="s">
        <v>633</v>
      </c>
      <c r="M135" s="632"/>
      <c r="N135" s="632"/>
      <c r="O135" s="632"/>
      <c r="P135" s="632"/>
      <c r="Q135" s="632"/>
      <c r="R135" s="632"/>
      <c r="S135" s="632"/>
      <c r="T135" s="632"/>
      <c r="U135" s="632"/>
      <c r="V135" s="632"/>
      <c r="W135" s="632"/>
      <c r="X135" s="633"/>
      <c r="Y135" s="634">
        <v>0.9</v>
      </c>
      <c r="Z135" s="635"/>
      <c r="AA135" s="635"/>
      <c r="AB135" s="636"/>
      <c r="AC135" s="628" t="s">
        <v>622</v>
      </c>
      <c r="AD135" s="651"/>
      <c r="AE135" s="651"/>
      <c r="AF135" s="651"/>
      <c r="AG135" s="652"/>
      <c r="AH135" s="631" t="s">
        <v>634</v>
      </c>
      <c r="AI135" s="653"/>
      <c r="AJ135" s="653"/>
      <c r="AK135" s="653"/>
      <c r="AL135" s="653"/>
      <c r="AM135" s="653"/>
      <c r="AN135" s="653"/>
      <c r="AO135" s="653"/>
      <c r="AP135" s="653"/>
      <c r="AQ135" s="653"/>
      <c r="AR135" s="653"/>
      <c r="AS135" s="653"/>
      <c r="AT135" s="654"/>
      <c r="AU135" s="634">
        <v>3.8</v>
      </c>
      <c r="AV135" s="635"/>
      <c r="AW135" s="635"/>
      <c r="AX135" s="655"/>
      <c r="AY135">
        <f t="shared" si="1"/>
        <v>2</v>
      </c>
    </row>
    <row r="136" spans="1:52" ht="24.75" customHeight="1" x14ac:dyDescent="0.15">
      <c r="A136" s="605"/>
      <c r="B136" s="606"/>
      <c r="C136" s="606"/>
      <c r="D136" s="606"/>
      <c r="E136" s="606"/>
      <c r="F136" s="607"/>
      <c r="G136" s="615" t="s">
        <v>73</v>
      </c>
      <c r="H136" s="616"/>
      <c r="I136" s="616"/>
      <c r="J136" s="616"/>
      <c r="K136" s="617"/>
      <c r="L136" s="618" t="s">
        <v>614</v>
      </c>
      <c r="M136" s="619"/>
      <c r="N136" s="619"/>
      <c r="O136" s="619"/>
      <c r="P136" s="619"/>
      <c r="Q136" s="619"/>
      <c r="R136" s="619"/>
      <c r="S136" s="619"/>
      <c r="T136" s="619"/>
      <c r="U136" s="619"/>
      <c r="V136" s="619"/>
      <c r="W136" s="619"/>
      <c r="X136" s="620"/>
      <c r="Y136" s="621">
        <v>0.1</v>
      </c>
      <c r="Z136" s="622"/>
      <c r="AA136" s="622"/>
      <c r="AB136" s="623"/>
      <c r="AC136" s="615" t="s">
        <v>624</v>
      </c>
      <c r="AD136" s="646"/>
      <c r="AE136" s="646"/>
      <c r="AF136" s="646"/>
      <c r="AG136" s="647"/>
      <c r="AH136" s="618" t="s">
        <v>625</v>
      </c>
      <c r="AI136" s="648"/>
      <c r="AJ136" s="648"/>
      <c r="AK136" s="648"/>
      <c r="AL136" s="648"/>
      <c r="AM136" s="648"/>
      <c r="AN136" s="648"/>
      <c r="AO136" s="648"/>
      <c r="AP136" s="648"/>
      <c r="AQ136" s="648"/>
      <c r="AR136" s="648"/>
      <c r="AS136" s="648"/>
      <c r="AT136" s="649"/>
      <c r="AU136" s="621">
        <v>2.5</v>
      </c>
      <c r="AV136" s="622"/>
      <c r="AW136" s="622"/>
      <c r="AX136" s="650"/>
      <c r="AY136">
        <f t="shared" si="1"/>
        <v>2</v>
      </c>
    </row>
    <row r="137" spans="1:52" ht="24.75" customHeight="1" x14ac:dyDescent="0.15">
      <c r="A137" s="605"/>
      <c r="B137" s="606"/>
      <c r="C137" s="606"/>
      <c r="D137" s="606"/>
      <c r="E137" s="606"/>
      <c r="F137" s="607"/>
      <c r="G137" s="615"/>
      <c r="H137" s="616"/>
      <c r="I137" s="616"/>
      <c r="J137" s="616"/>
      <c r="K137" s="617"/>
      <c r="L137" s="618"/>
      <c r="M137" s="619"/>
      <c r="N137" s="619"/>
      <c r="O137" s="619"/>
      <c r="P137" s="619"/>
      <c r="Q137" s="619"/>
      <c r="R137" s="619"/>
      <c r="S137" s="619"/>
      <c r="T137" s="619"/>
      <c r="U137" s="619"/>
      <c r="V137" s="619"/>
      <c r="W137" s="619"/>
      <c r="X137" s="620"/>
      <c r="Y137" s="621"/>
      <c r="Z137" s="622"/>
      <c r="AA137" s="622"/>
      <c r="AB137" s="623"/>
      <c r="AC137" s="615" t="s">
        <v>626</v>
      </c>
      <c r="AD137" s="646"/>
      <c r="AE137" s="646"/>
      <c r="AF137" s="646"/>
      <c r="AG137" s="647"/>
      <c r="AH137" s="618" t="s">
        <v>627</v>
      </c>
      <c r="AI137" s="648"/>
      <c r="AJ137" s="648"/>
      <c r="AK137" s="648"/>
      <c r="AL137" s="648"/>
      <c r="AM137" s="648"/>
      <c r="AN137" s="648"/>
      <c r="AO137" s="648"/>
      <c r="AP137" s="648"/>
      <c r="AQ137" s="648"/>
      <c r="AR137" s="648"/>
      <c r="AS137" s="648"/>
      <c r="AT137" s="649"/>
      <c r="AU137" s="621">
        <v>0.6</v>
      </c>
      <c r="AV137" s="622"/>
      <c r="AW137" s="622"/>
      <c r="AX137" s="650"/>
      <c r="AY137">
        <f t="shared" si="1"/>
        <v>2</v>
      </c>
    </row>
    <row r="138" spans="1:52" ht="24.75" customHeight="1" x14ac:dyDescent="0.15">
      <c r="A138" s="605"/>
      <c r="B138" s="606"/>
      <c r="C138" s="606"/>
      <c r="D138" s="606"/>
      <c r="E138" s="606"/>
      <c r="F138" s="607"/>
      <c r="G138" s="615"/>
      <c r="H138" s="616"/>
      <c r="I138" s="616"/>
      <c r="J138" s="616"/>
      <c r="K138" s="617"/>
      <c r="L138" s="618"/>
      <c r="M138" s="619"/>
      <c r="N138" s="619"/>
      <c r="O138" s="619"/>
      <c r="P138" s="619"/>
      <c r="Q138" s="619"/>
      <c r="R138" s="619"/>
      <c r="S138" s="619"/>
      <c r="T138" s="619"/>
      <c r="U138" s="619"/>
      <c r="V138" s="619"/>
      <c r="W138" s="619"/>
      <c r="X138" s="620"/>
      <c r="Y138" s="621"/>
      <c r="Z138" s="622"/>
      <c r="AA138" s="622"/>
      <c r="AB138" s="623"/>
      <c r="AC138" s="615" t="s">
        <v>628</v>
      </c>
      <c r="AD138" s="646"/>
      <c r="AE138" s="646"/>
      <c r="AF138" s="646"/>
      <c r="AG138" s="647"/>
      <c r="AH138" s="618" t="s">
        <v>629</v>
      </c>
      <c r="AI138" s="648"/>
      <c r="AJ138" s="648"/>
      <c r="AK138" s="648"/>
      <c r="AL138" s="648"/>
      <c r="AM138" s="648"/>
      <c r="AN138" s="648"/>
      <c r="AO138" s="648"/>
      <c r="AP138" s="648"/>
      <c r="AQ138" s="648"/>
      <c r="AR138" s="648"/>
      <c r="AS138" s="648"/>
      <c r="AT138" s="649"/>
      <c r="AU138" s="621">
        <v>0.6</v>
      </c>
      <c r="AV138" s="622"/>
      <c r="AW138" s="622"/>
      <c r="AX138" s="650"/>
      <c r="AY138">
        <f t="shared" si="1"/>
        <v>2</v>
      </c>
    </row>
    <row r="139" spans="1:52" ht="24.75" customHeight="1" thickBot="1" x14ac:dyDescent="0.2">
      <c r="A139" s="605"/>
      <c r="B139" s="606"/>
      <c r="C139" s="606"/>
      <c r="D139" s="606"/>
      <c r="E139" s="606"/>
      <c r="F139" s="607"/>
      <c r="G139" s="637" t="s">
        <v>18</v>
      </c>
      <c r="H139" s="638"/>
      <c r="I139" s="638"/>
      <c r="J139" s="638"/>
      <c r="K139" s="638"/>
      <c r="L139" s="639"/>
      <c r="M139" s="640"/>
      <c r="N139" s="640"/>
      <c r="O139" s="640"/>
      <c r="P139" s="640"/>
      <c r="Q139" s="640"/>
      <c r="R139" s="640"/>
      <c r="S139" s="640"/>
      <c r="T139" s="640"/>
      <c r="U139" s="640"/>
      <c r="V139" s="640"/>
      <c r="W139" s="640"/>
      <c r="X139" s="641"/>
      <c r="Y139" s="642">
        <f>SUM(Y135:AB138)</f>
        <v>1</v>
      </c>
      <c r="Z139" s="643"/>
      <c r="AA139" s="643"/>
      <c r="AB139" s="644"/>
      <c r="AC139" s="637" t="s">
        <v>18</v>
      </c>
      <c r="AD139" s="638"/>
      <c r="AE139" s="638"/>
      <c r="AF139" s="638"/>
      <c r="AG139" s="638"/>
      <c r="AH139" s="639"/>
      <c r="AI139" s="640"/>
      <c r="AJ139" s="640"/>
      <c r="AK139" s="640"/>
      <c r="AL139" s="640"/>
      <c r="AM139" s="640"/>
      <c r="AN139" s="640"/>
      <c r="AO139" s="640"/>
      <c r="AP139" s="640"/>
      <c r="AQ139" s="640"/>
      <c r="AR139" s="640"/>
      <c r="AS139" s="640"/>
      <c r="AT139" s="641"/>
      <c r="AU139" s="642">
        <f>SUM(AU135:AX138)</f>
        <v>7.4999999999999991</v>
      </c>
      <c r="AV139" s="643"/>
      <c r="AW139" s="643"/>
      <c r="AX139" s="645"/>
      <c r="AY139">
        <f t="shared" si="1"/>
        <v>2</v>
      </c>
    </row>
    <row r="140" spans="1:52" ht="24.75" customHeight="1" x14ac:dyDescent="0.15">
      <c r="A140" s="605"/>
      <c r="B140" s="606"/>
      <c r="C140" s="606"/>
      <c r="D140" s="606"/>
      <c r="E140" s="606"/>
      <c r="F140" s="607"/>
      <c r="G140" s="608" t="s">
        <v>635</v>
      </c>
      <c r="H140" s="609"/>
      <c r="I140" s="609"/>
      <c r="J140" s="609"/>
      <c r="K140" s="609"/>
      <c r="L140" s="609"/>
      <c r="M140" s="609"/>
      <c r="N140" s="609"/>
      <c r="O140" s="609"/>
      <c r="P140" s="609"/>
      <c r="Q140" s="609"/>
      <c r="R140" s="609"/>
      <c r="S140" s="609"/>
      <c r="T140" s="609"/>
      <c r="U140" s="609"/>
      <c r="V140" s="609"/>
      <c r="W140" s="609"/>
      <c r="X140" s="609"/>
      <c r="Y140" s="609"/>
      <c r="Z140" s="609"/>
      <c r="AA140" s="609"/>
      <c r="AB140" s="610"/>
      <c r="AC140" s="608" t="s">
        <v>636</v>
      </c>
      <c r="AD140" s="609"/>
      <c r="AE140" s="609"/>
      <c r="AF140" s="609"/>
      <c r="AG140" s="609"/>
      <c r="AH140" s="609"/>
      <c r="AI140" s="609"/>
      <c r="AJ140" s="609"/>
      <c r="AK140" s="609"/>
      <c r="AL140" s="609"/>
      <c r="AM140" s="609"/>
      <c r="AN140" s="609"/>
      <c r="AO140" s="609"/>
      <c r="AP140" s="609"/>
      <c r="AQ140" s="609"/>
      <c r="AR140" s="609"/>
      <c r="AS140" s="609"/>
      <c r="AT140" s="609"/>
      <c r="AU140" s="609"/>
      <c r="AV140" s="609"/>
      <c r="AW140" s="609"/>
      <c r="AX140" s="611"/>
      <c r="AY140">
        <f>COUNTA($G$142,$AC$142)</f>
        <v>2</v>
      </c>
    </row>
    <row r="141" spans="1:52" ht="24.75" customHeight="1" x14ac:dyDescent="0.15">
      <c r="A141" s="605"/>
      <c r="B141" s="606"/>
      <c r="C141" s="606"/>
      <c r="D141" s="606"/>
      <c r="E141" s="606"/>
      <c r="F141" s="607"/>
      <c r="G141" s="132" t="s">
        <v>15</v>
      </c>
      <c r="H141" s="612"/>
      <c r="I141" s="612"/>
      <c r="J141" s="612"/>
      <c r="K141" s="612"/>
      <c r="L141" s="613" t="s">
        <v>16</v>
      </c>
      <c r="M141" s="612"/>
      <c r="N141" s="612"/>
      <c r="O141" s="612"/>
      <c r="P141" s="612"/>
      <c r="Q141" s="612"/>
      <c r="R141" s="612"/>
      <c r="S141" s="612"/>
      <c r="T141" s="612"/>
      <c r="U141" s="612"/>
      <c r="V141" s="612"/>
      <c r="W141" s="612"/>
      <c r="X141" s="614"/>
      <c r="Y141" s="624" t="s">
        <v>17</v>
      </c>
      <c r="Z141" s="625"/>
      <c r="AA141" s="625"/>
      <c r="AB141" s="626"/>
      <c r="AC141" s="132" t="s">
        <v>15</v>
      </c>
      <c r="AD141" s="612"/>
      <c r="AE141" s="612"/>
      <c r="AF141" s="612"/>
      <c r="AG141" s="612"/>
      <c r="AH141" s="613" t="s">
        <v>16</v>
      </c>
      <c r="AI141" s="612"/>
      <c r="AJ141" s="612"/>
      <c r="AK141" s="612"/>
      <c r="AL141" s="612"/>
      <c r="AM141" s="612"/>
      <c r="AN141" s="612"/>
      <c r="AO141" s="612"/>
      <c r="AP141" s="612"/>
      <c r="AQ141" s="612"/>
      <c r="AR141" s="612"/>
      <c r="AS141" s="612"/>
      <c r="AT141" s="614"/>
      <c r="AU141" s="624" t="s">
        <v>17</v>
      </c>
      <c r="AV141" s="625"/>
      <c r="AW141" s="625"/>
      <c r="AX141" s="627"/>
      <c r="AY141">
        <f>$AY$140</f>
        <v>2</v>
      </c>
    </row>
    <row r="142" spans="1:52" s="15" customFormat="1" ht="24.75" customHeight="1" x14ac:dyDescent="0.15">
      <c r="A142" s="605"/>
      <c r="B142" s="606"/>
      <c r="C142" s="606"/>
      <c r="D142" s="606"/>
      <c r="E142" s="606"/>
      <c r="F142" s="607"/>
      <c r="G142" s="628" t="s">
        <v>608</v>
      </c>
      <c r="H142" s="629"/>
      <c r="I142" s="629"/>
      <c r="J142" s="629"/>
      <c r="K142" s="630"/>
      <c r="L142" s="656" t="s">
        <v>637</v>
      </c>
      <c r="M142" s="657"/>
      <c r="N142" s="657"/>
      <c r="O142" s="657"/>
      <c r="P142" s="657"/>
      <c r="Q142" s="657"/>
      <c r="R142" s="657"/>
      <c r="S142" s="657"/>
      <c r="T142" s="657"/>
      <c r="U142" s="657"/>
      <c r="V142" s="657"/>
      <c r="W142" s="657"/>
      <c r="X142" s="658"/>
      <c r="Y142" s="634">
        <v>19.8</v>
      </c>
      <c r="Z142" s="635"/>
      <c r="AA142" s="635"/>
      <c r="AB142" s="655"/>
      <c r="AC142" s="628" t="s">
        <v>639</v>
      </c>
      <c r="AD142" s="629"/>
      <c r="AE142" s="629"/>
      <c r="AF142" s="629"/>
      <c r="AG142" s="630"/>
      <c r="AH142" s="656" t="s">
        <v>640</v>
      </c>
      <c r="AI142" s="657"/>
      <c r="AJ142" s="657"/>
      <c r="AK142" s="657"/>
      <c r="AL142" s="657"/>
      <c r="AM142" s="657"/>
      <c r="AN142" s="657"/>
      <c r="AO142" s="657"/>
      <c r="AP142" s="657"/>
      <c r="AQ142" s="657"/>
      <c r="AR142" s="657"/>
      <c r="AS142" s="657"/>
      <c r="AT142" s="658"/>
      <c r="AU142" s="634">
        <v>0.9</v>
      </c>
      <c r="AV142" s="635"/>
      <c r="AW142" s="635"/>
      <c r="AX142" s="655"/>
      <c r="AY142">
        <f>$AY$140</f>
        <v>2</v>
      </c>
      <c r="AZ142"/>
    </row>
    <row r="143" spans="1:52" ht="24.75" customHeight="1" x14ac:dyDescent="0.15">
      <c r="A143" s="605"/>
      <c r="B143" s="606"/>
      <c r="C143" s="606"/>
      <c r="D143" s="606"/>
      <c r="E143" s="606"/>
      <c r="F143" s="607"/>
      <c r="G143" s="615" t="s">
        <v>632</v>
      </c>
      <c r="H143" s="616"/>
      <c r="I143" s="616"/>
      <c r="J143" s="616"/>
      <c r="K143" s="617"/>
      <c r="L143" s="618" t="s">
        <v>638</v>
      </c>
      <c r="M143" s="619"/>
      <c r="N143" s="619"/>
      <c r="O143" s="619"/>
      <c r="P143" s="619"/>
      <c r="Q143" s="619"/>
      <c r="R143" s="619"/>
      <c r="S143" s="619"/>
      <c r="T143" s="619"/>
      <c r="U143" s="619"/>
      <c r="V143" s="619"/>
      <c r="W143" s="619"/>
      <c r="X143" s="620"/>
      <c r="Y143" s="621">
        <v>1.5</v>
      </c>
      <c r="Z143" s="622"/>
      <c r="AA143" s="622"/>
      <c r="AB143" s="623"/>
      <c r="AC143" s="615" t="s">
        <v>73</v>
      </c>
      <c r="AD143" s="616"/>
      <c r="AE143" s="616"/>
      <c r="AF143" s="616"/>
      <c r="AG143" s="617"/>
      <c r="AH143" s="618" t="s">
        <v>614</v>
      </c>
      <c r="AI143" s="619"/>
      <c r="AJ143" s="619"/>
      <c r="AK143" s="619"/>
      <c r="AL143" s="619"/>
      <c r="AM143" s="619"/>
      <c r="AN143" s="619"/>
      <c r="AO143" s="619"/>
      <c r="AP143" s="619"/>
      <c r="AQ143" s="619"/>
      <c r="AR143" s="619"/>
      <c r="AS143" s="619"/>
      <c r="AT143" s="620"/>
      <c r="AU143" s="621">
        <v>0.1</v>
      </c>
      <c r="AV143" s="622"/>
      <c r="AW143" s="622"/>
      <c r="AX143" s="623"/>
      <c r="AY143">
        <f>$AY$140</f>
        <v>2</v>
      </c>
    </row>
    <row r="144" spans="1:52" ht="24.75" customHeight="1" x14ac:dyDescent="0.15">
      <c r="A144" s="605"/>
      <c r="B144" s="606"/>
      <c r="C144" s="606"/>
      <c r="D144" s="606"/>
      <c r="E144" s="606"/>
      <c r="F144" s="607"/>
      <c r="G144" s="615" t="s">
        <v>73</v>
      </c>
      <c r="H144" s="616"/>
      <c r="I144" s="616"/>
      <c r="J144" s="616"/>
      <c r="K144" s="617"/>
      <c r="L144" s="618" t="s">
        <v>614</v>
      </c>
      <c r="M144" s="619"/>
      <c r="N144" s="619"/>
      <c r="O144" s="619"/>
      <c r="P144" s="619"/>
      <c r="Q144" s="619"/>
      <c r="R144" s="619"/>
      <c r="S144" s="619"/>
      <c r="T144" s="619"/>
      <c r="U144" s="619"/>
      <c r="V144" s="619"/>
      <c r="W144" s="619"/>
      <c r="X144" s="620"/>
      <c r="Y144" s="621">
        <v>2.1</v>
      </c>
      <c r="Z144" s="622"/>
      <c r="AA144" s="622"/>
      <c r="AB144" s="623"/>
      <c r="AC144" s="615"/>
      <c r="AD144" s="616"/>
      <c r="AE144" s="616"/>
      <c r="AF144" s="616"/>
      <c r="AG144" s="617"/>
      <c r="AH144" s="618"/>
      <c r="AI144" s="619"/>
      <c r="AJ144" s="619"/>
      <c r="AK144" s="619"/>
      <c r="AL144" s="619"/>
      <c r="AM144" s="619"/>
      <c r="AN144" s="619"/>
      <c r="AO144" s="619"/>
      <c r="AP144" s="619"/>
      <c r="AQ144" s="619"/>
      <c r="AR144" s="619"/>
      <c r="AS144" s="619"/>
      <c r="AT144" s="620"/>
      <c r="AU144" s="621"/>
      <c r="AV144" s="622"/>
      <c r="AW144" s="622"/>
      <c r="AX144" s="650"/>
      <c r="AY144">
        <f>$AY$140</f>
        <v>2</v>
      </c>
    </row>
    <row r="145" spans="1:51" ht="24.75" customHeight="1" x14ac:dyDescent="0.15">
      <c r="A145" s="605"/>
      <c r="B145" s="606"/>
      <c r="C145" s="606"/>
      <c r="D145" s="606"/>
      <c r="E145" s="606"/>
      <c r="F145" s="607"/>
      <c r="G145" s="637" t="s">
        <v>18</v>
      </c>
      <c r="H145" s="638"/>
      <c r="I145" s="638"/>
      <c r="J145" s="638"/>
      <c r="K145" s="638"/>
      <c r="L145" s="639"/>
      <c r="M145" s="640"/>
      <c r="N145" s="640"/>
      <c r="O145" s="640"/>
      <c r="P145" s="640"/>
      <c r="Q145" s="640"/>
      <c r="R145" s="640"/>
      <c r="S145" s="640"/>
      <c r="T145" s="640"/>
      <c r="U145" s="640"/>
      <c r="V145" s="640"/>
      <c r="W145" s="640"/>
      <c r="X145" s="641"/>
      <c r="Y145" s="642">
        <f>SUM(Y142:AB144)</f>
        <v>23.400000000000002</v>
      </c>
      <c r="Z145" s="643"/>
      <c r="AA145" s="643"/>
      <c r="AB145" s="644"/>
      <c r="AC145" s="637" t="s">
        <v>18</v>
      </c>
      <c r="AD145" s="638"/>
      <c r="AE145" s="638"/>
      <c r="AF145" s="638"/>
      <c r="AG145" s="638"/>
      <c r="AH145" s="639"/>
      <c r="AI145" s="640"/>
      <c r="AJ145" s="640"/>
      <c r="AK145" s="640"/>
      <c r="AL145" s="640"/>
      <c r="AM145" s="640"/>
      <c r="AN145" s="640"/>
      <c r="AO145" s="640"/>
      <c r="AP145" s="640"/>
      <c r="AQ145" s="640"/>
      <c r="AR145" s="640"/>
      <c r="AS145" s="640"/>
      <c r="AT145" s="641"/>
      <c r="AU145" s="642">
        <f>SUM(AU142:AX144)</f>
        <v>1</v>
      </c>
      <c r="AV145" s="643"/>
      <c r="AW145" s="643"/>
      <c r="AX145" s="645"/>
      <c r="AY145">
        <f>$AY$140</f>
        <v>2</v>
      </c>
    </row>
    <row r="146" spans="1:51" ht="24.75" customHeight="1" thickBot="1" x14ac:dyDescent="0.2">
      <c r="A146" s="659" t="s">
        <v>557</v>
      </c>
      <c r="B146" s="660"/>
      <c r="C146" s="660"/>
      <c r="D146" s="660"/>
      <c r="E146" s="660"/>
      <c r="F146" s="660"/>
      <c r="G146" s="660"/>
      <c r="H146" s="660"/>
      <c r="I146" s="660"/>
      <c r="J146" s="660"/>
      <c r="K146" s="660"/>
      <c r="L146" s="660"/>
      <c r="M146" s="660"/>
      <c r="N146" s="660"/>
      <c r="O146" s="660"/>
      <c r="P146" s="660"/>
      <c r="Q146" s="660"/>
      <c r="R146" s="660"/>
      <c r="S146" s="660"/>
      <c r="T146" s="660"/>
      <c r="U146" s="660"/>
      <c r="V146" s="660"/>
      <c r="W146" s="660"/>
      <c r="X146" s="660"/>
      <c r="Y146" s="660"/>
      <c r="Z146" s="660"/>
      <c r="AA146" s="660"/>
      <c r="AB146" s="660"/>
      <c r="AC146" s="660"/>
      <c r="AD146" s="660"/>
      <c r="AE146" s="660"/>
      <c r="AF146" s="660"/>
      <c r="AG146" s="660"/>
      <c r="AH146" s="660"/>
      <c r="AI146" s="660"/>
      <c r="AJ146" s="660"/>
      <c r="AK146" s="661"/>
      <c r="AL146" s="662" t="s">
        <v>224</v>
      </c>
      <c r="AM146" s="663"/>
      <c r="AN146" s="663"/>
      <c r="AO146" s="87" t="s">
        <v>724</v>
      </c>
      <c r="AP146" s="20"/>
      <c r="AQ146" s="20"/>
      <c r="AR146" s="20"/>
      <c r="AS146" s="20"/>
      <c r="AT146" s="20"/>
      <c r="AU146" s="20"/>
      <c r="AV146" s="20"/>
      <c r="AW146" s="20"/>
      <c r="AX146" s="21"/>
      <c r="AY146">
        <f>COUNTIF($AO$146,"☑")</f>
        <v>1</v>
      </c>
    </row>
    <row r="147" spans="1:51" ht="24.75" customHeight="1" x14ac:dyDescent="0.15">
      <c r="A147" s="4"/>
      <c r="B147" s="4"/>
      <c r="C147" s="4"/>
      <c r="D147" s="4"/>
      <c r="E147" s="4"/>
      <c r="F147" s="4"/>
      <c r="G147" s="7"/>
      <c r="H147" s="7"/>
      <c r="I147" s="7"/>
      <c r="J147" s="7"/>
      <c r="K147" s="7"/>
      <c r="L147" s="3"/>
      <c r="M147" s="7"/>
      <c r="N147" s="7"/>
      <c r="O147" s="7"/>
      <c r="P147" s="7"/>
      <c r="Q147" s="7"/>
      <c r="R147" s="7"/>
      <c r="S147" s="7"/>
      <c r="T147" s="7"/>
      <c r="U147" s="7"/>
      <c r="V147" s="7"/>
      <c r="W147" s="7"/>
      <c r="X147" s="7"/>
      <c r="Y147" s="8"/>
      <c r="Z147" s="8"/>
      <c r="AA147" s="8"/>
      <c r="AB147" s="8"/>
      <c r="AC147" s="7"/>
      <c r="AD147" s="7"/>
      <c r="AE147" s="7"/>
      <c r="AF147" s="7"/>
      <c r="AG147" s="7"/>
      <c r="AH147" s="3"/>
      <c r="AI147" s="7"/>
      <c r="AJ147" s="7"/>
      <c r="AK147" s="7"/>
      <c r="AL147" s="7"/>
      <c r="AM147" s="7"/>
      <c r="AN147" s="7"/>
      <c r="AO147" s="7"/>
      <c r="AP147" s="7"/>
      <c r="AQ147" s="7"/>
      <c r="AR147" s="7"/>
      <c r="AS147" s="7"/>
      <c r="AT147" s="7"/>
      <c r="AU147" s="8"/>
      <c r="AV147" s="8"/>
      <c r="AW147" s="8"/>
      <c r="AX147" s="8"/>
    </row>
    <row r="148" spans="1:51" ht="24.75" customHeight="1" x14ac:dyDescent="0.15"/>
    <row r="149" spans="1:51" ht="24.75" customHeight="1" x14ac:dyDescent="0.15">
      <c r="A149" s="9"/>
      <c r="B149" s="1" t="s">
        <v>27</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1" ht="24.75" customHeight="1" x14ac:dyDescent="0.15">
      <c r="A150" s="9"/>
      <c r="B150" s="45" t="s">
        <v>233</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1" ht="59.25" customHeight="1" x14ac:dyDescent="0.15">
      <c r="A151" s="664"/>
      <c r="B151" s="664"/>
      <c r="C151" s="664" t="s">
        <v>24</v>
      </c>
      <c r="D151" s="664"/>
      <c r="E151" s="664"/>
      <c r="F151" s="664"/>
      <c r="G151" s="664"/>
      <c r="H151" s="664"/>
      <c r="I151" s="664"/>
      <c r="J151" s="665" t="s">
        <v>196</v>
      </c>
      <c r="K151" s="142"/>
      <c r="L151" s="142"/>
      <c r="M151" s="142"/>
      <c r="N151" s="142"/>
      <c r="O151" s="142"/>
      <c r="P151" s="666" t="s">
        <v>25</v>
      </c>
      <c r="Q151" s="666"/>
      <c r="R151" s="666"/>
      <c r="S151" s="666"/>
      <c r="T151" s="666"/>
      <c r="U151" s="666"/>
      <c r="V151" s="666"/>
      <c r="W151" s="666"/>
      <c r="X151" s="666"/>
      <c r="Y151" s="667" t="s">
        <v>195</v>
      </c>
      <c r="Z151" s="668"/>
      <c r="AA151" s="668"/>
      <c r="AB151" s="668"/>
      <c r="AC151" s="665" t="s">
        <v>223</v>
      </c>
      <c r="AD151" s="665"/>
      <c r="AE151" s="665"/>
      <c r="AF151" s="665"/>
      <c r="AG151" s="665"/>
      <c r="AH151" s="667" t="s">
        <v>238</v>
      </c>
      <c r="AI151" s="664"/>
      <c r="AJ151" s="664"/>
      <c r="AK151" s="664"/>
      <c r="AL151" s="664" t="s">
        <v>19</v>
      </c>
      <c r="AM151" s="664"/>
      <c r="AN151" s="664"/>
      <c r="AO151" s="669"/>
      <c r="AP151" s="698" t="s">
        <v>197</v>
      </c>
      <c r="AQ151" s="698"/>
      <c r="AR151" s="698"/>
      <c r="AS151" s="698"/>
      <c r="AT151" s="698"/>
      <c r="AU151" s="698"/>
      <c r="AV151" s="698"/>
      <c r="AW151" s="698"/>
      <c r="AX151" s="698"/>
    </row>
    <row r="152" spans="1:51" ht="45" customHeight="1" x14ac:dyDescent="0.15">
      <c r="A152" s="677">
        <v>1</v>
      </c>
      <c r="B152" s="677">
        <v>1</v>
      </c>
      <c r="C152" s="678" t="s">
        <v>742</v>
      </c>
      <c r="D152" s="679"/>
      <c r="E152" s="679"/>
      <c r="F152" s="679"/>
      <c r="G152" s="679"/>
      <c r="H152" s="679"/>
      <c r="I152" s="680"/>
      <c r="J152" s="681">
        <v>7010401022916</v>
      </c>
      <c r="K152" s="682"/>
      <c r="L152" s="682"/>
      <c r="M152" s="682"/>
      <c r="N152" s="682"/>
      <c r="O152" s="682"/>
      <c r="P152" s="683" t="s">
        <v>641</v>
      </c>
      <c r="Q152" s="684"/>
      <c r="R152" s="684"/>
      <c r="S152" s="684"/>
      <c r="T152" s="684"/>
      <c r="U152" s="684"/>
      <c r="V152" s="684"/>
      <c r="W152" s="684"/>
      <c r="X152" s="685"/>
      <c r="Y152" s="686">
        <v>98.5</v>
      </c>
      <c r="Z152" s="687"/>
      <c r="AA152" s="687"/>
      <c r="AB152" s="688"/>
      <c r="AC152" s="699" t="s">
        <v>642</v>
      </c>
      <c r="AD152" s="700"/>
      <c r="AE152" s="700"/>
      <c r="AF152" s="700"/>
      <c r="AG152" s="701"/>
      <c r="AH152" s="702">
        <v>1</v>
      </c>
      <c r="AI152" s="703"/>
      <c r="AJ152" s="703"/>
      <c r="AK152" s="704"/>
      <c r="AL152" s="673" t="s">
        <v>725</v>
      </c>
      <c r="AM152" s="674"/>
      <c r="AN152" s="674"/>
      <c r="AO152" s="675"/>
      <c r="AP152" s="676"/>
      <c r="AQ152" s="676"/>
      <c r="AR152" s="676"/>
      <c r="AS152" s="676"/>
      <c r="AT152" s="676"/>
      <c r="AU152" s="676"/>
      <c r="AV152" s="676"/>
      <c r="AW152" s="676"/>
      <c r="AX152" s="676"/>
    </row>
    <row r="153" spans="1:51" ht="45" customHeight="1" x14ac:dyDescent="0.15">
      <c r="A153" s="677">
        <v>2</v>
      </c>
      <c r="B153" s="677">
        <v>1</v>
      </c>
      <c r="C153" s="678" t="s">
        <v>742</v>
      </c>
      <c r="D153" s="679"/>
      <c r="E153" s="679"/>
      <c r="F153" s="679"/>
      <c r="G153" s="679"/>
      <c r="H153" s="679"/>
      <c r="I153" s="680"/>
      <c r="J153" s="681">
        <v>7010401022916</v>
      </c>
      <c r="K153" s="682"/>
      <c r="L153" s="682"/>
      <c r="M153" s="682"/>
      <c r="N153" s="682"/>
      <c r="O153" s="682"/>
      <c r="P153" s="683" t="s">
        <v>643</v>
      </c>
      <c r="Q153" s="684"/>
      <c r="R153" s="684"/>
      <c r="S153" s="684"/>
      <c r="T153" s="684"/>
      <c r="U153" s="684"/>
      <c r="V153" s="684"/>
      <c r="W153" s="684"/>
      <c r="X153" s="685"/>
      <c r="Y153" s="686">
        <v>53.4</v>
      </c>
      <c r="Z153" s="687"/>
      <c r="AA153" s="687"/>
      <c r="AB153" s="688"/>
      <c r="AC153" s="695" t="s">
        <v>642</v>
      </c>
      <c r="AD153" s="696"/>
      <c r="AE153" s="696"/>
      <c r="AF153" s="696"/>
      <c r="AG153" s="697"/>
      <c r="AH153" s="670">
        <v>1</v>
      </c>
      <c r="AI153" s="671"/>
      <c r="AJ153" s="671"/>
      <c r="AK153" s="672"/>
      <c r="AL153" s="673" t="s">
        <v>268</v>
      </c>
      <c r="AM153" s="674"/>
      <c r="AN153" s="674"/>
      <c r="AO153" s="675"/>
      <c r="AP153" s="676"/>
      <c r="AQ153" s="676"/>
      <c r="AR153" s="676"/>
      <c r="AS153" s="676"/>
      <c r="AT153" s="676"/>
      <c r="AU153" s="676"/>
      <c r="AV153" s="676"/>
      <c r="AW153" s="676"/>
      <c r="AX153" s="676"/>
      <c r="AY153">
        <f>COUNTA($C$153)</f>
        <v>1</v>
      </c>
    </row>
    <row r="154" spans="1:51" ht="45" customHeight="1" x14ac:dyDescent="0.15">
      <c r="A154" s="677">
        <v>3</v>
      </c>
      <c r="B154" s="677">
        <v>1</v>
      </c>
      <c r="C154" s="678" t="s">
        <v>743</v>
      </c>
      <c r="D154" s="679"/>
      <c r="E154" s="679"/>
      <c r="F154" s="679"/>
      <c r="G154" s="679"/>
      <c r="H154" s="679"/>
      <c r="I154" s="680"/>
      <c r="J154" s="681">
        <v>4010401005898</v>
      </c>
      <c r="K154" s="682"/>
      <c r="L154" s="682"/>
      <c r="M154" s="682"/>
      <c r="N154" s="682"/>
      <c r="O154" s="682"/>
      <c r="P154" s="683" t="s">
        <v>644</v>
      </c>
      <c r="Q154" s="684"/>
      <c r="R154" s="684"/>
      <c r="S154" s="684"/>
      <c r="T154" s="684"/>
      <c r="U154" s="684"/>
      <c r="V154" s="684"/>
      <c r="W154" s="684"/>
      <c r="X154" s="685"/>
      <c r="Y154" s="686">
        <v>29.5</v>
      </c>
      <c r="Z154" s="687"/>
      <c r="AA154" s="687"/>
      <c r="AB154" s="688"/>
      <c r="AC154" s="689" t="s">
        <v>642</v>
      </c>
      <c r="AD154" s="690"/>
      <c r="AE154" s="690"/>
      <c r="AF154" s="690"/>
      <c r="AG154" s="691"/>
      <c r="AH154" s="692">
        <v>3</v>
      </c>
      <c r="AI154" s="693"/>
      <c r="AJ154" s="693"/>
      <c r="AK154" s="694"/>
      <c r="AL154" s="673" t="s">
        <v>268</v>
      </c>
      <c r="AM154" s="674"/>
      <c r="AN154" s="674"/>
      <c r="AO154" s="675"/>
      <c r="AP154" s="676"/>
      <c r="AQ154" s="676"/>
      <c r="AR154" s="676"/>
      <c r="AS154" s="676"/>
      <c r="AT154" s="676"/>
      <c r="AU154" s="676"/>
      <c r="AV154" s="676"/>
      <c r="AW154" s="676"/>
      <c r="AX154" s="676"/>
      <c r="AY154">
        <f>COUNTA($C$154)</f>
        <v>1</v>
      </c>
    </row>
    <row r="155" spans="1:51" ht="45" customHeight="1" x14ac:dyDescent="0.15">
      <c r="A155" s="677">
        <v>4</v>
      </c>
      <c r="B155" s="677">
        <v>1</v>
      </c>
      <c r="C155" s="678" t="s">
        <v>742</v>
      </c>
      <c r="D155" s="679"/>
      <c r="E155" s="679"/>
      <c r="F155" s="679"/>
      <c r="G155" s="679"/>
      <c r="H155" s="679"/>
      <c r="I155" s="680"/>
      <c r="J155" s="681">
        <v>7010401022916</v>
      </c>
      <c r="K155" s="682"/>
      <c r="L155" s="682"/>
      <c r="M155" s="682"/>
      <c r="N155" s="682"/>
      <c r="O155" s="682"/>
      <c r="P155" s="683" t="s">
        <v>653</v>
      </c>
      <c r="Q155" s="684"/>
      <c r="R155" s="684"/>
      <c r="S155" s="684"/>
      <c r="T155" s="684"/>
      <c r="U155" s="684"/>
      <c r="V155" s="684"/>
      <c r="W155" s="684"/>
      <c r="X155" s="685"/>
      <c r="Y155" s="686">
        <v>26.4</v>
      </c>
      <c r="Z155" s="687"/>
      <c r="AA155" s="687"/>
      <c r="AB155" s="688"/>
      <c r="AC155" s="699" t="s">
        <v>651</v>
      </c>
      <c r="AD155" s="700"/>
      <c r="AE155" s="700"/>
      <c r="AF155" s="700"/>
      <c r="AG155" s="701"/>
      <c r="AH155" s="692">
        <v>1</v>
      </c>
      <c r="AI155" s="693"/>
      <c r="AJ155" s="693"/>
      <c r="AK155" s="694"/>
      <c r="AL155" s="673" t="s">
        <v>268</v>
      </c>
      <c r="AM155" s="674"/>
      <c r="AN155" s="674"/>
      <c r="AO155" s="675"/>
      <c r="AP155" s="676"/>
      <c r="AQ155" s="676"/>
      <c r="AR155" s="676"/>
      <c r="AS155" s="676"/>
      <c r="AT155" s="676"/>
      <c r="AU155" s="676"/>
      <c r="AV155" s="676"/>
      <c r="AW155" s="676"/>
      <c r="AX155" s="676"/>
      <c r="AY155">
        <f>COUNTA($C$155)</f>
        <v>1</v>
      </c>
    </row>
    <row r="156" spans="1:51" ht="45" customHeight="1" x14ac:dyDescent="0.15">
      <c r="A156" s="677">
        <v>5</v>
      </c>
      <c r="B156" s="677">
        <v>1</v>
      </c>
      <c r="C156" s="678" t="s">
        <v>744</v>
      </c>
      <c r="D156" s="679"/>
      <c r="E156" s="679"/>
      <c r="F156" s="679"/>
      <c r="G156" s="679"/>
      <c r="H156" s="679"/>
      <c r="I156" s="680"/>
      <c r="J156" s="681">
        <v>4010801012255</v>
      </c>
      <c r="K156" s="682"/>
      <c r="L156" s="682"/>
      <c r="M156" s="682"/>
      <c r="N156" s="682"/>
      <c r="O156" s="682"/>
      <c r="P156" s="683" t="s">
        <v>645</v>
      </c>
      <c r="Q156" s="684"/>
      <c r="R156" s="684"/>
      <c r="S156" s="684"/>
      <c r="T156" s="684"/>
      <c r="U156" s="684"/>
      <c r="V156" s="684"/>
      <c r="W156" s="684"/>
      <c r="X156" s="685"/>
      <c r="Y156" s="686">
        <v>11.3</v>
      </c>
      <c r="Z156" s="687"/>
      <c r="AA156" s="687"/>
      <c r="AB156" s="688"/>
      <c r="AC156" s="689" t="s">
        <v>642</v>
      </c>
      <c r="AD156" s="690"/>
      <c r="AE156" s="690"/>
      <c r="AF156" s="690"/>
      <c r="AG156" s="691"/>
      <c r="AH156" s="692">
        <v>2</v>
      </c>
      <c r="AI156" s="693"/>
      <c r="AJ156" s="693"/>
      <c r="AK156" s="694"/>
      <c r="AL156" s="673" t="s">
        <v>268</v>
      </c>
      <c r="AM156" s="674"/>
      <c r="AN156" s="674"/>
      <c r="AO156" s="675"/>
      <c r="AP156" s="676"/>
      <c r="AQ156" s="676"/>
      <c r="AR156" s="676"/>
      <c r="AS156" s="676"/>
      <c r="AT156" s="676"/>
      <c r="AU156" s="676"/>
      <c r="AV156" s="676"/>
      <c r="AW156" s="676"/>
      <c r="AX156" s="676"/>
      <c r="AY156">
        <f>COUNTA($C$156)</f>
        <v>1</v>
      </c>
    </row>
    <row r="157" spans="1:51" ht="27" customHeight="1" x14ac:dyDescent="0.15">
      <c r="A157" s="50"/>
      <c r="B157" s="50"/>
      <c r="C157" s="50"/>
      <c r="D157" s="50"/>
      <c r="E157" s="50"/>
      <c r="F157" s="50"/>
      <c r="G157" s="50"/>
      <c r="H157" s="50"/>
      <c r="I157" s="50"/>
      <c r="J157" s="51"/>
      <c r="K157" s="51"/>
      <c r="L157" s="51"/>
      <c r="M157" s="51"/>
      <c r="N157" s="51"/>
      <c r="O157" s="51"/>
      <c r="P157" s="52"/>
      <c r="Q157" s="52"/>
      <c r="R157" s="52"/>
      <c r="S157" s="52"/>
      <c r="T157" s="52"/>
      <c r="U157" s="52"/>
      <c r="V157" s="52"/>
      <c r="W157" s="52"/>
      <c r="X157" s="52"/>
      <c r="Y157" s="53"/>
      <c r="Z157" s="53"/>
      <c r="AA157" s="53"/>
      <c r="AB157" s="53"/>
      <c r="AC157" s="53"/>
      <c r="AD157" s="53"/>
      <c r="AE157" s="53"/>
      <c r="AF157" s="53"/>
      <c r="AG157" s="53"/>
      <c r="AH157" s="53"/>
      <c r="AI157" s="53"/>
      <c r="AJ157" s="53"/>
      <c r="AK157" s="53"/>
      <c r="AL157" s="53"/>
      <c r="AM157" s="53"/>
      <c r="AN157" s="53"/>
      <c r="AO157" s="53"/>
      <c r="AP157" s="52"/>
      <c r="AQ157" s="52"/>
      <c r="AR157" s="52"/>
      <c r="AS157" s="52"/>
      <c r="AT157" s="52"/>
      <c r="AU157" s="52"/>
      <c r="AV157" s="52"/>
      <c r="AW157" s="52"/>
      <c r="AX157" s="52"/>
      <c r="AY157">
        <f>COUNTA($C$160)</f>
        <v>1</v>
      </c>
    </row>
    <row r="158" spans="1:51" ht="24.75" customHeight="1" x14ac:dyDescent="0.15">
      <c r="A158" s="50"/>
      <c r="B158" s="54" t="s">
        <v>164</v>
      </c>
      <c r="C158" s="50"/>
      <c r="D158" s="50"/>
      <c r="E158" s="50"/>
      <c r="F158" s="50"/>
      <c r="G158" s="50"/>
      <c r="H158" s="50"/>
      <c r="I158" s="50"/>
      <c r="J158" s="50"/>
      <c r="K158" s="50"/>
      <c r="L158" s="50"/>
      <c r="M158" s="50"/>
      <c r="N158" s="50"/>
      <c r="O158" s="50"/>
      <c r="P158" s="55"/>
      <c r="Q158" s="55"/>
      <c r="R158" s="55"/>
      <c r="S158" s="55"/>
      <c r="T158" s="55"/>
      <c r="U158" s="55"/>
      <c r="V158" s="55"/>
      <c r="W158" s="55"/>
      <c r="X158" s="55"/>
      <c r="Y158" s="56"/>
      <c r="Z158" s="56"/>
      <c r="AA158" s="56"/>
      <c r="AB158" s="56"/>
      <c r="AC158" s="56"/>
      <c r="AD158" s="56"/>
      <c r="AE158" s="56"/>
      <c r="AF158" s="56"/>
      <c r="AG158" s="56"/>
      <c r="AH158" s="56"/>
      <c r="AI158" s="56"/>
      <c r="AJ158" s="56"/>
      <c r="AK158" s="56"/>
      <c r="AL158" s="56"/>
      <c r="AM158" s="56"/>
      <c r="AN158" s="56"/>
      <c r="AO158" s="56"/>
      <c r="AP158" s="55"/>
      <c r="AQ158" s="55"/>
      <c r="AR158" s="55"/>
      <c r="AS158" s="55"/>
      <c r="AT158" s="55"/>
      <c r="AU158" s="55"/>
      <c r="AV158" s="55"/>
      <c r="AW158" s="55"/>
      <c r="AX158" s="55"/>
      <c r="AY158">
        <f>$AY$157</f>
        <v>1</v>
      </c>
    </row>
    <row r="159" spans="1:51" ht="59.25" customHeight="1" x14ac:dyDescent="0.15">
      <c r="A159" s="664"/>
      <c r="B159" s="664"/>
      <c r="C159" s="664" t="s">
        <v>24</v>
      </c>
      <c r="D159" s="664"/>
      <c r="E159" s="664"/>
      <c r="F159" s="664"/>
      <c r="G159" s="664"/>
      <c r="H159" s="664"/>
      <c r="I159" s="664"/>
      <c r="J159" s="665" t="s">
        <v>196</v>
      </c>
      <c r="K159" s="142"/>
      <c r="L159" s="142"/>
      <c r="M159" s="142"/>
      <c r="N159" s="142"/>
      <c r="O159" s="142"/>
      <c r="P159" s="666" t="s">
        <v>25</v>
      </c>
      <c r="Q159" s="666"/>
      <c r="R159" s="666"/>
      <c r="S159" s="666"/>
      <c r="T159" s="666"/>
      <c r="U159" s="666"/>
      <c r="V159" s="666"/>
      <c r="W159" s="666"/>
      <c r="X159" s="666"/>
      <c r="Y159" s="667" t="s">
        <v>195</v>
      </c>
      <c r="Z159" s="668"/>
      <c r="AA159" s="668"/>
      <c r="AB159" s="668"/>
      <c r="AC159" s="665" t="s">
        <v>223</v>
      </c>
      <c r="AD159" s="665"/>
      <c r="AE159" s="665"/>
      <c r="AF159" s="665"/>
      <c r="AG159" s="665"/>
      <c r="AH159" s="667" t="s">
        <v>238</v>
      </c>
      <c r="AI159" s="664"/>
      <c r="AJ159" s="664"/>
      <c r="AK159" s="664"/>
      <c r="AL159" s="664" t="s">
        <v>19</v>
      </c>
      <c r="AM159" s="664"/>
      <c r="AN159" s="664"/>
      <c r="AO159" s="669"/>
      <c r="AP159" s="698" t="s">
        <v>197</v>
      </c>
      <c r="AQ159" s="698"/>
      <c r="AR159" s="698"/>
      <c r="AS159" s="698"/>
      <c r="AT159" s="698"/>
      <c r="AU159" s="698"/>
      <c r="AV159" s="698"/>
      <c r="AW159" s="698"/>
      <c r="AX159" s="698"/>
      <c r="AY159">
        <f>$AY$157</f>
        <v>1</v>
      </c>
    </row>
    <row r="160" spans="1:51" ht="30" customHeight="1" x14ac:dyDescent="0.15">
      <c r="A160" s="677">
        <v>1</v>
      </c>
      <c r="B160" s="677">
        <v>1</v>
      </c>
      <c r="C160" s="678" t="s">
        <v>745</v>
      </c>
      <c r="D160" s="679"/>
      <c r="E160" s="679"/>
      <c r="F160" s="679"/>
      <c r="G160" s="679"/>
      <c r="H160" s="679"/>
      <c r="I160" s="680"/>
      <c r="J160" s="681">
        <v>3012401012867</v>
      </c>
      <c r="K160" s="682"/>
      <c r="L160" s="682"/>
      <c r="M160" s="682"/>
      <c r="N160" s="682"/>
      <c r="O160" s="682"/>
      <c r="P160" s="683" t="s">
        <v>646</v>
      </c>
      <c r="Q160" s="684"/>
      <c r="R160" s="684"/>
      <c r="S160" s="684"/>
      <c r="T160" s="684"/>
      <c r="U160" s="684"/>
      <c r="V160" s="684"/>
      <c r="W160" s="684"/>
      <c r="X160" s="685"/>
      <c r="Y160" s="686">
        <v>82.2</v>
      </c>
      <c r="Z160" s="687"/>
      <c r="AA160" s="687"/>
      <c r="AB160" s="688"/>
      <c r="AC160" s="689" t="s">
        <v>647</v>
      </c>
      <c r="AD160" s="690"/>
      <c r="AE160" s="690"/>
      <c r="AF160" s="690"/>
      <c r="AG160" s="691"/>
      <c r="AH160" s="692">
        <v>1</v>
      </c>
      <c r="AI160" s="693"/>
      <c r="AJ160" s="693"/>
      <c r="AK160" s="694"/>
      <c r="AL160" s="673" t="s">
        <v>725</v>
      </c>
      <c r="AM160" s="674"/>
      <c r="AN160" s="674"/>
      <c r="AO160" s="675"/>
      <c r="AP160" s="676"/>
      <c r="AQ160" s="676"/>
      <c r="AR160" s="676"/>
      <c r="AS160" s="676"/>
      <c r="AT160" s="676"/>
      <c r="AU160" s="676"/>
      <c r="AV160" s="676"/>
      <c r="AW160" s="676"/>
      <c r="AX160" s="676"/>
      <c r="AY160">
        <f>$AY$157</f>
        <v>1</v>
      </c>
    </row>
    <row r="161" spans="1:51" ht="24.75" customHeight="1" x14ac:dyDescent="0.15">
      <c r="A161" s="57"/>
      <c r="B161" s="57"/>
      <c r="C161" s="57"/>
      <c r="D161" s="57"/>
      <c r="E161" s="57"/>
      <c r="F161" s="57"/>
      <c r="G161" s="57"/>
      <c r="H161" s="57"/>
      <c r="I161" s="57"/>
      <c r="J161" s="57"/>
      <c r="K161" s="57"/>
      <c r="L161" s="57"/>
      <c r="M161" s="57"/>
      <c r="N161" s="57"/>
      <c r="O161" s="57"/>
      <c r="P161" s="58"/>
      <c r="Q161" s="58"/>
      <c r="R161" s="58"/>
      <c r="S161" s="58"/>
      <c r="T161" s="58"/>
      <c r="U161" s="58"/>
      <c r="V161" s="58"/>
      <c r="W161" s="58"/>
      <c r="X161" s="58"/>
      <c r="Y161" s="59"/>
      <c r="Z161" s="59"/>
      <c r="AA161" s="59"/>
      <c r="AB161" s="59"/>
      <c r="AC161" s="59"/>
      <c r="AD161" s="59"/>
      <c r="AE161" s="59"/>
      <c r="AF161" s="59"/>
      <c r="AG161" s="59"/>
      <c r="AH161" s="59"/>
      <c r="AI161" s="59"/>
      <c r="AJ161" s="59"/>
      <c r="AK161" s="59"/>
      <c r="AL161" s="59"/>
      <c r="AM161" s="59"/>
      <c r="AN161" s="59"/>
      <c r="AO161" s="59"/>
      <c r="AP161" s="58"/>
      <c r="AQ161" s="58"/>
      <c r="AR161" s="58"/>
      <c r="AS161" s="58"/>
      <c r="AT161" s="58"/>
      <c r="AU161" s="58"/>
      <c r="AV161" s="58"/>
      <c r="AW161" s="58"/>
      <c r="AX161" s="58"/>
      <c r="AY161">
        <f>COUNTA($C$164)</f>
        <v>1</v>
      </c>
    </row>
    <row r="162" spans="1:51" ht="24.75" customHeight="1" x14ac:dyDescent="0.15">
      <c r="A162" s="50"/>
      <c r="B162" s="54" t="s">
        <v>214</v>
      </c>
      <c r="C162" s="50"/>
      <c r="D162" s="50"/>
      <c r="E162" s="50"/>
      <c r="F162" s="50"/>
      <c r="G162" s="50"/>
      <c r="H162" s="50"/>
      <c r="I162" s="50"/>
      <c r="J162" s="50"/>
      <c r="K162" s="50"/>
      <c r="L162" s="50"/>
      <c r="M162" s="50"/>
      <c r="N162" s="50"/>
      <c r="O162" s="50"/>
      <c r="P162" s="55"/>
      <c r="Q162" s="55"/>
      <c r="R162" s="55"/>
      <c r="S162" s="55"/>
      <c r="T162" s="55"/>
      <c r="U162" s="55"/>
      <c r="V162" s="55"/>
      <c r="W162" s="55"/>
      <c r="X162" s="55"/>
      <c r="Y162" s="56"/>
      <c r="Z162" s="56"/>
      <c r="AA162" s="56"/>
      <c r="AB162" s="56"/>
      <c r="AC162" s="56"/>
      <c r="AD162" s="56"/>
      <c r="AE162" s="56"/>
      <c r="AF162" s="56"/>
      <c r="AG162" s="56"/>
      <c r="AH162" s="56"/>
      <c r="AI162" s="56"/>
      <c r="AJ162" s="56"/>
      <c r="AK162" s="56"/>
      <c r="AL162" s="56"/>
      <c r="AM162" s="56"/>
      <c r="AN162" s="56"/>
      <c r="AO162" s="56"/>
      <c r="AP162" s="55"/>
      <c r="AQ162" s="55"/>
      <c r="AR162" s="55"/>
      <c r="AS162" s="55"/>
      <c r="AT162" s="55"/>
      <c r="AU162" s="55"/>
      <c r="AV162" s="55"/>
      <c r="AW162" s="55"/>
      <c r="AX162" s="55"/>
      <c r="AY162">
        <f>$AY$161</f>
        <v>1</v>
      </c>
    </row>
    <row r="163" spans="1:51" ht="59.25" customHeight="1" x14ac:dyDescent="0.15">
      <c r="A163" s="664"/>
      <c r="B163" s="664"/>
      <c r="C163" s="664" t="s">
        <v>24</v>
      </c>
      <c r="D163" s="664"/>
      <c r="E163" s="664"/>
      <c r="F163" s="664"/>
      <c r="G163" s="664"/>
      <c r="H163" s="664"/>
      <c r="I163" s="664"/>
      <c r="J163" s="665" t="s">
        <v>196</v>
      </c>
      <c r="K163" s="142"/>
      <c r="L163" s="142"/>
      <c r="M163" s="142"/>
      <c r="N163" s="142"/>
      <c r="O163" s="142"/>
      <c r="P163" s="666" t="s">
        <v>25</v>
      </c>
      <c r="Q163" s="666"/>
      <c r="R163" s="666"/>
      <c r="S163" s="666"/>
      <c r="T163" s="666"/>
      <c r="U163" s="666"/>
      <c r="V163" s="666"/>
      <c r="W163" s="666"/>
      <c r="X163" s="666"/>
      <c r="Y163" s="667" t="s">
        <v>195</v>
      </c>
      <c r="Z163" s="668"/>
      <c r="AA163" s="668"/>
      <c r="AB163" s="668"/>
      <c r="AC163" s="665" t="s">
        <v>223</v>
      </c>
      <c r="AD163" s="665"/>
      <c r="AE163" s="665"/>
      <c r="AF163" s="665"/>
      <c r="AG163" s="665"/>
      <c r="AH163" s="667" t="s">
        <v>238</v>
      </c>
      <c r="AI163" s="664"/>
      <c r="AJ163" s="664"/>
      <c r="AK163" s="664"/>
      <c r="AL163" s="664" t="s">
        <v>19</v>
      </c>
      <c r="AM163" s="664"/>
      <c r="AN163" s="664"/>
      <c r="AO163" s="669"/>
      <c r="AP163" s="698" t="s">
        <v>197</v>
      </c>
      <c r="AQ163" s="698"/>
      <c r="AR163" s="698"/>
      <c r="AS163" s="698"/>
      <c r="AT163" s="698"/>
      <c r="AU163" s="698"/>
      <c r="AV163" s="698"/>
      <c r="AW163" s="698"/>
      <c r="AX163" s="698"/>
      <c r="AY163">
        <f>$AY$161</f>
        <v>1</v>
      </c>
    </row>
    <row r="164" spans="1:51" ht="30" customHeight="1" x14ac:dyDescent="0.15">
      <c r="A164" s="677">
        <v>1</v>
      </c>
      <c r="B164" s="677">
        <v>1</v>
      </c>
      <c r="C164" s="678" t="s">
        <v>746</v>
      </c>
      <c r="D164" s="679"/>
      <c r="E164" s="679"/>
      <c r="F164" s="679"/>
      <c r="G164" s="679"/>
      <c r="H164" s="679"/>
      <c r="I164" s="680"/>
      <c r="J164" s="681">
        <v>6010701001991</v>
      </c>
      <c r="K164" s="682"/>
      <c r="L164" s="682"/>
      <c r="M164" s="682"/>
      <c r="N164" s="682"/>
      <c r="O164" s="682"/>
      <c r="P164" s="683" t="s">
        <v>648</v>
      </c>
      <c r="Q164" s="684"/>
      <c r="R164" s="684"/>
      <c r="S164" s="684"/>
      <c r="T164" s="684"/>
      <c r="U164" s="684"/>
      <c r="V164" s="684"/>
      <c r="W164" s="684"/>
      <c r="X164" s="685"/>
      <c r="Y164" s="686">
        <v>2.5</v>
      </c>
      <c r="Z164" s="687"/>
      <c r="AA164" s="687"/>
      <c r="AB164" s="688"/>
      <c r="AC164" s="689" t="s">
        <v>649</v>
      </c>
      <c r="AD164" s="690"/>
      <c r="AE164" s="690"/>
      <c r="AF164" s="690"/>
      <c r="AG164" s="691"/>
      <c r="AH164" s="692">
        <v>1</v>
      </c>
      <c r="AI164" s="693"/>
      <c r="AJ164" s="693"/>
      <c r="AK164" s="694"/>
      <c r="AL164" s="673" t="s">
        <v>725</v>
      </c>
      <c r="AM164" s="674"/>
      <c r="AN164" s="674"/>
      <c r="AO164" s="675"/>
      <c r="AP164" s="676"/>
      <c r="AQ164" s="676"/>
      <c r="AR164" s="676"/>
      <c r="AS164" s="676"/>
      <c r="AT164" s="676"/>
      <c r="AU164" s="676"/>
      <c r="AV164" s="676"/>
      <c r="AW164" s="676"/>
      <c r="AX164" s="676"/>
      <c r="AY164">
        <f>$AY$161</f>
        <v>1</v>
      </c>
    </row>
    <row r="165" spans="1:51" ht="30" customHeight="1" x14ac:dyDescent="0.15">
      <c r="A165" s="677">
        <v>2</v>
      </c>
      <c r="B165" s="677">
        <v>1</v>
      </c>
      <c r="C165" s="678" t="s">
        <v>744</v>
      </c>
      <c r="D165" s="679"/>
      <c r="E165" s="679"/>
      <c r="F165" s="679"/>
      <c r="G165" s="679"/>
      <c r="H165" s="679"/>
      <c r="I165" s="680"/>
      <c r="J165" s="681">
        <v>4010801012255</v>
      </c>
      <c r="K165" s="682"/>
      <c r="L165" s="682"/>
      <c r="M165" s="682"/>
      <c r="N165" s="682"/>
      <c r="O165" s="682"/>
      <c r="P165" s="683" t="s">
        <v>718</v>
      </c>
      <c r="Q165" s="684"/>
      <c r="R165" s="684"/>
      <c r="S165" s="684"/>
      <c r="T165" s="684"/>
      <c r="U165" s="684"/>
      <c r="V165" s="684"/>
      <c r="W165" s="684"/>
      <c r="X165" s="685"/>
      <c r="Y165" s="686">
        <v>1.7</v>
      </c>
      <c r="Z165" s="687"/>
      <c r="AA165" s="687"/>
      <c r="AB165" s="688"/>
      <c r="AC165" s="689" t="s">
        <v>649</v>
      </c>
      <c r="AD165" s="690"/>
      <c r="AE165" s="690"/>
      <c r="AF165" s="690"/>
      <c r="AG165" s="691"/>
      <c r="AH165" s="692">
        <v>1</v>
      </c>
      <c r="AI165" s="693"/>
      <c r="AJ165" s="693"/>
      <c r="AK165" s="694"/>
      <c r="AL165" s="673" t="s">
        <v>725</v>
      </c>
      <c r="AM165" s="674"/>
      <c r="AN165" s="674"/>
      <c r="AO165" s="675"/>
      <c r="AP165" s="676"/>
      <c r="AQ165" s="676"/>
      <c r="AR165" s="676"/>
      <c r="AS165" s="676"/>
      <c r="AT165" s="676"/>
      <c r="AU165" s="676"/>
      <c r="AV165" s="676"/>
      <c r="AW165" s="676"/>
      <c r="AX165" s="676"/>
      <c r="AY165">
        <f>COUNTA($C$165)</f>
        <v>1</v>
      </c>
    </row>
    <row r="166" spans="1:51" ht="24.75" customHeight="1" x14ac:dyDescent="0.15">
      <c r="A166" s="57"/>
      <c r="B166" s="57"/>
      <c r="C166" s="57"/>
      <c r="D166" s="57"/>
      <c r="E166" s="57"/>
      <c r="F166" s="57"/>
      <c r="G166" s="57"/>
      <c r="H166" s="57"/>
      <c r="I166" s="57"/>
      <c r="J166" s="57"/>
      <c r="K166" s="57"/>
      <c r="L166" s="57"/>
      <c r="M166" s="57"/>
      <c r="N166" s="57"/>
      <c r="O166" s="57"/>
      <c r="P166" s="58"/>
      <c r="Q166" s="58"/>
      <c r="R166" s="58"/>
      <c r="S166" s="58"/>
      <c r="T166" s="58"/>
      <c r="U166" s="58"/>
      <c r="V166" s="58"/>
      <c r="W166" s="58"/>
      <c r="X166" s="58"/>
      <c r="Y166" s="59"/>
      <c r="Z166" s="59"/>
      <c r="AA166" s="59"/>
      <c r="AB166" s="59"/>
      <c r="AC166" s="59"/>
      <c r="AD166" s="59"/>
      <c r="AE166" s="59"/>
      <c r="AF166" s="59"/>
      <c r="AG166" s="59"/>
      <c r="AH166" s="59"/>
      <c r="AI166" s="59"/>
      <c r="AJ166" s="59"/>
      <c r="AK166" s="59"/>
      <c r="AL166" s="59"/>
      <c r="AM166" s="59"/>
      <c r="AN166" s="59"/>
      <c r="AO166" s="59"/>
      <c r="AP166" s="58"/>
      <c r="AQ166" s="58"/>
      <c r="AR166" s="58"/>
      <c r="AS166" s="58"/>
      <c r="AT166" s="58"/>
      <c r="AU166" s="58"/>
      <c r="AV166" s="58"/>
      <c r="AW166" s="58"/>
      <c r="AX166" s="58"/>
      <c r="AY166">
        <f>COUNTA($C$169)</f>
        <v>1</v>
      </c>
    </row>
    <row r="167" spans="1:51" ht="24.75" customHeight="1" x14ac:dyDescent="0.15">
      <c r="A167" s="50"/>
      <c r="B167" s="54" t="s">
        <v>165</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f>$AY$166</f>
        <v>1</v>
      </c>
    </row>
    <row r="168" spans="1:51" ht="59.25" customHeight="1" x14ac:dyDescent="0.15">
      <c r="A168" s="664"/>
      <c r="B168" s="664"/>
      <c r="C168" s="664" t="s">
        <v>24</v>
      </c>
      <c r="D168" s="664"/>
      <c r="E168" s="664"/>
      <c r="F168" s="664"/>
      <c r="G168" s="664"/>
      <c r="H168" s="664"/>
      <c r="I168" s="664"/>
      <c r="J168" s="665" t="s">
        <v>196</v>
      </c>
      <c r="K168" s="142"/>
      <c r="L168" s="142"/>
      <c r="M168" s="142"/>
      <c r="N168" s="142"/>
      <c r="O168" s="142"/>
      <c r="P168" s="666" t="s">
        <v>25</v>
      </c>
      <c r="Q168" s="666"/>
      <c r="R168" s="666"/>
      <c r="S168" s="666"/>
      <c r="T168" s="666"/>
      <c r="U168" s="666"/>
      <c r="V168" s="666"/>
      <c r="W168" s="666"/>
      <c r="X168" s="666"/>
      <c r="Y168" s="667" t="s">
        <v>195</v>
      </c>
      <c r="Z168" s="668"/>
      <c r="AA168" s="668"/>
      <c r="AB168" s="668"/>
      <c r="AC168" s="665" t="s">
        <v>223</v>
      </c>
      <c r="AD168" s="665"/>
      <c r="AE168" s="665"/>
      <c r="AF168" s="665"/>
      <c r="AG168" s="665"/>
      <c r="AH168" s="667" t="s">
        <v>238</v>
      </c>
      <c r="AI168" s="664"/>
      <c r="AJ168" s="664"/>
      <c r="AK168" s="664"/>
      <c r="AL168" s="664" t="s">
        <v>19</v>
      </c>
      <c r="AM168" s="664"/>
      <c r="AN168" s="664"/>
      <c r="AO168" s="669"/>
      <c r="AP168" s="698" t="s">
        <v>197</v>
      </c>
      <c r="AQ168" s="698"/>
      <c r="AR168" s="698"/>
      <c r="AS168" s="698"/>
      <c r="AT168" s="698"/>
      <c r="AU168" s="698"/>
      <c r="AV168" s="698"/>
      <c r="AW168" s="698"/>
      <c r="AX168" s="698"/>
      <c r="AY168">
        <f>$AY$166</f>
        <v>1</v>
      </c>
    </row>
    <row r="169" spans="1:51" ht="45" customHeight="1" x14ac:dyDescent="0.15">
      <c r="A169" s="677">
        <v>1</v>
      </c>
      <c r="B169" s="677">
        <v>1</v>
      </c>
      <c r="C169" s="678" t="s">
        <v>748</v>
      </c>
      <c r="D169" s="679"/>
      <c r="E169" s="679"/>
      <c r="F169" s="679"/>
      <c r="G169" s="679"/>
      <c r="H169" s="679"/>
      <c r="I169" s="680"/>
      <c r="J169" s="681">
        <v>8010401009458</v>
      </c>
      <c r="K169" s="682"/>
      <c r="L169" s="682"/>
      <c r="M169" s="682"/>
      <c r="N169" s="682"/>
      <c r="O169" s="682"/>
      <c r="P169" s="683" t="s">
        <v>650</v>
      </c>
      <c r="Q169" s="684"/>
      <c r="R169" s="684"/>
      <c r="S169" s="684"/>
      <c r="T169" s="684"/>
      <c r="U169" s="684"/>
      <c r="V169" s="684"/>
      <c r="W169" s="684"/>
      <c r="X169" s="685"/>
      <c r="Y169" s="686">
        <v>309.7</v>
      </c>
      <c r="Z169" s="687"/>
      <c r="AA169" s="687"/>
      <c r="AB169" s="688"/>
      <c r="AC169" s="699" t="s">
        <v>651</v>
      </c>
      <c r="AD169" s="700"/>
      <c r="AE169" s="700"/>
      <c r="AF169" s="700"/>
      <c r="AG169" s="701"/>
      <c r="AH169" s="692">
        <v>1</v>
      </c>
      <c r="AI169" s="693"/>
      <c r="AJ169" s="693"/>
      <c r="AK169" s="694"/>
      <c r="AL169" s="673" t="s">
        <v>725</v>
      </c>
      <c r="AM169" s="674"/>
      <c r="AN169" s="674"/>
      <c r="AO169" s="675"/>
      <c r="AP169" s="676"/>
      <c r="AQ169" s="676"/>
      <c r="AR169" s="676"/>
      <c r="AS169" s="676"/>
      <c r="AT169" s="676"/>
      <c r="AU169" s="676"/>
      <c r="AV169" s="676"/>
      <c r="AW169" s="676"/>
      <c r="AX169" s="676"/>
      <c r="AY169">
        <f>$AY$166</f>
        <v>1</v>
      </c>
    </row>
    <row r="170" spans="1:51" ht="45" customHeight="1" x14ac:dyDescent="0.15">
      <c r="A170" s="677">
        <v>2</v>
      </c>
      <c r="B170" s="677">
        <v>1</v>
      </c>
      <c r="C170" s="678" t="s">
        <v>749</v>
      </c>
      <c r="D170" s="679"/>
      <c r="E170" s="679"/>
      <c r="F170" s="679"/>
      <c r="G170" s="679"/>
      <c r="H170" s="679"/>
      <c r="I170" s="680"/>
      <c r="J170" s="681">
        <v>7010405010594</v>
      </c>
      <c r="K170" s="682"/>
      <c r="L170" s="682"/>
      <c r="M170" s="682"/>
      <c r="N170" s="682"/>
      <c r="O170" s="682"/>
      <c r="P170" s="683" t="s">
        <v>652</v>
      </c>
      <c r="Q170" s="684"/>
      <c r="R170" s="684"/>
      <c r="S170" s="684"/>
      <c r="T170" s="684"/>
      <c r="U170" s="684"/>
      <c r="V170" s="684"/>
      <c r="W170" s="684"/>
      <c r="X170" s="685"/>
      <c r="Y170" s="686">
        <v>132.19999999999999</v>
      </c>
      <c r="Z170" s="687"/>
      <c r="AA170" s="687"/>
      <c r="AB170" s="688"/>
      <c r="AC170" s="699" t="s">
        <v>651</v>
      </c>
      <c r="AD170" s="700"/>
      <c r="AE170" s="700"/>
      <c r="AF170" s="700"/>
      <c r="AG170" s="701"/>
      <c r="AH170" s="692">
        <v>1</v>
      </c>
      <c r="AI170" s="693"/>
      <c r="AJ170" s="693"/>
      <c r="AK170" s="694"/>
      <c r="AL170" s="673" t="s">
        <v>725</v>
      </c>
      <c r="AM170" s="674"/>
      <c r="AN170" s="674"/>
      <c r="AO170" s="675"/>
      <c r="AP170" s="676"/>
      <c r="AQ170" s="676"/>
      <c r="AR170" s="676"/>
      <c r="AS170" s="676"/>
      <c r="AT170" s="676"/>
      <c r="AU170" s="676"/>
      <c r="AV170" s="676"/>
      <c r="AW170" s="676"/>
      <c r="AX170" s="676"/>
      <c r="AY170">
        <f>COUNTA($C$170)</f>
        <v>1</v>
      </c>
    </row>
    <row r="171" spans="1:51" ht="45" customHeight="1" x14ac:dyDescent="0.15">
      <c r="A171" s="677">
        <v>3</v>
      </c>
      <c r="B171" s="677">
        <v>1</v>
      </c>
      <c r="C171" s="678" t="s">
        <v>748</v>
      </c>
      <c r="D171" s="679"/>
      <c r="E171" s="679"/>
      <c r="F171" s="679"/>
      <c r="G171" s="679"/>
      <c r="H171" s="679"/>
      <c r="I171" s="680"/>
      <c r="J171" s="681">
        <v>8010401009458</v>
      </c>
      <c r="K171" s="682"/>
      <c r="L171" s="682"/>
      <c r="M171" s="682"/>
      <c r="N171" s="682"/>
      <c r="O171" s="682"/>
      <c r="P171" s="705" t="s">
        <v>654</v>
      </c>
      <c r="Q171" s="706"/>
      <c r="R171" s="706"/>
      <c r="S171" s="706"/>
      <c r="T171" s="706"/>
      <c r="U171" s="706"/>
      <c r="V171" s="706"/>
      <c r="W171" s="706"/>
      <c r="X171" s="707"/>
      <c r="Y171" s="708">
        <v>6.8</v>
      </c>
      <c r="Z171" s="709"/>
      <c r="AA171" s="709"/>
      <c r="AB171" s="710"/>
      <c r="AC171" s="689" t="s">
        <v>651</v>
      </c>
      <c r="AD171" s="690"/>
      <c r="AE171" s="690"/>
      <c r="AF171" s="690"/>
      <c r="AG171" s="691"/>
      <c r="AH171" s="692">
        <v>1</v>
      </c>
      <c r="AI171" s="693"/>
      <c r="AJ171" s="693"/>
      <c r="AK171" s="694"/>
      <c r="AL171" s="673" t="s">
        <v>725</v>
      </c>
      <c r="AM171" s="674"/>
      <c r="AN171" s="674"/>
      <c r="AO171" s="675"/>
      <c r="AP171" s="676"/>
      <c r="AQ171" s="676"/>
      <c r="AR171" s="676"/>
      <c r="AS171" s="676"/>
      <c r="AT171" s="676"/>
      <c r="AU171" s="676"/>
      <c r="AV171" s="676"/>
      <c r="AW171" s="676"/>
      <c r="AX171" s="676"/>
      <c r="AY171">
        <f>COUNTA($C$171)</f>
        <v>1</v>
      </c>
    </row>
    <row r="172" spans="1:51" ht="45" customHeight="1" x14ac:dyDescent="0.15">
      <c r="A172" s="677">
        <v>4</v>
      </c>
      <c r="B172" s="677">
        <v>1</v>
      </c>
      <c r="C172" s="678" t="s">
        <v>745</v>
      </c>
      <c r="D172" s="679"/>
      <c r="E172" s="679"/>
      <c r="F172" s="679"/>
      <c r="G172" s="679"/>
      <c r="H172" s="679"/>
      <c r="I172" s="680"/>
      <c r="J172" s="681">
        <v>3012401012867</v>
      </c>
      <c r="K172" s="682"/>
      <c r="L172" s="682"/>
      <c r="M172" s="682"/>
      <c r="N172" s="682"/>
      <c r="O172" s="682"/>
      <c r="P172" s="705" t="s">
        <v>655</v>
      </c>
      <c r="Q172" s="706"/>
      <c r="R172" s="706"/>
      <c r="S172" s="706"/>
      <c r="T172" s="706"/>
      <c r="U172" s="706"/>
      <c r="V172" s="706"/>
      <c r="W172" s="706"/>
      <c r="X172" s="707"/>
      <c r="Y172" s="708">
        <v>6.5</v>
      </c>
      <c r="Z172" s="709"/>
      <c r="AA172" s="709"/>
      <c r="AB172" s="710"/>
      <c r="AC172" s="689" t="s">
        <v>651</v>
      </c>
      <c r="AD172" s="690"/>
      <c r="AE172" s="690"/>
      <c r="AF172" s="690"/>
      <c r="AG172" s="691"/>
      <c r="AH172" s="692">
        <v>1</v>
      </c>
      <c r="AI172" s="693"/>
      <c r="AJ172" s="693"/>
      <c r="AK172" s="694"/>
      <c r="AL172" s="673" t="s">
        <v>725</v>
      </c>
      <c r="AM172" s="674"/>
      <c r="AN172" s="674"/>
      <c r="AO172" s="675"/>
      <c r="AP172" s="676"/>
      <c r="AQ172" s="676"/>
      <c r="AR172" s="676"/>
      <c r="AS172" s="676"/>
      <c r="AT172" s="676"/>
      <c r="AU172" s="676"/>
      <c r="AV172" s="676"/>
      <c r="AW172" s="676"/>
      <c r="AX172" s="676"/>
      <c r="AY172">
        <f>COUNTA($C$172)</f>
        <v>1</v>
      </c>
    </row>
    <row r="173" spans="1:51" ht="45" customHeight="1" x14ac:dyDescent="0.15">
      <c r="A173" s="677">
        <v>5</v>
      </c>
      <c r="B173" s="677">
        <v>1</v>
      </c>
      <c r="C173" s="678" t="s">
        <v>751</v>
      </c>
      <c r="D173" s="679"/>
      <c r="E173" s="679"/>
      <c r="F173" s="679"/>
      <c r="G173" s="679"/>
      <c r="H173" s="679"/>
      <c r="I173" s="680"/>
      <c r="J173" s="681">
        <v>7012701009163</v>
      </c>
      <c r="K173" s="682"/>
      <c r="L173" s="682"/>
      <c r="M173" s="682"/>
      <c r="N173" s="682"/>
      <c r="O173" s="682"/>
      <c r="P173" s="705" t="s">
        <v>656</v>
      </c>
      <c r="Q173" s="706"/>
      <c r="R173" s="706"/>
      <c r="S173" s="706"/>
      <c r="T173" s="706"/>
      <c r="U173" s="706"/>
      <c r="V173" s="706"/>
      <c r="W173" s="706"/>
      <c r="X173" s="707"/>
      <c r="Y173" s="708">
        <v>3.2</v>
      </c>
      <c r="Z173" s="709"/>
      <c r="AA173" s="709"/>
      <c r="AB173" s="710"/>
      <c r="AC173" s="689" t="s">
        <v>651</v>
      </c>
      <c r="AD173" s="690"/>
      <c r="AE173" s="690"/>
      <c r="AF173" s="690"/>
      <c r="AG173" s="691"/>
      <c r="AH173" s="692">
        <v>2</v>
      </c>
      <c r="AI173" s="693"/>
      <c r="AJ173" s="693"/>
      <c r="AK173" s="694"/>
      <c r="AL173" s="673" t="s">
        <v>725</v>
      </c>
      <c r="AM173" s="674"/>
      <c r="AN173" s="674"/>
      <c r="AO173" s="675"/>
      <c r="AP173" s="676"/>
      <c r="AQ173" s="676"/>
      <c r="AR173" s="676"/>
      <c r="AS173" s="676"/>
      <c r="AT173" s="676"/>
      <c r="AU173" s="676"/>
      <c r="AV173" s="676"/>
      <c r="AW173" s="676"/>
      <c r="AX173" s="676"/>
      <c r="AY173">
        <f>COUNTA($C$173)</f>
        <v>1</v>
      </c>
    </row>
    <row r="174" spans="1:51" ht="24.75" customHeight="1" x14ac:dyDescent="0.15">
      <c r="A174" s="57"/>
      <c r="B174" s="57"/>
      <c r="C174" s="57"/>
      <c r="D174" s="57"/>
      <c r="E174" s="57"/>
      <c r="F174" s="57"/>
      <c r="G174" s="57"/>
      <c r="H174" s="57"/>
      <c r="I174" s="57"/>
      <c r="J174" s="57"/>
      <c r="K174" s="57"/>
      <c r="L174" s="57"/>
      <c r="M174" s="57"/>
      <c r="N174" s="57"/>
      <c r="O174" s="57"/>
      <c r="P174" s="58"/>
      <c r="Q174" s="58"/>
      <c r="R174" s="58"/>
      <c r="S174" s="58"/>
      <c r="T174" s="58"/>
      <c r="U174" s="58"/>
      <c r="V174" s="58"/>
      <c r="W174" s="58"/>
      <c r="X174" s="58"/>
      <c r="Y174" s="59"/>
      <c r="Z174" s="59"/>
      <c r="AA174" s="59"/>
      <c r="AB174" s="59"/>
      <c r="AC174" s="59"/>
      <c r="AD174" s="59"/>
      <c r="AE174" s="59"/>
      <c r="AF174" s="59"/>
      <c r="AG174" s="59"/>
      <c r="AH174" s="59"/>
      <c r="AI174" s="59"/>
      <c r="AJ174" s="59"/>
      <c r="AK174" s="59"/>
      <c r="AL174" s="59"/>
      <c r="AM174" s="59"/>
      <c r="AN174" s="59"/>
      <c r="AO174" s="59"/>
      <c r="AP174" s="58"/>
      <c r="AQ174" s="58"/>
      <c r="AR174" s="58"/>
      <c r="AS174" s="58"/>
      <c r="AT174" s="58"/>
      <c r="AU174" s="58"/>
      <c r="AV174" s="58"/>
      <c r="AW174" s="58"/>
      <c r="AX174" s="58"/>
      <c r="AY174">
        <f>COUNTA($C$177)</f>
        <v>1</v>
      </c>
    </row>
    <row r="175" spans="1:51" ht="24.75" customHeight="1" x14ac:dyDescent="0.15">
      <c r="A175" s="50"/>
      <c r="B175" s="54" t="s">
        <v>166</v>
      </c>
      <c r="C175" s="50"/>
      <c r="D175" s="50"/>
      <c r="E175" s="50"/>
      <c r="F175" s="50"/>
      <c r="G175" s="50"/>
      <c r="H175" s="50"/>
      <c r="I175" s="50"/>
      <c r="J175" s="50"/>
      <c r="K175" s="50"/>
      <c r="L175" s="50"/>
      <c r="M175" s="50"/>
      <c r="N175" s="50"/>
      <c r="O175" s="50"/>
      <c r="P175" s="55"/>
      <c r="Q175" s="55"/>
      <c r="R175" s="55"/>
      <c r="S175" s="55"/>
      <c r="T175" s="55"/>
      <c r="U175" s="55"/>
      <c r="V175" s="55"/>
      <c r="W175" s="55"/>
      <c r="X175" s="55"/>
      <c r="Y175" s="56"/>
      <c r="Z175" s="56"/>
      <c r="AA175" s="56"/>
      <c r="AB175" s="56"/>
      <c r="AC175" s="56"/>
      <c r="AD175" s="56"/>
      <c r="AE175" s="56"/>
      <c r="AF175" s="56"/>
      <c r="AG175" s="56"/>
      <c r="AH175" s="56"/>
      <c r="AI175" s="56"/>
      <c r="AJ175" s="56"/>
      <c r="AK175" s="56"/>
      <c r="AL175" s="56"/>
      <c r="AM175" s="56"/>
      <c r="AN175" s="56"/>
      <c r="AO175" s="56"/>
      <c r="AP175" s="55"/>
      <c r="AQ175" s="55"/>
      <c r="AR175" s="55"/>
      <c r="AS175" s="55"/>
      <c r="AT175" s="55"/>
      <c r="AU175" s="55"/>
      <c r="AV175" s="55"/>
      <c r="AW175" s="55"/>
      <c r="AX175" s="55"/>
      <c r="AY175">
        <f>$AY$174</f>
        <v>1</v>
      </c>
    </row>
    <row r="176" spans="1:51" ht="59.25" customHeight="1" x14ac:dyDescent="0.15">
      <c r="A176" s="664"/>
      <c r="B176" s="664"/>
      <c r="C176" s="664" t="s">
        <v>24</v>
      </c>
      <c r="D176" s="664"/>
      <c r="E176" s="664"/>
      <c r="F176" s="664"/>
      <c r="G176" s="664"/>
      <c r="H176" s="664"/>
      <c r="I176" s="664"/>
      <c r="J176" s="665" t="s">
        <v>196</v>
      </c>
      <c r="K176" s="142"/>
      <c r="L176" s="142"/>
      <c r="M176" s="142"/>
      <c r="N176" s="142"/>
      <c r="O176" s="142"/>
      <c r="P176" s="666" t="s">
        <v>25</v>
      </c>
      <c r="Q176" s="666"/>
      <c r="R176" s="666"/>
      <c r="S176" s="666"/>
      <c r="T176" s="666"/>
      <c r="U176" s="666"/>
      <c r="V176" s="666"/>
      <c r="W176" s="666"/>
      <c r="X176" s="666"/>
      <c r="Y176" s="667" t="s">
        <v>195</v>
      </c>
      <c r="Z176" s="668"/>
      <c r="AA176" s="668"/>
      <c r="AB176" s="668"/>
      <c r="AC176" s="665" t="s">
        <v>223</v>
      </c>
      <c r="AD176" s="665"/>
      <c r="AE176" s="665"/>
      <c r="AF176" s="665"/>
      <c r="AG176" s="665"/>
      <c r="AH176" s="667" t="s">
        <v>238</v>
      </c>
      <c r="AI176" s="664"/>
      <c r="AJ176" s="664"/>
      <c r="AK176" s="664"/>
      <c r="AL176" s="664" t="s">
        <v>19</v>
      </c>
      <c r="AM176" s="664"/>
      <c r="AN176" s="664"/>
      <c r="AO176" s="669"/>
      <c r="AP176" s="698" t="s">
        <v>197</v>
      </c>
      <c r="AQ176" s="698"/>
      <c r="AR176" s="698"/>
      <c r="AS176" s="698"/>
      <c r="AT176" s="698"/>
      <c r="AU176" s="698"/>
      <c r="AV176" s="698"/>
      <c r="AW176" s="698"/>
      <c r="AX176" s="698"/>
      <c r="AY176">
        <f>$AY$174</f>
        <v>1</v>
      </c>
    </row>
    <row r="177" spans="1:51" ht="30" customHeight="1" x14ac:dyDescent="0.15">
      <c r="A177" s="677">
        <v>1</v>
      </c>
      <c r="B177" s="677">
        <v>1</v>
      </c>
      <c r="C177" s="678" t="s">
        <v>742</v>
      </c>
      <c r="D177" s="679"/>
      <c r="E177" s="679"/>
      <c r="F177" s="679"/>
      <c r="G177" s="679"/>
      <c r="H177" s="679"/>
      <c r="I177" s="680"/>
      <c r="J177" s="681">
        <v>7010401022916</v>
      </c>
      <c r="K177" s="682"/>
      <c r="L177" s="682"/>
      <c r="M177" s="682"/>
      <c r="N177" s="682"/>
      <c r="O177" s="682"/>
      <c r="P177" s="683" t="s">
        <v>657</v>
      </c>
      <c r="Q177" s="684"/>
      <c r="R177" s="684"/>
      <c r="S177" s="684"/>
      <c r="T177" s="684"/>
      <c r="U177" s="684"/>
      <c r="V177" s="684"/>
      <c r="W177" s="684"/>
      <c r="X177" s="685"/>
      <c r="Y177" s="686">
        <v>1</v>
      </c>
      <c r="Z177" s="687"/>
      <c r="AA177" s="687"/>
      <c r="AB177" s="688"/>
      <c r="AC177" s="689" t="s">
        <v>649</v>
      </c>
      <c r="AD177" s="690"/>
      <c r="AE177" s="690"/>
      <c r="AF177" s="690"/>
      <c r="AG177" s="691"/>
      <c r="AH177" s="692">
        <v>1</v>
      </c>
      <c r="AI177" s="693"/>
      <c r="AJ177" s="693"/>
      <c r="AK177" s="694"/>
      <c r="AL177" s="673" t="s">
        <v>725</v>
      </c>
      <c r="AM177" s="674"/>
      <c r="AN177" s="674"/>
      <c r="AO177" s="675"/>
      <c r="AP177" s="676"/>
      <c r="AQ177" s="676"/>
      <c r="AR177" s="676"/>
      <c r="AS177" s="676"/>
      <c r="AT177" s="676"/>
      <c r="AU177" s="676"/>
      <c r="AV177" s="676"/>
      <c r="AW177" s="676"/>
      <c r="AX177" s="676"/>
      <c r="AY177">
        <f>$AY$174</f>
        <v>1</v>
      </c>
    </row>
    <row r="178" spans="1:51" ht="30" customHeight="1" x14ac:dyDescent="0.15">
      <c r="A178" s="677">
        <v>2</v>
      </c>
      <c r="B178" s="677">
        <v>1</v>
      </c>
      <c r="C178" s="678" t="s">
        <v>748</v>
      </c>
      <c r="D178" s="679"/>
      <c r="E178" s="679"/>
      <c r="F178" s="679"/>
      <c r="G178" s="679"/>
      <c r="H178" s="679"/>
      <c r="I178" s="680"/>
      <c r="J178" s="681">
        <v>8010401009458</v>
      </c>
      <c r="K178" s="682"/>
      <c r="L178" s="682"/>
      <c r="M178" s="682"/>
      <c r="N178" s="682"/>
      <c r="O178" s="682"/>
      <c r="P178" s="683" t="s">
        <v>658</v>
      </c>
      <c r="Q178" s="684"/>
      <c r="R178" s="684"/>
      <c r="S178" s="684"/>
      <c r="T178" s="684"/>
      <c r="U178" s="684"/>
      <c r="V178" s="684"/>
      <c r="W178" s="684"/>
      <c r="X178" s="685"/>
      <c r="Y178" s="686">
        <v>0.7</v>
      </c>
      <c r="Z178" s="687"/>
      <c r="AA178" s="687"/>
      <c r="AB178" s="688"/>
      <c r="AC178" s="689" t="s">
        <v>649</v>
      </c>
      <c r="AD178" s="690"/>
      <c r="AE178" s="690"/>
      <c r="AF178" s="690"/>
      <c r="AG178" s="691"/>
      <c r="AH178" s="692">
        <v>1</v>
      </c>
      <c r="AI178" s="693"/>
      <c r="AJ178" s="693"/>
      <c r="AK178" s="694"/>
      <c r="AL178" s="673" t="s">
        <v>725</v>
      </c>
      <c r="AM178" s="674"/>
      <c r="AN178" s="674"/>
      <c r="AO178" s="675"/>
      <c r="AP178" s="676"/>
      <c r="AQ178" s="676"/>
      <c r="AR178" s="676"/>
      <c r="AS178" s="676"/>
      <c r="AT178" s="676"/>
      <c r="AU178" s="676"/>
      <c r="AV178" s="676"/>
      <c r="AW178" s="676"/>
      <c r="AX178" s="676"/>
      <c r="AY178">
        <f>COUNTA($C$178)</f>
        <v>1</v>
      </c>
    </row>
    <row r="179" spans="1:51" ht="45" customHeight="1" x14ac:dyDescent="0.15">
      <c r="A179" s="677">
        <v>3</v>
      </c>
      <c r="B179" s="677">
        <v>1</v>
      </c>
      <c r="C179" s="678" t="s">
        <v>748</v>
      </c>
      <c r="D179" s="679"/>
      <c r="E179" s="679"/>
      <c r="F179" s="679"/>
      <c r="G179" s="679"/>
      <c r="H179" s="679"/>
      <c r="I179" s="680"/>
      <c r="J179" s="681">
        <v>8010401009458</v>
      </c>
      <c r="K179" s="682"/>
      <c r="L179" s="682"/>
      <c r="M179" s="682"/>
      <c r="N179" s="682"/>
      <c r="O179" s="682"/>
      <c r="P179" s="683" t="s">
        <v>659</v>
      </c>
      <c r="Q179" s="684"/>
      <c r="R179" s="684"/>
      <c r="S179" s="684"/>
      <c r="T179" s="684"/>
      <c r="U179" s="684"/>
      <c r="V179" s="684"/>
      <c r="W179" s="684"/>
      <c r="X179" s="685"/>
      <c r="Y179" s="686">
        <v>0.6</v>
      </c>
      <c r="Z179" s="687"/>
      <c r="AA179" s="687"/>
      <c r="AB179" s="688"/>
      <c r="AC179" s="689" t="s">
        <v>649</v>
      </c>
      <c r="AD179" s="690"/>
      <c r="AE179" s="690"/>
      <c r="AF179" s="690"/>
      <c r="AG179" s="691"/>
      <c r="AH179" s="692">
        <v>1</v>
      </c>
      <c r="AI179" s="693"/>
      <c r="AJ179" s="693"/>
      <c r="AK179" s="694"/>
      <c r="AL179" s="673" t="s">
        <v>725</v>
      </c>
      <c r="AM179" s="674"/>
      <c r="AN179" s="674"/>
      <c r="AO179" s="675"/>
      <c r="AP179" s="676"/>
      <c r="AQ179" s="676"/>
      <c r="AR179" s="676"/>
      <c r="AS179" s="676"/>
      <c r="AT179" s="676"/>
      <c r="AU179" s="676"/>
      <c r="AV179" s="676"/>
      <c r="AW179" s="676"/>
      <c r="AX179" s="676"/>
      <c r="AY179">
        <f>COUNTA($C$179)</f>
        <v>1</v>
      </c>
    </row>
    <row r="180" spans="1:51" ht="30" customHeight="1" x14ac:dyDescent="0.15">
      <c r="A180" s="677">
        <v>4</v>
      </c>
      <c r="B180" s="677">
        <v>1</v>
      </c>
      <c r="C180" s="678" t="s">
        <v>745</v>
      </c>
      <c r="D180" s="679"/>
      <c r="E180" s="679"/>
      <c r="F180" s="679"/>
      <c r="G180" s="679"/>
      <c r="H180" s="679"/>
      <c r="I180" s="680"/>
      <c r="J180" s="681">
        <v>3012401012867</v>
      </c>
      <c r="K180" s="682"/>
      <c r="L180" s="682"/>
      <c r="M180" s="682"/>
      <c r="N180" s="682"/>
      <c r="O180" s="682"/>
      <c r="P180" s="683" t="s">
        <v>661</v>
      </c>
      <c r="Q180" s="684"/>
      <c r="R180" s="684"/>
      <c r="S180" s="684"/>
      <c r="T180" s="684"/>
      <c r="U180" s="684"/>
      <c r="V180" s="684"/>
      <c r="W180" s="684"/>
      <c r="X180" s="685"/>
      <c r="Y180" s="686">
        <v>0.4</v>
      </c>
      <c r="Z180" s="687"/>
      <c r="AA180" s="687"/>
      <c r="AB180" s="688"/>
      <c r="AC180" s="689" t="s">
        <v>649</v>
      </c>
      <c r="AD180" s="690"/>
      <c r="AE180" s="690"/>
      <c r="AF180" s="690"/>
      <c r="AG180" s="691"/>
      <c r="AH180" s="692">
        <v>1</v>
      </c>
      <c r="AI180" s="693"/>
      <c r="AJ180" s="693"/>
      <c r="AK180" s="694"/>
      <c r="AL180" s="673" t="s">
        <v>268</v>
      </c>
      <c r="AM180" s="674"/>
      <c r="AN180" s="674"/>
      <c r="AO180" s="675"/>
      <c r="AP180" s="676"/>
      <c r="AQ180" s="676"/>
      <c r="AR180" s="676"/>
      <c r="AS180" s="676"/>
      <c r="AT180" s="676"/>
      <c r="AU180" s="676"/>
      <c r="AV180" s="676"/>
      <c r="AW180" s="676"/>
      <c r="AX180" s="676"/>
      <c r="AY180">
        <f>COUNTA($C$180)</f>
        <v>1</v>
      </c>
    </row>
    <row r="181" spans="1:51" ht="42" customHeight="1" x14ac:dyDescent="0.15">
      <c r="A181" s="677">
        <v>5</v>
      </c>
      <c r="B181" s="677">
        <v>1</v>
      </c>
      <c r="C181" s="678" t="s">
        <v>750</v>
      </c>
      <c r="D181" s="679"/>
      <c r="E181" s="679"/>
      <c r="F181" s="679"/>
      <c r="G181" s="679"/>
      <c r="H181" s="679"/>
      <c r="I181" s="680"/>
      <c r="J181" s="681">
        <v>4030001031327</v>
      </c>
      <c r="K181" s="682"/>
      <c r="L181" s="682"/>
      <c r="M181" s="682"/>
      <c r="N181" s="682"/>
      <c r="O181" s="682"/>
      <c r="P181" s="683" t="s">
        <v>660</v>
      </c>
      <c r="Q181" s="684"/>
      <c r="R181" s="684"/>
      <c r="S181" s="684"/>
      <c r="T181" s="684"/>
      <c r="U181" s="684"/>
      <c r="V181" s="684"/>
      <c r="W181" s="684"/>
      <c r="X181" s="685"/>
      <c r="Y181" s="686">
        <v>0.3</v>
      </c>
      <c r="Z181" s="687"/>
      <c r="AA181" s="687"/>
      <c r="AB181" s="688"/>
      <c r="AC181" s="689" t="s">
        <v>649</v>
      </c>
      <c r="AD181" s="690"/>
      <c r="AE181" s="690"/>
      <c r="AF181" s="690"/>
      <c r="AG181" s="691"/>
      <c r="AH181" s="692">
        <v>1</v>
      </c>
      <c r="AI181" s="693"/>
      <c r="AJ181" s="693"/>
      <c r="AK181" s="694"/>
      <c r="AL181" s="673" t="s">
        <v>268</v>
      </c>
      <c r="AM181" s="674"/>
      <c r="AN181" s="674"/>
      <c r="AO181" s="675"/>
      <c r="AP181" s="676"/>
      <c r="AQ181" s="676"/>
      <c r="AR181" s="676"/>
      <c r="AS181" s="676"/>
      <c r="AT181" s="676"/>
      <c r="AU181" s="676"/>
      <c r="AV181" s="676"/>
      <c r="AW181" s="676"/>
      <c r="AX181" s="676"/>
      <c r="AY181">
        <f>COUNTA($C$181)</f>
        <v>1</v>
      </c>
    </row>
    <row r="182" spans="1:51" ht="30" customHeight="1" x14ac:dyDescent="0.15">
      <c r="A182" s="677">
        <v>6</v>
      </c>
      <c r="B182" s="677">
        <v>1</v>
      </c>
      <c r="C182" s="678" t="s">
        <v>752</v>
      </c>
      <c r="D182" s="679"/>
      <c r="E182" s="679"/>
      <c r="F182" s="679"/>
      <c r="G182" s="679"/>
      <c r="H182" s="679"/>
      <c r="I182" s="680"/>
      <c r="J182" s="681">
        <v>6010401078439</v>
      </c>
      <c r="K182" s="682"/>
      <c r="L182" s="682"/>
      <c r="M182" s="682"/>
      <c r="N182" s="682"/>
      <c r="O182" s="682"/>
      <c r="P182" s="705" t="s">
        <v>662</v>
      </c>
      <c r="Q182" s="706"/>
      <c r="R182" s="706"/>
      <c r="S182" s="706"/>
      <c r="T182" s="706"/>
      <c r="U182" s="706"/>
      <c r="V182" s="706"/>
      <c r="W182" s="706"/>
      <c r="X182" s="707"/>
      <c r="Y182" s="708">
        <v>0.3</v>
      </c>
      <c r="Z182" s="709"/>
      <c r="AA182" s="709"/>
      <c r="AB182" s="710"/>
      <c r="AC182" s="689" t="s">
        <v>649</v>
      </c>
      <c r="AD182" s="690"/>
      <c r="AE182" s="690"/>
      <c r="AF182" s="690"/>
      <c r="AG182" s="691"/>
      <c r="AH182" s="692">
        <v>1</v>
      </c>
      <c r="AI182" s="693"/>
      <c r="AJ182" s="693"/>
      <c r="AK182" s="694"/>
      <c r="AL182" s="673" t="s">
        <v>725</v>
      </c>
      <c r="AM182" s="674"/>
      <c r="AN182" s="674"/>
      <c r="AO182" s="675"/>
      <c r="AP182" s="676"/>
      <c r="AQ182" s="676"/>
      <c r="AR182" s="676"/>
      <c r="AS182" s="676"/>
      <c r="AT182" s="676"/>
      <c r="AU182" s="676"/>
      <c r="AV182" s="676"/>
      <c r="AW182" s="676"/>
      <c r="AX182" s="676"/>
      <c r="AY182">
        <f>COUNTA($C$182)</f>
        <v>1</v>
      </c>
    </row>
    <row r="183" spans="1:51" ht="30" customHeight="1" x14ac:dyDescent="0.15">
      <c r="A183" s="677">
        <v>7</v>
      </c>
      <c r="B183" s="677">
        <v>1</v>
      </c>
      <c r="C183" s="678" t="s">
        <v>744</v>
      </c>
      <c r="D183" s="679"/>
      <c r="E183" s="679"/>
      <c r="F183" s="679"/>
      <c r="G183" s="679"/>
      <c r="H183" s="679"/>
      <c r="I183" s="680"/>
      <c r="J183" s="681">
        <v>4010801012255</v>
      </c>
      <c r="K183" s="682"/>
      <c r="L183" s="682"/>
      <c r="M183" s="682"/>
      <c r="N183" s="682"/>
      <c r="O183" s="682"/>
      <c r="P183" s="705" t="s">
        <v>663</v>
      </c>
      <c r="Q183" s="706"/>
      <c r="R183" s="706"/>
      <c r="S183" s="706"/>
      <c r="T183" s="706"/>
      <c r="U183" s="706"/>
      <c r="V183" s="706"/>
      <c r="W183" s="706"/>
      <c r="X183" s="707"/>
      <c r="Y183" s="708">
        <v>0.3</v>
      </c>
      <c r="Z183" s="709"/>
      <c r="AA183" s="709"/>
      <c r="AB183" s="710"/>
      <c r="AC183" s="689" t="s">
        <v>649</v>
      </c>
      <c r="AD183" s="690"/>
      <c r="AE183" s="690"/>
      <c r="AF183" s="690"/>
      <c r="AG183" s="691"/>
      <c r="AH183" s="692">
        <v>1</v>
      </c>
      <c r="AI183" s="693"/>
      <c r="AJ183" s="693"/>
      <c r="AK183" s="694"/>
      <c r="AL183" s="673" t="s">
        <v>725</v>
      </c>
      <c r="AM183" s="674"/>
      <c r="AN183" s="674"/>
      <c r="AO183" s="675"/>
      <c r="AP183" s="676"/>
      <c r="AQ183" s="676"/>
      <c r="AR183" s="676"/>
      <c r="AS183" s="676"/>
      <c r="AT183" s="676"/>
      <c r="AU183" s="676"/>
      <c r="AV183" s="676"/>
      <c r="AW183" s="676"/>
      <c r="AX183" s="676"/>
      <c r="AY183">
        <f>COUNTA($C$183)</f>
        <v>1</v>
      </c>
    </row>
    <row r="184" spans="1:51" ht="30" customHeight="1" x14ac:dyDescent="0.15">
      <c r="A184" s="677">
        <v>8</v>
      </c>
      <c r="B184" s="677">
        <v>1</v>
      </c>
      <c r="C184" s="678" t="s">
        <v>742</v>
      </c>
      <c r="D184" s="679"/>
      <c r="E184" s="679"/>
      <c r="F184" s="679"/>
      <c r="G184" s="679"/>
      <c r="H184" s="679"/>
      <c r="I184" s="680"/>
      <c r="J184" s="681">
        <v>7010401022916</v>
      </c>
      <c r="K184" s="682"/>
      <c r="L184" s="682"/>
      <c r="M184" s="682"/>
      <c r="N184" s="682"/>
      <c r="O184" s="682"/>
      <c r="P184" s="705" t="s">
        <v>664</v>
      </c>
      <c r="Q184" s="706"/>
      <c r="R184" s="706"/>
      <c r="S184" s="706"/>
      <c r="T184" s="706"/>
      <c r="U184" s="706"/>
      <c r="V184" s="706"/>
      <c r="W184" s="706"/>
      <c r="X184" s="707"/>
      <c r="Y184" s="708">
        <v>0.3</v>
      </c>
      <c r="Z184" s="709"/>
      <c r="AA184" s="709"/>
      <c r="AB184" s="710"/>
      <c r="AC184" s="689" t="s">
        <v>649</v>
      </c>
      <c r="AD184" s="690"/>
      <c r="AE184" s="690"/>
      <c r="AF184" s="690"/>
      <c r="AG184" s="691"/>
      <c r="AH184" s="692">
        <v>1</v>
      </c>
      <c r="AI184" s="693"/>
      <c r="AJ184" s="693"/>
      <c r="AK184" s="694"/>
      <c r="AL184" s="673" t="s">
        <v>725</v>
      </c>
      <c r="AM184" s="674"/>
      <c r="AN184" s="674"/>
      <c r="AO184" s="675"/>
      <c r="AP184" s="676"/>
      <c r="AQ184" s="676"/>
      <c r="AR184" s="676"/>
      <c r="AS184" s="676"/>
      <c r="AT184" s="676"/>
      <c r="AU184" s="676"/>
      <c r="AV184" s="676"/>
      <c r="AW184" s="676"/>
      <c r="AX184" s="676"/>
      <c r="AY184">
        <f>COUNTA($C$184)</f>
        <v>1</v>
      </c>
    </row>
    <row r="185" spans="1:51" ht="30" customHeight="1" x14ac:dyDescent="0.15">
      <c r="A185" s="677">
        <v>9</v>
      </c>
      <c r="B185" s="677">
        <v>1</v>
      </c>
      <c r="C185" s="678" t="s">
        <v>742</v>
      </c>
      <c r="D185" s="679"/>
      <c r="E185" s="679"/>
      <c r="F185" s="679"/>
      <c r="G185" s="679"/>
      <c r="H185" s="679"/>
      <c r="I185" s="680"/>
      <c r="J185" s="681">
        <v>7010401022916</v>
      </c>
      <c r="K185" s="682"/>
      <c r="L185" s="682"/>
      <c r="M185" s="682"/>
      <c r="N185" s="682"/>
      <c r="O185" s="682"/>
      <c r="P185" s="705" t="s">
        <v>665</v>
      </c>
      <c r="Q185" s="706"/>
      <c r="R185" s="706"/>
      <c r="S185" s="706"/>
      <c r="T185" s="706"/>
      <c r="U185" s="706"/>
      <c r="V185" s="706"/>
      <c r="W185" s="706"/>
      <c r="X185" s="707"/>
      <c r="Y185" s="708">
        <v>0.3</v>
      </c>
      <c r="Z185" s="709"/>
      <c r="AA185" s="709"/>
      <c r="AB185" s="710"/>
      <c r="AC185" s="689" t="s">
        <v>649</v>
      </c>
      <c r="AD185" s="690"/>
      <c r="AE185" s="690"/>
      <c r="AF185" s="690"/>
      <c r="AG185" s="691"/>
      <c r="AH185" s="692">
        <v>1</v>
      </c>
      <c r="AI185" s="693"/>
      <c r="AJ185" s="693"/>
      <c r="AK185" s="694"/>
      <c r="AL185" s="673" t="s">
        <v>725</v>
      </c>
      <c r="AM185" s="674"/>
      <c r="AN185" s="674"/>
      <c r="AO185" s="675"/>
      <c r="AP185" s="676"/>
      <c r="AQ185" s="676"/>
      <c r="AR185" s="676"/>
      <c r="AS185" s="676"/>
      <c r="AT185" s="676"/>
      <c r="AU185" s="676"/>
      <c r="AV185" s="676"/>
      <c r="AW185" s="676"/>
      <c r="AX185" s="676"/>
      <c r="AY185">
        <f>COUNTA($C$185)</f>
        <v>1</v>
      </c>
    </row>
    <row r="186" spans="1:51" ht="30.75" customHeight="1" x14ac:dyDescent="0.15">
      <c r="A186" s="677">
        <v>10</v>
      </c>
      <c r="B186" s="677">
        <v>1</v>
      </c>
      <c r="C186" s="678" t="s">
        <v>745</v>
      </c>
      <c r="D186" s="679"/>
      <c r="E186" s="679"/>
      <c r="F186" s="679"/>
      <c r="G186" s="679"/>
      <c r="H186" s="679"/>
      <c r="I186" s="680"/>
      <c r="J186" s="681">
        <v>3012401012867</v>
      </c>
      <c r="K186" s="682"/>
      <c r="L186" s="682"/>
      <c r="M186" s="682"/>
      <c r="N186" s="682"/>
      <c r="O186" s="682"/>
      <c r="P186" s="705" t="s">
        <v>666</v>
      </c>
      <c r="Q186" s="706"/>
      <c r="R186" s="706"/>
      <c r="S186" s="706"/>
      <c r="T186" s="706"/>
      <c r="U186" s="706"/>
      <c r="V186" s="706"/>
      <c r="W186" s="706"/>
      <c r="X186" s="707"/>
      <c r="Y186" s="708">
        <v>0.3</v>
      </c>
      <c r="Z186" s="709"/>
      <c r="AA186" s="709"/>
      <c r="AB186" s="710"/>
      <c r="AC186" s="689" t="s">
        <v>649</v>
      </c>
      <c r="AD186" s="690"/>
      <c r="AE186" s="690"/>
      <c r="AF186" s="690"/>
      <c r="AG186" s="691"/>
      <c r="AH186" s="692">
        <v>1</v>
      </c>
      <c r="AI186" s="693"/>
      <c r="AJ186" s="693"/>
      <c r="AK186" s="694"/>
      <c r="AL186" s="673" t="s">
        <v>725</v>
      </c>
      <c r="AM186" s="674"/>
      <c r="AN186" s="674"/>
      <c r="AO186" s="675"/>
      <c r="AP186" s="676"/>
      <c r="AQ186" s="676"/>
      <c r="AR186" s="676"/>
      <c r="AS186" s="676"/>
      <c r="AT186" s="676"/>
      <c r="AU186" s="676"/>
      <c r="AV186" s="676"/>
      <c r="AW186" s="676"/>
      <c r="AX186" s="676"/>
      <c r="AY186">
        <f>COUNTA($C$186)</f>
        <v>1</v>
      </c>
    </row>
    <row r="187" spans="1:51" ht="30.75" customHeight="1" x14ac:dyDescent="0.15">
      <c r="A187" s="57"/>
      <c r="B187" s="57"/>
      <c r="C187" s="57"/>
      <c r="D187" s="57"/>
      <c r="E187" s="57"/>
      <c r="F187" s="57"/>
      <c r="G187" s="57"/>
      <c r="H187" s="57"/>
      <c r="I187" s="57"/>
      <c r="J187" s="57"/>
      <c r="K187" s="57"/>
      <c r="L187" s="57"/>
      <c r="M187" s="57"/>
      <c r="N187" s="57"/>
      <c r="O187" s="57"/>
      <c r="P187" s="58"/>
      <c r="Q187" s="58"/>
      <c r="R187" s="58"/>
      <c r="S187" s="58"/>
      <c r="T187" s="58"/>
      <c r="U187" s="58"/>
      <c r="V187" s="58"/>
      <c r="W187" s="58"/>
      <c r="X187" s="58"/>
      <c r="Y187" s="59"/>
      <c r="Z187" s="59"/>
      <c r="AA187" s="59"/>
      <c r="AB187" s="59"/>
      <c r="AC187" s="59"/>
      <c r="AD187" s="59"/>
      <c r="AE187" s="59"/>
      <c r="AF187" s="59"/>
      <c r="AG187" s="59"/>
      <c r="AH187" s="59"/>
      <c r="AI187" s="59"/>
      <c r="AJ187" s="59"/>
      <c r="AK187" s="59"/>
      <c r="AL187" s="59"/>
      <c r="AM187" s="59"/>
      <c r="AN187" s="59"/>
      <c r="AO187" s="59"/>
      <c r="AP187" s="58"/>
      <c r="AQ187" s="58"/>
      <c r="AR187" s="58"/>
      <c r="AS187" s="58"/>
      <c r="AT187" s="58"/>
      <c r="AU187" s="58"/>
      <c r="AV187" s="58"/>
      <c r="AW187" s="58"/>
      <c r="AX187" s="58"/>
      <c r="AY187">
        <f>COUNTA($C$190)</f>
        <v>1</v>
      </c>
    </row>
    <row r="188" spans="1:51" ht="24.75" customHeight="1" x14ac:dyDescent="0.15">
      <c r="A188" s="50"/>
      <c r="B188" s="54" t="s">
        <v>167</v>
      </c>
      <c r="C188" s="50"/>
      <c r="D188" s="50"/>
      <c r="E188" s="50"/>
      <c r="F188" s="50"/>
      <c r="G188" s="50"/>
      <c r="H188" s="50"/>
      <c r="I188" s="50"/>
      <c r="J188" s="50"/>
      <c r="K188" s="50"/>
      <c r="L188" s="50"/>
      <c r="M188" s="50"/>
      <c r="N188" s="50"/>
      <c r="O188" s="50"/>
      <c r="P188" s="55"/>
      <c r="Q188" s="55"/>
      <c r="R188" s="55"/>
      <c r="S188" s="55"/>
      <c r="T188" s="55"/>
      <c r="U188" s="55"/>
      <c r="V188" s="55"/>
      <c r="W188" s="55"/>
      <c r="X188" s="55"/>
      <c r="Y188" s="56"/>
      <c r="Z188" s="56"/>
      <c r="AA188" s="56"/>
      <c r="AB188" s="56"/>
      <c r="AC188" s="56"/>
      <c r="AD188" s="56"/>
      <c r="AE188" s="56"/>
      <c r="AF188" s="56"/>
      <c r="AG188" s="56"/>
      <c r="AH188" s="56"/>
      <c r="AI188" s="56"/>
      <c r="AJ188" s="56"/>
      <c r="AK188" s="56"/>
      <c r="AL188" s="56"/>
      <c r="AM188" s="56"/>
      <c r="AN188" s="56"/>
      <c r="AO188" s="56"/>
      <c r="AP188" s="55"/>
      <c r="AQ188" s="55"/>
      <c r="AR188" s="55"/>
      <c r="AS188" s="55"/>
      <c r="AT188" s="55"/>
      <c r="AU188" s="55"/>
      <c r="AV188" s="55"/>
      <c r="AW188" s="55"/>
      <c r="AX188" s="55"/>
      <c r="AY188">
        <f>$AY$187</f>
        <v>1</v>
      </c>
    </row>
    <row r="189" spans="1:51" ht="59.25" customHeight="1" x14ac:dyDescent="0.15">
      <c r="A189" s="664"/>
      <c r="B189" s="664"/>
      <c r="C189" s="664" t="s">
        <v>24</v>
      </c>
      <c r="D189" s="664"/>
      <c r="E189" s="664"/>
      <c r="F189" s="664"/>
      <c r="G189" s="664"/>
      <c r="H189" s="664"/>
      <c r="I189" s="664"/>
      <c r="J189" s="665" t="s">
        <v>196</v>
      </c>
      <c r="K189" s="142"/>
      <c r="L189" s="142"/>
      <c r="M189" s="142"/>
      <c r="N189" s="142"/>
      <c r="O189" s="142"/>
      <c r="P189" s="666" t="s">
        <v>25</v>
      </c>
      <c r="Q189" s="666"/>
      <c r="R189" s="666"/>
      <c r="S189" s="666"/>
      <c r="T189" s="666"/>
      <c r="U189" s="666"/>
      <c r="V189" s="666"/>
      <c r="W189" s="666"/>
      <c r="X189" s="666"/>
      <c r="Y189" s="667" t="s">
        <v>195</v>
      </c>
      <c r="Z189" s="668"/>
      <c r="AA189" s="668"/>
      <c r="AB189" s="668"/>
      <c r="AC189" s="665" t="s">
        <v>223</v>
      </c>
      <c r="AD189" s="665"/>
      <c r="AE189" s="665"/>
      <c r="AF189" s="665"/>
      <c r="AG189" s="665"/>
      <c r="AH189" s="667" t="s">
        <v>238</v>
      </c>
      <c r="AI189" s="664"/>
      <c r="AJ189" s="664"/>
      <c r="AK189" s="664"/>
      <c r="AL189" s="664" t="s">
        <v>19</v>
      </c>
      <c r="AM189" s="664"/>
      <c r="AN189" s="664"/>
      <c r="AO189" s="669"/>
      <c r="AP189" s="698" t="s">
        <v>197</v>
      </c>
      <c r="AQ189" s="698"/>
      <c r="AR189" s="698"/>
      <c r="AS189" s="698"/>
      <c r="AT189" s="698"/>
      <c r="AU189" s="698"/>
      <c r="AV189" s="698"/>
      <c r="AW189" s="698"/>
      <c r="AX189" s="698"/>
      <c r="AY189">
        <f>$AY$187</f>
        <v>1</v>
      </c>
    </row>
    <row r="190" spans="1:51" ht="37.5" customHeight="1" x14ac:dyDescent="0.15">
      <c r="A190" s="677">
        <v>1</v>
      </c>
      <c r="B190" s="677">
        <v>1</v>
      </c>
      <c r="C190" s="678" t="s">
        <v>748</v>
      </c>
      <c r="D190" s="679"/>
      <c r="E190" s="679"/>
      <c r="F190" s="679"/>
      <c r="G190" s="679"/>
      <c r="H190" s="679"/>
      <c r="I190" s="680"/>
      <c r="J190" s="681">
        <v>8010401009458</v>
      </c>
      <c r="K190" s="682"/>
      <c r="L190" s="682"/>
      <c r="M190" s="682"/>
      <c r="N190" s="682"/>
      <c r="O190" s="682"/>
      <c r="P190" s="711" t="s">
        <v>715</v>
      </c>
      <c r="Q190" s="712"/>
      <c r="R190" s="712"/>
      <c r="S190" s="712"/>
      <c r="T190" s="712"/>
      <c r="U190" s="712"/>
      <c r="V190" s="712"/>
      <c r="W190" s="712"/>
      <c r="X190" s="712"/>
      <c r="Y190" s="713">
        <v>7.5</v>
      </c>
      <c r="Z190" s="714"/>
      <c r="AA190" s="714"/>
      <c r="AB190" s="715"/>
      <c r="AC190" s="716" t="s">
        <v>246</v>
      </c>
      <c r="AD190" s="717"/>
      <c r="AE190" s="717"/>
      <c r="AF190" s="717"/>
      <c r="AG190" s="717"/>
      <c r="AH190" s="718">
        <v>1</v>
      </c>
      <c r="AI190" s="719"/>
      <c r="AJ190" s="719"/>
      <c r="AK190" s="719"/>
      <c r="AL190" s="720" t="s">
        <v>725</v>
      </c>
      <c r="AM190" s="721"/>
      <c r="AN190" s="721"/>
      <c r="AO190" s="722"/>
      <c r="AP190" s="676"/>
      <c r="AQ190" s="676"/>
      <c r="AR190" s="676"/>
      <c r="AS190" s="676"/>
      <c r="AT190" s="676"/>
      <c r="AU190" s="676"/>
      <c r="AV190" s="676"/>
      <c r="AW190" s="676"/>
      <c r="AX190" s="676"/>
      <c r="AY190">
        <f>$AY$187</f>
        <v>1</v>
      </c>
    </row>
    <row r="191" spans="1:51" ht="24.75" customHeight="1" x14ac:dyDescent="0.15">
      <c r="A191" s="57"/>
      <c r="B191" s="57"/>
      <c r="C191" s="57"/>
      <c r="D191" s="57"/>
      <c r="E191" s="57"/>
      <c r="F191" s="57"/>
      <c r="G191" s="57"/>
      <c r="H191" s="57"/>
      <c r="I191" s="57"/>
      <c r="J191" s="57"/>
      <c r="K191" s="57"/>
      <c r="L191" s="57"/>
      <c r="M191" s="57"/>
      <c r="N191" s="57"/>
      <c r="O191" s="57"/>
      <c r="P191" s="58"/>
      <c r="Q191" s="58"/>
      <c r="R191" s="58"/>
      <c r="S191" s="58"/>
      <c r="T191" s="58"/>
      <c r="U191" s="58"/>
      <c r="V191" s="58"/>
      <c r="W191" s="58"/>
      <c r="X191" s="58"/>
      <c r="Y191" s="59"/>
      <c r="Z191" s="59"/>
      <c r="AA191" s="59"/>
      <c r="AB191" s="59"/>
      <c r="AC191" s="59"/>
      <c r="AD191" s="59"/>
      <c r="AE191" s="59"/>
      <c r="AF191" s="59"/>
      <c r="AG191" s="59"/>
      <c r="AH191" s="59"/>
      <c r="AI191" s="59"/>
      <c r="AJ191" s="59"/>
      <c r="AK191" s="59"/>
      <c r="AL191" s="59"/>
      <c r="AM191" s="59"/>
      <c r="AN191" s="59"/>
      <c r="AO191" s="59"/>
      <c r="AP191" s="58"/>
      <c r="AQ191" s="58"/>
      <c r="AR191" s="58"/>
      <c r="AS191" s="58"/>
      <c r="AT191" s="58"/>
      <c r="AU191" s="58"/>
      <c r="AV191" s="58"/>
      <c r="AW191" s="58"/>
      <c r="AX191" s="58"/>
      <c r="AY191">
        <f>COUNTA($C$194)</f>
        <v>1</v>
      </c>
    </row>
    <row r="192" spans="1:51" ht="24.75" customHeight="1" x14ac:dyDescent="0.15">
      <c r="A192" s="50"/>
      <c r="B192" s="54" t="s">
        <v>168</v>
      </c>
      <c r="C192" s="50"/>
      <c r="D192" s="50"/>
      <c r="E192" s="50"/>
      <c r="F192" s="50"/>
      <c r="G192" s="50"/>
      <c r="H192" s="50"/>
      <c r="I192" s="50"/>
      <c r="J192" s="50"/>
      <c r="K192" s="50"/>
      <c r="L192" s="50"/>
      <c r="M192" s="50"/>
      <c r="N192" s="50"/>
      <c r="O192" s="50"/>
      <c r="P192" s="55"/>
      <c r="Q192" s="55"/>
      <c r="R192" s="55"/>
      <c r="S192" s="55"/>
      <c r="T192" s="55"/>
      <c r="U192" s="55"/>
      <c r="V192" s="55"/>
      <c r="W192" s="55"/>
      <c r="X192" s="55"/>
      <c r="Y192" s="56"/>
      <c r="Z192" s="56"/>
      <c r="AA192" s="56"/>
      <c r="AB192" s="56"/>
      <c r="AC192" s="56"/>
      <c r="AD192" s="56"/>
      <c r="AE192" s="56"/>
      <c r="AF192" s="56"/>
      <c r="AG192" s="56"/>
      <c r="AH192" s="56"/>
      <c r="AI192" s="56"/>
      <c r="AJ192" s="56"/>
      <c r="AK192" s="56"/>
      <c r="AL192" s="56"/>
      <c r="AM192" s="56"/>
      <c r="AN192" s="56"/>
      <c r="AO192" s="56"/>
      <c r="AP192" s="55"/>
      <c r="AQ192" s="55"/>
      <c r="AR192" s="55"/>
      <c r="AS192" s="55"/>
      <c r="AT192" s="55"/>
      <c r="AU192" s="55"/>
      <c r="AV192" s="55"/>
      <c r="AW192" s="55"/>
      <c r="AX192" s="55"/>
      <c r="AY192">
        <f>$AY$191</f>
        <v>1</v>
      </c>
    </row>
    <row r="193" spans="1:51" ht="59.25" customHeight="1" x14ac:dyDescent="0.15">
      <c r="A193" s="664"/>
      <c r="B193" s="664"/>
      <c r="C193" s="664" t="s">
        <v>24</v>
      </c>
      <c r="D193" s="664"/>
      <c r="E193" s="664"/>
      <c r="F193" s="664"/>
      <c r="G193" s="664"/>
      <c r="H193" s="664"/>
      <c r="I193" s="664"/>
      <c r="J193" s="665" t="s">
        <v>196</v>
      </c>
      <c r="K193" s="142"/>
      <c r="L193" s="142"/>
      <c r="M193" s="142"/>
      <c r="N193" s="142"/>
      <c r="O193" s="142"/>
      <c r="P193" s="666" t="s">
        <v>25</v>
      </c>
      <c r="Q193" s="666"/>
      <c r="R193" s="666"/>
      <c r="S193" s="666"/>
      <c r="T193" s="666"/>
      <c r="U193" s="666"/>
      <c r="V193" s="666"/>
      <c r="W193" s="666"/>
      <c r="X193" s="666"/>
      <c r="Y193" s="667" t="s">
        <v>195</v>
      </c>
      <c r="Z193" s="668"/>
      <c r="AA193" s="668"/>
      <c r="AB193" s="668"/>
      <c r="AC193" s="665" t="s">
        <v>223</v>
      </c>
      <c r="AD193" s="665"/>
      <c r="AE193" s="665"/>
      <c r="AF193" s="665"/>
      <c r="AG193" s="665"/>
      <c r="AH193" s="667" t="s">
        <v>238</v>
      </c>
      <c r="AI193" s="664"/>
      <c r="AJ193" s="664"/>
      <c r="AK193" s="664"/>
      <c r="AL193" s="664" t="s">
        <v>19</v>
      </c>
      <c r="AM193" s="664"/>
      <c r="AN193" s="664"/>
      <c r="AO193" s="669"/>
      <c r="AP193" s="698" t="s">
        <v>197</v>
      </c>
      <c r="AQ193" s="698"/>
      <c r="AR193" s="698"/>
      <c r="AS193" s="698"/>
      <c r="AT193" s="698"/>
      <c r="AU193" s="698"/>
      <c r="AV193" s="698"/>
      <c r="AW193" s="698"/>
      <c r="AX193" s="698"/>
      <c r="AY193">
        <f>$AY$191</f>
        <v>1</v>
      </c>
    </row>
    <row r="194" spans="1:51" ht="43.5" customHeight="1" x14ac:dyDescent="0.15">
      <c r="A194" s="677">
        <v>1</v>
      </c>
      <c r="B194" s="677">
        <v>1</v>
      </c>
      <c r="C194" s="678" t="s">
        <v>753</v>
      </c>
      <c r="D194" s="679"/>
      <c r="E194" s="679"/>
      <c r="F194" s="679"/>
      <c r="G194" s="679"/>
      <c r="H194" s="679"/>
      <c r="I194" s="680"/>
      <c r="J194" s="681">
        <v>6011401007346</v>
      </c>
      <c r="K194" s="682"/>
      <c r="L194" s="682"/>
      <c r="M194" s="682"/>
      <c r="N194" s="682"/>
      <c r="O194" s="682"/>
      <c r="P194" s="683" t="s">
        <v>667</v>
      </c>
      <c r="Q194" s="684"/>
      <c r="R194" s="684"/>
      <c r="S194" s="684"/>
      <c r="T194" s="684"/>
      <c r="U194" s="684"/>
      <c r="V194" s="684"/>
      <c r="W194" s="684"/>
      <c r="X194" s="685"/>
      <c r="Y194" s="686">
        <v>23.4</v>
      </c>
      <c r="Z194" s="687"/>
      <c r="AA194" s="687"/>
      <c r="AB194" s="688"/>
      <c r="AC194" s="689" t="s">
        <v>642</v>
      </c>
      <c r="AD194" s="690"/>
      <c r="AE194" s="690"/>
      <c r="AF194" s="690"/>
      <c r="AG194" s="691"/>
      <c r="AH194" s="692">
        <v>2</v>
      </c>
      <c r="AI194" s="693"/>
      <c r="AJ194" s="693"/>
      <c r="AK194" s="694"/>
      <c r="AL194" s="673" t="s">
        <v>727</v>
      </c>
      <c r="AM194" s="674"/>
      <c r="AN194" s="674"/>
      <c r="AO194" s="675"/>
      <c r="AP194" s="676"/>
      <c r="AQ194" s="676"/>
      <c r="AR194" s="676"/>
      <c r="AS194" s="676"/>
      <c r="AT194" s="676"/>
      <c r="AU194" s="676"/>
      <c r="AV194" s="676"/>
      <c r="AW194" s="676"/>
      <c r="AX194" s="676"/>
      <c r="AY194">
        <f>$AY$191</f>
        <v>1</v>
      </c>
    </row>
    <row r="195" spans="1:51" ht="24.75" customHeight="1" x14ac:dyDescent="0.15">
      <c r="A195" s="57"/>
      <c r="B195" s="57"/>
      <c r="C195" s="57"/>
      <c r="D195" s="57"/>
      <c r="E195" s="57"/>
      <c r="F195" s="57"/>
      <c r="G195" s="57"/>
      <c r="H195" s="57"/>
      <c r="I195" s="57"/>
      <c r="J195" s="57"/>
      <c r="K195" s="57"/>
      <c r="L195" s="57"/>
      <c r="M195" s="57"/>
      <c r="N195" s="57"/>
      <c r="O195" s="57"/>
      <c r="P195" s="58"/>
      <c r="Q195" s="58"/>
      <c r="R195" s="58"/>
      <c r="S195" s="58"/>
      <c r="T195" s="58"/>
      <c r="U195" s="58"/>
      <c r="V195" s="58"/>
      <c r="W195" s="58"/>
      <c r="X195" s="58"/>
      <c r="Y195" s="59"/>
      <c r="Z195" s="59"/>
      <c r="AA195" s="59"/>
      <c r="AB195" s="59"/>
      <c r="AC195" s="59"/>
      <c r="AD195" s="59"/>
      <c r="AE195" s="59"/>
      <c r="AF195" s="59"/>
      <c r="AG195" s="59"/>
      <c r="AH195" s="59"/>
      <c r="AI195" s="59"/>
      <c r="AJ195" s="59"/>
      <c r="AK195" s="59"/>
      <c r="AL195" s="59"/>
      <c r="AM195" s="59"/>
      <c r="AN195" s="59"/>
      <c r="AO195" s="59"/>
      <c r="AP195" s="58"/>
      <c r="AQ195" s="58"/>
      <c r="AR195" s="58"/>
      <c r="AS195" s="58"/>
      <c r="AT195" s="58"/>
      <c r="AU195" s="58"/>
      <c r="AV195" s="58"/>
      <c r="AW195" s="58"/>
      <c r="AX195" s="58"/>
      <c r="AY195">
        <f>COUNTA($C$198)</f>
        <v>1</v>
      </c>
    </row>
    <row r="196" spans="1:51" ht="24.75" customHeight="1" x14ac:dyDescent="0.15">
      <c r="A196" s="50"/>
      <c r="B196" s="54" t="s">
        <v>169</v>
      </c>
      <c r="C196" s="50"/>
      <c r="D196" s="50"/>
      <c r="E196" s="50"/>
      <c r="F196" s="50"/>
      <c r="G196" s="50"/>
      <c r="H196" s="50"/>
      <c r="I196" s="50"/>
      <c r="J196" s="50"/>
      <c r="K196" s="50"/>
      <c r="L196" s="50"/>
      <c r="M196" s="50"/>
      <c r="N196" s="50"/>
      <c r="O196" s="50"/>
      <c r="P196" s="55"/>
      <c r="Q196" s="55"/>
      <c r="R196" s="55"/>
      <c r="S196" s="55"/>
      <c r="T196" s="55"/>
      <c r="U196" s="55"/>
      <c r="V196" s="55"/>
      <c r="W196" s="55"/>
      <c r="X196" s="55"/>
      <c r="Y196" s="56"/>
      <c r="Z196" s="56"/>
      <c r="AA196" s="56"/>
      <c r="AB196" s="56"/>
      <c r="AC196" s="56"/>
      <c r="AD196" s="56"/>
      <c r="AE196" s="56"/>
      <c r="AF196" s="56"/>
      <c r="AG196" s="56"/>
      <c r="AH196" s="56"/>
      <c r="AI196" s="56"/>
      <c r="AJ196" s="56"/>
      <c r="AK196" s="56"/>
      <c r="AL196" s="56"/>
      <c r="AM196" s="56"/>
      <c r="AN196" s="56"/>
      <c r="AO196" s="56"/>
      <c r="AP196" s="55"/>
      <c r="AQ196" s="55"/>
      <c r="AR196" s="55"/>
      <c r="AS196" s="55"/>
      <c r="AT196" s="55"/>
      <c r="AU196" s="55"/>
      <c r="AV196" s="55"/>
      <c r="AW196" s="55"/>
      <c r="AX196" s="55"/>
      <c r="AY196">
        <f>$AY$195</f>
        <v>1</v>
      </c>
    </row>
    <row r="197" spans="1:51" ht="59.25" customHeight="1" x14ac:dyDescent="0.15">
      <c r="A197" s="664"/>
      <c r="B197" s="664"/>
      <c r="C197" s="664" t="s">
        <v>24</v>
      </c>
      <c r="D197" s="664"/>
      <c r="E197" s="664"/>
      <c r="F197" s="664"/>
      <c r="G197" s="664"/>
      <c r="H197" s="664"/>
      <c r="I197" s="664"/>
      <c r="J197" s="665" t="s">
        <v>196</v>
      </c>
      <c r="K197" s="142"/>
      <c r="L197" s="142"/>
      <c r="M197" s="142"/>
      <c r="N197" s="142"/>
      <c r="O197" s="142"/>
      <c r="P197" s="666" t="s">
        <v>25</v>
      </c>
      <c r="Q197" s="666"/>
      <c r="R197" s="666"/>
      <c r="S197" s="666"/>
      <c r="T197" s="666"/>
      <c r="U197" s="666"/>
      <c r="V197" s="666"/>
      <c r="W197" s="666"/>
      <c r="X197" s="666"/>
      <c r="Y197" s="667" t="s">
        <v>195</v>
      </c>
      <c r="Z197" s="668"/>
      <c r="AA197" s="668"/>
      <c r="AB197" s="668"/>
      <c r="AC197" s="665" t="s">
        <v>223</v>
      </c>
      <c r="AD197" s="665"/>
      <c r="AE197" s="665"/>
      <c r="AF197" s="665"/>
      <c r="AG197" s="665"/>
      <c r="AH197" s="667" t="s">
        <v>238</v>
      </c>
      <c r="AI197" s="664"/>
      <c r="AJ197" s="664"/>
      <c r="AK197" s="664"/>
      <c r="AL197" s="664" t="s">
        <v>19</v>
      </c>
      <c r="AM197" s="664"/>
      <c r="AN197" s="664"/>
      <c r="AO197" s="669"/>
      <c r="AP197" s="698" t="s">
        <v>197</v>
      </c>
      <c r="AQ197" s="698"/>
      <c r="AR197" s="698"/>
      <c r="AS197" s="698"/>
      <c r="AT197" s="698"/>
      <c r="AU197" s="698"/>
      <c r="AV197" s="698"/>
      <c r="AW197" s="698"/>
      <c r="AX197" s="698"/>
      <c r="AY197">
        <f>$AY$195</f>
        <v>1</v>
      </c>
    </row>
    <row r="198" spans="1:51" ht="30" customHeight="1" x14ac:dyDescent="0.15">
      <c r="A198" s="677">
        <v>1</v>
      </c>
      <c r="B198" s="677">
        <v>1</v>
      </c>
      <c r="C198" s="678" t="s">
        <v>742</v>
      </c>
      <c r="D198" s="679"/>
      <c r="E198" s="679"/>
      <c r="F198" s="679"/>
      <c r="G198" s="679"/>
      <c r="H198" s="679"/>
      <c r="I198" s="680"/>
      <c r="J198" s="681">
        <v>7010401022916</v>
      </c>
      <c r="K198" s="682"/>
      <c r="L198" s="682"/>
      <c r="M198" s="682"/>
      <c r="N198" s="682"/>
      <c r="O198" s="682"/>
      <c r="P198" s="683" t="s">
        <v>668</v>
      </c>
      <c r="Q198" s="684"/>
      <c r="R198" s="684"/>
      <c r="S198" s="684"/>
      <c r="T198" s="684"/>
      <c r="U198" s="684"/>
      <c r="V198" s="684"/>
      <c r="W198" s="684"/>
      <c r="X198" s="685"/>
      <c r="Y198" s="686">
        <v>1</v>
      </c>
      <c r="Z198" s="687"/>
      <c r="AA198" s="687"/>
      <c r="AB198" s="688"/>
      <c r="AC198" s="689" t="s">
        <v>649</v>
      </c>
      <c r="AD198" s="690"/>
      <c r="AE198" s="690"/>
      <c r="AF198" s="690"/>
      <c r="AG198" s="691"/>
      <c r="AH198" s="692">
        <v>1</v>
      </c>
      <c r="AI198" s="693"/>
      <c r="AJ198" s="693"/>
      <c r="AK198" s="694"/>
      <c r="AL198" s="673" t="s">
        <v>725</v>
      </c>
      <c r="AM198" s="674"/>
      <c r="AN198" s="674"/>
      <c r="AO198" s="675"/>
      <c r="AP198" s="676"/>
      <c r="AQ198" s="676"/>
      <c r="AR198" s="676"/>
      <c r="AS198" s="676"/>
      <c r="AT198" s="676"/>
      <c r="AU198" s="676"/>
      <c r="AV198" s="676"/>
      <c r="AW198" s="676"/>
      <c r="AX198" s="676"/>
      <c r="AY198">
        <f>$AY$195</f>
        <v>1</v>
      </c>
    </row>
    <row r="199" spans="1:51" ht="30" customHeight="1" x14ac:dyDescent="0.15">
      <c r="A199" s="677">
        <v>2</v>
      </c>
      <c r="B199" s="677">
        <v>1</v>
      </c>
      <c r="C199" s="678" t="s">
        <v>753</v>
      </c>
      <c r="D199" s="679"/>
      <c r="E199" s="679"/>
      <c r="F199" s="679"/>
      <c r="G199" s="679"/>
      <c r="H199" s="679"/>
      <c r="I199" s="680"/>
      <c r="J199" s="681">
        <v>6011401007346</v>
      </c>
      <c r="K199" s="682"/>
      <c r="L199" s="682"/>
      <c r="M199" s="682"/>
      <c r="N199" s="682"/>
      <c r="O199" s="682"/>
      <c r="P199" s="683" t="s">
        <v>669</v>
      </c>
      <c r="Q199" s="684"/>
      <c r="R199" s="684"/>
      <c r="S199" s="684"/>
      <c r="T199" s="684"/>
      <c r="U199" s="684"/>
      <c r="V199" s="684"/>
      <c r="W199" s="684"/>
      <c r="X199" s="685"/>
      <c r="Y199" s="686">
        <v>0.8</v>
      </c>
      <c r="Z199" s="687"/>
      <c r="AA199" s="687"/>
      <c r="AB199" s="688"/>
      <c r="AC199" s="689" t="s">
        <v>649</v>
      </c>
      <c r="AD199" s="690"/>
      <c r="AE199" s="690"/>
      <c r="AF199" s="690"/>
      <c r="AG199" s="691"/>
      <c r="AH199" s="692">
        <v>1</v>
      </c>
      <c r="AI199" s="693"/>
      <c r="AJ199" s="693"/>
      <c r="AK199" s="694"/>
      <c r="AL199" s="673" t="s">
        <v>725</v>
      </c>
      <c r="AM199" s="674"/>
      <c r="AN199" s="674"/>
      <c r="AO199" s="675"/>
      <c r="AP199" s="676"/>
      <c r="AQ199" s="676"/>
      <c r="AR199" s="676"/>
      <c r="AS199" s="676"/>
      <c r="AT199" s="676"/>
      <c r="AU199" s="676"/>
      <c r="AV199" s="676"/>
      <c r="AW199" s="676"/>
      <c r="AX199" s="676"/>
      <c r="AY199">
        <f>COUNTA($C$199)</f>
        <v>1</v>
      </c>
    </row>
    <row r="200" spans="1:51" ht="30" customHeight="1" x14ac:dyDescent="0.15">
      <c r="A200" s="677">
        <v>3</v>
      </c>
      <c r="B200" s="677">
        <v>1</v>
      </c>
      <c r="C200" s="678" t="s">
        <v>742</v>
      </c>
      <c r="D200" s="679"/>
      <c r="E200" s="679"/>
      <c r="F200" s="679"/>
      <c r="G200" s="679"/>
      <c r="H200" s="679"/>
      <c r="I200" s="680"/>
      <c r="J200" s="681">
        <v>7010401022916</v>
      </c>
      <c r="K200" s="682"/>
      <c r="L200" s="682"/>
      <c r="M200" s="682"/>
      <c r="N200" s="682"/>
      <c r="O200" s="682"/>
      <c r="P200" s="683" t="s">
        <v>670</v>
      </c>
      <c r="Q200" s="684"/>
      <c r="R200" s="684"/>
      <c r="S200" s="684"/>
      <c r="T200" s="684"/>
      <c r="U200" s="684"/>
      <c r="V200" s="684"/>
      <c r="W200" s="684"/>
      <c r="X200" s="685"/>
      <c r="Y200" s="686">
        <v>0.5</v>
      </c>
      <c r="Z200" s="687"/>
      <c r="AA200" s="687"/>
      <c r="AB200" s="688"/>
      <c r="AC200" s="689" t="s">
        <v>649</v>
      </c>
      <c r="AD200" s="690"/>
      <c r="AE200" s="690"/>
      <c r="AF200" s="690"/>
      <c r="AG200" s="691"/>
      <c r="AH200" s="692">
        <v>1</v>
      </c>
      <c r="AI200" s="693"/>
      <c r="AJ200" s="693"/>
      <c r="AK200" s="694"/>
      <c r="AL200" s="673" t="s">
        <v>725</v>
      </c>
      <c r="AM200" s="674"/>
      <c r="AN200" s="674"/>
      <c r="AO200" s="675"/>
      <c r="AP200" s="676"/>
      <c r="AQ200" s="676"/>
      <c r="AR200" s="676"/>
      <c r="AS200" s="676"/>
      <c r="AT200" s="676"/>
      <c r="AU200" s="676"/>
      <c r="AV200" s="676"/>
      <c r="AW200" s="676"/>
      <c r="AX200" s="676"/>
      <c r="AY200">
        <f>COUNTA($C$200)</f>
        <v>1</v>
      </c>
    </row>
    <row r="201" spans="1:51" ht="30" customHeight="1" x14ac:dyDescent="0.15">
      <c r="A201" s="677">
        <v>4</v>
      </c>
      <c r="B201" s="677">
        <v>1</v>
      </c>
      <c r="C201" s="678" t="s">
        <v>742</v>
      </c>
      <c r="D201" s="679"/>
      <c r="E201" s="679"/>
      <c r="F201" s="679"/>
      <c r="G201" s="679"/>
      <c r="H201" s="679"/>
      <c r="I201" s="680"/>
      <c r="J201" s="681">
        <v>7010401022916</v>
      </c>
      <c r="K201" s="682"/>
      <c r="L201" s="682"/>
      <c r="M201" s="682"/>
      <c r="N201" s="682"/>
      <c r="O201" s="682"/>
      <c r="P201" s="683" t="s">
        <v>671</v>
      </c>
      <c r="Q201" s="684"/>
      <c r="R201" s="684"/>
      <c r="S201" s="684"/>
      <c r="T201" s="684"/>
      <c r="U201" s="684"/>
      <c r="V201" s="684"/>
      <c r="W201" s="684"/>
      <c r="X201" s="685"/>
      <c r="Y201" s="686">
        <v>0.5</v>
      </c>
      <c r="Z201" s="687"/>
      <c r="AA201" s="687"/>
      <c r="AB201" s="688"/>
      <c r="AC201" s="689" t="s">
        <v>649</v>
      </c>
      <c r="AD201" s="690"/>
      <c r="AE201" s="690"/>
      <c r="AF201" s="690"/>
      <c r="AG201" s="691"/>
      <c r="AH201" s="692">
        <v>1</v>
      </c>
      <c r="AI201" s="693"/>
      <c r="AJ201" s="693"/>
      <c r="AK201" s="694"/>
      <c r="AL201" s="673" t="s">
        <v>725</v>
      </c>
      <c r="AM201" s="674"/>
      <c r="AN201" s="674"/>
      <c r="AO201" s="675"/>
      <c r="AP201" s="676"/>
      <c r="AQ201" s="676"/>
      <c r="AR201" s="676"/>
      <c r="AS201" s="676"/>
      <c r="AT201" s="676"/>
      <c r="AU201" s="676"/>
      <c r="AV201" s="676"/>
      <c r="AW201" s="676"/>
      <c r="AX201" s="676"/>
      <c r="AY201">
        <f>COUNTA($C$201)</f>
        <v>1</v>
      </c>
    </row>
    <row r="202" spans="1:51" ht="30" customHeight="1" x14ac:dyDescent="0.15">
      <c r="A202" s="677">
        <v>5</v>
      </c>
      <c r="B202" s="677">
        <v>1</v>
      </c>
      <c r="C202" s="678" t="s">
        <v>742</v>
      </c>
      <c r="D202" s="679"/>
      <c r="E202" s="679"/>
      <c r="F202" s="679"/>
      <c r="G202" s="679"/>
      <c r="H202" s="679"/>
      <c r="I202" s="680"/>
      <c r="J202" s="681">
        <v>7010401022916</v>
      </c>
      <c r="K202" s="682"/>
      <c r="L202" s="682"/>
      <c r="M202" s="682"/>
      <c r="N202" s="682"/>
      <c r="O202" s="682"/>
      <c r="P202" s="683" t="s">
        <v>670</v>
      </c>
      <c r="Q202" s="684"/>
      <c r="R202" s="684"/>
      <c r="S202" s="684"/>
      <c r="T202" s="684"/>
      <c r="U202" s="684"/>
      <c r="V202" s="684"/>
      <c r="W202" s="684"/>
      <c r="X202" s="685"/>
      <c r="Y202" s="686">
        <v>0.5</v>
      </c>
      <c r="Z202" s="687"/>
      <c r="AA202" s="687"/>
      <c r="AB202" s="688"/>
      <c r="AC202" s="689" t="s">
        <v>649</v>
      </c>
      <c r="AD202" s="690"/>
      <c r="AE202" s="690"/>
      <c r="AF202" s="690"/>
      <c r="AG202" s="691"/>
      <c r="AH202" s="692">
        <v>1</v>
      </c>
      <c r="AI202" s="693"/>
      <c r="AJ202" s="693"/>
      <c r="AK202" s="694"/>
      <c r="AL202" s="673" t="s">
        <v>725</v>
      </c>
      <c r="AM202" s="674"/>
      <c r="AN202" s="674"/>
      <c r="AO202" s="675"/>
      <c r="AP202" s="676"/>
      <c r="AQ202" s="676"/>
      <c r="AR202" s="676"/>
      <c r="AS202" s="676"/>
      <c r="AT202" s="676"/>
      <c r="AU202" s="676"/>
      <c r="AV202" s="676"/>
      <c r="AW202" s="676"/>
      <c r="AX202" s="676"/>
      <c r="AY202">
        <f>COUNTA($C$202)</f>
        <v>1</v>
      </c>
    </row>
    <row r="203" spans="1:51" ht="30" customHeight="1" x14ac:dyDescent="0.15">
      <c r="A203" s="677">
        <v>6</v>
      </c>
      <c r="B203" s="677">
        <v>1</v>
      </c>
      <c r="C203" s="678" t="s">
        <v>754</v>
      </c>
      <c r="D203" s="679"/>
      <c r="E203" s="679"/>
      <c r="F203" s="679"/>
      <c r="G203" s="679"/>
      <c r="H203" s="679"/>
      <c r="I203" s="680"/>
      <c r="J203" s="681">
        <v>4010001025041</v>
      </c>
      <c r="K203" s="682"/>
      <c r="L203" s="682"/>
      <c r="M203" s="682"/>
      <c r="N203" s="682"/>
      <c r="O203" s="682"/>
      <c r="P203" s="683" t="s">
        <v>673</v>
      </c>
      <c r="Q203" s="684"/>
      <c r="R203" s="684"/>
      <c r="S203" s="684"/>
      <c r="T203" s="684"/>
      <c r="U203" s="684"/>
      <c r="V203" s="684"/>
      <c r="W203" s="684"/>
      <c r="X203" s="685"/>
      <c r="Y203" s="686">
        <v>0.5</v>
      </c>
      <c r="Z203" s="687"/>
      <c r="AA203" s="687"/>
      <c r="AB203" s="688"/>
      <c r="AC203" s="689" t="s">
        <v>649</v>
      </c>
      <c r="AD203" s="690"/>
      <c r="AE203" s="690"/>
      <c r="AF203" s="690"/>
      <c r="AG203" s="691"/>
      <c r="AH203" s="692">
        <v>1</v>
      </c>
      <c r="AI203" s="693"/>
      <c r="AJ203" s="693"/>
      <c r="AK203" s="694"/>
      <c r="AL203" s="673" t="s">
        <v>268</v>
      </c>
      <c r="AM203" s="674"/>
      <c r="AN203" s="674"/>
      <c r="AO203" s="675"/>
      <c r="AP203" s="676"/>
      <c r="AQ203" s="676"/>
      <c r="AR203" s="676"/>
      <c r="AS203" s="676"/>
      <c r="AT203" s="676"/>
      <c r="AU203" s="676"/>
      <c r="AV203" s="676"/>
      <c r="AW203" s="676"/>
      <c r="AX203" s="676"/>
      <c r="AY203">
        <f>COUNTA($C$203)</f>
        <v>1</v>
      </c>
    </row>
    <row r="204" spans="1:51" ht="30" customHeight="1" x14ac:dyDescent="0.15">
      <c r="A204" s="677">
        <v>7</v>
      </c>
      <c r="B204" s="677">
        <v>1</v>
      </c>
      <c r="C204" s="678" t="s">
        <v>746</v>
      </c>
      <c r="D204" s="679"/>
      <c r="E204" s="679"/>
      <c r="F204" s="679"/>
      <c r="G204" s="679"/>
      <c r="H204" s="679"/>
      <c r="I204" s="680"/>
      <c r="J204" s="681">
        <v>6010701001991</v>
      </c>
      <c r="K204" s="682"/>
      <c r="L204" s="682"/>
      <c r="M204" s="682"/>
      <c r="N204" s="682"/>
      <c r="O204" s="682"/>
      <c r="P204" s="683" t="s">
        <v>672</v>
      </c>
      <c r="Q204" s="684"/>
      <c r="R204" s="684"/>
      <c r="S204" s="684"/>
      <c r="T204" s="684"/>
      <c r="U204" s="684"/>
      <c r="V204" s="684"/>
      <c r="W204" s="684"/>
      <c r="X204" s="685"/>
      <c r="Y204" s="686">
        <v>0.4</v>
      </c>
      <c r="Z204" s="687"/>
      <c r="AA204" s="687"/>
      <c r="AB204" s="688"/>
      <c r="AC204" s="689" t="s">
        <v>649</v>
      </c>
      <c r="AD204" s="690"/>
      <c r="AE204" s="690"/>
      <c r="AF204" s="690"/>
      <c r="AG204" s="691"/>
      <c r="AH204" s="692">
        <v>1</v>
      </c>
      <c r="AI204" s="693"/>
      <c r="AJ204" s="693"/>
      <c r="AK204" s="694"/>
      <c r="AL204" s="673" t="s">
        <v>268</v>
      </c>
      <c r="AM204" s="674"/>
      <c r="AN204" s="674"/>
      <c r="AO204" s="675"/>
      <c r="AP204" s="676"/>
      <c r="AQ204" s="676"/>
      <c r="AR204" s="676"/>
      <c r="AS204" s="676"/>
      <c r="AT204" s="676"/>
      <c r="AU204" s="676"/>
      <c r="AV204" s="676"/>
      <c r="AW204" s="676"/>
      <c r="AX204" s="676"/>
      <c r="AY204">
        <f>COUNTA($C$204)</f>
        <v>1</v>
      </c>
    </row>
    <row r="205" spans="1:51" ht="30" customHeight="1" x14ac:dyDescent="0.15">
      <c r="A205" s="677">
        <v>8</v>
      </c>
      <c r="B205" s="677">
        <v>1</v>
      </c>
      <c r="C205" s="678" t="s">
        <v>754</v>
      </c>
      <c r="D205" s="679"/>
      <c r="E205" s="679"/>
      <c r="F205" s="679"/>
      <c r="G205" s="679"/>
      <c r="H205" s="679"/>
      <c r="I205" s="680"/>
      <c r="J205" s="681">
        <v>4010001025041</v>
      </c>
      <c r="K205" s="682"/>
      <c r="L205" s="682"/>
      <c r="M205" s="682"/>
      <c r="N205" s="682"/>
      <c r="O205" s="682"/>
      <c r="P205" s="683" t="s">
        <v>674</v>
      </c>
      <c r="Q205" s="684"/>
      <c r="R205" s="684"/>
      <c r="S205" s="684"/>
      <c r="T205" s="684"/>
      <c r="U205" s="684"/>
      <c r="V205" s="684"/>
      <c r="W205" s="684"/>
      <c r="X205" s="685"/>
      <c r="Y205" s="686">
        <v>0.3</v>
      </c>
      <c r="Z205" s="687"/>
      <c r="AA205" s="687"/>
      <c r="AB205" s="688"/>
      <c r="AC205" s="689" t="s">
        <v>649</v>
      </c>
      <c r="AD205" s="690"/>
      <c r="AE205" s="690"/>
      <c r="AF205" s="690"/>
      <c r="AG205" s="691"/>
      <c r="AH205" s="692">
        <v>1</v>
      </c>
      <c r="AI205" s="693"/>
      <c r="AJ205" s="693"/>
      <c r="AK205" s="694"/>
      <c r="AL205" s="673" t="s">
        <v>725</v>
      </c>
      <c r="AM205" s="674"/>
      <c r="AN205" s="674"/>
      <c r="AO205" s="675"/>
      <c r="AP205" s="676"/>
      <c r="AQ205" s="676"/>
      <c r="AR205" s="676"/>
      <c r="AS205" s="676"/>
      <c r="AT205" s="676"/>
      <c r="AU205" s="676"/>
      <c r="AV205" s="676"/>
      <c r="AW205" s="676"/>
      <c r="AX205" s="676"/>
      <c r="AY205">
        <f>COUNTA($C$205)</f>
        <v>1</v>
      </c>
    </row>
    <row r="206" spans="1:51" ht="30" customHeight="1" x14ac:dyDescent="0.15">
      <c r="A206" s="677">
        <v>9</v>
      </c>
      <c r="B206" s="677">
        <v>1</v>
      </c>
      <c r="C206" s="678" t="s">
        <v>754</v>
      </c>
      <c r="D206" s="679"/>
      <c r="E206" s="679"/>
      <c r="F206" s="679"/>
      <c r="G206" s="679"/>
      <c r="H206" s="679"/>
      <c r="I206" s="680"/>
      <c r="J206" s="681">
        <v>4010001025041</v>
      </c>
      <c r="K206" s="682"/>
      <c r="L206" s="682"/>
      <c r="M206" s="682"/>
      <c r="N206" s="682"/>
      <c r="O206" s="682"/>
      <c r="P206" s="683" t="s">
        <v>675</v>
      </c>
      <c r="Q206" s="684"/>
      <c r="R206" s="684"/>
      <c r="S206" s="684"/>
      <c r="T206" s="684"/>
      <c r="U206" s="684"/>
      <c r="V206" s="684"/>
      <c r="W206" s="684"/>
      <c r="X206" s="685"/>
      <c r="Y206" s="686">
        <v>0.2</v>
      </c>
      <c r="Z206" s="687"/>
      <c r="AA206" s="687"/>
      <c r="AB206" s="688"/>
      <c r="AC206" s="689" t="s">
        <v>649</v>
      </c>
      <c r="AD206" s="690"/>
      <c r="AE206" s="690"/>
      <c r="AF206" s="690"/>
      <c r="AG206" s="691"/>
      <c r="AH206" s="692">
        <v>1</v>
      </c>
      <c r="AI206" s="693"/>
      <c r="AJ206" s="693"/>
      <c r="AK206" s="694"/>
      <c r="AL206" s="673" t="s">
        <v>725</v>
      </c>
      <c r="AM206" s="674"/>
      <c r="AN206" s="674"/>
      <c r="AO206" s="675"/>
      <c r="AP206" s="676"/>
      <c r="AQ206" s="676"/>
      <c r="AR206" s="676"/>
      <c r="AS206" s="676"/>
      <c r="AT206" s="676"/>
      <c r="AU206" s="676"/>
      <c r="AV206" s="676"/>
      <c r="AW206" s="676"/>
      <c r="AX206" s="676"/>
      <c r="AY206">
        <f>COUNTA($C$206)</f>
        <v>1</v>
      </c>
    </row>
    <row r="207" spans="1:51" ht="32.25" customHeight="1" x14ac:dyDescent="0.15">
      <c r="A207" s="677">
        <v>10</v>
      </c>
      <c r="B207" s="677">
        <v>1</v>
      </c>
      <c r="C207" s="678" t="s">
        <v>754</v>
      </c>
      <c r="D207" s="679"/>
      <c r="E207" s="679"/>
      <c r="F207" s="679"/>
      <c r="G207" s="679"/>
      <c r="H207" s="679"/>
      <c r="I207" s="680"/>
      <c r="J207" s="681">
        <v>4010001025041</v>
      </c>
      <c r="K207" s="682"/>
      <c r="L207" s="682"/>
      <c r="M207" s="682"/>
      <c r="N207" s="682"/>
      <c r="O207" s="682"/>
      <c r="P207" s="683" t="s">
        <v>676</v>
      </c>
      <c r="Q207" s="684"/>
      <c r="R207" s="684"/>
      <c r="S207" s="684"/>
      <c r="T207" s="684"/>
      <c r="U207" s="684"/>
      <c r="V207" s="684"/>
      <c r="W207" s="684"/>
      <c r="X207" s="685"/>
      <c r="Y207" s="686">
        <v>0.1</v>
      </c>
      <c r="Z207" s="687"/>
      <c r="AA207" s="687"/>
      <c r="AB207" s="688"/>
      <c r="AC207" s="689" t="s">
        <v>649</v>
      </c>
      <c r="AD207" s="690"/>
      <c r="AE207" s="690"/>
      <c r="AF207" s="690"/>
      <c r="AG207" s="691"/>
      <c r="AH207" s="692">
        <v>1</v>
      </c>
      <c r="AI207" s="693"/>
      <c r="AJ207" s="693"/>
      <c r="AK207" s="694"/>
      <c r="AL207" s="673" t="s">
        <v>725</v>
      </c>
      <c r="AM207" s="674"/>
      <c r="AN207" s="674"/>
      <c r="AO207" s="675"/>
      <c r="AP207" s="676"/>
      <c r="AQ207" s="676"/>
      <c r="AR207" s="676"/>
      <c r="AS207" s="676"/>
      <c r="AT207" s="676"/>
      <c r="AU207" s="676"/>
      <c r="AV207" s="676"/>
      <c r="AW207" s="676"/>
      <c r="AX207" s="676"/>
      <c r="AY207">
        <f>COUNTA($C$207)</f>
        <v>1</v>
      </c>
    </row>
    <row r="208" spans="1:51" ht="32.25" customHeight="1" x14ac:dyDescent="0.15">
      <c r="A208" s="723" t="s">
        <v>558</v>
      </c>
      <c r="B208" s="724"/>
      <c r="C208" s="724"/>
      <c r="D208" s="724"/>
      <c r="E208" s="724"/>
      <c r="F208" s="724"/>
      <c r="G208" s="724"/>
      <c r="H208" s="724"/>
      <c r="I208" s="724"/>
      <c r="J208" s="724"/>
      <c r="K208" s="724"/>
      <c r="L208" s="724"/>
      <c r="M208" s="724"/>
      <c r="N208" s="724"/>
      <c r="O208" s="724"/>
      <c r="P208" s="724"/>
      <c r="Q208" s="724"/>
      <c r="R208" s="724"/>
      <c r="S208" s="724"/>
      <c r="T208" s="724"/>
      <c r="U208" s="724"/>
      <c r="V208" s="724"/>
      <c r="W208" s="724"/>
      <c r="X208" s="724"/>
      <c r="Y208" s="724"/>
      <c r="Z208" s="724"/>
      <c r="AA208" s="724"/>
      <c r="AB208" s="724"/>
      <c r="AC208" s="724"/>
      <c r="AD208" s="724"/>
      <c r="AE208" s="724"/>
      <c r="AF208" s="724"/>
      <c r="AG208" s="724"/>
      <c r="AH208" s="724"/>
      <c r="AI208" s="724"/>
      <c r="AJ208" s="724"/>
      <c r="AK208" s="725"/>
      <c r="AL208" s="726" t="s">
        <v>224</v>
      </c>
      <c r="AM208" s="727"/>
      <c r="AN208" s="727"/>
      <c r="AO208" s="69" t="s">
        <v>724</v>
      </c>
      <c r="AP208" s="60"/>
      <c r="AQ208" s="60"/>
      <c r="AR208" s="60"/>
      <c r="AS208" s="60"/>
      <c r="AT208" s="60"/>
      <c r="AU208" s="60"/>
      <c r="AV208" s="60"/>
      <c r="AW208" s="60"/>
      <c r="AX208" s="61"/>
      <c r="AY208">
        <f>COUNTIF($AO$208,"☑")</f>
        <v>1</v>
      </c>
    </row>
    <row r="209" spans="1:50" ht="24.75" customHeight="1" x14ac:dyDescent="0.15">
      <c r="A209" s="47"/>
      <c r="B209" s="47"/>
      <c r="C209" s="47"/>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62"/>
      <c r="AM209" s="62"/>
      <c r="AN209" s="62"/>
      <c r="AO209" s="62"/>
      <c r="AP209" s="62"/>
      <c r="AQ209" s="62"/>
      <c r="AR209" s="62"/>
      <c r="AS209" s="62"/>
      <c r="AT209" s="62"/>
      <c r="AU209" s="62"/>
      <c r="AV209" s="62"/>
      <c r="AW209" s="62"/>
      <c r="AX209" s="62"/>
    </row>
  </sheetData>
  <sheetProtection formatRows="0"/>
  <dataConsolidate link="1"/>
  <mergeCells count="940">
    <mergeCell ref="A208:AK208"/>
    <mergeCell ref="AL208:AN208"/>
    <mergeCell ref="AR85:AS85"/>
    <mergeCell ref="AU85:AV85"/>
    <mergeCell ref="E87:F87"/>
    <mergeCell ref="G87:I87"/>
    <mergeCell ref="J87:K87"/>
    <mergeCell ref="Q87:R87"/>
    <mergeCell ref="S87:U87"/>
    <mergeCell ref="V87:W87"/>
    <mergeCell ref="AC87:AD87"/>
    <mergeCell ref="AE87:AG87"/>
    <mergeCell ref="AH87:AI87"/>
    <mergeCell ref="AQ87:AS87"/>
    <mergeCell ref="E85:G85"/>
    <mergeCell ref="I85:J85"/>
    <mergeCell ref="L85:M85"/>
    <mergeCell ref="O85:P85"/>
    <mergeCell ref="Q85:S85"/>
    <mergeCell ref="U85:V85"/>
    <mergeCell ref="X85:Y85"/>
    <mergeCell ref="A205:B205"/>
    <mergeCell ref="C205:I205"/>
    <mergeCell ref="J205:O205"/>
    <mergeCell ref="P205:X205"/>
    <mergeCell ref="Y205:AB205"/>
    <mergeCell ref="AC205:AG205"/>
    <mergeCell ref="AH205:AK205"/>
    <mergeCell ref="AL205:AO205"/>
    <mergeCell ref="AP205:AX205"/>
    <mergeCell ref="AH206:AK206"/>
    <mergeCell ref="AL206:AO206"/>
    <mergeCell ref="AP206:AX206"/>
    <mergeCell ref="A207:B207"/>
    <mergeCell ref="C207:I207"/>
    <mergeCell ref="J207:O207"/>
    <mergeCell ref="P207:X207"/>
    <mergeCell ref="Y207:AB207"/>
    <mergeCell ref="AC207:AG207"/>
    <mergeCell ref="AH207:AK207"/>
    <mergeCell ref="A206:B206"/>
    <mergeCell ref="C206:I206"/>
    <mergeCell ref="J206:O206"/>
    <mergeCell ref="P206:X206"/>
    <mergeCell ref="Y206:AB206"/>
    <mergeCell ref="AC206:AG206"/>
    <mergeCell ref="AL207:AO207"/>
    <mergeCell ref="AP207:AX207"/>
    <mergeCell ref="AH202:AK202"/>
    <mergeCell ref="AL202:AO202"/>
    <mergeCell ref="AP202:AX202"/>
    <mergeCell ref="A203:B203"/>
    <mergeCell ref="C203:I203"/>
    <mergeCell ref="J203:O203"/>
    <mergeCell ref="P203:X203"/>
    <mergeCell ref="Y203:AB203"/>
    <mergeCell ref="AC203:AG203"/>
    <mergeCell ref="AH203:AK203"/>
    <mergeCell ref="A202:B202"/>
    <mergeCell ref="C202:I202"/>
    <mergeCell ref="J202:O202"/>
    <mergeCell ref="P202:X202"/>
    <mergeCell ref="Y202:AB202"/>
    <mergeCell ref="AC202:AG202"/>
    <mergeCell ref="AL203:AO203"/>
    <mergeCell ref="AP203:AX203"/>
    <mergeCell ref="A204:B204"/>
    <mergeCell ref="C204:I204"/>
    <mergeCell ref="J204:O204"/>
    <mergeCell ref="P204:X204"/>
    <mergeCell ref="Y204:AB204"/>
    <mergeCell ref="AC204:AG204"/>
    <mergeCell ref="AH204:AK204"/>
    <mergeCell ref="AL204:AO204"/>
    <mergeCell ref="AP204:AX204"/>
    <mergeCell ref="AP200:AX200"/>
    <mergeCell ref="A201:B201"/>
    <mergeCell ref="C201:I201"/>
    <mergeCell ref="J201:O201"/>
    <mergeCell ref="P201:X201"/>
    <mergeCell ref="Y201:AB201"/>
    <mergeCell ref="AC201:AG201"/>
    <mergeCell ref="AH201:AK201"/>
    <mergeCell ref="AL201:AO201"/>
    <mergeCell ref="AP201:AX201"/>
    <mergeCell ref="A200:B200"/>
    <mergeCell ref="C200:I200"/>
    <mergeCell ref="J200:O200"/>
    <mergeCell ref="P200:X200"/>
    <mergeCell ref="Y200:AB200"/>
    <mergeCell ref="AC200:AG200"/>
    <mergeCell ref="AH200:AK200"/>
    <mergeCell ref="AL200:AO200"/>
    <mergeCell ref="A197:B197"/>
    <mergeCell ref="C197:I197"/>
    <mergeCell ref="J197:O197"/>
    <mergeCell ref="P197:X197"/>
    <mergeCell ref="Y197:AB197"/>
    <mergeCell ref="AC197:AG197"/>
    <mergeCell ref="AH197:AK197"/>
    <mergeCell ref="AL197:AO197"/>
    <mergeCell ref="AP197:AX197"/>
    <mergeCell ref="AH198:AK198"/>
    <mergeCell ref="AL198:AO198"/>
    <mergeCell ref="AP198:AX198"/>
    <mergeCell ref="A199:B199"/>
    <mergeCell ref="C199:I199"/>
    <mergeCell ref="J199:O199"/>
    <mergeCell ref="P199:X199"/>
    <mergeCell ref="Y199:AB199"/>
    <mergeCell ref="AC199:AG199"/>
    <mergeCell ref="AH199:AK199"/>
    <mergeCell ref="A198:B198"/>
    <mergeCell ref="C198:I198"/>
    <mergeCell ref="J198:O198"/>
    <mergeCell ref="P198:X198"/>
    <mergeCell ref="Y198:AB198"/>
    <mergeCell ref="AC198:AG198"/>
    <mergeCell ref="AL199:AO199"/>
    <mergeCell ref="AP199:AX199"/>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L194:AO194"/>
    <mergeCell ref="AP194:AX194"/>
    <mergeCell ref="A189:B189"/>
    <mergeCell ref="C189:I189"/>
    <mergeCell ref="J189:O189"/>
    <mergeCell ref="P189:X189"/>
    <mergeCell ref="Y189:AB189"/>
    <mergeCell ref="AC189:AG189"/>
    <mergeCell ref="AH189:AK189"/>
    <mergeCell ref="AP190:AX190"/>
    <mergeCell ref="AL189:AO189"/>
    <mergeCell ref="AP189:AX189"/>
    <mergeCell ref="A190:B190"/>
    <mergeCell ref="C190:I190"/>
    <mergeCell ref="J190:O190"/>
    <mergeCell ref="P190:X190"/>
    <mergeCell ref="Y190:AB190"/>
    <mergeCell ref="AC190:AG190"/>
    <mergeCell ref="AH190:AK190"/>
    <mergeCell ref="AL190:AO190"/>
    <mergeCell ref="AH186:AK186"/>
    <mergeCell ref="AL186:AO186"/>
    <mergeCell ref="AP186:AX186"/>
    <mergeCell ref="A186:B186"/>
    <mergeCell ref="C186:I186"/>
    <mergeCell ref="J186:O186"/>
    <mergeCell ref="P186:X186"/>
    <mergeCell ref="Y186:AB186"/>
    <mergeCell ref="AC186:AG186"/>
    <mergeCell ref="AP184:AX184"/>
    <mergeCell ref="A185:B185"/>
    <mergeCell ref="C185:I185"/>
    <mergeCell ref="J185:O185"/>
    <mergeCell ref="P185:X185"/>
    <mergeCell ref="Y185:AB185"/>
    <mergeCell ref="AC185:AG185"/>
    <mergeCell ref="AH185:AK185"/>
    <mergeCell ref="AL185:AO185"/>
    <mergeCell ref="AP185:AX185"/>
    <mergeCell ref="A184:B184"/>
    <mergeCell ref="C184:I184"/>
    <mergeCell ref="J184:O184"/>
    <mergeCell ref="P184:X184"/>
    <mergeCell ref="Y184:AB184"/>
    <mergeCell ref="AC184:AG184"/>
    <mergeCell ref="AH184:AK184"/>
    <mergeCell ref="AL184:AO184"/>
    <mergeCell ref="A181:B181"/>
    <mergeCell ref="C181:I181"/>
    <mergeCell ref="J181:O181"/>
    <mergeCell ref="P181:X181"/>
    <mergeCell ref="Y181:AB181"/>
    <mergeCell ref="AC181:AG181"/>
    <mergeCell ref="AH181:AK181"/>
    <mergeCell ref="AL181:AO181"/>
    <mergeCell ref="AP181:AX181"/>
    <mergeCell ref="AH182:AK182"/>
    <mergeCell ref="AL182:AO182"/>
    <mergeCell ref="AP182:AX182"/>
    <mergeCell ref="A183:B183"/>
    <mergeCell ref="C183:I183"/>
    <mergeCell ref="J183:O183"/>
    <mergeCell ref="P183:X183"/>
    <mergeCell ref="Y183:AB183"/>
    <mergeCell ref="AC183:AG183"/>
    <mergeCell ref="AH183:AK183"/>
    <mergeCell ref="A182:B182"/>
    <mergeCell ref="C182:I182"/>
    <mergeCell ref="J182:O182"/>
    <mergeCell ref="P182:X182"/>
    <mergeCell ref="Y182:AB182"/>
    <mergeCell ref="AC182:AG182"/>
    <mergeCell ref="AL183:AO183"/>
    <mergeCell ref="AP183:AX183"/>
    <mergeCell ref="AH178:AK178"/>
    <mergeCell ref="AL178:AO178"/>
    <mergeCell ref="AP178:AX178"/>
    <mergeCell ref="A179:B179"/>
    <mergeCell ref="C179:I179"/>
    <mergeCell ref="J179:O179"/>
    <mergeCell ref="P179:X179"/>
    <mergeCell ref="Y179:AB179"/>
    <mergeCell ref="AC179:AG179"/>
    <mergeCell ref="AH179:AK179"/>
    <mergeCell ref="A178:B178"/>
    <mergeCell ref="C178:I178"/>
    <mergeCell ref="J178:O178"/>
    <mergeCell ref="P178:X178"/>
    <mergeCell ref="Y178:AB178"/>
    <mergeCell ref="AC178:AG178"/>
    <mergeCell ref="AL179:AO179"/>
    <mergeCell ref="AP179:AX179"/>
    <mergeCell ref="A180:B180"/>
    <mergeCell ref="C180:I180"/>
    <mergeCell ref="J180:O180"/>
    <mergeCell ref="P180:X180"/>
    <mergeCell ref="Y180:AB180"/>
    <mergeCell ref="AC180:AG180"/>
    <mergeCell ref="AH180:AK180"/>
    <mergeCell ref="AL180:AO180"/>
    <mergeCell ref="AP180:AX180"/>
    <mergeCell ref="AP176:AX176"/>
    <mergeCell ref="A177:B177"/>
    <mergeCell ref="C177:I177"/>
    <mergeCell ref="J177:O177"/>
    <mergeCell ref="P177:X177"/>
    <mergeCell ref="Y177:AB177"/>
    <mergeCell ref="AC177:AG177"/>
    <mergeCell ref="AH177:AK177"/>
    <mergeCell ref="AL177:AO177"/>
    <mergeCell ref="AP177:AX177"/>
    <mergeCell ref="A176:B176"/>
    <mergeCell ref="C176:I176"/>
    <mergeCell ref="J176:O176"/>
    <mergeCell ref="P176:X176"/>
    <mergeCell ref="Y176:AB176"/>
    <mergeCell ref="AC176:AG176"/>
    <mergeCell ref="AH176:AK176"/>
    <mergeCell ref="AL176:AO176"/>
    <mergeCell ref="A172:B172"/>
    <mergeCell ref="C172:I172"/>
    <mergeCell ref="J172:O172"/>
    <mergeCell ref="P172:X172"/>
    <mergeCell ref="Y172:AB172"/>
    <mergeCell ref="AC172:AG172"/>
    <mergeCell ref="AH172:AK172"/>
    <mergeCell ref="AL172:AO172"/>
    <mergeCell ref="AP172:AX172"/>
    <mergeCell ref="AH173:AK173"/>
    <mergeCell ref="AL173:AO173"/>
    <mergeCell ref="AP173:AX173"/>
    <mergeCell ref="A173:B173"/>
    <mergeCell ref="C173:I173"/>
    <mergeCell ref="J173:O173"/>
    <mergeCell ref="P173:X173"/>
    <mergeCell ref="Y173:AB173"/>
    <mergeCell ref="AC173:AG173"/>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L170:AO170"/>
    <mergeCell ref="AP170:AX170"/>
    <mergeCell ref="A171:B171"/>
    <mergeCell ref="C171:I171"/>
    <mergeCell ref="J171:O171"/>
    <mergeCell ref="P171:X171"/>
    <mergeCell ref="Y171:AB171"/>
    <mergeCell ref="AC171:AG171"/>
    <mergeCell ref="AH171:AK171"/>
    <mergeCell ref="AL171:AO171"/>
    <mergeCell ref="AP171:AX171"/>
    <mergeCell ref="A168:B168"/>
    <mergeCell ref="C168:I168"/>
    <mergeCell ref="J168:O168"/>
    <mergeCell ref="P168:X168"/>
    <mergeCell ref="Y168:AB168"/>
    <mergeCell ref="AC168:AG168"/>
    <mergeCell ref="AH168:AK168"/>
    <mergeCell ref="AL168:AO168"/>
    <mergeCell ref="AP168:AX168"/>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L164:AO164"/>
    <mergeCell ref="AP164:AX164"/>
    <mergeCell ref="A165:B165"/>
    <mergeCell ref="C165:I165"/>
    <mergeCell ref="J165:O165"/>
    <mergeCell ref="P165:X165"/>
    <mergeCell ref="Y165:AB165"/>
    <mergeCell ref="AC165:AG165"/>
    <mergeCell ref="AH165:AK165"/>
    <mergeCell ref="AL165:AO165"/>
    <mergeCell ref="AP165:AX165"/>
    <mergeCell ref="AL159:AO159"/>
    <mergeCell ref="AP159:AX159"/>
    <mergeCell ref="A160:B160"/>
    <mergeCell ref="C160:I160"/>
    <mergeCell ref="J160:O160"/>
    <mergeCell ref="P160:X160"/>
    <mergeCell ref="Y160:AB160"/>
    <mergeCell ref="AC160:AG160"/>
    <mergeCell ref="AH160:AK160"/>
    <mergeCell ref="AL160:AO160"/>
    <mergeCell ref="A159:B159"/>
    <mergeCell ref="C159:I159"/>
    <mergeCell ref="J159:O159"/>
    <mergeCell ref="P159:X159"/>
    <mergeCell ref="Y159:AB159"/>
    <mergeCell ref="AC159:AG159"/>
    <mergeCell ref="AH159:AK159"/>
    <mergeCell ref="AP160:AX160"/>
    <mergeCell ref="AP155:AX155"/>
    <mergeCell ref="A156:B156"/>
    <mergeCell ref="C156:I156"/>
    <mergeCell ref="J156:O156"/>
    <mergeCell ref="P156:X156"/>
    <mergeCell ref="Y156:AB156"/>
    <mergeCell ref="AC156:AG156"/>
    <mergeCell ref="AH156:AK156"/>
    <mergeCell ref="AL156:AO156"/>
    <mergeCell ref="AP156:AX156"/>
    <mergeCell ref="A155:B155"/>
    <mergeCell ref="C155:I155"/>
    <mergeCell ref="J155:O155"/>
    <mergeCell ref="P155:X155"/>
    <mergeCell ref="Y155:AB155"/>
    <mergeCell ref="AC155:AG155"/>
    <mergeCell ref="AH155:AK155"/>
    <mergeCell ref="AL155:AO155"/>
    <mergeCell ref="A152:B152"/>
    <mergeCell ref="C152:I152"/>
    <mergeCell ref="J152:O152"/>
    <mergeCell ref="P152:X152"/>
    <mergeCell ref="Y152:AB152"/>
    <mergeCell ref="AC152:AG152"/>
    <mergeCell ref="AH152:AK152"/>
    <mergeCell ref="AL152:AO152"/>
    <mergeCell ref="AP152:AX152"/>
    <mergeCell ref="AH153:AK153"/>
    <mergeCell ref="AL153:AO153"/>
    <mergeCell ref="AP153:AX153"/>
    <mergeCell ref="A154:B154"/>
    <mergeCell ref="C154:I154"/>
    <mergeCell ref="J154:O154"/>
    <mergeCell ref="P154:X154"/>
    <mergeCell ref="Y154:AB154"/>
    <mergeCell ref="AC154:AG154"/>
    <mergeCell ref="AH154:AK154"/>
    <mergeCell ref="A153:B153"/>
    <mergeCell ref="C153:I153"/>
    <mergeCell ref="J153:O153"/>
    <mergeCell ref="P153:X153"/>
    <mergeCell ref="Y153:AB153"/>
    <mergeCell ref="AC153:AG153"/>
    <mergeCell ref="AL154:AO154"/>
    <mergeCell ref="AP154:AX154"/>
    <mergeCell ref="G142:K142"/>
    <mergeCell ref="L142:X142"/>
    <mergeCell ref="Y142:AB142"/>
    <mergeCell ref="AC142:AG142"/>
    <mergeCell ref="AH142:AT142"/>
    <mergeCell ref="AU142:AX142"/>
    <mergeCell ref="A146:AK146"/>
    <mergeCell ref="AL146:AN146"/>
    <mergeCell ref="A151:B151"/>
    <mergeCell ref="C151:I151"/>
    <mergeCell ref="J151:O151"/>
    <mergeCell ref="P151:X151"/>
    <mergeCell ref="Y151:AB151"/>
    <mergeCell ref="AC151:AG151"/>
    <mergeCell ref="AH151:AK151"/>
    <mergeCell ref="AL151:AO151"/>
    <mergeCell ref="G145:K145"/>
    <mergeCell ref="L145:X145"/>
    <mergeCell ref="Y145:AB145"/>
    <mergeCell ref="AC145:AG145"/>
    <mergeCell ref="AH145:AT145"/>
    <mergeCell ref="AU145:AX145"/>
    <mergeCell ref="AP151:AX15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3:AB133"/>
    <mergeCell ref="AC133:AX133"/>
    <mergeCell ref="G134:K134"/>
    <mergeCell ref="L134:X134"/>
    <mergeCell ref="Y134:AB134"/>
    <mergeCell ref="AC134:AG134"/>
    <mergeCell ref="AH134:AT134"/>
    <mergeCell ref="AU134:AX134"/>
    <mergeCell ref="G132:K132"/>
    <mergeCell ref="L132:X132"/>
    <mergeCell ref="Y132:AB132"/>
    <mergeCell ref="AC132:AG132"/>
    <mergeCell ref="AH132:AT132"/>
    <mergeCell ref="AU132:AX132"/>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AU120:AX120"/>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AM86:AN86"/>
    <mergeCell ref="AO86:AP86"/>
    <mergeCell ref="AR86:AS86"/>
    <mergeCell ref="AU86:AV86"/>
    <mergeCell ref="A87:D87"/>
    <mergeCell ref="O87:P87"/>
    <mergeCell ref="U86:V86"/>
    <mergeCell ref="X86:Y86"/>
    <mergeCell ref="AA86:AB86"/>
    <mergeCell ref="AC86:AE86"/>
    <mergeCell ref="AG86:AH86"/>
    <mergeCell ref="AJ86:AK86"/>
    <mergeCell ref="A86:D86"/>
    <mergeCell ref="E86:G86"/>
    <mergeCell ref="I86:J86"/>
    <mergeCell ref="L86:M86"/>
    <mergeCell ref="O86:P86"/>
    <mergeCell ref="Q86:S86"/>
    <mergeCell ref="L87:N87"/>
    <mergeCell ref="AM87:AN87"/>
    <mergeCell ref="AO87:AP87"/>
    <mergeCell ref="A88:F118"/>
    <mergeCell ref="A119:F145"/>
    <mergeCell ref="G119:AB119"/>
    <mergeCell ref="AC119:AX119"/>
    <mergeCell ref="G120:K120"/>
    <mergeCell ref="L120:X120"/>
    <mergeCell ref="AA87:AB87"/>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Y120:AB120"/>
    <mergeCell ref="AC120:AG120"/>
    <mergeCell ref="AH120:AT120"/>
    <mergeCell ref="A80:D80"/>
    <mergeCell ref="E80:P80"/>
    <mergeCell ref="Q80:AB80"/>
    <mergeCell ref="AC80:AN80"/>
    <mergeCell ref="AO80:AX80"/>
    <mergeCell ref="A81:D81"/>
    <mergeCell ref="E81:P81"/>
    <mergeCell ref="Q81:AB81"/>
    <mergeCell ref="AC81:AN81"/>
    <mergeCell ref="AO81:AX81"/>
    <mergeCell ref="A84:D84"/>
    <mergeCell ref="E84:P84"/>
    <mergeCell ref="Q84:AB84"/>
    <mergeCell ref="AC84:AN84"/>
    <mergeCell ref="AO84:AX84"/>
    <mergeCell ref="A85:D85"/>
    <mergeCell ref="A82:D82"/>
    <mergeCell ref="E82:P82"/>
    <mergeCell ref="Q82:AB82"/>
    <mergeCell ref="AC82:AN82"/>
    <mergeCell ref="AO82:AX82"/>
    <mergeCell ref="A83:D83"/>
    <mergeCell ref="E83:P83"/>
    <mergeCell ref="Q83:AB83"/>
    <mergeCell ref="AC83:AN83"/>
    <mergeCell ref="AO83:AX83"/>
    <mergeCell ref="AA85:AB85"/>
    <mergeCell ref="AC85:AE85"/>
    <mergeCell ref="AG85:AH85"/>
    <mergeCell ref="AJ85:AK85"/>
    <mergeCell ref="AM85:AN85"/>
    <mergeCell ref="AO85:AP85"/>
    <mergeCell ref="A73:E73"/>
    <mergeCell ref="F73:AX73"/>
    <mergeCell ref="A74:AX74"/>
    <mergeCell ref="A75:AX75"/>
    <mergeCell ref="A76:AX76"/>
    <mergeCell ref="A77:D77"/>
    <mergeCell ref="E77:P77"/>
    <mergeCell ref="Q77:AB77"/>
    <mergeCell ref="AC77:AN77"/>
    <mergeCell ref="AO77:AX77"/>
    <mergeCell ref="E78:P78"/>
    <mergeCell ref="Q78:AB78"/>
    <mergeCell ref="AC78:AN78"/>
    <mergeCell ref="AO78:AX78"/>
    <mergeCell ref="A79:D79"/>
    <mergeCell ref="E79:P79"/>
    <mergeCell ref="Q79:AB79"/>
    <mergeCell ref="AC79:AN79"/>
    <mergeCell ref="AO79:AX79"/>
    <mergeCell ref="A59:B65"/>
    <mergeCell ref="C59:AC59"/>
    <mergeCell ref="AD59:AF59"/>
    <mergeCell ref="AG59:AX65"/>
    <mergeCell ref="J63:L63"/>
    <mergeCell ref="M63:N63"/>
    <mergeCell ref="C64:D64"/>
    <mergeCell ref="E64:G64"/>
    <mergeCell ref="H64:I64"/>
    <mergeCell ref="J64:L64"/>
    <mergeCell ref="M64:N64"/>
    <mergeCell ref="C65:D65"/>
    <mergeCell ref="E65:G65"/>
    <mergeCell ref="H65:I65"/>
    <mergeCell ref="J65:L65"/>
    <mergeCell ref="A55:B58"/>
    <mergeCell ref="C55:AC55"/>
    <mergeCell ref="AD55:AF55"/>
    <mergeCell ref="AG55:AX55"/>
    <mergeCell ref="C56:AC56"/>
    <mergeCell ref="AD56:AF56"/>
    <mergeCell ref="AG56:AX56"/>
    <mergeCell ref="C57:AC57"/>
    <mergeCell ref="AD57:AF57"/>
    <mergeCell ref="AG57:AX57"/>
    <mergeCell ref="C58:AC58"/>
    <mergeCell ref="AD58:AF58"/>
    <mergeCell ref="AD48:AF48"/>
    <mergeCell ref="AG48:AX48"/>
    <mergeCell ref="C49:AC49"/>
    <mergeCell ref="AD49:AF49"/>
    <mergeCell ref="AG49:AX49"/>
    <mergeCell ref="C50:AC50"/>
    <mergeCell ref="AD50:AF50"/>
    <mergeCell ref="AG50:AX50"/>
    <mergeCell ref="AG58:AX58"/>
    <mergeCell ref="C53:AC53"/>
    <mergeCell ref="AD53:AF53"/>
    <mergeCell ref="AG53:AX53"/>
    <mergeCell ref="C54:AC54"/>
    <mergeCell ref="AD54:AF54"/>
    <mergeCell ref="AG54:AX54"/>
    <mergeCell ref="C51:AC51"/>
    <mergeCell ref="AD51:AF51"/>
    <mergeCell ref="AG51:AX51"/>
    <mergeCell ref="C52:AC52"/>
    <mergeCell ref="AD52:AF52"/>
    <mergeCell ref="AG52:AX52"/>
    <mergeCell ref="A40:AX40"/>
    <mergeCell ref="C41:AC41"/>
    <mergeCell ref="AD41:AF41"/>
    <mergeCell ref="AG41:AX41"/>
    <mergeCell ref="A45:B54"/>
    <mergeCell ref="C45:AC45"/>
    <mergeCell ref="AD45:AF45"/>
    <mergeCell ref="AG45:AX47"/>
    <mergeCell ref="C46:D47"/>
    <mergeCell ref="E46:AC46"/>
    <mergeCell ref="AD46:AF46"/>
    <mergeCell ref="E47:AC47"/>
    <mergeCell ref="AD47:AF47"/>
    <mergeCell ref="C48:AC48"/>
    <mergeCell ref="A42:B44"/>
    <mergeCell ref="C42:AC42"/>
    <mergeCell ref="AD42:AF42"/>
    <mergeCell ref="AG42:AX42"/>
    <mergeCell ref="C43:AC43"/>
    <mergeCell ref="AD43:AF43"/>
    <mergeCell ref="AG43:AX43"/>
    <mergeCell ref="C44:AC44"/>
    <mergeCell ref="AD44:AF44"/>
    <mergeCell ref="AG44:AX44"/>
    <mergeCell ref="AU35:AX35"/>
    <mergeCell ref="Y36:AA36"/>
    <mergeCell ref="AB36:AD36"/>
    <mergeCell ref="AE36:AH36"/>
    <mergeCell ref="AI37:AL37"/>
    <mergeCell ref="AM37:AP37"/>
    <mergeCell ref="AQ37:AT37"/>
    <mergeCell ref="AU37:AX37"/>
    <mergeCell ref="A38:F39"/>
    <mergeCell ref="G38:AX39"/>
    <mergeCell ref="AQ34:AR34"/>
    <mergeCell ref="AS34:AT34"/>
    <mergeCell ref="AU34:AV34"/>
    <mergeCell ref="A30:F32"/>
    <mergeCell ref="G30:X30"/>
    <mergeCell ref="Y30:AA30"/>
    <mergeCell ref="AB30:AD30"/>
    <mergeCell ref="AE30:AH30"/>
    <mergeCell ref="AI30:AL30"/>
    <mergeCell ref="AB32:AD32"/>
    <mergeCell ref="AE32:AH32"/>
    <mergeCell ref="AI32:AL32"/>
    <mergeCell ref="AQ33:AT33"/>
    <mergeCell ref="AU33:AX33"/>
    <mergeCell ref="A33:F37"/>
    <mergeCell ref="G33:O34"/>
    <mergeCell ref="P33:X34"/>
    <mergeCell ref="Y33:AA34"/>
    <mergeCell ref="AB33:AD34"/>
    <mergeCell ref="AE33:AH34"/>
    <mergeCell ref="AI33:AL34"/>
    <mergeCell ref="AM33:AP34"/>
    <mergeCell ref="AM35:AP35"/>
    <mergeCell ref="AQ35:AT35"/>
    <mergeCell ref="AI27:AL27"/>
    <mergeCell ref="AM27:AP27"/>
    <mergeCell ref="AQ27:AT27"/>
    <mergeCell ref="AU27:AX27"/>
    <mergeCell ref="AM30:AP30"/>
    <mergeCell ref="AQ30:AX30"/>
    <mergeCell ref="Y31:AA31"/>
    <mergeCell ref="AB31:AD31"/>
    <mergeCell ref="A27:F29"/>
    <mergeCell ref="G27:O27"/>
    <mergeCell ref="P27:X27"/>
    <mergeCell ref="Y27:AA27"/>
    <mergeCell ref="AB27:AD27"/>
    <mergeCell ref="AE27:AH27"/>
    <mergeCell ref="AQ31:AX31"/>
    <mergeCell ref="Y32:AA32"/>
    <mergeCell ref="AM28:AP28"/>
    <mergeCell ref="AQ28:AT28"/>
    <mergeCell ref="AU28:AX28"/>
    <mergeCell ref="Y29:AA29"/>
    <mergeCell ref="AB29:AD29"/>
    <mergeCell ref="AE29:AH29"/>
    <mergeCell ref="AI29:AL29"/>
    <mergeCell ref="AM29:AP29"/>
    <mergeCell ref="AQ29:AT29"/>
    <mergeCell ref="AU29:AX29"/>
    <mergeCell ref="AM32:AP32"/>
    <mergeCell ref="AQ32:AX32"/>
    <mergeCell ref="G28:O29"/>
    <mergeCell ref="P28:X29"/>
    <mergeCell ref="Y28:AA28"/>
    <mergeCell ref="AB28:AD28"/>
    <mergeCell ref="AE28:AH28"/>
    <mergeCell ref="AI28:AL28"/>
    <mergeCell ref="AU36:AX36"/>
    <mergeCell ref="G35:O37"/>
    <mergeCell ref="P35:X37"/>
    <mergeCell ref="Y35:AA35"/>
    <mergeCell ref="AB35:AD35"/>
    <mergeCell ref="AE35:AH35"/>
    <mergeCell ref="AI35:AL35"/>
    <mergeCell ref="Y37:AA37"/>
    <mergeCell ref="AB37:AD37"/>
    <mergeCell ref="AE37:AH37"/>
    <mergeCell ref="AW34:AX34"/>
    <mergeCell ref="AI36:AL36"/>
    <mergeCell ref="AM36:AP36"/>
    <mergeCell ref="AQ36:AT36"/>
    <mergeCell ref="G31:X32"/>
    <mergeCell ref="AE31:AH31"/>
    <mergeCell ref="AI31:AL31"/>
    <mergeCell ref="AM31:AP31"/>
    <mergeCell ref="A22:F25"/>
    <mergeCell ref="G22:O22"/>
    <mergeCell ref="P22:V22"/>
    <mergeCell ref="W22:AC22"/>
    <mergeCell ref="G25:O25"/>
    <mergeCell ref="P25:V25"/>
    <mergeCell ref="W25:AC25"/>
    <mergeCell ref="A26:F26"/>
    <mergeCell ref="G26:AX26"/>
    <mergeCell ref="G23:O23"/>
    <mergeCell ref="P23:V23"/>
    <mergeCell ref="W23:AC23"/>
    <mergeCell ref="AD23:AX25"/>
    <mergeCell ref="G24:O24"/>
    <mergeCell ref="G21:O21"/>
    <mergeCell ref="P21:V21"/>
    <mergeCell ref="W21:AC21"/>
    <mergeCell ref="AD21:AJ21"/>
    <mergeCell ref="AK21:AQ21"/>
    <mergeCell ref="AR21:AX21"/>
    <mergeCell ref="P24:V24"/>
    <mergeCell ref="W24:AC24"/>
    <mergeCell ref="W17:AC17"/>
    <mergeCell ref="AD17:AJ17"/>
    <mergeCell ref="AK17:AQ17"/>
    <mergeCell ref="AR17:AX17"/>
    <mergeCell ref="G13:H18"/>
    <mergeCell ref="AK14:AQ14"/>
    <mergeCell ref="AR14:AX14"/>
    <mergeCell ref="I15:O15"/>
    <mergeCell ref="AD22:AX22"/>
    <mergeCell ref="G20:O20"/>
    <mergeCell ref="P20:V20"/>
    <mergeCell ref="W20:AC20"/>
    <mergeCell ref="AD20:AJ20"/>
    <mergeCell ref="AK20:AQ20"/>
    <mergeCell ref="AR20:AX20"/>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9:F9"/>
    <mergeCell ref="G9:AX9"/>
    <mergeCell ref="AE5:AP5"/>
    <mergeCell ref="AQ5:AX5"/>
    <mergeCell ref="A6:F6"/>
    <mergeCell ref="G6:AX6"/>
    <mergeCell ref="A7:F7"/>
    <mergeCell ref="G7:X7"/>
    <mergeCell ref="Y7:AD7"/>
    <mergeCell ref="AE7:AX7"/>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O60:AF60"/>
    <mergeCell ref="C60:N60"/>
    <mergeCell ref="X87:Z87"/>
    <mergeCell ref="AJ87:AL87"/>
    <mergeCell ref="C63:D63"/>
    <mergeCell ref="E63:G63"/>
    <mergeCell ref="H63:I63"/>
    <mergeCell ref="A68:AX68"/>
    <mergeCell ref="A69:AX69"/>
    <mergeCell ref="A70:AX70"/>
    <mergeCell ref="A71:E71"/>
    <mergeCell ref="F71:AX71"/>
    <mergeCell ref="A72:AX72"/>
    <mergeCell ref="A66:B67"/>
    <mergeCell ref="C66:F66"/>
    <mergeCell ref="G66:AX66"/>
    <mergeCell ref="C67:F67"/>
    <mergeCell ref="G67:AX67"/>
    <mergeCell ref="A78:D78"/>
    <mergeCell ref="AT87:AU87"/>
    <mergeCell ref="AV87:AW87"/>
    <mergeCell ref="C62:D62"/>
    <mergeCell ref="E62:G62"/>
    <mergeCell ref="H62:I62"/>
    <mergeCell ref="M65:N65"/>
    <mergeCell ref="C61:D61"/>
    <mergeCell ref="E61:G61"/>
    <mergeCell ref="H61:I61"/>
    <mergeCell ref="J61:L61"/>
    <mergeCell ref="M61:N61"/>
    <mergeCell ref="O61:AF61"/>
    <mergeCell ref="O62:AF62"/>
    <mergeCell ref="O63:AF63"/>
    <mergeCell ref="O64:AF64"/>
    <mergeCell ref="O65:AF65"/>
    <mergeCell ref="J62:L62"/>
    <mergeCell ref="M62:N62"/>
  </mergeCells>
  <phoneticPr fontId="5"/>
  <conditionalFormatting sqref="P18:AX18">
    <cfRule type="expression" dxfId="391" priority="1297">
      <formula>IF(RIGHT(TEXT(P18,"0.#"),1)=".",FALSE,TRUE)</formula>
    </cfRule>
    <cfRule type="expression" dxfId="390" priority="1298">
      <formula>IF(RIGHT(TEXT(P18,"0.#"),1)=".",TRUE,FALSE)</formula>
    </cfRule>
  </conditionalFormatting>
  <conditionalFormatting sqref="Y125">
    <cfRule type="expression" dxfId="389" priority="1293">
      <formula>IF(RIGHT(TEXT(Y125,"0.#"),1)=".",FALSE,TRUE)</formula>
    </cfRule>
    <cfRule type="expression" dxfId="388" priority="1294">
      <formula>IF(RIGHT(TEXT(Y125,"0.#"),1)=".",TRUE,FALSE)</formula>
    </cfRule>
  </conditionalFormatting>
  <conditionalFormatting sqref="Y137:Y138">
    <cfRule type="expression" dxfId="387" priority="1273">
      <formula>IF(RIGHT(TEXT(Y137,"0.#"),1)=".",FALSE,TRUE)</formula>
    </cfRule>
    <cfRule type="expression" dxfId="386" priority="1274">
      <formula>IF(RIGHT(TEXT(Y137,"0.#"),1)=".",TRUE,FALSE)</formula>
    </cfRule>
  </conditionalFormatting>
  <conditionalFormatting sqref="AR15:AX15 AR13:AX13">
    <cfRule type="expression" dxfId="385" priority="1291">
      <formula>IF(RIGHT(TEXT(AR13,"0.#"),1)=".",FALSE,TRUE)</formula>
    </cfRule>
    <cfRule type="expression" dxfId="384" priority="1292">
      <formula>IF(RIGHT(TEXT(AR13,"0.#"),1)=".",TRUE,FALSE)</formula>
    </cfRule>
  </conditionalFormatting>
  <conditionalFormatting sqref="AQ28">
    <cfRule type="expression" dxfId="383" priority="1287">
      <formula>IF(RIGHT(TEXT(AQ28,"0.#"),1)=".",FALSE,TRUE)</formula>
    </cfRule>
    <cfRule type="expression" dxfId="382" priority="1288">
      <formula>IF(RIGHT(TEXT(AQ28,"0.#"),1)=".",TRUE,FALSE)</formula>
    </cfRule>
  </conditionalFormatting>
  <conditionalFormatting sqref="AU125">
    <cfRule type="expression" dxfId="381" priority="1281">
      <formula>IF(RIGHT(TEXT(AU125,"0.#"),1)=".",FALSE,TRUE)</formula>
    </cfRule>
    <cfRule type="expression" dxfId="380" priority="1282">
      <formula>IF(RIGHT(TEXT(AU125,"0.#"),1)=".",TRUE,FALSE)</formula>
    </cfRule>
  </conditionalFormatting>
  <conditionalFormatting sqref="Y145 Y139 Y132">
    <cfRule type="expression" dxfId="379" priority="1275">
      <formula>IF(RIGHT(TEXT(Y132,"0.#"),1)=".",FALSE,TRUE)</formula>
    </cfRule>
    <cfRule type="expression" dxfId="378" priority="1276">
      <formula>IF(RIGHT(TEXT(Y132,"0.#"),1)=".",TRUE,FALSE)</formula>
    </cfRule>
  </conditionalFormatting>
  <conditionalFormatting sqref="AU145 AU139 AU132">
    <cfRule type="expression" dxfId="377" priority="1269">
      <formula>IF(RIGHT(TEXT(AU132,"0.#"),1)=".",FALSE,TRUE)</formula>
    </cfRule>
    <cfRule type="expression" dxfId="376" priority="1270">
      <formula>IF(RIGHT(TEXT(AU132,"0.#"),1)=".",TRUE,FALSE)</formula>
    </cfRule>
  </conditionalFormatting>
  <conditionalFormatting sqref="AU144">
    <cfRule type="expression" dxfId="375" priority="1267">
      <formula>IF(RIGHT(TEXT(AU144,"0.#"),1)=".",FALSE,TRUE)</formula>
    </cfRule>
    <cfRule type="expression" dxfId="374" priority="1268">
      <formula>IF(RIGHT(TEXT(AU144,"0.#"),1)=".",TRUE,FALSE)</formula>
    </cfRule>
  </conditionalFormatting>
  <conditionalFormatting sqref="AQ29">
    <cfRule type="expression" dxfId="373" priority="1255">
      <formula>IF(RIGHT(TEXT(AQ29,"0.#"),1)=".",FALSE,TRUE)</formula>
    </cfRule>
    <cfRule type="expression" dxfId="372" priority="1256">
      <formula>IF(RIGHT(TEXT(AQ29,"0.#"),1)=".",TRUE,FALSE)</formula>
    </cfRule>
  </conditionalFormatting>
  <conditionalFormatting sqref="W23">
    <cfRule type="expression" dxfId="371" priority="1213">
      <formula>IF(RIGHT(TEXT(W23,"0.#"),1)=".",FALSE,TRUE)</formula>
    </cfRule>
    <cfRule type="expression" dxfId="370" priority="1214">
      <formula>IF(RIGHT(TEXT(W23,"0.#"),1)=".",TRUE,FALSE)</formula>
    </cfRule>
  </conditionalFormatting>
  <conditionalFormatting sqref="W24">
    <cfRule type="expression" dxfId="369" priority="1211">
      <formula>IF(RIGHT(TEXT(W24,"0.#"),1)=".",FALSE,TRUE)</formula>
    </cfRule>
    <cfRule type="expression" dxfId="368" priority="1212">
      <formula>IF(RIGHT(TEXT(W24,"0.#"),1)=".",TRUE,FALSE)</formula>
    </cfRule>
  </conditionalFormatting>
  <conditionalFormatting sqref="AU29">
    <cfRule type="expression" dxfId="367" priority="1071">
      <formula>IF(RIGHT(TEXT(AU29,"0.#"),1)=".",FALSE,TRUE)</formula>
    </cfRule>
    <cfRule type="expression" dxfId="366" priority="1072">
      <formula>IF(RIGHT(TEXT(AU29,"0.#"),1)=".",TRUE,FALSE)</formula>
    </cfRule>
  </conditionalFormatting>
  <conditionalFormatting sqref="AU28">
    <cfRule type="expression" dxfId="365" priority="1073">
      <formula>IF(RIGHT(TEXT(AU28,"0.#"),1)=".",FALSE,TRUE)</formula>
    </cfRule>
    <cfRule type="expression" dxfId="364" priority="1074">
      <formula>IF(RIGHT(TEXT(AU28,"0.#"),1)=".",TRUE,FALSE)</formula>
    </cfRule>
  </conditionalFormatting>
  <conditionalFormatting sqref="P25:AC25">
    <cfRule type="expression" dxfId="363" priority="1069">
      <formula>IF(RIGHT(TEXT(P25,"0.#"),1)=".",FALSE,TRUE)</formula>
    </cfRule>
    <cfRule type="expression" dxfId="362" priority="1070">
      <formula>IF(RIGHT(TEXT(P25,"0.#"),1)=".",TRUE,FALSE)</formula>
    </cfRule>
  </conditionalFormatting>
  <conditionalFormatting sqref="AQ35:AQ37">
    <cfRule type="expression" dxfId="361" priority="1049">
      <formula>IF(RIGHT(TEXT(AQ35,"0.#"),1)=".",FALSE,TRUE)</formula>
    </cfRule>
    <cfRule type="expression" dxfId="360" priority="1050">
      <formula>IF(RIGHT(TEXT(AQ35,"0.#"),1)=".",TRUE,FALSE)</formula>
    </cfRule>
  </conditionalFormatting>
  <conditionalFormatting sqref="AU35:AU37">
    <cfRule type="expression" dxfId="359" priority="1047">
      <formula>IF(RIGHT(TEXT(AU35,"0.#"),1)=".",FALSE,TRUE)</formula>
    </cfRule>
    <cfRule type="expression" dxfId="358" priority="1048">
      <formula>IF(RIGHT(TEXT(AU35,"0.#"),1)=".",TRUE,FALSE)</formula>
    </cfRule>
  </conditionalFormatting>
  <conditionalFormatting sqref="AM31">
    <cfRule type="expression" dxfId="357" priority="935">
      <formula>IF(RIGHT(TEXT(AM31,"0.#"),1)=".",FALSE,TRUE)</formula>
    </cfRule>
    <cfRule type="expression" dxfId="356" priority="936">
      <formula>IF(RIGHT(TEXT(AM31,"0.#"),1)=".",TRUE,FALSE)</formula>
    </cfRule>
  </conditionalFormatting>
  <conditionalFormatting sqref="AE32 AM32">
    <cfRule type="expression" dxfId="355" priority="933">
      <formula>IF(RIGHT(TEXT(AE32,"0.#"),1)=".",FALSE,TRUE)</formula>
    </cfRule>
    <cfRule type="expression" dxfId="354" priority="934">
      <formula>IF(RIGHT(TEXT(AE32,"0.#"),1)=".",TRUE,FALSE)</formula>
    </cfRule>
  </conditionalFormatting>
  <conditionalFormatting sqref="AI32">
    <cfRule type="expression" dxfId="353" priority="931">
      <formula>IF(RIGHT(TEXT(AI32,"0.#"),1)=".",FALSE,TRUE)</formula>
    </cfRule>
    <cfRule type="expression" dxfId="352" priority="932">
      <formula>IF(RIGHT(TEXT(AI32,"0.#"),1)=".",TRUE,FALSE)</formula>
    </cfRule>
  </conditionalFormatting>
  <conditionalFormatting sqref="AQ32">
    <cfRule type="expression" dxfId="351" priority="929">
      <formula>IF(RIGHT(TEXT(AQ32,"0.#"),1)=".",FALSE,TRUE)</formula>
    </cfRule>
    <cfRule type="expression" dxfId="350" priority="930">
      <formula>IF(RIGHT(TEXT(AQ32,"0.#"),1)=".",TRUE,FALSE)</formula>
    </cfRule>
  </conditionalFormatting>
  <conditionalFormatting sqref="AE31 AQ31">
    <cfRule type="expression" dxfId="349" priority="939">
      <formula>IF(RIGHT(TEXT(AE31,"0.#"),1)=".",FALSE,TRUE)</formula>
    </cfRule>
    <cfRule type="expression" dxfId="348" priority="940">
      <formula>IF(RIGHT(TEXT(AE31,"0.#"),1)=".",TRUE,FALSE)</formula>
    </cfRule>
  </conditionalFormatting>
  <conditionalFormatting sqref="AI31">
    <cfRule type="expression" dxfId="347" priority="937">
      <formula>IF(RIGHT(TEXT(AI31,"0.#"),1)=".",FALSE,TRUE)</formula>
    </cfRule>
    <cfRule type="expression" dxfId="346" priority="938">
      <formula>IF(RIGHT(TEXT(AI31,"0.#"),1)=".",TRUE,FALSE)</formula>
    </cfRule>
  </conditionalFormatting>
  <conditionalFormatting sqref="P14:AQ14">
    <cfRule type="expression" dxfId="345" priority="393">
      <formula>IF(RIGHT(TEXT(P14,"0.#"),1)=".",FALSE,TRUE)</formula>
    </cfRule>
    <cfRule type="expression" dxfId="344" priority="394">
      <formula>IF(RIGHT(TEXT(P14,"0.#"),1)=".",TRUE,FALSE)</formula>
    </cfRule>
  </conditionalFormatting>
  <conditionalFormatting sqref="P15:AQ17 P13:AQ13">
    <cfRule type="expression" dxfId="343" priority="391">
      <formula>IF(RIGHT(TEXT(P13,"0.#"),1)=".",FALSE,TRUE)</formula>
    </cfRule>
    <cfRule type="expression" dxfId="342" priority="392">
      <formula>IF(RIGHT(TEXT(P13,"0.#"),1)=".",TRUE,FALSE)</formula>
    </cfRule>
  </conditionalFormatting>
  <conditionalFormatting sqref="P19:AJ19">
    <cfRule type="expression" dxfId="341" priority="389">
      <formula>IF(RIGHT(TEXT(P19,"0.#"),1)=".",FALSE,TRUE)</formula>
    </cfRule>
    <cfRule type="expression" dxfId="340" priority="390">
      <formula>IF(RIGHT(TEXT(P19,"0.#"),1)=".",TRUE,FALSE)</formula>
    </cfRule>
  </conditionalFormatting>
  <conditionalFormatting sqref="P23">
    <cfRule type="expression" dxfId="339" priority="387">
      <formula>IF(RIGHT(TEXT(P23,"0.#"),1)=".",FALSE,TRUE)</formula>
    </cfRule>
    <cfRule type="expression" dxfId="338" priority="388">
      <formula>IF(RIGHT(TEXT(P23,"0.#"),1)=".",TRUE,FALSE)</formula>
    </cfRule>
  </conditionalFormatting>
  <conditionalFormatting sqref="P24">
    <cfRule type="expression" dxfId="337" priority="385">
      <formula>IF(RIGHT(TEXT(P24,"0.#"),1)=".",FALSE,TRUE)</formula>
    </cfRule>
    <cfRule type="expression" dxfId="336" priority="386">
      <formula>IF(RIGHT(TEXT(P24,"0.#"),1)=".",TRUE,FALSE)</formula>
    </cfRule>
  </conditionalFormatting>
  <conditionalFormatting sqref="AE35">
    <cfRule type="expression" dxfId="335" priority="383">
      <formula>IF(RIGHT(TEXT(AE35,"0.#"),1)=".",FALSE,TRUE)</formula>
    </cfRule>
    <cfRule type="expression" dxfId="334" priority="384">
      <formula>IF(RIGHT(TEXT(AE35,"0.#"),1)=".",TRUE,FALSE)</formula>
    </cfRule>
  </conditionalFormatting>
  <conditionalFormatting sqref="AE36">
    <cfRule type="expression" dxfId="333" priority="381">
      <formula>IF(RIGHT(TEXT(AE36,"0.#"),1)=".",FALSE,TRUE)</formula>
    </cfRule>
    <cfRule type="expression" dxfId="332" priority="382">
      <formula>IF(RIGHT(TEXT(AE36,"0.#"),1)=".",TRUE,FALSE)</formula>
    </cfRule>
  </conditionalFormatting>
  <conditionalFormatting sqref="AI36">
    <cfRule type="expression" dxfId="331" priority="379">
      <formula>IF(RIGHT(TEXT(AI36,"0.#"),1)=".",FALSE,TRUE)</formula>
    </cfRule>
    <cfRule type="expression" dxfId="330" priority="380">
      <formula>IF(RIGHT(TEXT(AI36,"0.#"),1)=".",TRUE,FALSE)</formula>
    </cfRule>
  </conditionalFormatting>
  <conditionalFormatting sqref="AI35">
    <cfRule type="expression" dxfId="329" priority="377">
      <formula>IF(RIGHT(TEXT(AI35,"0.#"),1)=".",FALSE,TRUE)</formula>
    </cfRule>
    <cfRule type="expression" dxfId="328" priority="378">
      <formula>IF(RIGHT(TEXT(AI35,"0.#"),1)=".",TRUE,FALSE)</formula>
    </cfRule>
  </conditionalFormatting>
  <conditionalFormatting sqref="AM35">
    <cfRule type="expression" dxfId="327" priority="375">
      <formula>IF(RIGHT(TEXT(AM35,"0.#"),1)=".",FALSE,TRUE)</formula>
    </cfRule>
    <cfRule type="expression" dxfId="326" priority="376">
      <formula>IF(RIGHT(TEXT(AM35,"0.#"),1)=".",TRUE,FALSE)</formula>
    </cfRule>
  </conditionalFormatting>
  <conditionalFormatting sqref="AM36">
    <cfRule type="expression" dxfId="325" priority="373">
      <formula>IF(RIGHT(TEXT(AM36,"0.#"),1)=".",FALSE,TRUE)</formula>
    </cfRule>
    <cfRule type="expression" dxfId="324" priority="374">
      <formula>IF(RIGHT(TEXT(AM36,"0.#"),1)=".",TRUE,FALSE)</formula>
    </cfRule>
  </conditionalFormatting>
  <conditionalFormatting sqref="AM37">
    <cfRule type="expression" dxfId="323" priority="367">
      <formula>IF(RIGHT(TEXT(AM37,"0.#"),1)=".",FALSE,TRUE)</formula>
    </cfRule>
    <cfRule type="expression" dxfId="322" priority="368">
      <formula>IF(RIGHT(TEXT(AM37,"0.#"),1)=".",TRUE,FALSE)</formula>
    </cfRule>
  </conditionalFormatting>
  <conditionalFormatting sqref="AE37">
    <cfRule type="expression" dxfId="321" priority="371">
      <formula>IF(RIGHT(TEXT(AE37,"0.#"),1)=".",FALSE,TRUE)</formula>
    </cfRule>
    <cfRule type="expression" dxfId="320" priority="372">
      <formula>IF(RIGHT(TEXT(AE37,"0.#"),1)=".",TRUE,FALSE)</formula>
    </cfRule>
  </conditionalFormatting>
  <conditionalFormatting sqref="AI37">
    <cfRule type="expression" dxfId="319" priority="369">
      <formula>IF(RIGHT(TEXT(AI37,"0.#"),1)=".",FALSE,TRUE)</formula>
    </cfRule>
    <cfRule type="expression" dxfId="318" priority="370">
      <formula>IF(RIGHT(TEXT(AI37,"0.#"),1)=".",TRUE,FALSE)</formula>
    </cfRule>
  </conditionalFormatting>
  <conditionalFormatting sqref="Y122">
    <cfRule type="expression" dxfId="317" priority="365">
      <formula>IF(RIGHT(TEXT(Y122,"0.#"),1)=".",FALSE,TRUE)</formula>
    </cfRule>
    <cfRule type="expression" dxfId="316" priority="366">
      <formula>IF(RIGHT(TEXT(Y122,"0.#"),1)=".",TRUE,FALSE)</formula>
    </cfRule>
  </conditionalFormatting>
  <conditionalFormatting sqref="Y123:Y124 Y121">
    <cfRule type="expression" dxfId="315" priority="363">
      <formula>IF(RIGHT(TEXT(Y121,"0.#"),1)=".",FALSE,TRUE)</formula>
    </cfRule>
    <cfRule type="expression" dxfId="314" priority="364">
      <formula>IF(RIGHT(TEXT(Y121,"0.#"),1)=".",TRUE,FALSE)</formula>
    </cfRule>
  </conditionalFormatting>
  <conditionalFormatting sqref="AU122">
    <cfRule type="expression" dxfId="313" priority="361">
      <formula>IF(RIGHT(TEXT(AU122,"0.#"),1)=".",FALSE,TRUE)</formula>
    </cfRule>
    <cfRule type="expression" dxfId="312" priority="362">
      <formula>IF(RIGHT(TEXT(AU122,"0.#"),1)=".",TRUE,FALSE)</formula>
    </cfRule>
  </conditionalFormatting>
  <conditionalFormatting sqref="AU123:AU124 AU121">
    <cfRule type="expression" dxfId="311" priority="359">
      <formula>IF(RIGHT(TEXT(AU121,"0.#"),1)=".",FALSE,TRUE)</formula>
    </cfRule>
    <cfRule type="expression" dxfId="310" priority="360">
      <formula>IF(RIGHT(TEXT(AU121,"0.#"),1)=".",TRUE,FALSE)</formula>
    </cfRule>
  </conditionalFormatting>
  <conditionalFormatting sqref="Y129">
    <cfRule type="expression" dxfId="309" priority="357">
      <formula>IF(RIGHT(TEXT(Y129,"0.#"),1)=".",FALSE,TRUE)</formula>
    </cfRule>
    <cfRule type="expression" dxfId="308" priority="358">
      <formula>IF(RIGHT(TEXT(Y129,"0.#"),1)=".",TRUE,FALSE)</formula>
    </cfRule>
  </conditionalFormatting>
  <conditionalFormatting sqref="Y130:Y131 Y128">
    <cfRule type="expression" dxfId="307" priority="355">
      <formula>IF(RIGHT(TEXT(Y128,"0.#"),1)=".",FALSE,TRUE)</formula>
    </cfRule>
    <cfRule type="expression" dxfId="306" priority="356">
      <formula>IF(RIGHT(TEXT(Y128,"0.#"),1)=".",TRUE,FALSE)</formula>
    </cfRule>
  </conditionalFormatting>
  <conditionalFormatting sqref="AU129">
    <cfRule type="expression" dxfId="305" priority="353">
      <formula>IF(RIGHT(TEXT(AU129,"0.#"),1)=".",FALSE,TRUE)</formula>
    </cfRule>
    <cfRule type="expression" dxfId="304" priority="354">
      <formula>IF(RIGHT(TEXT(AU129,"0.#"),1)=".",TRUE,FALSE)</formula>
    </cfRule>
  </conditionalFormatting>
  <conditionalFormatting sqref="AU130:AU131 AU128">
    <cfRule type="expression" dxfId="303" priority="351">
      <formula>IF(RIGHT(TEXT(AU128,"0.#"),1)=".",FALSE,TRUE)</formula>
    </cfRule>
    <cfRule type="expression" dxfId="302" priority="352">
      <formula>IF(RIGHT(TEXT(AU128,"0.#"),1)=".",TRUE,FALSE)</formula>
    </cfRule>
  </conditionalFormatting>
  <conditionalFormatting sqref="Y135">
    <cfRule type="expression" dxfId="301" priority="347">
      <formula>IF(RIGHT(TEXT(Y135,"0.#"),1)=".",FALSE,TRUE)</formula>
    </cfRule>
    <cfRule type="expression" dxfId="300" priority="348">
      <formula>IF(RIGHT(TEXT(Y135,"0.#"),1)=".",TRUE,FALSE)</formula>
    </cfRule>
  </conditionalFormatting>
  <conditionalFormatting sqref="Y136">
    <cfRule type="expression" dxfId="299" priority="349">
      <formula>IF(RIGHT(TEXT(Y136,"0.#"),1)=".",FALSE,TRUE)</formula>
    </cfRule>
    <cfRule type="expression" dxfId="298" priority="350">
      <formula>IF(RIGHT(TEXT(Y136,"0.#"),1)=".",TRUE,FALSE)</formula>
    </cfRule>
  </conditionalFormatting>
  <conditionalFormatting sqref="AU136">
    <cfRule type="expression" dxfId="297" priority="345">
      <formula>IF(RIGHT(TEXT(AU136,"0.#"),1)=".",FALSE,TRUE)</formula>
    </cfRule>
    <cfRule type="expression" dxfId="296" priority="346">
      <formula>IF(RIGHT(TEXT(AU136,"0.#"),1)=".",TRUE,FALSE)</formula>
    </cfRule>
  </conditionalFormatting>
  <conditionalFormatting sqref="AU137:AU138 AU135">
    <cfRule type="expression" dxfId="295" priority="343">
      <formula>IF(RIGHT(TEXT(AU135,"0.#"),1)=".",FALSE,TRUE)</formula>
    </cfRule>
    <cfRule type="expression" dxfId="294" priority="344">
      <formula>IF(RIGHT(TEXT(AU135,"0.#"),1)=".",TRUE,FALSE)</formula>
    </cfRule>
  </conditionalFormatting>
  <conditionalFormatting sqref="Y144">
    <cfRule type="expression" dxfId="293" priority="339">
      <formula>IF(RIGHT(TEXT(Y144,"0.#"),1)=".",FALSE,TRUE)</formula>
    </cfRule>
    <cfRule type="expression" dxfId="292" priority="340">
      <formula>IF(RIGHT(TEXT(Y144,"0.#"),1)=".",TRUE,FALSE)</formula>
    </cfRule>
  </conditionalFormatting>
  <conditionalFormatting sqref="Y143">
    <cfRule type="expression" dxfId="291" priority="341">
      <formula>IF(RIGHT(TEXT(Y143,"0.#"),1)=".",FALSE,TRUE)</formula>
    </cfRule>
    <cfRule type="expression" dxfId="290" priority="342">
      <formula>IF(RIGHT(TEXT(Y143,"0.#"),1)=".",TRUE,FALSE)</formula>
    </cfRule>
  </conditionalFormatting>
  <conditionalFormatting sqref="Y142">
    <cfRule type="expression" dxfId="289" priority="337">
      <formula>IF(RIGHT(TEXT(Y142,"0.#"),1)=".",FALSE,TRUE)</formula>
    </cfRule>
    <cfRule type="expression" dxfId="288" priority="338">
      <formula>IF(RIGHT(TEXT(Y142,"0.#"),1)=".",TRUE,FALSE)</formula>
    </cfRule>
  </conditionalFormatting>
  <conditionalFormatting sqref="AU143">
    <cfRule type="expression" dxfId="287" priority="335">
      <formula>IF(RIGHT(TEXT(AU143,"0.#"),1)=".",FALSE,TRUE)</formula>
    </cfRule>
    <cfRule type="expression" dxfId="286" priority="336">
      <formula>IF(RIGHT(TEXT(AU143,"0.#"),1)=".",TRUE,FALSE)</formula>
    </cfRule>
  </conditionalFormatting>
  <conditionalFormatting sqref="AU142">
    <cfRule type="expression" dxfId="285" priority="333">
      <formula>IF(RIGHT(TEXT(AU142,"0.#"),1)=".",FALSE,TRUE)</formula>
    </cfRule>
    <cfRule type="expression" dxfId="284" priority="334">
      <formula>IF(RIGHT(TEXT(AU142,"0.#"),1)=".",TRUE,FALSE)</formula>
    </cfRule>
  </conditionalFormatting>
  <conditionalFormatting sqref="AL152:AO152">
    <cfRule type="expression" dxfId="283" priority="323">
      <formula>IF(AND(AL152&gt;=0, RIGHT(TEXT(AL152,"0.#"),1)&lt;&gt;"."),TRUE,FALSE)</formula>
    </cfRule>
    <cfRule type="expression" dxfId="282" priority="324">
      <formula>IF(AND(AL152&gt;=0, RIGHT(TEXT(AL152,"0.#"),1)="."),TRUE,FALSE)</formula>
    </cfRule>
    <cfRule type="expression" dxfId="281" priority="325">
      <formula>IF(AND(AL152&lt;0, RIGHT(TEXT(AL152,"0.#"),1)&lt;&gt;"."),TRUE,FALSE)</formula>
    </cfRule>
    <cfRule type="expression" dxfId="280" priority="326">
      <formula>IF(AND(AL152&lt;0, RIGHT(TEXT(AL152,"0.#"),1)="."),TRUE,FALSE)</formula>
    </cfRule>
  </conditionalFormatting>
  <conditionalFormatting sqref="Y152">
    <cfRule type="expression" dxfId="279" priority="321">
      <formula>IF(RIGHT(TEXT(Y152,"0.#"),1)=".",FALSE,TRUE)</formula>
    </cfRule>
    <cfRule type="expression" dxfId="278" priority="322">
      <formula>IF(RIGHT(TEXT(Y152,"0.#"),1)=".",TRUE,FALSE)</formula>
    </cfRule>
  </conditionalFormatting>
  <conditionalFormatting sqref="Y160">
    <cfRule type="expression" dxfId="277" priority="303">
      <formula>IF(RIGHT(TEXT(Y160,"0.#"),1)=".",FALSE,TRUE)</formula>
    </cfRule>
    <cfRule type="expression" dxfId="276" priority="304">
      <formula>IF(RIGHT(TEXT(Y160,"0.#"),1)=".",TRUE,FALSE)</formula>
    </cfRule>
  </conditionalFormatting>
  <conditionalFormatting sqref="AL160:AO160">
    <cfRule type="expression" dxfId="275" priority="305">
      <formula>IF(AND(AL160&gt;=0, RIGHT(TEXT(AL160,"0.#"),1)&lt;&gt;"."),TRUE,FALSE)</formula>
    </cfRule>
    <cfRule type="expression" dxfId="274" priority="306">
      <formula>IF(AND(AL160&gt;=0, RIGHT(TEXT(AL160,"0.#"),1)="."),TRUE,FALSE)</formula>
    </cfRule>
    <cfRule type="expression" dxfId="273" priority="307">
      <formula>IF(AND(AL160&lt;0, RIGHT(TEXT(AL160,"0.#"),1)&lt;&gt;"."),TRUE,FALSE)</formula>
    </cfRule>
    <cfRule type="expression" dxfId="272" priority="308">
      <formula>IF(AND(AL160&lt;0, RIGHT(TEXT(AL160,"0.#"),1)="."),TRUE,FALSE)</formula>
    </cfRule>
  </conditionalFormatting>
  <conditionalFormatting sqref="Y164:Y165">
    <cfRule type="expression" dxfId="271" priority="297">
      <formula>IF(RIGHT(TEXT(Y164,"0.#"),1)=".",FALSE,TRUE)</formula>
    </cfRule>
    <cfRule type="expression" dxfId="270" priority="298">
      <formula>IF(RIGHT(TEXT(Y164,"0.#"),1)=".",TRUE,FALSE)</formula>
    </cfRule>
  </conditionalFormatting>
  <conditionalFormatting sqref="AL164:AO165">
    <cfRule type="expression" dxfId="269" priority="299">
      <formula>IF(AND(AL164&gt;=0, RIGHT(TEXT(AL164,"0.#"),1)&lt;&gt;"."),TRUE,FALSE)</formula>
    </cfRule>
    <cfRule type="expression" dxfId="268" priority="300">
      <formula>IF(AND(AL164&gt;=0, RIGHT(TEXT(AL164,"0.#"),1)="."),TRUE,FALSE)</formula>
    </cfRule>
    <cfRule type="expression" dxfId="267" priority="301">
      <formula>IF(AND(AL164&lt;0, RIGHT(TEXT(AL164,"0.#"),1)&lt;&gt;"."),TRUE,FALSE)</formula>
    </cfRule>
    <cfRule type="expression" dxfId="266" priority="302">
      <formula>IF(AND(AL164&lt;0, RIGHT(TEXT(AL164,"0.#"),1)="."),TRUE,FALSE)</formula>
    </cfRule>
  </conditionalFormatting>
  <conditionalFormatting sqref="Y169">
    <cfRule type="expression" dxfId="265" priority="291">
      <formula>IF(RIGHT(TEXT(Y169,"0.#"),1)=".",FALSE,TRUE)</formula>
    </cfRule>
    <cfRule type="expression" dxfId="264" priority="292">
      <formula>IF(RIGHT(TEXT(Y169,"0.#"),1)=".",TRUE,FALSE)</formula>
    </cfRule>
  </conditionalFormatting>
  <conditionalFormatting sqref="AL169:AO173">
    <cfRule type="expression" dxfId="263" priority="293">
      <formula>IF(AND(AL169&gt;=0, RIGHT(TEXT(AL169,"0.#"),1)&lt;&gt;"."),TRUE,FALSE)</formula>
    </cfRule>
    <cfRule type="expression" dxfId="262" priority="294">
      <formula>IF(AND(AL169&gt;=0, RIGHT(TEXT(AL169,"0.#"),1)="."),TRUE,FALSE)</formula>
    </cfRule>
    <cfRule type="expression" dxfId="261" priority="295">
      <formula>IF(AND(AL169&lt;0, RIGHT(TEXT(AL169,"0.#"),1)&lt;&gt;"."),TRUE,FALSE)</formula>
    </cfRule>
    <cfRule type="expression" dxfId="260" priority="296">
      <formula>IF(AND(AL169&lt;0, RIGHT(TEXT(AL169,"0.#"),1)="."),TRUE,FALSE)</formula>
    </cfRule>
  </conditionalFormatting>
  <conditionalFormatting sqref="Y170">
    <cfRule type="expression" dxfId="259" priority="285">
      <formula>IF(RIGHT(TEXT(Y170,"0.#"),1)=".",FALSE,TRUE)</formula>
    </cfRule>
    <cfRule type="expression" dxfId="258" priority="286">
      <formula>IF(RIGHT(TEXT(Y170,"0.#"),1)=".",TRUE,FALSE)</formula>
    </cfRule>
  </conditionalFormatting>
  <conditionalFormatting sqref="Y177">
    <cfRule type="expression" dxfId="257" priority="255">
      <formula>IF(RIGHT(TEXT(Y177,"0.#"),1)=".",FALSE,TRUE)</formula>
    </cfRule>
    <cfRule type="expression" dxfId="256" priority="256">
      <formula>IF(RIGHT(TEXT(Y177,"0.#"),1)=".",TRUE,FALSE)</formula>
    </cfRule>
  </conditionalFormatting>
  <conditionalFormatting sqref="AL177:AO179 AL182:AO186">
    <cfRule type="expression" dxfId="255" priority="257">
      <formula>IF(AND(AL177&gt;=0, RIGHT(TEXT(AL177,"0.#"),1)&lt;&gt;"."),TRUE,FALSE)</formula>
    </cfRule>
    <cfRule type="expression" dxfId="254" priority="258">
      <formula>IF(AND(AL177&gt;=0, RIGHT(TEXT(AL177,"0.#"),1)="."),TRUE,FALSE)</formula>
    </cfRule>
    <cfRule type="expression" dxfId="253" priority="259">
      <formula>IF(AND(AL177&lt;0, RIGHT(TEXT(AL177,"0.#"),1)&lt;&gt;"."),TRUE,FALSE)</formula>
    </cfRule>
    <cfRule type="expression" dxfId="252" priority="260">
      <formula>IF(AND(AL177&lt;0, RIGHT(TEXT(AL177,"0.#"),1)="."),TRUE,FALSE)</formula>
    </cfRule>
  </conditionalFormatting>
  <conditionalFormatting sqref="Y178">
    <cfRule type="expression" dxfId="251" priority="249">
      <formula>IF(RIGHT(TEXT(Y178,"0.#"),1)=".",FALSE,TRUE)</formula>
    </cfRule>
    <cfRule type="expression" dxfId="250" priority="250">
      <formula>IF(RIGHT(TEXT(Y178,"0.#"),1)=".",TRUE,FALSE)</formula>
    </cfRule>
  </conditionalFormatting>
  <conditionalFormatting sqref="Y179">
    <cfRule type="expression" dxfId="249" priority="243">
      <formula>IF(RIGHT(TEXT(Y179,"0.#"),1)=".",FALSE,TRUE)</formula>
    </cfRule>
    <cfRule type="expression" dxfId="248" priority="244">
      <formula>IF(RIGHT(TEXT(Y179,"0.#"),1)=".",TRUE,FALSE)</formula>
    </cfRule>
  </conditionalFormatting>
  <conditionalFormatting sqref="Y182">
    <cfRule type="expression" dxfId="247" priority="225">
      <formula>IF(RIGHT(TEXT(Y182,"0.#"),1)=".",FALSE,TRUE)</formula>
    </cfRule>
    <cfRule type="expression" dxfId="246" priority="226">
      <formula>IF(RIGHT(TEXT(Y182,"0.#"),1)=".",TRUE,FALSE)</formula>
    </cfRule>
  </conditionalFormatting>
  <conditionalFormatting sqref="Y183">
    <cfRule type="expression" dxfId="245" priority="219">
      <formula>IF(RIGHT(TEXT(Y183,"0.#"),1)=".",FALSE,TRUE)</formula>
    </cfRule>
    <cfRule type="expression" dxfId="244" priority="220">
      <formula>IF(RIGHT(TEXT(Y183,"0.#"),1)=".",TRUE,FALSE)</formula>
    </cfRule>
  </conditionalFormatting>
  <conditionalFormatting sqref="Y184">
    <cfRule type="expression" dxfId="243" priority="213">
      <formula>IF(RIGHT(TEXT(Y184,"0.#"),1)=".",FALSE,TRUE)</formula>
    </cfRule>
    <cfRule type="expression" dxfId="242" priority="214">
      <formula>IF(RIGHT(TEXT(Y184,"0.#"),1)=".",TRUE,FALSE)</formula>
    </cfRule>
  </conditionalFormatting>
  <conditionalFormatting sqref="Y185">
    <cfRule type="expression" dxfId="241" priority="207">
      <formula>IF(RIGHT(TEXT(Y185,"0.#"),1)=".",FALSE,TRUE)</formula>
    </cfRule>
    <cfRule type="expression" dxfId="240" priority="208">
      <formula>IF(RIGHT(TEXT(Y185,"0.#"),1)=".",TRUE,FALSE)</formula>
    </cfRule>
  </conditionalFormatting>
  <conditionalFormatting sqref="Y186">
    <cfRule type="expression" dxfId="239" priority="201">
      <formula>IF(RIGHT(TEXT(Y186,"0.#"),1)=".",FALSE,TRUE)</formula>
    </cfRule>
    <cfRule type="expression" dxfId="238" priority="202">
      <formula>IF(RIGHT(TEXT(Y186,"0.#"),1)=".",TRUE,FALSE)</formula>
    </cfRule>
  </conditionalFormatting>
  <conditionalFormatting sqref="AL190:AO190">
    <cfRule type="expression" dxfId="237" priority="179">
      <formula>IF(AND(AL190&gt;=0, RIGHT(TEXT(AL190,"0.#"),1)&lt;&gt;"."),TRUE,FALSE)</formula>
    </cfRule>
    <cfRule type="expression" dxfId="236" priority="180">
      <formula>IF(AND(AL190&gt;=0, RIGHT(TEXT(AL190,"0.#"),1)="."),TRUE,FALSE)</formula>
    </cfRule>
    <cfRule type="expression" dxfId="235" priority="181">
      <formula>IF(AND(AL190&lt;0, RIGHT(TEXT(AL190,"0.#"),1)&lt;&gt;"."),TRUE,FALSE)</formula>
    </cfRule>
    <cfRule type="expression" dxfId="234" priority="182">
      <formula>IF(AND(AL190&lt;0, RIGHT(TEXT(AL190,"0.#"),1)="."),TRUE,FALSE)</formula>
    </cfRule>
  </conditionalFormatting>
  <conditionalFormatting sqref="Y190">
    <cfRule type="expression" dxfId="233" priority="177">
      <formula>IF(RIGHT(TEXT(Y190,"0.#"),1)=".",FALSE,TRUE)</formula>
    </cfRule>
    <cfRule type="expression" dxfId="232" priority="178">
      <formula>IF(RIGHT(TEXT(Y190,"0.#"),1)=".",TRUE,FALSE)</formula>
    </cfRule>
  </conditionalFormatting>
  <conditionalFormatting sqref="AL194:AO194">
    <cfRule type="expression" dxfId="231" priority="173">
      <formula>IF(AND(AL194&gt;=0, RIGHT(TEXT(AL194,"0.#"),1)&lt;&gt;"."),TRUE,FALSE)</formula>
    </cfRule>
    <cfRule type="expression" dxfId="230" priority="174">
      <formula>IF(AND(AL194&gt;=0, RIGHT(TEXT(AL194,"0.#"),1)="."),TRUE,FALSE)</formula>
    </cfRule>
    <cfRule type="expression" dxfId="229" priority="175">
      <formula>IF(AND(AL194&lt;0, RIGHT(TEXT(AL194,"0.#"),1)&lt;&gt;"."),TRUE,FALSE)</formula>
    </cfRule>
    <cfRule type="expression" dxfId="228" priority="176">
      <formula>IF(AND(AL194&lt;0, RIGHT(TEXT(AL194,"0.#"),1)="."),TRUE,FALSE)</formula>
    </cfRule>
  </conditionalFormatting>
  <conditionalFormatting sqref="Y194">
    <cfRule type="expression" dxfId="227" priority="171">
      <formula>IF(RIGHT(TEXT(Y194,"0.#"),1)=".",FALSE,TRUE)</formula>
    </cfRule>
    <cfRule type="expression" dxfId="226" priority="172">
      <formula>IF(RIGHT(TEXT(Y194,"0.#"),1)=".",TRUE,FALSE)</formula>
    </cfRule>
  </conditionalFormatting>
  <conditionalFormatting sqref="Y200:Y202 Y205:Y207">
    <cfRule type="expression" dxfId="225" priority="165">
      <formula>IF(RIGHT(TEXT(Y200,"0.#"),1)=".",FALSE,TRUE)</formula>
    </cfRule>
    <cfRule type="expression" dxfId="224" priority="166">
      <formula>IF(RIGHT(TEXT(Y200,"0.#"),1)=".",TRUE,FALSE)</formula>
    </cfRule>
  </conditionalFormatting>
  <conditionalFormatting sqref="AL198:AO202 AL205:AO207">
    <cfRule type="expression" dxfId="223" priority="161">
      <formula>IF(AND(AL198&gt;=0, RIGHT(TEXT(AL198,"0.#"),1)&lt;&gt;"."),TRUE,FALSE)</formula>
    </cfRule>
    <cfRule type="expression" dxfId="222" priority="162">
      <formula>IF(AND(AL198&gt;=0, RIGHT(TEXT(AL198,"0.#"),1)="."),TRUE,FALSE)</formula>
    </cfRule>
    <cfRule type="expression" dxfId="221" priority="163">
      <formula>IF(AND(AL198&lt;0, RIGHT(TEXT(AL198,"0.#"),1)&lt;&gt;"."),TRUE,FALSE)</formula>
    </cfRule>
    <cfRule type="expression" dxfId="220" priority="164">
      <formula>IF(AND(AL198&lt;0, RIGHT(TEXT(AL198,"0.#"),1)="."),TRUE,FALSE)</formula>
    </cfRule>
  </conditionalFormatting>
  <conditionalFormatting sqref="Y198">
    <cfRule type="expression" dxfId="219" priority="159">
      <formula>IF(RIGHT(TEXT(Y198,"0.#"),1)=".",FALSE,TRUE)</formula>
    </cfRule>
    <cfRule type="expression" dxfId="218" priority="160">
      <formula>IF(RIGHT(TEXT(Y198,"0.#"),1)=".",TRUE,FALSE)</formula>
    </cfRule>
  </conditionalFormatting>
  <conditionalFormatting sqref="Y199">
    <cfRule type="expression" dxfId="217" priority="153">
      <formula>IF(RIGHT(TEXT(Y199,"0.#"),1)=".",FALSE,TRUE)</formula>
    </cfRule>
    <cfRule type="expression" dxfId="216" priority="154">
      <formula>IF(RIGHT(TEXT(Y199,"0.#"),1)=".",TRUE,FALSE)</formula>
    </cfRule>
  </conditionalFormatting>
  <conditionalFormatting sqref="AE28">
    <cfRule type="expression" dxfId="215" priority="115">
      <formula>IF(RIGHT(TEXT(AE28,"0.#"),1)=".",FALSE,TRUE)</formula>
    </cfRule>
    <cfRule type="expression" dxfId="214" priority="116">
      <formula>IF(RIGHT(TEXT(AE28,"0.#"),1)=".",TRUE,FALSE)</formula>
    </cfRule>
  </conditionalFormatting>
  <conditionalFormatting sqref="AE29">
    <cfRule type="expression" dxfId="213" priority="113">
      <formula>IF(RIGHT(TEXT(AE29,"0.#"),1)=".",FALSE,TRUE)</formula>
    </cfRule>
    <cfRule type="expression" dxfId="212" priority="114">
      <formula>IF(RIGHT(TEXT(AE29,"0.#"),1)=".",TRUE,FALSE)</formula>
    </cfRule>
  </conditionalFormatting>
  <conditionalFormatting sqref="AI29">
    <cfRule type="expression" dxfId="211" priority="111">
      <formula>IF(RIGHT(TEXT(AI29,"0.#"),1)=".",FALSE,TRUE)</formula>
    </cfRule>
    <cfRule type="expression" dxfId="210" priority="112">
      <formula>IF(RIGHT(TEXT(AI29,"0.#"),1)=".",TRUE,FALSE)</formula>
    </cfRule>
  </conditionalFormatting>
  <conditionalFormatting sqref="AI28">
    <cfRule type="expression" dxfId="209" priority="109">
      <formula>IF(RIGHT(TEXT(AI28,"0.#"),1)=".",FALSE,TRUE)</formula>
    </cfRule>
    <cfRule type="expression" dxfId="208" priority="110">
      <formula>IF(RIGHT(TEXT(AI28,"0.#"),1)=".",TRUE,FALSE)</formula>
    </cfRule>
  </conditionalFormatting>
  <conditionalFormatting sqref="AM28">
    <cfRule type="expression" dxfId="207" priority="107">
      <formula>IF(RIGHT(TEXT(AM28,"0.#"),1)=".",FALSE,TRUE)</formula>
    </cfRule>
    <cfRule type="expression" dxfId="206" priority="108">
      <formula>IF(RIGHT(TEXT(AM28,"0.#"),1)=".",TRUE,FALSE)</formula>
    </cfRule>
  </conditionalFormatting>
  <conditionalFormatting sqref="AM29">
    <cfRule type="expression" dxfId="205" priority="105">
      <formula>IF(RIGHT(TEXT(AM29,"0.#"),1)=".",FALSE,TRUE)</formula>
    </cfRule>
    <cfRule type="expression" dxfId="204" priority="106">
      <formula>IF(RIGHT(TEXT(AM29,"0.#"),1)=".",TRUE,FALSE)</formula>
    </cfRule>
  </conditionalFormatting>
  <conditionalFormatting sqref="Y171">
    <cfRule type="expression" dxfId="203" priority="79">
      <formula>IF(RIGHT(TEXT(Y171,"0.#"),1)=".",FALSE,TRUE)</formula>
    </cfRule>
    <cfRule type="expression" dxfId="202" priority="80">
      <formula>IF(RIGHT(TEXT(Y171,"0.#"),1)=".",TRUE,FALSE)</formula>
    </cfRule>
  </conditionalFormatting>
  <conditionalFormatting sqref="Y172">
    <cfRule type="expression" dxfId="201" priority="73">
      <formula>IF(RIGHT(TEXT(Y172,"0.#"),1)=".",FALSE,TRUE)</formula>
    </cfRule>
    <cfRule type="expression" dxfId="200" priority="74">
      <formula>IF(RIGHT(TEXT(Y172,"0.#"),1)=".",TRUE,FALSE)</formula>
    </cfRule>
  </conditionalFormatting>
  <conditionalFormatting sqref="Y173">
    <cfRule type="expression" dxfId="199" priority="67">
      <formula>IF(RIGHT(TEXT(Y173,"0.#"),1)=".",FALSE,TRUE)</formula>
    </cfRule>
    <cfRule type="expression" dxfId="198" priority="68">
      <formula>IF(RIGHT(TEXT(Y173,"0.#"),1)=".",TRUE,FALSE)</formula>
    </cfRule>
  </conditionalFormatting>
  <conditionalFormatting sqref="AL180:AO180">
    <cfRule type="expression" dxfId="197" priority="51">
      <formula>IF(AND(AL180&gt;=0, RIGHT(TEXT(AL180,"0.#"),1)&lt;&gt;"."),TRUE,FALSE)</formula>
    </cfRule>
    <cfRule type="expression" dxfId="196" priority="52">
      <formula>IF(AND(AL180&gt;=0, RIGHT(TEXT(AL180,"0.#"),1)="."),TRUE,FALSE)</formula>
    </cfRule>
    <cfRule type="expression" dxfId="195" priority="53">
      <formula>IF(AND(AL180&lt;0, RIGHT(TEXT(AL180,"0.#"),1)&lt;&gt;"."),TRUE,FALSE)</formula>
    </cfRule>
    <cfRule type="expression" dxfId="194" priority="54">
      <formula>IF(AND(AL180&lt;0, RIGHT(TEXT(AL180,"0.#"),1)="."),TRUE,FALSE)</formula>
    </cfRule>
  </conditionalFormatting>
  <conditionalFormatting sqref="Y180">
    <cfRule type="expression" dxfId="193" priority="49">
      <formula>IF(RIGHT(TEXT(Y180,"0.#"),1)=".",FALSE,TRUE)</formula>
    </cfRule>
    <cfRule type="expression" dxfId="192" priority="50">
      <formula>IF(RIGHT(TEXT(Y180,"0.#"),1)=".",TRUE,FALSE)</formula>
    </cfRule>
  </conditionalFormatting>
  <conditionalFormatting sqref="AL181:AO181">
    <cfRule type="expression" dxfId="191" priority="45">
      <formula>IF(AND(AL181&gt;=0, RIGHT(TEXT(AL181,"0.#"),1)&lt;&gt;"."),TRUE,FALSE)</formula>
    </cfRule>
    <cfRule type="expression" dxfId="190" priority="46">
      <formula>IF(AND(AL181&gt;=0, RIGHT(TEXT(AL181,"0.#"),1)="."),TRUE,FALSE)</formula>
    </cfRule>
    <cfRule type="expression" dxfId="189" priority="47">
      <formula>IF(AND(AL181&lt;0, RIGHT(TEXT(AL181,"0.#"),1)&lt;&gt;"."),TRUE,FALSE)</formula>
    </cfRule>
    <cfRule type="expression" dxfId="188" priority="48">
      <formula>IF(AND(AL181&lt;0, RIGHT(TEXT(AL181,"0.#"),1)="."),TRUE,FALSE)</formula>
    </cfRule>
  </conditionalFormatting>
  <conditionalFormatting sqref="Y181">
    <cfRule type="expression" dxfId="187" priority="43">
      <formula>IF(RIGHT(TEXT(Y181,"0.#"),1)=".",FALSE,TRUE)</formula>
    </cfRule>
    <cfRule type="expression" dxfId="186" priority="44">
      <formula>IF(RIGHT(TEXT(Y181,"0.#"),1)=".",TRUE,FALSE)</formula>
    </cfRule>
  </conditionalFormatting>
  <conditionalFormatting sqref="Y203">
    <cfRule type="expression" dxfId="185" priority="35">
      <formula>IF(RIGHT(TEXT(Y203,"0.#"),1)=".",FALSE,TRUE)</formula>
    </cfRule>
    <cfRule type="expression" dxfId="184" priority="36">
      <formula>IF(RIGHT(TEXT(Y203,"0.#"),1)=".",TRUE,FALSE)</formula>
    </cfRule>
  </conditionalFormatting>
  <conditionalFormatting sqref="AL203:AO203">
    <cfRule type="expression" dxfId="183" priority="31">
      <formula>IF(AND(AL203&gt;=0, RIGHT(TEXT(AL203,"0.#"),1)&lt;&gt;"."),TRUE,FALSE)</formula>
    </cfRule>
    <cfRule type="expression" dxfId="182" priority="32">
      <formula>IF(AND(AL203&gt;=0, RIGHT(TEXT(AL203,"0.#"),1)="."),TRUE,FALSE)</formula>
    </cfRule>
    <cfRule type="expression" dxfId="181" priority="33">
      <formula>IF(AND(AL203&lt;0, RIGHT(TEXT(AL203,"0.#"),1)&lt;&gt;"."),TRUE,FALSE)</formula>
    </cfRule>
    <cfRule type="expression" dxfId="180" priority="34">
      <formula>IF(AND(AL203&lt;0, RIGHT(TEXT(AL203,"0.#"),1)="."),TRUE,FALSE)</formula>
    </cfRule>
  </conditionalFormatting>
  <conditionalFormatting sqref="Y204">
    <cfRule type="expression" dxfId="179" priority="29">
      <formula>IF(RIGHT(TEXT(Y204,"0.#"),1)=".",FALSE,TRUE)</formula>
    </cfRule>
    <cfRule type="expression" dxfId="178" priority="30">
      <formula>IF(RIGHT(TEXT(Y204,"0.#"),1)=".",TRUE,FALSE)</formula>
    </cfRule>
  </conditionalFormatting>
  <conditionalFormatting sqref="AL204:AO204">
    <cfRule type="expression" dxfId="177" priority="25">
      <formula>IF(AND(AL204&gt;=0, RIGHT(TEXT(AL204,"0.#"),1)&lt;&gt;"."),TRUE,FALSE)</formula>
    </cfRule>
    <cfRule type="expression" dxfId="176" priority="26">
      <formula>IF(AND(AL204&gt;=0, RIGHT(TEXT(AL204,"0.#"),1)="."),TRUE,FALSE)</formula>
    </cfRule>
    <cfRule type="expression" dxfId="175" priority="27">
      <formula>IF(AND(AL204&lt;0, RIGHT(TEXT(AL204,"0.#"),1)&lt;&gt;"."),TRUE,FALSE)</formula>
    </cfRule>
    <cfRule type="expression" dxfId="174" priority="28">
      <formula>IF(AND(AL204&lt;0, RIGHT(TEXT(AL204,"0.#"),1)="."),TRUE,FALSE)</formula>
    </cfRule>
  </conditionalFormatting>
  <conditionalFormatting sqref="AL153:AO153">
    <cfRule type="expression" dxfId="173" priority="21">
      <formula>IF(AND(AL153&gt;=0, RIGHT(TEXT(AL153,"0.#"),1)&lt;&gt;"."),TRUE,FALSE)</formula>
    </cfRule>
    <cfRule type="expression" dxfId="172" priority="22">
      <formula>IF(AND(AL153&gt;=0, RIGHT(TEXT(AL153,"0.#"),1)="."),TRUE,FALSE)</formula>
    </cfRule>
    <cfRule type="expression" dxfId="171" priority="23">
      <formula>IF(AND(AL153&lt;0, RIGHT(TEXT(AL153,"0.#"),1)&lt;&gt;"."),TRUE,FALSE)</formula>
    </cfRule>
    <cfRule type="expression" dxfId="170" priority="24">
      <formula>IF(AND(AL153&lt;0, RIGHT(TEXT(AL153,"0.#"),1)="."),TRUE,FALSE)</formula>
    </cfRule>
  </conditionalFormatting>
  <conditionalFormatting sqref="Y153">
    <cfRule type="expression" dxfId="169" priority="19">
      <formula>IF(RIGHT(TEXT(Y153,"0.#"),1)=".",FALSE,TRUE)</formula>
    </cfRule>
    <cfRule type="expression" dxfId="168" priority="20">
      <formula>IF(RIGHT(TEXT(Y153,"0.#"),1)=".",TRUE,FALSE)</formula>
    </cfRule>
  </conditionalFormatting>
  <conditionalFormatting sqref="Y154">
    <cfRule type="expression" dxfId="167" priority="17">
      <formula>IF(RIGHT(TEXT(Y154,"0.#"),1)=".",FALSE,TRUE)</formula>
    </cfRule>
    <cfRule type="expression" dxfId="166" priority="18">
      <formula>IF(RIGHT(TEXT(Y154,"0.#"),1)=".",TRUE,FALSE)</formula>
    </cfRule>
  </conditionalFormatting>
  <conditionalFormatting sqref="AL154:AO154">
    <cfRule type="expression" dxfId="165" priority="13">
      <formula>IF(AND(AL154&gt;=0, RIGHT(TEXT(AL154,"0.#"),1)&lt;&gt;"."),TRUE,FALSE)</formula>
    </cfRule>
    <cfRule type="expression" dxfId="164" priority="14">
      <formula>IF(AND(AL154&gt;=0, RIGHT(TEXT(AL154,"0.#"),1)="."),TRUE,FALSE)</formula>
    </cfRule>
    <cfRule type="expression" dxfId="163" priority="15">
      <formula>IF(AND(AL154&lt;0, RIGHT(TEXT(AL154,"0.#"),1)&lt;&gt;"."),TRUE,FALSE)</formula>
    </cfRule>
    <cfRule type="expression" dxfId="162" priority="16">
      <formula>IF(AND(AL154&lt;0, RIGHT(TEXT(AL154,"0.#"),1)="."),TRUE,FALSE)</formula>
    </cfRule>
  </conditionalFormatting>
  <conditionalFormatting sqref="AL155:AO155">
    <cfRule type="expression" dxfId="161" priority="9">
      <formula>IF(AND(AL155&gt;=0, RIGHT(TEXT(AL155,"0.#"),1)&lt;&gt;"."),TRUE,FALSE)</formula>
    </cfRule>
    <cfRule type="expression" dxfId="160" priority="10">
      <formula>IF(AND(AL155&gt;=0, RIGHT(TEXT(AL155,"0.#"),1)="."),TRUE,FALSE)</formula>
    </cfRule>
    <cfRule type="expression" dxfId="159" priority="11">
      <formula>IF(AND(AL155&lt;0, RIGHT(TEXT(AL155,"0.#"),1)&lt;&gt;"."),TRUE,FALSE)</formula>
    </cfRule>
    <cfRule type="expression" dxfId="158" priority="12">
      <formula>IF(AND(AL155&lt;0, RIGHT(TEXT(AL155,"0.#"),1)="."),TRUE,FALSE)</formula>
    </cfRule>
  </conditionalFormatting>
  <conditionalFormatting sqref="Y155">
    <cfRule type="expression" dxfId="157" priority="7">
      <formula>IF(RIGHT(TEXT(Y155,"0.#"),1)=".",FALSE,TRUE)</formula>
    </cfRule>
    <cfRule type="expression" dxfId="156" priority="8">
      <formula>IF(RIGHT(TEXT(Y155,"0.#"),1)=".",TRUE,FALSE)</formula>
    </cfRule>
  </conditionalFormatting>
  <conditionalFormatting sqref="AL156:AO156">
    <cfRule type="expression" dxfId="155" priority="3">
      <formula>IF(AND(AL156&gt;=0, RIGHT(TEXT(AL156,"0.#"),1)&lt;&gt;"."),TRUE,FALSE)</formula>
    </cfRule>
    <cfRule type="expression" dxfId="154" priority="4">
      <formula>IF(AND(AL156&gt;=0, RIGHT(TEXT(AL156,"0.#"),1)="."),TRUE,FALSE)</formula>
    </cfRule>
    <cfRule type="expression" dxfId="153" priority="5">
      <formula>IF(AND(AL156&lt;0, RIGHT(TEXT(AL156,"0.#"),1)&lt;&gt;"."),TRUE,FALSE)</formula>
    </cfRule>
    <cfRule type="expression" dxfId="152" priority="6">
      <formula>IF(AND(AL156&lt;0, RIGHT(TEXT(AL156,"0.#"),1)="."),TRUE,FALSE)</formula>
    </cfRule>
  </conditionalFormatting>
  <conditionalFormatting sqref="Y156">
    <cfRule type="expression" dxfId="151" priority="1">
      <formula>IF(RIGHT(TEXT(Y156,"0.#"),1)=".",FALSE,TRUE)</formula>
    </cfRule>
    <cfRule type="expression" dxfId="150" priority="2">
      <formula>IF(RIGHT(TEXT(Y156,"0.#"),1)=".",TRUE,FALSE)</formula>
    </cfRule>
  </conditionalFormatting>
  <dataValidations count="17">
    <dataValidation type="whole" allowBlank="1" showInputMessage="1" showErrorMessage="1" sqref="O85:P86 AX85:AX87 AA85:AB86 AM85:AN86">
      <formula1>0</formula1>
      <formula2>99</formula2>
    </dataValidation>
    <dataValidation type="whole" allowBlank="1" showInputMessage="1" showErrorMessage="1" sqref="AJ85:AK86 X85:Y86 AJ87 L85:L87 M85:M86 X87 AU85:AV86 J61:J65">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1:E71">
      <formula1>T行政事業レビュー推進チームの所見</formula1>
    </dataValidation>
    <dataValidation type="custom" imeMode="disabled" allowBlank="1" showInputMessage="1" showErrorMessage="1" sqref="AH152:AK156 AH160:AK160 AH164:AK165 AH169:AK173 AH177:AK186 AH190:AK190 AH194:AK194 AH198:AK207">
      <formula1>OR(AND(MOD(IF(ISNUMBER(AH152), AH152, 0.5),1)=0, 0&lt;=AH152), AH152="-")</formula1>
    </dataValidation>
    <dataValidation type="whole" imeMode="disabled" allowBlank="1" showInputMessage="1" showErrorMessage="1" sqref="AW2:AX2">
      <formula1>0</formula1>
      <formula2>99</formula2>
    </dataValidation>
    <dataValidation type="list" allowBlank="1" showInputMessage="1" showErrorMessage="1" sqref="A73:E73">
      <formula1>T所見を踏まえた改善点</formula1>
    </dataValidation>
    <dataValidation type="list" allowBlank="1" showInputMessage="1" showErrorMessage="1" error="プルダウンリストから選択してください。" sqref="AD46:AF47">
      <formula1>"有,無"</formula1>
    </dataValidation>
    <dataValidation type="list" allowBlank="1" showInputMessage="1" showErrorMessage="1" error="プルダウンリストから選択してください。" sqref="AD42:AF45 AD48:AD59 AE48:AF52 AE54:AF59">
      <formula1>"○,△,×,‐"</formula1>
    </dataValidation>
    <dataValidation type="list" allowBlank="1" showInputMessage="1" showErrorMessage="1" sqref="AO146 AO208">
      <formula1>"　, ☑"</formula1>
    </dataValidation>
    <dataValidation type="list" allowBlank="1" showInputMessage="1" showErrorMessage="1" sqref="S5:X5">
      <formula1>T終了年度</formula1>
    </dataValidation>
    <dataValidation type="list" allowBlank="1" showInputMessage="1" showErrorMessage="1" sqref="H61:I65">
      <formula1>T事業番号</formula1>
    </dataValidation>
    <dataValidation type="custom" imeMode="disabled" allowBlank="1" showInputMessage="1" showErrorMessage="1" sqref="AY23 P13:AX13 AR15:AX15 P14:AQ18 AR18:AX18 P19:AJ19 Y121:AB124 AU121:AX124 Y128:AB131 AU128:AX131 Y135:AB138 AU135:AX138 Y142:AB144 AU142:AX144 Y152:AB156 AL152:AO156 Y160:AB160 AL160:AO160 Y164:AB165 AL164:AO165 Y169:AB173 AL169:AO173 Y177:AB186 AL177:AO186 Y190:AB190 AL190:AO190 Y194:AB194 AL194:AO194 Y198:AB207 AL198:AO207 AQ34:AR34 AU34:AX34 AE35:AX37 AE28:AX29 AE31:AX31 P23:AC25">
      <formula1>OR(ISNUMBER(P13), P13="-")</formula1>
    </dataValidation>
    <dataValidation type="list" allowBlank="1" showInputMessage="1" showErrorMessage="1" sqref="Q87:R87 AC87:AD87 AO87:AP87">
      <formula1>#REF!</formula1>
    </dataValidation>
    <dataValidation type="custom" allowBlank="1" showInputMessage="1" showErrorMessage="1" errorTitle="法人番号チェック" error="法人番号は13桁の数字で入力してください。" sqref="J198:O207 J194:O194 J190:O190 J177:O186 J169:O173 J164:O165 J160:O160 J152:O156">
      <formula1>OR(J152="-",AND(LEN(J152)=13,IFERROR(SEARCH("-",J152),"")="",IFERROR(SEARCH(".",J152),"")="",ISNUMBER(J152)))</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67" max="16383" man="1"/>
    <brk id="87" max="16383" man="1"/>
    <brk id="118" max="16383" man="1"/>
    <brk id="148" max="16383" man="1"/>
    <brk id="174"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入力規則等!$U$7:$U$9</xm:f>
          </x14:formula1>
          <xm:sqref>U86:V86 I86:J86 AG86:AH86 AR86:AS86</xm:sqref>
        </x14:dataValidation>
        <x14:dataValidation type="list" allowBlank="1" showInputMessage="1" showErrorMessage="1">
          <x14:formula1>
            <xm:f>入力規則等!$U$40:$U$42</xm:f>
          </x14:formula1>
          <xm:sqref>AG85:AH85 U85:V85 I85:J85 AR85:AS85</xm:sqref>
        </x14:dataValidation>
        <x14:dataValidation type="list" allowBlank="1" showInputMessage="1" showErrorMessage="1">
          <x14:formula1>
            <xm:f>入力規則等!$AG$2:$AG$13</xm:f>
          </x14:formula1>
          <xm:sqref>AC152:AG156 AC160:AG160 AC164:AG165 AC169:AG173 AC177:AG186 AC190:AG190 AC194:AG194 AC198:AG207</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AO85:AP86 Q85:S86 AC85:AE86 E85:G86</xm:sqref>
        </x14:dataValidation>
        <x14:dataValidation type="list" allowBlank="1" showInputMessage="1" showErrorMessage="1">
          <x14:formula1>
            <xm:f>入力規則等!$U$48</xm:f>
          </x14:formula1>
          <xm:sqref>E87:F87</xm:sqref>
        </x14:dataValidation>
        <x14:dataValidation type="list" allowBlank="1" showInputMessage="1" showErrorMessage="1">
          <x14:formula1>
            <xm:f>入力規則等!$U$13:$U$35</xm:f>
          </x14:formula1>
          <xm:sqref>AJ2:AM2 E61:G65 AE87:AG87 G87:I87 AQ87:AS87 S87:U87</xm:sqref>
        </x14:dataValidation>
        <x14:dataValidation type="list" allowBlank="1" showInputMessage="1" showErrorMessage="1">
          <x14:formula1>
            <xm:f>入力規則等!$U$56:$U$58</xm:f>
          </x14:formula1>
          <xm:sqref>J87:K87 AT87:AU87 AH87:AI87 V87:W87</xm:sqref>
        </x14:dataValidation>
        <x14:dataValidation type="list" allowBlank="1" showInputMessage="1" showErrorMessage="1">
          <x14:formula1>
            <xm:f>入力規則等!$U$49</xm:f>
          </x14:formula1>
          <xm:sqref>C61:D65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75"/>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0" max="20" width="8.75"/>
    <col min="21" max="21" width="9" style="27"/>
    <col min="22" max="22" width="3.375" style="27" customWidth="1"/>
    <col min="23" max="23" width="12.5" style="27" bestFit="1" customWidth="1"/>
    <col min="24" max="24" width="3.625" style="27" customWidth="1"/>
    <col min="25" max="25" width="12.5" style="32" bestFit="1" customWidth="1"/>
    <col min="26" max="26" width="12.125" style="27" customWidth="1"/>
    <col min="27" max="27" width="11.375" style="32" bestFit="1" customWidth="1"/>
    <col min="28" max="28" width="12.25" style="32" customWidth="1"/>
    <col min="29" max="29" width="24.125" style="32" bestFit="1" customWidth="1"/>
    <col min="30" max="30" width="3.75" style="32" customWidth="1"/>
    <col min="31" max="31" width="33.75" style="32" bestFit="1" customWidth="1"/>
    <col min="32" max="32" width="3" style="27" customWidth="1"/>
    <col min="33" max="33" width="30.625" style="27" customWidth="1"/>
    <col min="34" max="34" width="9" style="27"/>
    <col min="35" max="35" width="14.625" style="27" customWidth="1"/>
    <col min="36" max="41" width="9" style="27"/>
    <col min="42" max="42" width="13" style="27" customWidth="1"/>
    <col min="43" max="16384" width="9" style="27"/>
  </cols>
  <sheetData>
    <row r="1" spans="1:42" x14ac:dyDescent="0.15">
      <c r="A1" s="24" t="s">
        <v>76</v>
      </c>
      <c r="B1" s="24" t="s">
        <v>77</v>
      </c>
      <c r="F1" s="25" t="s">
        <v>4</v>
      </c>
      <c r="G1" s="25" t="s">
        <v>66</v>
      </c>
      <c r="K1" s="26" t="s">
        <v>94</v>
      </c>
      <c r="L1" s="24" t="s">
        <v>77</v>
      </c>
      <c r="O1" s="12"/>
      <c r="P1" s="25" t="s">
        <v>5</v>
      </c>
      <c r="Q1" s="25" t="s">
        <v>66</v>
      </c>
      <c r="T1" s="12"/>
      <c r="U1" s="28" t="s">
        <v>157</v>
      </c>
      <c r="W1" s="28" t="s">
        <v>156</v>
      </c>
      <c r="Y1" s="28" t="s">
        <v>74</v>
      </c>
      <c r="Z1" s="28" t="s">
        <v>401</v>
      </c>
      <c r="AA1" s="28" t="s">
        <v>75</v>
      </c>
      <c r="AB1" s="28" t="s">
        <v>402</v>
      </c>
      <c r="AC1" s="28" t="s">
        <v>32</v>
      </c>
      <c r="AD1" s="27"/>
      <c r="AE1" s="28" t="s">
        <v>44</v>
      </c>
      <c r="AF1" s="29"/>
      <c r="AG1" s="46" t="s">
        <v>185</v>
      </c>
      <c r="AI1" s="46" t="s">
        <v>187</v>
      </c>
      <c r="AK1" s="46" t="s">
        <v>192</v>
      </c>
      <c r="AM1" s="71"/>
      <c r="AN1" s="71"/>
      <c r="AP1" s="27" t="s">
        <v>231</v>
      </c>
    </row>
    <row r="2" spans="1:42" ht="13.5" customHeight="1" x14ac:dyDescent="0.15">
      <c r="A2" s="13" t="s">
        <v>78</v>
      </c>
      <c r="B2" s="14"/>
      <c r="C2" s="12" t="str">
        <f>IF(B2="","",A2)</f>
        <v/>
      </c>
      <c r="D2" s="12" t="str">
        <f>IF(C2="","",IF(D1&lt;&gt;"",CONCATENATE(D1,"、",C2),C2))</f>
        <v/>
      </c>
      <c r="F2" s="11" t="s">
        <v>65</v>
      </c>
      <c r="G2" s="16" t="s">
        <v>586</v>
      </c>
      <c r="H2" s="12" t="str">
        <f>IF(G2="","",F2)</f>
        <v>一般会計</v>
      </c>
      <c r="I2" s="12" t="str">
        <f>IF(H2="","",IF(I1&lt;&gt;"",CONCATENATE(I1,"、",H2),H2))</f>
        <v>一般会計</v>
      </c>
      <c r="K2" s="13" t="s">
        <v>95</v>
      </c>
      <c r="L2" s="14"/>
      <c r="M2" s="12" t="str">
        <f>IF(L2="","",K2)</f>
        <v/>
      </c>
      <c r="N2" s="12" t="str">
        <f>IF(M2="","",IF(N1&lt;&gt;"",CONCATENATE(N1,"、",M2),M2))</f>
        <v/>
      </c>
      <c r="O2" s="12"/>
      <c r="P2" s="11" t="s">
        <v>67</v>
      </c>
      <c r="Q2" s="16"/>
      <c r="R2" s="12" t="str">
        <f>IF(Q2="","",P2)</f>
        <v/>
      </c>
      <c r="S2" s="12" t="str">
        <f>IF(R2="","",IF(S1&lt;&gt;"",CONCATENATE(S1,"、",R2),R2))</f>
        <v/>
      </c>
      <c r="T2" s="12"/>
      <c r="U2" s="86">
        <v>21</v>
      </c>
      <c r="W2" s="31" t="s">
        <v>162</v>
      </c>
      <c r="Y2" s="31" t="s">
        <v>61</v>
      </c>
      <c r="Z2" s="31" t="s">
        <v>61</v>
      </c>
      <c r="AA2" s="79" t="s">
        <v>271</v>
      </c>
      <c r="AB2" s="79" t="s">
        <v>496</v>
      </c>
      <c r="AC2" s="80" t="s">
        <v>127</v>
      </c>
      <c r="AD2" s="27"/>
      <c r="AE2" s="38" t="s">
        <v>158</v>
      </c>
      <c r="AF2" s="29"/>
      <c r="AG2" s="48" t="s">
        <v>239</v>
      </c>
      <c r="AI2" s="46" t="s">
        <v>268</v>
      </c>
      <c r="AK2" s="46" t="s">
        <v>193</v>
      </c>
      <c r="AM2" s="71"/>
      <c r="AN2" s="71"/>
      <c r="AP2" s="48" t="s">
        <v>239</v>
      </c>
    </row>
    <row r="3" spans="1:42" ht="13.5" customHeight="1" x14ac:dyDescent="0.15">
      <c r="A3" s="13" t="s">
        <v>79</v>
      </c>
      <c r="B3" s="14"/>
      <c r="C3" s="12" t="str">
        <f t="shared" ref="C3:C11" si="0">IF(B3="","",A3)</f>
        <v/>
      </c>
      <c r="D3" s="12" t="str">
        <f>IF(C3="",D2,IF(D2&lt;&gt;"",CONCATENATE(D2,"、",C3),C3))</f>
        <v/>
      </c>
      <c r="F3" s="17" t="s">
        <v>104</v>
      </c>
      <c r="G3" s="16"/>
      <c r="H3" s="12" t="str">
        <f t="shared" ref="H3:H37" si="1">IF(G3="","",F3)</f>
        <v/>
      </c>
      <c r="I3" s="12" t="str">
        <f>IF(H3="",I2,IF(I2&lt;&gt;"",CONCATENATE(I2,"、",H3),H3))</f>
        <v>一般会計</v>
      </c>
      <c r="K3" s="13" t="s">
        <v>96</v>
      </c>
      <c r="L3" s="14"/>
      <c r="M3" s="12" t="str">
        <f t="shared" ref="M3:M11" si="2">IF(L3="","",K3)</f>
        <v/>
      </c>
      <c r="N3" s="12" t="str">
        <f>IF(M3="",N2,IF(N2&lt;&gt;"",CONCATENATE(N2,"、",M3),M3))</f>
        <v/>
      </c>
      <c r="O3" s="12"/>
      <c r="P3" s="11" t="s">
        <v>68</v>
      </c>
      <c r="Q3" s="16" t="s">
        <v>586</v>
      </c>
      <c r="R3" s="12" t="str">
        <f t="shared" ref="R3:R8" si="3">IF(Q3="","",P3)</f>
        <v>委託・請負</v>
      </c>
      <c r="S3" s="12" t="str">
        <f t="shared" ref="S3:S8" si="4">IF(R3="",S2,IF(S2&lt;&gt;"",CONCATENATE(S2,"、",R3),R3))</f>
        <v>委託・請負</v>
      </c>
      <c r="T3" s="12"/>
      <c r="U3" s="31" t="s">
        <v>527</v>
      </c>
      <c r="W3" s="31" t="s">
        <v>137</v>
      </c>
      <c r="Y3" s="31" t="s">
        <v>62</v>
      </c>
      <c r="Z3" s="31" t="s">
        <v>403</v>
      </c>
      <c r="AA3" s="79" t="s">
        <v>369</v>
      </c>
      <c r="AB3" s="79" t="s">
        <v>497</v>
      </c>
      <c r="AC3" s="80" t="s">
        <v>128</v>
      </c>
      <c r="AD3" s="27"/>
      <c r="AE3" s="38" t="s">
        <v>159</v>
      </c>
      <c r="AF3" s="29"/>
      <c r="AG3" s="48" t="s">
        <v>240</v>
      </c>
      <c r="AI3" s="46" t="s">
        <v>186</v>
      </c>
      <c r="AK3" s="46" t="str">
        <f>CHAR(CODE(AK2)+1)</f>
        <v>B</v>
      </c>
      <c r="AM3" s="71"/>
      <c r="AN3" s="71"/>
      <c r="AP3" s="48" t="s">
        <v>240</v>
      </c>
    </row>
    <row r="4" spans="1:42" ht="13.5" customHeight="1" x14ac:dyDescent="0.15">
      <c r="A4" s="13" t="s">
        <v>80</v>
      </c>
      <c r="B4" s="14"/>
      <c r="C4" s="12" t="str">
        <f t="shared" si="0"/>
        <v/>
      </c>
      <c r="D4" s="12" t="str">
        <f>IF(C4="",D3,IF(D3&lt;&gt;"",CONCATENATE(D3,"、",C4),C4))</f>
        <v/>
      </c>
      <c r="F4" s="17" t="s">
        <v>105</v>
      </c>
      <c r="G4" s="16"/>
      <c r="H4" s="12" t="str">
        <f t="shared" si="1"/>
        <v/>
      </c>
      <c r="I4" s="12" t="str">
        <f t="shared" ref="I4:I37" si="5">IF(H4="",I3,IF(I3&lt;&gt;"",CONCATENATE(I3,"、",H4),H4))</f>
        <v>一般会計</v>
      </c>
      <c r="K4" s="13" t="s">
        <v>97</v>
      </c>
      <c r="L4" s="14"/>
      <c r="M4" s="12" t="str">
        <f t="shared" si="2"/>
        <v/>
      </c>
      <c r="N4" s="12" t="str">
        <f t="shared" ref="N4:N11" si="6">IF(M4="",N3,IF(N3&lt;&gt;"",CONCATENATE(N3,"、",M4),M4))</f>
        <v/>
      </c>
      <c r="O4" s="12"/>
      <c r="P4" s="11" t="s">
        <v>69</v>
      </c>
      <c r="Q4" s="16"/>
      <c r="R4" s="12" t="str">
        <f t="shared" si="3"/>
        <v/>
      </c>
      <c r="S4" s="12" t="str">
        <f t="shared" si="4"/>
        <v>委託・請負</v>
      </c>
      <c r="T4" s="12"/>
      <c r="U4" s="31" t="s">
        <v>577</v>
      </c>
      <c r="W4" s="31" t="s">
        <v>138</v>
      </c>
      <c r="Y4" s="31" t="s">
        <v>276</v>
      </c>
      <c r="Z4" s="31" t="s">
        <v>404</v>
      </c>
      <c r="AA4" s="79" t="s">
        <v>370</v>
      </c>
      <c r="AB4" s="79" t="s">
        <v>498</v>
      </c>
      <c r="AC4" s="79" t="s">
        <v>129</v>
      </c>
      <c r="AD4" s="27"/>
      <c r="AE4" s="38" t="s">
        <v>160</v>
      </c>
      <c r="AF4" s="29"/>
      <c r="AG4" s="48" t="s">
        <v>241</v>
      </c>
      <c r="AI4" s="46" t="s">
        <v>188</v>
      </c>
      <c r="AK4" s="46" t="str">
        <f t="shared" ref="AK4:AK49" si="7">CHAR(CODE(AK3)+1)</f>
        <v>C</v>
      </c>
      <c r="AM4" s="71"/>
      <c r="AN4" s="71"/>
      <c r="AP4" s="48" t="s">
        <v>241</v>
      </c>
    </row>
    <row r="5" spans="1:42" ht="13.5" customHeight="1" x14ac:dyDescent="0.15">
      <c r="A5" s="13" t="s">
        <v>81</v>
      </c>
      <c r="B5" s="14"/>
      <c r="C5" s="12" t="str">
        <f t="shared" si="0"/>
        <v/>
      </c>
      <c r="D5" s="12" t="str">
        <f>IF(C5="",D4,IF(D4&lt;&gt;"",CONCATENATE(D4,"、",C5),C5))</f>
        <v/>
      </c>
      <c r="F5" s="17" t="s">
        <v>106</v>
      </c>
      <c r="G5" s="16"/>
      <c r="H5" s="12" t="str">
        <f t="shared" si="1"/>
        <v/>
      </c>
      <c r="I5" s="12" t="str">
        <f t="shared" si="5"/>
        <v>一般会計</v>
      </c>
      <c r="K5" s="13" t="s">
        <v>98</v>
      </c>
      <c r="L5" s="14"/>
      <c r="M5" s="12" t="str">
        <f t="shared" si="2"/>
        <v/>
      </c>
      <c r="N5" s="12" t="str">
        <f t="shared" si="6"/>
        <v/>
      </c>
      <c r="O5" s="12"/>
      <c r="P5" s="11" t="s">
        <v>70</v>
      </c>
      <c r="Q5" s="16"/>
      <c r="R5" s="12" t="str">
        <f t="shared" si="3"/>
        <v/>
      </c>
      <c r="S5" s="12" t="str">
        <f t="shared" si="4"/>
        <v>委託・請負</v>
      </c>
      <c r="T5" s="12"/>
      <c r="W5" s="31" t="s">
        <v>551</v>
      </c>
      <c r="Y5" s="31" t="s">
        <v>277</v>
      </c>
      <c r="Z5" s="31" t="s">
        <v>405</v>
      </c>
      <c r="AA5" s="79" t="s">
        <v>371</v>
      </c>
      <c r="AB5" s="79" t="s">
        <v>499</v>
      </c>
      <c r="AC5" s="79" t="s">
        <v>161</v>
      </c>
      <c r="AD5" s="30"/>
      <c r="AE5" s="38" t="s">
        <v>251</v>
      </c>
      <c r="AF5" s="29"/>
      <c r="AG5" s="48" t="s">
        <v>242</v>
      </c>
      <c r="AI5" s="46" t="s">
        <v>274</v>
      </c>
      <c r="AK5" s="46" t="str">
        <f t="shared" si="7"/>
        <v>D</v>
      </c>
      <c r="AP5" s="48" t="s">
        <v>242</v>
      </c>
    </row>
    <row r="6" spans="1:42" ht="13.5" customHeight="1" x14ac:dyDescent="0.15">
      <c r="A6" s="13" t="s">
        <v>82</v>
      </c>
      <c r="B6" s="14"/>
      <c r="C6" s="12" t="str">
        <f t="shared" si="0"/>
        <v/>
      </c>
      <c r="D6" s="12" t="str">
        <f t="shared" ref="D6:D21" si="8">IF(C6="",D5,IF(D5&lt;&gt;"",CONCATENATE(D5,"、",C6),C6))</f>
        <v/>
      </c>
      <c r="F6" s="17" t="s">
        <v>107</v>
      </c>
      <c r="G6" s="16"/>
      <c r="H6" s="12" t="str">
        <f t="shared" si="1"/>
        <v/>
      </c>
      <c r="I6" s="12" t="str">
        <f t="shared" si="5"/>
        <v>一般会計</v>
      </c>
      <c r="K6" s="13" t="s">
        <v>99</v>
      </c>
      <c r="L6" s="14"/>
      <c r="M6" s="12" t="str">
        <f t="shared" si="2"/>
        <v/>
      </c>
      <c r="N6" s="12" t="str">
        <f t="shared" si="6"/>
        <v/>
      </c>
      <c r="O6" s="12"/>
      <c r="P6" s="11" t="s">
        <v>71</v>
      </c>
      <c r="Q6" s="16"/>
      <c r="R6" s="12" t="str">
        <f t="shared" si="3"/>
        <v/>
      </c>
      <c r="S6" s="12" t="str">
        <f t="shared" si="4"/>
        <v>委託・請負</v>
      </c>
      <c r="T6" s="12"/>
      <c r="U6" s="31" t="s">
        <v>253</v>
      </c>
      <c r="W6" s="31" t="s">
        <v>553</v>
      </c>
      <c r="Y6" s="31" t="s">
        <v>278</v>
      </c>
      <c r="Z6" s="31" t="s">
        <v>406</v>
      </c>
      <c r="AA6" s="79" t="s">
        <v>372</v>
      </c>
      <c r="AB6" s="79" t="s">
        <v>500</v>
      </c>
      <c r="AC6" s="79" t="s">
        <v>130</v>
      </c>
      <c r="AD6" s="30"/>
      <c r="AE6" s="38" t="s">
        <v>249</v>
      </c>
      <c r="AF6" s="29"/>
      <c r="AG6" s="48" t="s">
        <v>243</v>
      </c>
      <c r="AI6" s="46" t="s">
        <v>275</v>
      </c>
      <c r="AK6" s="46" t="str">
        <f>CHAR(CODE(AK5)+1)</f>
        <v>E</v>
      </c>
      <c r="AP6" s="48" t="s">
        <v>243</v>
      </c>
    </row>
    <row r="7" spans="1:42" ht="13.5" customHeight="1" x14ac:dyDescent="0.15">
      <c r="A7" s="13" t="s">
        <v>83</v>
      </c>
      <c r="B7" s="14"/>
      <c r="C7" s="12" t="str">
        <f t="shared" si="0"/>
        <v/>
      </c>
      <c r="D7" s="12" t="str">
        <f t="shared" si="8"/>
        <v/>
      </c>
      <c r="F7" s="17" t="s">
        <v>198</v>
      </c>
      <c r="G7" s="16"/>
      <c r="H7" s="12" t="str">
        <f t="shared" si="1"/>
        <v/>
      </c>
      <c r="I7" s="12" t="str">
        <f t="shared" si="5"/>
        <v>一般会計</v>
      </c>
      <c r="K7" s="13" t="s">
        <v>100</v>
      </c>
      <c r="L7" s="14"/>
      <c r="M7" s="12" t="str">
        <f t="shared" si="2"/>
        <v/>
      </c>
      <c r="N7" s="12" t="str">
        <f t="shared" si="6"/>
        <v/>
      </c>
      <c r="O7" s="12"/>
      <c r="P7" s="11" t="s">
        <v>72</v>
      </c>
      <c r="Q7" s="16"/>
      <c r="R7" s="12" t="str">
        <f t="shared" si="3"/>
        <v/>
      </c>
      <c r="S7" s="12" t="str">
        <f t="shared" si="4"/>
        <v>委託・請負</v>
      </c>
      <c r="T7" s="12"/>
      <c r="U7" s="31"/>
      <c r="W7" s="31" t="s">
        <v>139</v>
      </c>
      <c r="Y7" s="31" t="s">
        <v>279</v>
      </c>
      <c r="Z7" s="31" t="s">
        <v>407</v>
      </c>
      <c r="AA7" s="79" t="s">
        <v>373</v>
      </c>
      <c r="AB7" s="79" t="s">
        <v>501</v>
      </c>
      <c r="AC7" s="30"/>
      <c r="AD7" s="30"/>
      <c r="AE7" s="31" t="s">
        <v>130</v>
      </c>
      <c r="AF7" s="29"/>
      <c r="AG7" s="48" t="s">
        <v>244</v>
      </c>
      <c r="AH7" s="74"/>
      <c r="AI7" s="48" t="s">
        <v>265</v>
      </c>
      <c r="AK7" s="46" t="str">
        <f>CHAR(CODE(AK6)+1)</f>
        <v>F</v>
      </c>
      <c r="AP7" s="48" t="s">
        <v>244</v>
      </c>
    </row>
    <row r="8" spans="1:42" ht="13.5" customHeight="1" x14ac:dyDescent="0.15">
      <c r="A8" s="13" t="s">
        <v>84</v>
      </c>
      <c r="B8" s="14"/>
      <c r="C8" s="12" t="str">
        <f t="shared" si="0"/>
        <v/>
      </c>
      <c r="D8" s="12" t="str">
        <f t="shared" si="8"/>
        <v/>
      </c>
      <c r="F8" s="17" t="s">
        <v>108</v>
      </c>
      <c r="G8" s="16"/>
      <c r="H8" s="12" t="str">
        <f t="shared" si="1"/>
        <v/>
      </c>
      <c r="I8" s="12" t="str">
        <f t="shared" si="5"/>
        <v>一般会計</v>
      </c>
      <c r="K8" s="13" t="s">
        <v>101</v>
      </c>
      <c r="L8" s="14"/>
      <c r="M8" s="12" t="str">
        <f t="shared" si="2"/>
        <v/>
      </c>
      <c r="N8" s="12" t="str">
        <f t="shared" si="6"/>
        <v/>
      </c>
      <c r="O8" s="12"/>
      <c r="P8" s="11" t="s">
        <v>73</v>
      </c>
      <c r="Q8" s="16"/>
      <c r="R8" s="12" t="str">
        <f t="shared" si="3"/>
        <v/>
      </c>
      <c r="S8" s="12" t="str">
        <f t="shared" si="4"/>
        <v>委託・請負</v>
      </c>
      <c r="T8" s="12"/>
      <c r="U8" s="31" t="s">
        <v>272</v>
      </c>
      <c r="W8" s="31" t="s">
        <v>140</v>
      </c>
      <c r="Y8" s="31" t="s">
        <v>280</v>
      </c>
      <c r="Z8" s="31" t="s">
        <v>408</v>
      </c>
      <c r="AA8" s="79" t="s">
        <v>374</v>
      </c>
      <c r="AB8" s="79" t="s">
        <v>502</v>
      </c>
      <c r="AC8" s="30"/>
      <c r="AD8" s="30"/>
      <c r="AE8" s="30"/>
      <c r="AF8" s="29"/>
      <c r="AG8" s="48" t="s">
        <v>245</v>
      </c>
      <c r="AI8" s="46" t="s">
        <v>266</v>
      </c>
      <c r="AK8" s="46" t="str">
        <f t="shared" si="7"/>
        <v>G</v>
      </c>
      <c r="AP8" s="48" t="s">
        <v>245</v>
      </c>
    </row>
    <row r="9" spans="1:42" ht="13.5" customHeight="1" x14ac:dyDescent="0.15">
      <c r="A9" s="13" t="s">
        <v>85</v>
      </c>
      <c r="B9" s="14"/>
      <c r="C9" s="12" t="str">
        <f t="shared" si="0"/>
        <v/>
      </c>
      <c r="D9" s="12" t="str">
        <f t="shared" si="8"/>
        <v/>
      </c>
      <c r="F9" s="17" t="s">
        <v>199</v>
      </c>
      <c r="G9" s="16"/>
      <c r="H9" s="12" t="str">
        <f t="shared" si="1"/>
        <v/>
      </c>
      <c r="I9" s="12" t="str">
        <f t="shared" si="5"/>
        <v>一般会計</v>
      </c>
      <c r="K9" s="13" t="s">
        <v>102</v>
      </c>
      <c r="L9" s="14"/>
      <c r="M9" s="12" t="str">
        <f t="shared" si="2"/>
        <v/>
      </c>
      <c r="N9" s="12" t="str">
        <f t="shared" si="6"/>
        <v/>
      </c>
      <c r="O9" s="12"/>
      <c r="P9" s="12"/>
      <c r="Q9" s="18"/>
      <c r="T9" s="12"/>
      <c r="U9" s="31" t="s">
        <v>273</v>
      </c>
      <c r="W9" s="31" t="s">
        <v>141</v>
      </c>
      <c r="Y9" s="31" t="s">
        <v>281</v>
      </c>
      <c r="Z9" s="31" t="s">
        <v>409</v>
      </c>
      <c r="AA9" s="79" t="s">
        <v>375</v>
      </c>
      <c r="AB9" s="79" t="s">
        <v>503</v>
      </c>
      <c r="AC9" s="30"/>
      <c r="AD9" s="30"/>
      <c r="AE9" s="30"/>
      <c r="AF9" s="29"/>
      <c r="AG9" s="48" t="s">
        <v>246</v>
      </c>
      <c r="AI9" s="70"/>
      <c r="AK9" s="46" t="str">
        <f t="shared" si="7"/>
        <v>H</v>
      </c>
      <c r="AP9" s="48" t="s">
        <v>246</v>
      </c>
    </row>
    <row r="10" spans="1:42" ht="13.5" customHeight="1" x14ac:dyDescent="0.15">
      <c r="A10" s="13" t="s">
        <v>219</v>
      </c>
      <c r="B10" s="14" t="s">
        <v>586</v>
      </c>
      <c r="C10" s="12" t="str">
        <f t="shared" si="0"/>
        <v>国土強靱化施策</v>
      </c>
      <c r="D10" s="12" t="str">
        <f t="shared" si="8"/>
        <v>国土強靱化施策</v>
      </c>
      <c r="F10" s="17" t="s">
        <v>109</v>
      </c>
      <c r="G10" s="16"/>
      <c r="H10" s="12" t="str">
        <f t="shared" si="1"/>
        <v/>
      </c>
      <c r="I10" s="12" t="str">
        <f t="shared" si="5"/>
        <v>一般会計</v>
      </c>
      <c r="K10" s="13" t="s">
        <v>220</v>
      </c>
      <c r="L10" s="14"/>
      <c r="M10" s="12" t="str">
        <f t="shared" si="2"/>
        <v/>
      </c>
      <c r="N10" s="12" t="str">
        <f t="shared" si="6"/>
        <v/>
      </c>
      <c r="O10" s="12"/>
      <c r="P10" s="12" t="str">
        <f>S8</f>
        <v>委託・請負</v>
      </c>
      <c r="Q10" s="18"/>
      <c r="T10" s="12"/>
      <c r="W10" s="31" t="s">
        <v>142</v>
      </c>
      <c r="Y10" s="31" t="s">
        <v>282</v>
      </c>
      <c r="Z10" s="31" t="s">
        <v>410</v>
      </c>
      <c r="AA10" s="79" t="s">
        <v>376</v>
      </c>
      <c r="AB10" s="79" t="s">
        <v>504</v>
      </c>
      <c r="AC10" s="30"/>
      <c r="AD10" s="30"/>
      <c r="AE10" s="30"/>
      <c r="AF10" s="29"/>
      <c r="AG10" s="48" t="s">
        <v>234</v>
      </c>
      <c r="AK10" s="46" t="str">
        <f t="shared" si="7"/>
        <v>I</v>
      </c>
      <c r="AP10" s="46" t="s">
        <v>232</v>
      </c>
    </row>
    <row r="11" spans="1:42" ht="13.5" customHeight="1" x14ac:dyDescent="0.15">
      <c r="A11" s="13" t="s">
        <v>86</v>
      </c>
      <c r="B11" s="14"/>
      <c r="C11" s="12" t="str">
        <f t="shared" si="0"/>
        <v/>
      </c>
      <c r="D11" s="12" t="str">
        <f t="shared" si="8"/>
        <v>国土強靱化施策</v>
      </c>
      <c r="F11" s="17" t="s">
        <v>110</v>
      </c>
      <c r="G11" s="16"/>
      <c r="H11" s="12" t="str">
        <f t="shared" si="1"/>
        <v/>
      </c>
      <c r="I11" s="12" t="str">
        <f t="shared" si="5"/>
        <v>一般会計</v>
      </c>
      <c r="K11" s="13" t="s">
        <v>103</v>
      </c>
      <c r="L11" s="14" t="s">
        <v>586</v>
      </c>
      <c r="M11" s="12" t="str">
        <f t="shared" si="2"/>
        <v>その他の事項経費</v>
      </c>
      <c r="N11" s="12" t="str">
        <f t="shared" si="6"/>
        <v>その他の事項経費</v>
      </c>
      <c r="O11" s="12"/>
      <c r="P11" s="12"/>
      <c r="Q11" s="18"/>
      <c r="T11" s="12"/>
      <c r="W11" s="31" t="s">
        <v>574</v>
      </c>
      <c r="Y11" s="31" t="s">
        <v>283</v>
      </c>
      <c r="Z11" s="31" t="s">
        <v>411</v>
      </c>
      <c r="AA11" s="79" t="s">
        <v>377</v>
      </c>
      <c r="AB11" s="79" t="s">
        <v>505</v>
      </c>
      <c r="AC11" s="30"/>
      <c r="AD11" s="30"/>
      <c r="AE11" s="30"/>
      <c r="AF11" s="29"/>
      <c r="AG11" s="46" t="s">
        <v>237</v>
      </c>
      <c r="AK11" s="46" t="str">
        <f t="shared" si="7"/>
        <v>J</v>
      </c>
    </row>
    <row r="12" spans="1:42" ht="13.5" customHeight="1" x14ac:dyDescent="0.15">
      <c r="A12" s="13" t="s">
        <v>87</v>
      </c>
      <c r="B12" s="14"/>
      <c r="C12" s="12" t="str">
        <f t="shared" ref="C12:C23" si="9">IF(B12="","",A12)</f>
        <v/>
      </c>
      <c r="D12" s="12" t="str">
        <f t="shared" si="8"/>
        <v>国土強靱化施策</v>
      </c>
      <c r="F12" s="17" t="s">
        <v>111</v>
      </c>
      <c r="G12" s="16"/>
      <c r="H12" s="12" t="str">
        <f t="shared" si="1"/>
        <v/>
      </c>
      <c r="I12" s="12" t="str">
        <f t="shared" si="5"/>
        <v>一般会計</v>
      </c>
      <c r="K12" s="12"/>
      <c r="L12" s="12"/>
      <c r="O12" s="12"/>
      <c r="P12" s="12"/>
      <c r="Q12" s="18"/>
      <c r="T12" s="12"/>
      <c r="U12" s="28" t="s">
        <v>528</v>
      </c>
      <c r="W12" s="31" t="s">
        <v>143</v>
      </c>
      <c r="Y12" s="31" t="s">
        <v>284</v>
      </c>
      <c r="Z12" s="31" t="s">
        <v>412</v>
      </c>
      <c r="AA12" s="79" t="s">
        <v>378</v>
      </c>
      <c r="AB12" s="79" t="s">
        <v>506</v>
      </c>
      <c r="AC12" s="30"/>
      <c r="AD12" s="30"/>
      <c r="AE12" s="30"/>
      <c r="AF12" s="29"/>
      <c r="AG12" s="46" t="s">
        <v>235</v>
      </c>
      <c r="AK12" s="46" t="str">
        <f t="shared" si="7"/>
        <v>K</v>
      </c>
    </row>
    <row r="13" spans="1:42" ht="13.5" customHeight="1" x14ac:dyDescent="0.15">
      <c r="A13" s="13" t="s">
        <v>88</v>
      </c>
      <c r="B13" s="14"/>
      <c r="C13" s="12" t="str">
        <f t="shared" si="9"/>
        <v/>
      </c>
      <c r="D13" s="12" t="str">
        <f t="shared" si="8"/>
        <v>国土強靱化施策</v>
      </c>
      <c r="F13" s="17" t="s">
        <v>112</v>
      </c>
      <c r="G13" s="16"/>
      <c r="H13" s="12" t="str">
        <f t="shared" si="1"/>
        <v/>
      </c>
      <c r="I13" s="12" t="str">
        <f t="shared" si="5"/>
        <v>一般会計</v>
      </c>
      <c r="K13" s="12" t="str">
        <f>N11</f>
        <v>その他の事項経費</v>
      </c>
      <c r="L13" s="12"/>
      <c r="O13" s="12"/>
      <c r="P13" s="12"/>
      <c r="Q13" s="18"/>
      <c r="T13" s="12"/>
      <c r="U13" s="31" t="s">
        <v>162</v>
      </c>
      <c r="W13" s="31" t="s">
        <v>144</v>
      </c>
      <c r="Y13" s="31" t="s">
        <v>285</v>
      </c>
      <c r="Z13" s="31" t="s">
        <v>413</v>
      </c>
      <c r="AA13" s="79" t="s">
        <v>379</v>
      </c>
      <c r="AB13" s="79" t="s">
        <v>507</v>
      </c>
      <c r="AC13" s="30"/>
      <c r="AD13" s="30"/>
      <c r="AE13" s="30"/>
      <c r="AF13" s="29"/>
      <c r="AG13" s="46" t="s">
        <v>236</v>
      </c>
      <c r="AK13" s="46" t="str">
        <f t="shared" si="7"/>
        <v>L</v>
      </c>
    </row>
    <row r="14" spans="1:42" ht="13.5" customHeight="1" x14ac:dyDescent="0.15">
      <c r="A14" s="13" t="s">
        <v>89</v>
      </c>
      <c r="B14" s="14"/>
      <c r="C14" s="12" t="str">
        <f t="shared" si="9"/>
        <v/>
      </c>
      <c r="D14" s="12" t="str">
        <f t="shared" si="8"/>
        <v>国土強靱化施策</v>
      </c>
      <c r="F14" s="17" t="s">
        <v>113</v>
      </c>
      <c r="G14" s="16"/>
      <c r="H14" s="12" t="str">
        <f t="shared" si="1"/>
        <v/>
      </c>
      <c r="I14" s="12" t="str">
        <f t="shared" si="5"/>
        <v>一般会計</v>
      </c>
      <c r="K14" s="12"/>
      <c r="L14" s="12"/>
      <c r="O14" s="12"/>
      <c r="P14" s="12"/>
      <c r="Q14" s="18"/>
      <c r="T14" s="12"/>
      <c r="U14" s="31" t="s">
        <v>529</v>
      </c>
      <c r="W14" s="31" t="s">
        <v>145</v>
      </c>
      <c r="Y14" s="31" t="s">
        <v>286</v>
      </c>
      <c r="Z14" s="31" t="s">
        <v>414</v>
      </c>
      <c r="AA14" s="79" t="s">
        <v>380</v>
      </c>
      <c r="AB14" s="79" t="s">
        <v>508</v>
      </c>
      <c r="AC14" s="30"/>
      <c r="AD14" s="30"/>
      <c r="AE14" s="30"/>
      <c r="AF14" s="29"/>
      <c r="AG14" s="70"/>
      <c r="AK14" s="46" t="str">
        <f t="shared" si="7"/>
        <v>M</v>
      </c>
    </row>
    <row r="15" spans="1:42" ht="13.5" customHeight="1" x14ac:dyDescent="0.15">
      <c r="A15" s="13" t="s">
        <v>90</v>
      </c>
      <c r="B15" s="14"/>
      <c r="C15" s="12" t="str">
        <f t="shared" si="9"/>
        <v/>
      </c>
      <c r="D15" s="12" t="str">
        <f t="shared" si="8"/>
        <v>国土強靱化施策</v>
      </c>
      <c r="F15" s="17" t="s">
        <v>114</v>
      </c>
      <c r="G15" s="16"/>
      <c r="H15" s="12" t="str">
        <f t="shared" si="1"/>
        <v/>
      </c>
      <c r="I15" s="12" t="str">
        <f t="shared" si="5"/>
        <v>一般会計</v>
      </c>
      <c r="K15" s="12"/>
      <c r="L15" s="12"/>
      <c r="O15" s="12"/>
      <c r="P15" s="12"/>
      <c r="Q15" s="18"/>
      <c r="T15" s="12"/>
      <c r="U15" s="31" t="s">
        <v>530</v>
      </c>
      <c r="W15" s="31" t="s">
        <v>146</v>
      </c>
      <c r="Y15" s="31" t="s">
        <v>287</v>
      </c>
      <c r="Z15" s="31" t="s">
        <v>415</v>
      </c>
      <c r="AA15" s="79" t="s">
        <v>381</v>
      </c>
      <c r="AB15" s="79" t="s">
        <v>509</v>
      </c>
      <c r="AC15" s="30"/>
      <c r="AD15" s="30"/>
      <c r="AE15" s="30"/>
      <c r="AF15" s="29"/>
      <c r="AG15" s="71"/>
      <c r="AK15" s="46" t="str">
        <f t="shared" si="7"/>
        <v>N</v>
      </c>
    </row>
    <row r="16" spans="1:42" ht="13.5" customHeight="1" x14ac:dyDescent="0.15">
      <c r="A16" s="13" t="s">
        <v>91</v>
      </c>
      <c r="B16" s="14"/>
      <c r="C16" s="12" t="str">
        <f t="shared" si="9"/>
        <v/>
      </c>
      <c r="D16" s="12" t="str">
        <f t="shared" si="8"/>
        <v>国土強靱化施策</v>
      </c>
      <c r="F16" s="17" t="s">
        <v>115</v>
      </c>
      <c r="G16" s="16"/>
      <c r="H16" s="12" t="str">
        <f t="shared" si="1"/>
        <v/>
      </c>
      <c r="I16" s="12" t="str">
        <f t="shared" si="5"/>
        <v>一般会計</v>
      </c>
      <c r="K16" s="12"/>
      <c r="L16" s="12"/>
      <c r="O16" s="12"/>
      <c r="P16" s="12"/>
      <c r="Q16" s="18"/>
      <c r="T16" s="12"/>
      <c r="U16" s="31" t="s">
        <v>531</v>
      </c>
      <c r="W16" s="31" t="s">
        <v>147</v>
      </c>
      <c r="Y16" s="31" t="s">
        <v>288</v>
      </c>
      <c r="Z16" s="31" t="s">
        <v>416</v>
      </c>
      <c r="AA16" s="79" t="s">
        <v>382</v>
      </c>
      <c r="AB16" s="79" t="s">
        <v>510</v>
      </c>
      <c r="AC16" s="30"/>
      <c r="AD16" s="30"/>
      <c r="AE16" s="30"/>
      <c r="AF16" s="29"/>
      <c r="AG16" s="71"/>
      <c r="AK16" s="46" t="str">
        <f t="shared" si="7"/>
        <v>O</v>
      </c>
    </row>
    <row r="17" spans="1:37" ht="13.5" customHeight="1" x14ac:dyDescent="0.15">
      <c r="A17" s="13" t="s">
        <v>92</v>
      </c>
      <c r="B17" s="14"/>
      <c r="C17" s="12" t="str">
        <f t="shared" si="9"/>
        <v/>
      </c>
      <c r="D17" s="12" t="str">
        <f t="shared" si="8"/>
        <v>国土強靱化施策</v>
      </c>
      <c r="F17" s="17" t="s">
        <v>116</v>
      </c>
      <c r="G17" s="16"/>
      <c r="H17" s="12" t="str">
        <f t="shared" si="1"/>
        <v/>
      </c>
      <c r="I17" s="12" t="str">
        <f t="shared" si="5"/>
        <v>一般会計</v>
      </c>
      <c r="K17" s="12"/>
      <c r="L17" s="12"/>
      <c r="O17" s="12"/>
      <c r="P17" s="12"/>
      <c r="Q17" s="18"/>
      <c r="T17" s="12"/>
      <c r="U17" s="31" t="s">
        <v>549</v>
      </c>
      <c r="W17" s="31" t="s">
        <v>148</v>
      </c>
      <c r="Y17" s="31" t="s">
        <v>289</v>
      </c>
      <c r="Z17" s="31" t="s">
        <v>417</v>
      </c>
      <c r="AA17" s="79" t="s">
        <v>383</v>
      </c>
      <c r="AB17" s="79" t="s">
        <v>511</v>
      </c>
      <c r="AC17" s="30"/>
      <c r="AD17" s="30"/>
      <c r="AE17" s="30"/>
      <c r="AF17" s="29"/>
      <c r="AG17" s="71"/>
      <c r="AK17" s="46" t="str">
        <f t="shared" si="7"/>
        <v>P</v>
      </c>
    </row>
    <row r="18" spans="1:37" ht="13.5" customHeight="1" x14ac:dyDescent="0.15">
      <c r="A18" s="13" t="s">
        <v>93</v>
      </c>
      <c r="B18" s="14"/>
      <c r="C18" s="12" t="str">
        <f t="shared" si="9"/>
        <v/>
      </c>
      <c r="D18" s="12" t="str">
        <f t="shared" si="8"/>
        <v>国土強靱化施策</v>
      </c>
      <c r="F18" s="17" t="s">
        <v>117</v>
      </c>
      <c r="G18" s="16"/>
      <c r="H18" s="12" t="str">
        <f t="shared" si="1"/>
        <v/>
      </c>
      <c r="I18" s="12" t="str">
        <f t="shared" si="5"/>
        <v>一般会計</v>
      </c>
      <c r="K18" s="12"/>
      <c r="L18" s="12"/>
      <c r="O18" s="12"/>
      <c r="P18" s="12"/>
      <c r="Q18" s="18"/>
      <c r="T18" s="12"/>
      <c r="U18" s="31" t="s">
        <v>532</v>
      </c>
      <c r="W18" s="31" t="s">
        <v>149</v>
      </c>
      <c r="Y18" s="31" t="s">
        <v>290</v>
      </c>
      <c r="Z18" s="31" t="s">
        <v>418</v>
      </c>
      <c r="AA18" s="79" t="s">
        <v>384</v>
      </c>
      <c r="AB18" s="79" t="s">
        <v>512</v>
      </c>
      <c r="AC18" s="30"/>
      <c r="AD18" s="30"/>
      <c r="AE18" s="30"/>
      <c r="AF18" s="29"/>
      <c r="AK18" s="46" t="str">
        <f t="shared" si="7"/>
        <v>Q</v>
      </c>
    </row>
    <row r="19" spans="1:37" ht="13.5" customHeight="1" x14ac:dyDescent="0.15">
      <c r="A19" s="13" t="s">
        <v>209</v>
      </c>
      <c r="B19" s="14"/>
      <c r="C19" s="12" t="str">
        <f t="shared" si="9"/>
        <v/>
      </c>
      <c r="D19" s="12" t="str">
        <f t="shared" si="8"/>
        <v>国土強靱化施策</v>
      </c>
      <c r="F19" s="17" t="s">
        <v>118</v>
      </c>
      <c r="G19" s="16"/>
      <c r="H19" s="12" t="str">
        <f t="shared" si="1"/>
        <v/>
      </c>
      <c r="I19" s="12" t="str">
        <f t="shared" si="5"/>
        <v>一般会計</v>
      </c>
      <c r="K19" s="12"/>
      <c r="L19" s="12"/>
      <c r="O19" s="12"/>
      <c r="P19" s="12"/>
      <c r="Q19" s="18"/>
      <c r="T19" s="12"/>
      <c r="U19" s="31" t="s">
        <v>533</v>
      </c>
      <c r="W19" s="31" t="s">
        <v>150</v>
      </c>
      <c r="Y19" s="31" t="s">
        <v>291</v>
      </c>
      <c r="Z19" s="31" t="s">
        <v>419</v>
      </c>
      <c r="AA19" s="79" t="s">
        <v>385</v>
      </c>
      <c r="AB19" s="79" t="s">
        <v>513</v>
      </c>
      <c r="AC19" s="30"/>
      <c r="AD19" s="30"/>
      <c r="AE19" s="30"/>
      <c r="AF19" s="29"/>
      <c r="AK19" s="46" t="str">
        <f t="shared" si="7"/>
        <v>R</v>
      </c>
    </row>
    <row r="20" spans="1:37" ht="13.5" customHeight="1" x14ac:dyDescent="0.15">
      <c r="A20" s="13" t="s">
        <v>210</v>
      </c>
      <c r="B20" s="14"/>
      <c r="C20" s="12" t="str">
        <f t="shared" si="9"/>
        <v/>
      </c>
      <c r="D20" s="12" t="str">
        <f t="shared" si="8"/>
        <v>国土強靱化施策</v>
      </c>
      <c r="F20" s="17" t="s">
        <v>208</v>
      </c>
      <c r="G20" s="16"/>
      <c r="H20" s="12" t="str">
        <f t="shared" si="1"/>
        <v/>
      </c>
      <c r="I20" s="12" t="str">
        <f t="shared" si="5"/>
        <v>一般会計</v>
      </c>
      <c r="K20" s="12"/>
      <c r="L20" s="12"/>
      <c r="O20" s="12"/>
      <c r="P20" s="12"/>
      <c r="Q20" s="18"/>
      <c r="T20" s="12"/>
      <c r="U20" s="31" t="s">
        <v>534</v>
      </c>
      <c r="W20" s="31" t="s">
        <v>151</v>
      </c>
      <c r="Y20" s="31" t="s">
        <v>292</v>
      </c>
      <c r="Z20" s="31" t="s">
        <v>420</v>
      </c>
      <c r="AA20" s="79" t="s">
        <v>386</v>
      </c>
      <c r="AB20" s="79" t="s">
        <v>514</v>
      </c>
      <c r="AC20" s="30"/>
      <c r="AD20" s="30"/>
      <c r="AE20" s="30"/>
      <c r="AF20" s="29"/>
      <c r="AK20" s="46" t="str">
        <f t="shared" si="7"/>
        <v>S</v>
      </c>
    </row>
    <row r="21" spans="1:37" ht="13.5" customHeight="1" x14ac:dyDescent="0.15">
      <c r="A21" s="13" t="s">
        <v>211</v>
      </c>
      <c r="B21" s="14"/>
      <c r="C21" s="12" t="str">
        <f t="shared" si="9"/>
        <v/>
      </c>
      <c r="D21" s="12" t="str">
        <f t="shared" si="8"/>
        <v>国土強靱化施策</v>
      </c>
      <c r="F21" s="17" t="s">
        <v>119</v>
      </c>
      <c r="G21" s="16"/>
      <c r="H21" s="12" t="str">
        <f t="shared" si="1"/>
        <v/>
      </c>
      <c r="I21" s="12" t="str">
        <f t="shared" si="5"/>
        <v>一般会計</v>
      </c>
      <c r="K21" s="12"/>
      <c r="L21" s="12"/>
      <c r="O21" s="12"/>
      <c r="P21" s="12"/>
      <c r="Q21" s="18"/>
      <c r="T21" s="12"/>
      <c r="U21" s="31" t="s">
        <v>535</v>
      </c>
      <c r="W21" s="31" t="s">
        <v>152</v>
      </c>
      <c r="Y21" s="31" t="s">
        <v>293</v>
      </c>
      <c r="Z21" s="31" t="s">
        <v>421</v>
      </c>
      <c r="AA21" s="79" t="s">
        <v>387</v>
      </c>
      <c r="AB21" s="79" t="s">
        <v>515</v>
      </c>
      <c r="AC21" s="30"/>
      <c r="AD21" s="30"/>
      <c r="AE21" s="30"/>
      <c r="AF21" s="29"/>
      <c r="AK21" s="46" t="str">
        <f t="shared" si="7"/>
        <v>T</v>
      </c>
    </row>
    <row r="22" spans="1:37" ht="13.5" customHeight="1" x14ac:dyDescent="0.15">
      <c r="A22" s="13" t="s">
        <v>212</v>
      </c>
      <c r="B22" s="14"/>
      <c r="C22" s="12" t="str">
        <f t="shared" si="9"/>
        <v/>
      </c>
      <c r="D22" s="12" t="str">
        <f>IF(C22="",D21,IF(D21&lt;&gt;"",CONCATENATE(D21,"、",C22),C22))</f>
        <v>国土強靱化施策</v>
      </c>
      <c r="F22" s="17" t="s">
        <v>120</v>
      </c>
      <c r="G22" s="16"/>
      <c r="H22" s="12" t="str">
        <f t="shared" si="1"/>
        <v/>
      </c>
      <c r="I22" s="12" t="str">
        <f t="shared" si="5"/>
        <v>一般会計</v>
      </c>
      <c r="K22" s="12"/>
      <c r="L22" s="12"/>
      <c r="O22" s="12"/>
      <c r="P22" s="12"/>
      <c r="Q22" s="18"/>
      <c r="T22" s="12"/>
      <c r="U22" s="31" t="s">
        <v>576</v>
      </c>
      <c r="W22" s="31" t="s">
        <v>153</v>
      </c>
      <c r="Y22" s="31" t="s">
        <v>294</v>
      </c>
      <c r="Z22" s="31" t="s">
        <v>422</v>
      </c>
      <c r="AA22" s="79" t="s">
        <v>388</v>
      </c>
      <c r="AB22" s="79" t="s">
        <v>516</v>
      </c>
      <c r="AC22" s="30"/>
      <c r="AD22" s="30"/>
      <c r="AE22" s="30"/>
      <c r="AF22" s="29"/>
      <c r="AK22" s="46" t="str">
        <f t="shared" si="7"/>
        <v>U</v>
      </c>
    </row>
    <row r="23" spans="1:37" ht="13.5" customHeight="1" x14ac:dyDescent="0.15">
      <c r="A23" s="77" t="s">
        <v>267</v>
      </c>
      <c r="B23" s="14"/>
      <c r="C23" s="12" t="str">
        <f t="shared" si="9"/>
        <v/>
      </c>
      <c r="D23" s="12" t="str">
        <f>IF(C23="",D22,IF(D22&lt;&gt;"",CONCATENATE(D22,"、",C23),C23))</f>
        <v>国土強靱化施策</v>
      </c>
      <c r="F23" s="17" t="s">
        <v>121</v>
      </c>
      <c r="G23" s="16"/>
      <c r="H23" s="12" t="str">
        <f t="shared" si="1"/>
        <v/>
      </c>
      <c r="I23" s="12" t="str">
        <f t="shared" si="5"/>
        <v>一般会計</v>
      </c>
      <c r="K23" s="12"/>
      <c r="L23" s="12"/>
      <c r="O23" s="12"/>
      <c r="P23" s="12"/>
      <c r="Q23" s="18"/>
      <c r="T23" s="12"/>
      <c r="U23" s="31" t="s">
        <v>536</v>
      </c>
      <c r="W23" s="31" t="s">
        <v>154</v>
      </c>
      <c r="Y23" s="31" t="s">
        <v>295</v>
      </c>
      <c r="Z23" s="31" t="s">
        <v>423</v>
      </c>
      <c r="AA23" s="79" t="s">
        <v>389</v>
      </c>
      <c r="AB23" s="79" t="s">
        <v>517</v>
      </c>
      <c r="AC23" s="30"/>
      <c r="AD23" s="30"/>
      <c r="AE23" s="30"/>
      <c r="AF23" s="29"/>
      <c r="AK23" s="46" t="str">
        <f t="shared" si="7"/>
        <v>V</v>
      </c>
    </row>
    <row r="24" spans="1:37" ht="13.5" customHeight="1" x14ac:dyDescent="0.15">
      <c r="A24" s="89"/>
      <c r="B24" s="75"/>
      <c r="F24" s="17" t="s">
        <v>269</v>
      </c>
      <c r="G24" s="16"/>
      <c r="H24" s="12" t="str">
        <f t="shared" si="1"/>
        <v/>
      </c>
      <c r="I24" s="12" t="str">
        <f t="shared" si="5"/>
        <v>一般会計</v>
      </c>
      <c r="K24" s="12"/>
      <c r="L24" s="12"/>
      <c r="O24" s="12"/>
      <c r="P24" s="12"/>
      <c r="Q24" s="18"/>
      <c r="T24" s="12"/>
      <c r="U24" s="31" t="s">
        <v>537</v>
      </c>
      <c r="W24" s="31" t="s">
        <v>155</v>
      </c>
      <c r="Y24" s="31" t="s">
        <v>296</v>
      </c>
      <c r="Z24" s="31" t="s">
        <v>424</v>
      </c>
      <c r="AA24" s="79" t="s">
        <v>390</v>
      </c>
      <c r="AB24" s="79" t="s">
        <v>518</v>
      </c>
      <c r="AC24" s="30"/>
      <c r="AD24" s="30"/>
      <c r="AE24" s="30"/>
      <c r="AF24" s="29"/>
      <c r="AK24" s="46" t="str">
        <f>CHAR(CODE(AK23)+1)</f>
        <v>W</v>
      </c>
    </row>
    <row r="25" spans="1:37" ht="13.5" customHeight="1" x14ac:dyDescent="0.15">
      <c r="A25" s="76"/>
      <c r="B25" s="75"/>
      <c r="F25" s="17" t="s">
        <v>122</v>
      </c>
      <c r="G25" s="16"/>
      <c r="H25" s="12" t="str">
        <f t="shared" si="1"/>
        <v/>
      </c>
      <c r="I25" s="12" t="str">
        <f t="shared" si="5"/>
        <v>一般会計</v>
      </c>
      <c r="K25" s="12"/>
      <c r="L25" s="12"/>
      <c r="O25" s="12"/>
      <c r="P25" s="12"/>
      <c r="Q25" s="18"/>
      <c r="T25" s="12"/>
      <c r="U25" s="31" t="s">
        <v>538</v>
      </c>
      <c r="W25" s="68"/>
      <c r="Y25" s="31" t="s">
        <v>297</v>
      </c>
      <c r="Z25" s="31" t="s">
        <v>425</v>
      </c>
      <c r="AA25" s="79" t="s">
        <v>391</v>
      </c>
      <c r="AB25" s="79" t="s">
        <v>519</v>
      </c>
      <c r="AC25" s="30"/>
      <c r="AD25" s="30"/>
      <c r="AE25" s="30"/>
      <c r="AF25" s="29"/>
      <c r="AK25" s="46" t="str">
        <f t="shared" si="7"/>
        <v>X</v>
      </c>
    </row>
    <row r="26" spans="1:37" ht="13.5" customHeight="1" x14ac:dyDescent="0.15">
      <c r="A26" s="76"/>
      <c r="B26" s="75"/>
      <c r="F26" s="17" t="s">
        <v>123</v>
      </c>
      <c r="G26" s="16"/>
      <c r="H26" s="12" t="str">
        <f t="shared" si="1"/>
        <v/>
      </c>
      <c r="I26" s="12" t="str">
        <f t="shared" si="5"/>
        <v>一般会計</v>
      </c>
      <c r="K26" s="12"/>
      <c r="L26" s="12"/>
      <c r="O26" s="12"/>
      <c r="P26" s="12"/>
      <c r="Q26" s="18"/>
      <c r="T26" s="12"/>
      <c r="U26" s="31" t="s">
        <v>539</v>
      </c>
      <c r="Y26" s="31" t="s">
        <v>298</v>
      </c>
      <c r="Z26" s="31" t="s">
        <v>426</v>
      </c>
      <c r="AA26" s="79" t="s">
        <v>392</v>
      </c>
      <c r="AB26" s="79" t="s">
        <v>520</v>
      </c>
      <c r="AC26" s="30"/>
      <c r="AD26" s="30"/>
      <c r="AE26" s="30"/>
      <c r="AF26" s="29"/>
      <c r="AK26" s="46" t="str">
        <f t="shared" si="7"/>
        <v>Y</v>
      </c>
    </row>
    <row r="27" spans="1:37" ht="13.5" customHeight="1" x14ac:dyDescent="0.15">
      <c r="A27" s="12" t="str">
        <f>IF(D23="", "-", D23)</f>
        <v>国土強靱化施策</v>
      </c>
      <c r="B27" s="12"/>
      <c r="F27" s="17" t="s">
        <v>124</v>
      </c>
      <c r="G27" s="16"/>
      <c r="H27" s="12" t="str">
        <f t="shared" si="1"/>
        <v/>
      </c>
      <c r="I27" s="12" t="str">
        <f t="shared" si="5"/>
        <v>一般会計</v>
      </c>
      <c r="K27" s="12"/>
      <c r="L27" s="12"/>
      <c r="O27" s="12"/>
      <c r="P27" s="12"/>
      <c r="Q27" s="18"/>
      <c r="T27" s="12"/>
      <c r="U27" s="31" t="s">
        <v>540</v>
      </c>
      <c r="Y27" s="31" t="s">
        <v>299</v>
      </c>
      <c r="Z27" s="31" t="s">
        <v>427</v>
      </c>
      <c r="AA27" s="79" t="s">
        <v>393</v>
      </c>
      <c r="AB27" s="79" t="s">
        <v>521</v>
      </c>
      <c r="AC27" s="30"/>
      <c r="AD27" s="30"/>
      <c r="AE27" s="30"/>
      <c r="AF27" s="29"/>
      <c r="AK27" s="46" t="str">
        <f>CHAR(CODE(AK26)+1)</f>
        <v>Z</v>
      </c>
    </row>
    <row r="28" spans="1:37" ht="13.5" customHeight="1" x14ac:dyDescent="0.15">
      <c r="B28" s="12"/>
      <c r="F28" s="17" t="s">
        <v>125</v>
      </c>
      <c r="G28" s="16"/>
      <c r="H28" s="12" t="str">
        <f t="shared" si="1"/>
        <v/>
      </c>
      <c r="I28" s="12" t="str">
        <f t="shared" si="5"/>
        <v>一般会計</v>
      </c>
      <c r="K28" s="12"/>
      <c r="L28" s="12"/>
      <c r="O28" s="12"/>
      <c r="P28" s="12"/>
      <c r="Q28" s="18"/>
      <c r="T28" s="12"/>
      <c r="U28" s="31" t="s">
        <v>541</v>
      </c>
      <c r="Y28" s="31" t="s">
        <v>300</v>
      </c>
      <c r="Z28" s="31" t="s">
        <v>428</v>
      </c>
      <c r="AA28" s="79" t="s">
        <v>394</v>
      </c>
      <c r="AB28" s="79" t="s">
        <v>522</v>
      </c>
      <c r="AC28" s="30"/>
      <c r="AD28" s="30"/>
      <c r="AE28" s="30"/>
      <c r="AF28" s="29"/>
      <c r="AK28" s="46" t="s">
        <v>194</v>
      </c>
    </row>
    <row r="29" spans="1:37" ht="13.5" customHeight="1" x14ac:dyDescent="0.15">
      <c r="A29" s="12"/>
      <c r="B29" s="12"/>
      <c r="F29" s="17" t="s">
        <v>200</v>
      </c>
      <c r="G29" s="16"/>
      <c r="H29" s="12" t="str">
        <f t="shared" si="1"/>
        <v/>
      </c>
      <c r="I29" s="12" t="str">
        <f t="shared" si="5"/>
        <v>一般会計</v>
      </c>
      <c r="K29" s="12"/>
      <c r="L29" s="12"/>
      <c r="O29" s="12"/>
      <c r="P29" s="12"/>
      <c r="Q29" s="18"/>
      <c r="T29" s="12"/>
      <c r="U29" s="31" t="s">
        <v>542</v>
      </c>
      <c r="Y29" s="31" t="s">
        <v>301</v>
      </c>
      <c r="Z29" s="31" t="s">
        <v>429</v>
      </c>
      <c r="AA29" s="79" t="s">
        <v>395</v>
      </c>
      <c r="AB29" s="79" t="s">
        <v>523</v>
      </c>
      <c r="AC29" s="30"/>
      <c r="AD29" s="30"/>
      <c r="AE29" s="30"/>
      <c r="AF29" s="29"/>
      <c r="AK29" s="46" t="str">
        <f t="shared" si="7"/>
        <v>b</v>
      </c>
    </row>
    <row r="30" spans="1:37" ht="13.5" customHeight="1" x14ac:dyDescent="0.15">
      <c r="A30" s="12"/>
      <c r="B30" s="12"/>
      <c r="F30" s="17" t="s">
        <v>201</v>
      </c>
      <c r="G30" s="16"/>
      <c r="H30" s="12" t="str">
        <f t="shared" si="1"/>
        <v/>
      </c>
      <c r="I30" s="12" t="str">
        <f t="shared" si="5"/>
        <v>一般会計</v>
      </c>
      <c r="K30" s="12"/>
      <c r="L30" s="12"/>
      <c r="O30" s="12"/>
      <c r="P30" s="12"/>
      <c r="Q30" s="18"/>
      <c r="T30" s="12"/>
      <c r="U30" s="31" t="s">
        <v>543</v>
      </c>
      <c r="Y30" s="31" t="s">
        <v>302</v>
      </c>
      <c r="Z30" s="31" t="s">
        <v>430</v>
      </c>
      <c r="AA30" s="79" t="s">
        <v>396</v>
      </c>
      <c r="AB30" s="79" t="s">
        <v>524</v>
      </c>
      <c r="AC30" s="30"/>
      <c r="AD30" s="30"/>
      <c r="AE30" s="30"/>
      <c r="AF30" s="29"/>
      <c r="AK30" s="46" t="str">
        <f t="shared" si="7"/>
        <v>c</v>
      </c>
    </row>
    <row r="31" spans="1:37" ht="13.5" customHeight="1" x14ac:dyDescent="0.15">
      <c r="A31" s="12"/>
      <c r="B31" s="12"/>
      <c r="F31" s="17" t="s">
        <v>202</v>
      </c>
      <c r="G31" s="16"/>
      <c r="H31" s="12" t="str">
        <f t="shared" si="1"/>
        <v/>
      </c>
      <c r="I31" s="12" t="str">
        <f t="shared" si="5"/>
        <v>一般会計</v>
      </c>
      <c r="K31" s="12"/>
      <c r="L31" s="12"/>
      <c r="O31" s="12"/>
      <c r="P31" s="12"/>
      <c r="Q31" s="18"/>
      <c r="T31" s="12"/>
      <c r="U31" s="31" t="s">
        <v>544</v>
      </c>
      <c r="Y31" s="31" t="s">
        <v>303</v>
      </c>
      <c r="Z31" s="31" t="s">
        <v>431</v>
      </c>
      <c r="AA31" s="79" t="s">
        <v>397</v>
      </c>
      <c r="AB31" s="79" t="s">
        <v>525</v>
      </c>
      <c r="AC31" s="30"/>
      <c r="AD31" s="30"/>
      <c r="AE31" s="30"/>
      <c r="AF31" s="29"/>
      <c r="AK31" s="46" t="str">
        <f t="shared" si="7"/>
        <v>d</v>
      </c>
    </row>
    <row r="32" spans="1:37" ht="13.5" customHeight="1" x14ac:dyDescent="0.15">
      <c r="A32" s="12"/>
      <c r="B32" s="12"/>
      <c r="F32" s="17" t="s">
        <v>203</v>
      </c>
      <c r="G32" s="16"/>
      <c r="H32" s="12" t="str">
        <f t="shared" si="1"/>
        <v/>
      </c>
      <c r="I32" s="12" t="str">
        <f t="shared" si="5"/>
        <v>一般会計</v>
      </c>
      <c r="K32" s="12"/>
      <c r="L32" s="12"/>
      <c r="O32" s="12"/>
      <c r="P32" s="12"/>
      <c r="Q32" s="18"/>
      <c r="T32" s="12"/>
      <c r="U32" s="31" t="s">
        <v>545</v>
      </c>
      <c r="Y32" s="31" t="s">
        <v>304</v>
      </c>
      <c r="Z32" s="31" t="s">
        <v>432</v>
      </c>
      <c r="AA32" s="79" t="s">
        <v>63</v>
      </c>
      <c r="AB32" s="79" t="s">
        <v>63</v>
      </c>
      <c r="AC32" s="30"/>
      <c r="AD32" s="30"/>
      <c r="AE32" s="30"/>
      <c r="AF32" s="29"/>
      <c r="AK32" s="46" t="str">
        <f t="shared" si="7"/>
        <v>e</v>
      </c>
    </row>
    <row r="33" spans="1:37" ht="13.5" customHeight="1" x14ac:dyDescent="0.15">
      <c r="A33" s="12"/>
      <c r="B33" s="12"/>
      <c r="F33" s="17" t="s">
        <v>204</v>
      </c>
      <c r="G33" s="16"/>
      <c r="H33" s="12" t="str">
        <f t="shared" si="1"/>
        <v/>
      </c>
      <c r="I33" s="12" t="str">
        <f t="shared" si="5"/>
        <v>一般会計</v>
      </c>
      <c r="K33" s="12"/>
      <c r="L33" s="12"/>
      <c r="O33" s="12"/>
      <c r="P33" s="12"/>
      <c r="Q33" s="18"/>
      <c r="T33" s="12"/>
      <c r="U33" s="31" t="s">
        <v>546</v>
      </c>
      <c r="Y33" s="31" t="s">
        <v>305</v>
      </c>
      <c r="Z33" s="31" t="s">
        <v>433</v>
      </c>
      <c r="AA33" s="68"/>
      <c r="AB33" s="30"/>
      <c r="AC33" s="30"/>
      <c r="AD33" s="30"/>
      <c r="AE33" s="30"/>
      <c r="AF33" s="29"/>
      <c r="AK33" s="46" t="str">
        <f t="shared" si="7"/>
        <v>f</v>
      </c>
    </row>
    <row r="34" spans="1:37" ht="13.5" customHeight="1" x14ac:dyDescent="0.15">
      <c r="A34" s="12"/>
      <c r="B34" s="12"/>
      <c r="F34" s="17" t="s">
        <v>205</v>
      </c>
      <c r="G34" s="16"/>
      <c r="H34" s="12" t="str">
        <f t="shared" si="1"/>
        <v/>
      </c>
      <c r="I34" s="12" t="str">
        <f t="shared" si="5"/>
        <v>一般会計</v>
      </c>
      <c r="K34" s="12"/>
      <c r="L34" s="12"/>
      <c r="O34" s="12"/>
      <c r="P34" s="12"/>
      <c r="Q34" s="18"/>
      <c r="T34" s="12"/>
      <c r="U34" s="31" t="s">
        <v>547</v>
      </c>
      <c r="Y34" s="31" t="s">
        <v>306</v>
      </c>
      <c r="Z34" s="31" t="s">
        <v>434</v>
      </c>
      <c r="AB34" s="30"/>
      <c r="AC34" s="30"/>
      <c r="AD34" s="30"/>
      <c r="AE34" s="30"/>
      <c r="AF34" s="29"/>
      <c r="AK34" s="46" t="str">
        <f t="shared" si="7"/>
        <v>g</v>
      </c>
    </row>
    <row r="35" spans="1:37" ht="13.5" customHeight="1" x14ac:dyDescent="0.15">
      <c r="A35" s="12"/>
      <c r="B35" s="12"/>
      <c r="F35" s="17" t="s">
        <v>206</v>
      </c>
      <c r="G35" s="16"/>
      <c r="H35" s="12" t="str">
        <f t="shared" si="1"/>
        <v/>
      </c>
      <c r="I35" s="12" t="str">
        <f t="shared" si="5"/>
        <v>一般会計</v>
      </c>
      <c r="K35" s="12"/>
      <c r="L35" s="12"/>
      <c r="O35" s="12"/>
      <c r="P35" s="12"/>
      <c r="Q35" s="18"/>
      <c r="T35" s="12"/>
      <c r="U35" s="31" t="s">
        <v>548</v>
      </c>
      <c r="Y35" s="31" t="s">
        <v>307</v>
      </c>
      <c r="Z35" s="31" t="s">
        <v>435</v>
      </c>
      <c r="AC35" s="30"/>
      <c r="AF35" s="29"/>
      <c r="AK35" s="46" t="str">
        <f t="shared" si="7"/>
        <v>h</v>
      </c>
    </row>
    <row r="36" spans="1:37" ht="13.5" customHeight="1" x14ac:dyDescent="0.15">
      <c r="A36" s="12"/>
      <c r="B36" s="12"/>
      <c r="F36" s="17" t="s">
        <v>207</v>
      </c>
      <c r="G36" s="16"/>
      <c r="H36" s="12" t="str">
        <f t="shared" si="1"/>
        <v/>
      </c>
      <c r="I36" s="12" t="str">
        <f t="shared" si="5"/>
        <v>一般会計</v>
      </c>
      <c r="K36" s="12"/>
      <c r="L36" s="12"/>
      <c r="O36" s="12"/>
      <c r="P36" s="12"/>
      <c r="Q36" s="18"/>
      <c r="T36" s="12"/>
      <c r="Y36" s="31" t="s">
        <v>308</v>
      </c>
      <c r="Z36" s="31" t="s">
        <v>436</v>
      </c>
      <c r="AF36" s="29"/>
      <c r="AK36" s="46"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1" t="s">
        <v>309</v>
      </c>
      <c r="Z37" s="31" t="s">
        <v>437</v>
      </c>
      <c r="AF37" s="29"/>
      <c r="AK37" s="46" t="str">
        <f t="shared" si="7"/>
        <v>j</v>
      </c>
    </row>
    <row r="38" spans="1:37" x14ac:dyDescent="0.15">
      <c r="A38" s="12"/>
      <c r="B38" s="12"/>
      <c r="F38" s="12"/>
      <c r="G38" s="18"/>
      <c r="K38" s="12"/>
      <c r="L38" s="12"/>
      <c r="O38" s="12"/>
      <c r="P38" s="12"/>
      <c r="Q38" s="18"/>
      <c r="T38" s="12"/>
      <c r="Y38" s="31" t="s">
        <v>310</v>
      </c>
      <c r="Z38" s="31" t="s">
        <v>438</v>
      </c>
      <c r="AF38" s="29"/>
      <c r="AK38" s="46" t="str">
        <f t="shared" si="7"/>
        <v>k</v>
      </c>
    </row>
    <row r="39" spans="1:37" x14ac:dyDescent="0.15">
      <c r="A39" s="12"/>
      <c r="B39" s="12"/>
      <c r="F39" s="12" t="str">
        <f>I37</f>
        <v>一般会計</v>
      </c>
      <c r="G39" s="18"/>
      <c r="K39" s="12"/>
      <c r="L39" s="12"/>
      <c r="O39" s="12"/>
      <c r="P39" s="12"/>
      <c r="Q39" s="18"/>
      <c r="T39" s="12"/>
      <c r="U39" s="31" t="s">
        <v>550</v>
      </c>
      <c r="Y39" s="31" t="s">
        <v>311</v>
      </c>
      <c r="Z39" s="31" t="s">
        <v>439</v>
      </c>
      <c r="AF39" s="29"/>
      <c r="AK39" s="46" t="str">
        <f t="shared" si="7"/>
        <v>l</v>
      </c>
    </row>
    <row r="40" spans="1:37" x14ac:dyDescent="0.15">
      <c r="A40" s="12"/>
      <c r="B40" s="12"/>
      <c r="F40" s="12"/>
      <c r="G40" s="18"/>
      <c r="K40" s="12"/>
      <c r="L40" s="12"/>
      <c r="O40" s="12"/>
      <c r="P40" s="12"/>
      <c r="Q40" s="18"/>
      <c r="T40" s="12"/>
      <c r="U40" s="31"/>
      <c r="Y40" s="31" t="s">
        <v>312</v>
      </c>
      <c r="Z40" s="31" t="s">
        <v>440</v>
      </c>
      <c r="AF40" s="29"/>
      <c r="AK40" s="46" t="str">
        <f t="shared" si="7"/>
        <v>m</v>
      </c>
    </row>
    <row r="41" spans="1:37" x14ac:dyDescent="0.15">
      <c r="A41" s="12"/>
      <c r="B41" s="12"/>
      <c r="F41" s="12"/>
      <c r="G41" s="18"/>
      <c r="K41" s="12"/>
      <c r="L41" s="12"/>
      <c r="O41" s="12"/>
      <c r="P41" s="12"/>
      <c r="Q41" s="18"/>
      <c r="T41" s="12"/>
      <c r="U41" s="31" t="s">
        <v>254</v>
      </c>
      <c r="Y41" s="31" t="s">
        <v>313</v>
      </c>
      <c r="Z41" s="31" t="s">
        <v>441</v>
      </c>
      <c r="AF41" s="29"/>
      <c r="AK41" s="46" t="str">
        <f t="shared" si="7"/>
        <v>n</v>
      </c>
    </row>
    <row r="42" spans="1:37" x14ac:dyDescent="0.15">
      <c r="A42" s="12"/>
      <c r="B42" s="12"/>
      <c r="F42" s="12"/>
      <c r="G42" s="18"/>
      <c r="K42" s="12"/>
      <c r="L42" s="12"/>
      <c r="O42" s="12"/>
      <c r="P42" s="12"/>
      <c r="Q42" s="18"/>
      <c r="T42" s="12"/>
      <c r="U42" s="31" t="s">
        <v>264</v>
      </c>
      <c r="Y42" s="31" t="s">
        <v>314</v>
      </c>
      <c r="Z42" s="31" t="s">
        <v>442</v>
      </c>
      <c r="AF42" s="29"/>
      <c r="AK42" s="46" t="str">
        <f t="shared" si="7"/>
        <v>o</v>
      </c>
    </row>
    <row r="43" spans="1:37" x14ac:dyDescent="0.15">
      <c r="A43" s="12"/>
      <c r="B43" s="12"/>
      <c r="F43" s="12"/>
      <c r="G43" s="18"/>
      <c r="K43" s="12"/>
      <c r="L43" s="12"/>
      <c r="O43" s="12"/>
      <c r="P43" s="12"/>
      <c r="Q43" s="18"/>
      <c r="T43" s="12"/>
      <c r="Y43" s="31" t="s">
        <v>315</v>
      </c>
      <c r="Z43" s="31" t="s">
        <v>443</v>
      </c>
      <c r="AF43" s="29"/>
      <c r="AK43" s="46" t="str">
        <f t="shared" si="7"/>
        <v>p</v>
      </c>
    </row>
    <row r="44" spans="1:37" x14ac:dyDescent="0.15">
      <c r="A44" s="12"/>
      <c r="B44" s="12"/>
      <c r="F44" s="12"/>
      <c r="G44" s="18"/>
      <c r="K44" s="12"/>
      <c r="L44" s="12"/>
      <c r="O44" s="12"/>
      <c r="P44" s="12"/>
      <c r="Q44" s="18"/>
      <c r="T44" s="12"/>
      <c r="Y44" s="31" t="s">
        <v>316</v>
      </c>
      <c r="Z44" s="31" t="s">
        <v>444</v>
      </c>
      <c r="AF44" s="29"/>
      <c r="AK44" s="46" t="str">
        <f t="shared" si="7"/>
        <v>q</v>
      </c>
    </row>
    <row r="45" spans="1:37" x14ac:dyDescent="0.15">
      <c r="A45" s="12"/>
      <c r="B45" s="12"/>
      <c r="F45" s="12"/>
      <c r="G45" s="18"/>
      <c r="K45" s="12"/>
      <c r="L45" s="12"/>
      <c r="O45" s="12"/>
      <c r="P45" s="12"/>
      <c r="Q45" s="18"/>
      <c r="T45" s="12"/>
      <c r="U45" s="28" t="s">
        <v>157</v>
      </c>
      <c r="Y45" s="31" t="s">
        <v>317</v>
      </c>
      <c r="Z45" s="31" t="s">
        <v>445</v>
      </c>
      <c r="AF45" s="29"/>
      <c r="AK45" s="46" t="str">
        <f t="shared" si="7"/>
        <v>r</v>
      </c>
    </row>
    <row r="46" spans="1:37" x14ac:dyDescent="0.15">
      <c r="A46" s="12"/>
      <c r="B46" s="12"/>
      <c r="F46" s="12"/>
      <c r="G46" s="18"/>
      <c r="K46" s="12"/>
      <c r="L46" s="12"/>
      <c r="O46" s="12"/>
      <c r="P46" s="12"/>
      <c r="Q46" s="18"/>
      <c r="T46" s="12"/>
      <c r="U46" s="86" t="s">
        <v>575</v>
      </c>
      <c r="Y46" s="31" t="s">
        <v>318</v>
      </c>
      <c r="Z46" s="31" t="s">
        <v>446</v>
      </c>
      <c r="AF46" s="29"/>
      <c r="AK46" s="46" t="str">
        <f t="shared" si="7"/>
        <v>s</v>
      </c>
    </row>
    <row r="47" spans="1:37" x14ac:dyDescent="0.15">
      <c r="A47" s="12"/>
      <c r="B47" s="12"/>
      <c r="F47" s="12"/>
      <c r="G47" s="18"/>
      <c r="K47" s="12"/>
      <c r="L47" s="12"/>
      <c r="O47" s="12"/>
      <c r="P47" s="12"/>
      <c r="Q47" s="18"/>
      <c r="T47" s="12"/>
      <c r="Y47" s="31" t="s">
        <v>319</v>
      </c>
      <c r="Z47" s="31" t="s">
        <v>447</v>
      </c>
      <c r="AF47" s="29"/>
      <c r="AK47" s="46" t="str">
        <f t="shared" si="7"/>
        <v>t</v>
      </c>
    </row>
    <row r="48" spans="1:37" x14ac:dyDescent="0.15">
      <c r="A48" s="12"/>
      <c r="B48" s="12"/>
      <c r="F48" s="12"/>
      <c r="G48" s="18"/>
      <c r="K48" s="12"/>
      <c r="L48" s="12"/>
      <c r="O48" s="12"/>
      <c r="P48" s="12"/>
      <c r="Q48" s="18"/>
      <c r="T48" s="12"/>
      <c r="U48" s="86">
        <v>2021</v>
      </c>
      <c r="Y48" s="31" t="s">
        <v>320</v>
      </c>
      <c r="Z48" s="31" t="s">
        <v>448</v>
      </c>
      <c r="AF48" s="29"/>
      <c r="AK48" s="46" t="str">
        <f t="shared" si="7"/>
        <v>u</v>
      </c>
    </row>
    <row r="49" spans="1:37" x14ac:dyDescent="0.15">
      <c r="A49" s="12"/>
      <c r="B49" s="12"/>
      <c r="F49" s="12"/>
      <c r="G49" s="18"/>
      <c r="K49" s="12"/>
      <c r="L49" s="12"/>
      <c r="O49" s="12"/>
      <c r="P49" s="12"/>
      <c r="Q49" s="18"/>
      <c r="T49" s="12"/>
      <c r="U49" s="86">
        <v>2022</v>
      </c>
      <c r="Y49" s="31" t="s">
        <v>321</v>
      </c>
      <c r="Z49" s="31" t="s">
        <v>449</v>
      </c>
      <c r="AF49" s="29"/>
      <c r="AK49" s="46" t="str">
        <f t="shared" si="7"/>
        <v>v</v>
      </c>
    </row>
    <row r="50" spans="1:37" x14ac:dyDescent="0.15">
      <c r="A50" s="12"/>
      <c r="B50" s="12"/>
      <c r="F50" s="12"/>
      <c r="G50" s="18"/>
      <c r="K50" s="12"/>
      <c r="L50" s="12"/>
      <c r="O50" s="12"/>
      <c r="P50" s="12"/>
      <c r="Q50" s="18"/>
      <c r="T50" s="12"/>
      <c r="U50" s="86">
        <v>2023</v>
      </c>
      <c r="Y50" s="31" t="s">
        <v>322</v>
      </c>
      <c r="Z50" s="31" t="s">
        <v>450</v>
      </c>
      <c r="AF50" s="29"/>
    </row>
    <row r="51" spans="1:37" x14ac:dyDescent="0.15">
      <c r="A51" s="12"/>
      <c r="B51" s="12"/>
      <c r="F51" s="12"/>
      <c r="G51" s="18"/>
      <c r="K51" s="12"/>
      <c r="L51" s="12"/>
      <c r="O51" s="12"/>
      <c r="P51" s="12"/>
      <c r="Q51" s="18"/>
      <c r="T51" s="12"/>
      <c r="U51" s="86">
        <v>2024</v>
      </c>
      <c r="Y51" s="31" t="s">
        <v>323</v>
      </c>
      <c r="Z51" s="31" t="s">
        <v>451</v>
      </c>
      <c r="AF51" s="29"/>
    </row>
    <row r="52" spans="1:37" x14ac:dyDescent="0.15">
      <c r="A52" s="12"/>
      <c r="B52" s="12"/>
      <c r="F52" s="12"/>
      <c r="G52" s="18"/>
      <c r="K52" s="12"/>
      <c r="L52" s="12"/>
      <c r="O52" s="12"/>
      <c r="P52" s="12"/>
      <c r="Q52" s="18"/>
      <c r="T52" s="12"/>
      <c r="U52" s="86">
        <v>2025</v>
      </c>
      <c r="Y52" s="31" t="s">
        <v>324</v>
      </c>
      <c r="Z52" s="31" t="s">
        <v>452</v>
      </c>
      <c r="AF52" s="29"/>
    </row>
    <row r="53" spans="1:37" x14ac:dyDescent="0.15">
      <c r="A53" s="12"/>
      <c r="B53" s="12"/>
      <c r="F53" s="12"/>
      <c r="G53" s="18"/>
      <c r="K53" s="12"/>
      <c r="L53" s="12"/>
      <c r="O53" s="12"/>
      <c r="P53" s="12"/>
      <c r="Q53" s="18"/>
      <c r="T53" s="12"/>
      <c r="U53" s="86">
        <v>2026</v>
      </c>
      <c r="Y53" s="31" t="s">
        <v>325</v>
      </c>
      <c r="Z53" s="31" t="s">
        <v>453</v>
      </c>
      <c r="AF53" s="29"/>
    </row>
    <row r="54" spans="1:37" x14ac:dyDescent="0.15">
      <c r="A54" s="12"/>
      <c r="B54" s="12"/>
      <c r="F54" s="12"/>
      <c r="G54" s="18"/>
      <c r="K54" s="12"/>
      <c r="L54" s="12"/>
      <c r="O54" s="12"/>
      <c r="P54" s="19"/>
      <c r="Q54" s="18"/>
      <c r="T54" s="12"/>
      <c r="Y54" s="31" t="s">
        <v>326</v>
      </c>
      <c r="Z54" s="31" t="s">
        <v>454</v>
      </c>
      <c r="AF54" s="29"/>
    </row>
    <row r="55" spans="1:37" x14ac:dyDescent="0.15">
      <c r="A55" s="12"/>
      <c r="B55" s="12"/>
      <c r="F55" s="12"/>
      <c r="G55" s="18"/>
      <c r="K55" s="12"/>
      <c r="L55" s="12"/>
      <c r="O55" s="12"/>
      <c r="P55" s="12"/>
      <c r="Q55" s="18"/>
      <c r="T55" s="12"/>
      <c r="Y55" s="31" t="s">
        <v>327</v>
      </c>
      <c r="Z55" s="31" t="s">
        <v>455</v>
      </c>
      <c r="AF55" s="29"/>
    </row>
    <row r="56" spans="1:37" x14ac:dyDescent="0.15">
      <c r="A56" s="12"/>
      <c r="B56" s="12"/>
      <c r="F56" s="12"/>
      <c r="G56" s="18"/>
      <c r="K56" s="12"/>
      <c r="L56" s="12"/>
      <c r="O56" s="12"/>
      <c r="P56" s="12"/>
      <c r="Q56" s="18"/>
      <c r="T56" s="12"/>
      <c r="U56" s="86">
        <v>20</v>
      </c>
      <c r="Y56" s="31" t="s">
        <v>328</v>
      </c>
      <c r="Z56" s="31" t="s">
        <v>456</v>
      </c>
      <c r="AF56" s="29"/>
    </row>
    <row r="57" spans="1:37" x14ac:dyDescent="0.15">
      <c r="A57" s="12"/>
      <c r="B57" s="12"/>
      <c r="F57" s="12"/>
      <c r="G57" s="18"/>
      <c r="K57" s="12"/>
      <c r="L57" s="12"/>
      <c r="O57" s="12"/>
      <c r="P57" s="12"/>
      <c r="Q57" s="18"/>
      <c r="T57" s="12"/>
      <c r="U57" s="31" t="s">
        <v>526</v>
      </c>
      <c r="Y57" s="31" t="s">
        <v>329</v>
      </c>
      <c r="Z57" s="31" t="s">
        <v>457</v>
      </c>
      <c r="AF57" s="29"/>
    </row>
    <row r="58" spans="1:37" x14ac:dyDescent="0.15">
      <c r="A58" s="12"/>
      <c r="B58" s="12"/>
      <c r="F58" s="12"/>
      <c r="G58" s="18"/>
      <c r="K58" s="12"/>
      <c r="L58" s="12"/>
      <c r="O58" s="12"/>
      <c r="P58" s="12"/>
      <c r="Q58" s="18"/>
      <c r="T58" s="12"/>
      <c r="U58" s="31" t="s">
        <v>527</v>
      </c>
      <c r="Y58" s="31" t="s">
        <v>330</v>
      </c>
      <c r="Z58" s="31" t="s">
        <v>458</v>
      </c>
      <c r="AF58" s="29"/>
    </row>
    <row r="59" spans="1:37" x14ac:dyDescent="0.15">
      <c r="A59" s="12"/>
      <c r="B59" s="12"/>
      <c r="F59" s="12"/>
      <c r="G59" s="18"/>
      <c r="K59" s="12"/>
      <c r="L59" s="12"/>
      <c r="O59" s="12"/>
      <c r="P59" s="12"/>
      <c r="Q59" s="18"/>
      <c r="T59" s="12"/>
      <c r="Y59" s="31" t="s">
        <v>331</v>
      </c>
      <c r="Z59" s="31" t="s">
        <v>459</v>
      </c>
      <c r="AF59" s="29"/>
    </row>
    <row r="60" spans="1:37" x14ac:dyDescent="0.15">
      <c r="A60" s="12"/>
      <c r="B60" s="12"/>
      <c r="F60" s="12"/>
      <c r="G60" s="18"/>
      <c r="K60" s="12"/>
      <c r="L60" s="12"/>
      <c r="O60" s="12"/>
      <c r="P60" s="12"/>
      <c r="Q60" s="18"/>
      <c r="T60" s="12"/>
      <c r="Y60" s="31" t="s">
        <v>332</v>
      </c>
      <c r="Z60" s="31" t="s">
        <v>460</v>
      </c>
      <c r="AF60" s="29"/>
    </row>
    <row r="61" spans="1:37" x14ac:dyDescent="0.15">
      <c r="A61" s="12"/>
      <c r="B61" s="12"/>
      <c r="F61" s="12"/>
      <c r="G61" s="18"/>
      <c r="K61" s="12"/>
      <c r="L61" s="12"/>
      <c r="O61" s="12"/>
      <c r="P61" s="12"/>
      <c r="Q61" s="18"/>
      <c r="T61" s="12"/>
      <c r="Y61" s="31" t="s">
        <v>333</v>
      </c>
      <c r="Z61" s="31" t="s">
        <v>461</v>
      </c>
      <c r="AF61" s="29"/>
    </row>
    <row r="62" spans="1:37" x14ac:dyDescent="0.15">
      <c r="A62" s="12"/>
      <c r="B62" s="12"/>
      <c r="F62" s="12"/>
      <c r="G62" s="18"/>
      <c r="K62" s="12"/>
      <c r="L62" s="12"/>
      <c r="O62" s="12"/>
      <c r="P62" s="12"/>
      <c r="Q62" s="18"/>
      <c r="T62" s="12"/>
      <c r="Y62" s="31" t="s">
        <v>334</v>
      </c>
      <c r="Z62" s="31" t="s">
        <v>462</v>
      </c>
      <c r="AF62" s="29"/>
    </row>
    <row r="63" spans="1:37" x14ac:dyDescent="0.15">
      <c r="A63" s="12"/>
      <c r="B63" s="12"/>
      <c r="F63" s="12"/>
      <c r="G63" s="18"/>
      <c r="K63" s="12"/>
      <c r="L63" s="12"/>
      <c r="O63" s="12"/>
      <c r="P63" s="12"/>
      <c r="Q63" s="18"/>
      <c r="T63" s="12"/>
      <c r="Y63" s="31" t="s">
        <v>335</v>
      </c>
      <c r="Z63" s="31" t="s">
        <v>463</v>
      </c>
      <c r="AF63" s="29"/>
    </row>
    <row r="64" spans="1:37" x14ac:dyDescent="0.15">
      <c r="A64" s="12"/>
      <c r="B64" s="12"/>
      <c r="F64" s="12"/>
      <c r="G64" s="18"/>
      <c r="K64" s="12"/>
      <c r="L64" s="12"/>
      <c r="O64" s="12"/>
      <c r="P64" s="12"/>
      <c r="Q64" s="18"/>
      <c r="T64" s="12"/>
      <c r="Y64" s="31" t="s">
        <v>336</v>
      </c>
      <c r="Z64" s="31" t="s">
        <v>464</v>
      </c>
      <c r="AF64" s="29"/>
    </row>
    <row r="65" spans="1:32" x14ac:dyDescent="0.15">
      <c r="A65" s="12"/>
      <c r="B65" s="12"/>
      <c r="F65" s="12"/>
      <c r="G65" s="18"/>
      <c r="K65" s="12"/>
      <c r="L65" s="12"/>
      <c r="O65" s="12"/>
      <c r="P65" s="12"/>
      <c r="Q65" s="18"/>
      <c r="T65" s="12"/>
      <c r="Y65" s="31" t="s">
        <v>337</v>
      </c>
      <c r="Z65" s="31" t="s">
        <v>465</v>
      </c>
      <c r="AF65" s="29"/>
    </row>
    <row r="66" spans="1:32" x14ac:dyDescent="0.15">
      <c r="A66" s="12"/>
      <c r="B66" s="12"/>
      <c r="F66" s="12"/>
      <c r="G66" s="18"/>
      <c r="K66" s="12"/>
      <c r="L66" s="12"/>
      <c r="O66" s="12"/>
      <c r="P66" s="12"/>
      <c r="Q66" s="18"/>
      <c r="T66" s="12"/>
      <c r="Y66" s="31" t="s">
        <v>64</v>
      </c>
      <c r="Z66" s="31" t="s">
        <v>466</v>
      </c>
      <c r="AF66" s="29"/>
    </row>
    <row r="67" spans="1:32" x14ac:dyDescent="0.15">
      <c r="A67" s="12"/>
      <c r="B67" s="12"/>
      <c r="F67" s="12"/>
      <c r="G67" s="18"/>
      <c r="K67" s="12"/>
      <c r="L67" s="12"/>
      <c r="O67" s="12"/>
      <c r="P67" s="12"/>
      <c r="Q67" s="18"/>
      <c r="T67" s="12"/>
      <c r="Y67" s="31" t="s">
        <v>338</v>
      </c>
      <c r="Z67" s="31" t="s">
        <v>467</v>
      </c>
      <c r="AF67" s="29"/>
    </row>
    <row r="68" spans="1:32" x14ac:dyDescent="0.15">
      <c r="A68" s="12"/>
      <c r="B68" s="12"/>
      <c r="F68" s="12"/>
      <c r="G68" s="18"/>
      <c r="K68" s="12"/>
      <c r="L68" s="12"/>
      <c r="O68" s="12"/>
      <c r="P68" s="12"/>
      <c r="Q68" s="18"/>
      <c r="T68" s="12"/>
      <c r="Y68" s="31" t="s">
        <v>339</v>
      </c>
      <c r="Z68" s="31" t="s">
        <v>468</v>
      </c>
      <c r="AF68" s="29"/>
    </row>
    <row r="69" spans="1:32" x14ac:dyDescent="0.15">
      <c r="A69" s="12"/>
      <c r="B69" s="12"/>
      <c r="F69" s="12"/>
      <c r="G69" s="18"/>
      <c r="K69" s="12"/>
      <c r="L69" s="12"/>
      <c r="O69" s="12"/>
      <c r="P69" s="12"/>
      <c r="Q69" s="18"/>
      <c r="T69" s="12"/>
      <c r="Y69" s="31" t="s">
        <v>340</v>
      </c>
      <c r="Z69" s="31" t="s">
        <v>469</v>
      </c>
      <c r="AF69" s="29"/>
    </row>
    <row r="70" spans="1:32" x14ac:dyDescent="0.15">
      <c r="A70" s="12"/>
      <c r="B70" s="12"/>
      <c r="Y70" s="31" t="s">
        <v>341</v>
      </c>
      <c r="Z70" s="31" t="s">
        <v>470</v>
      </c>
    </row>
    <row r="71" spans="1:32" x14ac:dyDescent="0.15">
      <c r="Y71" s="31" t="s">
        <v>342</v>
      </c>
      <c r="Z71" s="31" t="s">
        <v>471</v>
      </c>
    </row>
    <row r="72" spans="1:32" x14ac:dyDescent="0.15">
      <c r="Y72" s="31" t="s">
        <v>343</v>
      </c>
      <c r="Z72" s="31" t="s">
        <v>472</v>
      </c>
    </row>
    <row r="73" spans="1:32" x14ac:dyDescent="0.15">
      <c r="Y73" s="31" t="s">
        <v>344</v>
      </c>
      <c r="Z73" s="31" t="s">
        <v>473</v>
      </c>
    </row>
    <row r="74" spans="1:32" x14ac:dyDescent="0.15">
      <c r="Y74" s="31" t="s">
        <v>345</v>
      </c>
      <c r="Z74" s="31" t="s">
        <v>474</v>
      </c>
    </row>
    <row r="75" spans="1:32" x14ac:dyDescent="0.15">
      <c r="Y75" s="31" t="s">
        <v>346</v>
      </c>
      <c r="Z75" s="31" t="s">
        <v>475</v>
      </c>
    </row>
    <row r="76" spans="1:32" x14ac:dyDescent="0.15">
      <c r="Y76" s="31" t="s">
        <v>347</v>
      </c>
      <c r="Z76" s="31" t="s">
        <v>476</v>
      </c>
    </row>
    <row r="77" spans="1:32" x14ac:dyDescent="0.15">
      <c r="Y77" s="31" t="s">
        <v>348</v>
      </c>
      <c r="Z77" s="31" t="s">
        <v>477</v>
      </c>
    </row>
    <row r="78" spans="1:32" x14ac:dyDescent="0.15">
      <c r="Y78" s="31" t="s">
        <v>349</v>
      </c>
      <c r="Z78" s="31" t="s">
        <v>478</v>
      </c>
    </row>
    <row r="79" spans="1:32" x14ac:dyDescent="0.15">
      <c r="Y79" s="31" t="s">
        <v>350</v>
      </c>
      <c r="Z79" s="31" t="s">
        <v>479</v>
      </c>
    </row>
    <row r="80" spans="1:32" x14ac:dyDescent="0.15">
      <c r="Y80" s="31" t="s">
        <v>351</v>
      </c>
      <c r="Z80" s="31" t="s">
        <v>480</v>
      </c>
    </row>
    <row r="81" spans="25:26" x14ac:dyDescent="0.15">
      <c r="Y81" s="31" t="s">
        <v>352</v>
      </c>
      <c r="Z81" s="31" t="s">
        <v>481</v>
      </c>
    </row>
    <row r="82" spans="25:26" x14ac:dyDescent="0.15">
      <c r="Y82" s="31" t="s">
        <v>353</v>
      </c>
      <c r="Z82" s="31" t="s">
        <v>482</v>
      </c>
    </row>
    <row r="83" spans="25:26" x14ac:dyDescent="0.15">
      <c r="Y83" s="31" t="s">
        <v>354</v>
      </c>
      <c r="Z83" s="31" t="s">
        <v>483</v>
      </c>
    </row>
    <row r="84" spans="25:26" x14ac:dyDescent="0.15">
      <c r="Y84" s="31" t="s">
        <v>355</v>
      </c>
      <c r="Z84" s="31" t="s">
        <v>484</v>
      </c>
    </row>
    <row r="85" spans="25:26" x14ac:dyDescent="0.15">
      <c r="Y85" s="31" t="s">
        <v>356</v>
      </c>
      <c r="Z85" s="31" t="s">
        <v>485</v>
      </c>
    </row>
    <row r="86" spans="25:26" x14ac:dyDescent="0.15">
      <c r="Y86" s="31" t="s">
        <v>357</v>
      </c>
      <c r="Z86" s="31" t="s">
        <v>486</v>
      </c>
    </row>
    <row r="87" spans="25:26" x14ac:dyDescent="0.15">
      <c r="Y87" s="31" t="s">
        <v>358</v>
      </c>
      <c r="Z87" s="31" t="s">
        <v>487</v>
      </c>
    </row>
    <row r="88" spans="25:26" x14ac:dyDescent="0.15">
      <c r="Y88" s="31" t="s">
        <v>359</v>
      </c>
      <c r="Z88" s="31" t="s">
        <v>488</v>
      </c>
    </row>
    <row r="89" spans="25:26" x14ac:dyDescent="0.15">
      <c r="Y89" s="31" t="s">
        <v>360</v>
      </c>
      <c r="Z89" s="31" t="s">
        <v>489</v>
      </c>
    </row>
    <row r="90" spans="25:26" x14ac:dyDescent="0.15">
      <c r="Y90" s="31" t="s">
        <v>361</v>
      </c>
      <c r="Z90" s="31" t="s">
        <v>490</v>
      </c>
    </row>
    <row r="91" spans="25:26" x14ac:dyDescent="0.15">
      <c r="Y91" s="31" t="s">
        <v>362</v>
      </c>
      <c r="Z91" s="31" t="s">
        <v>491</v>
      </c>
    </row>
    <row r="92" spans="25:26" x14ac:dyDescent="0.15">
      <c r="Y92" s="31" t="s">
        <v>363</v>
      </c>
      <c r="Z92" s="31" t="s">
        <v>492</v>
      </c>
    </row>
    <row r="93" spans="25:26" x14ac:dyDescent="0.15">
      <c r="Y93" s="31" t="s">
        <v>364</v>
      </c>
      <c r="Z93" s="31" t="s">
        <v>493</v>
      </c>
    </row>
    <row r="94" spans="25:26" x14ac:dyDescent="0.15">
      <c r="Y94" s="31" t="s">
        <v>365</v>
      </c>
      <c r="Z94" s="31" t="s">
        <v>494</v>
      </c>
    </row>
    <row r="95" spans="25:26" x14ac:dyDescent="0.15">
      <c r="Y95" s="31" t="s">
        <v>366</v>
      </c>
      <c r="Z95" s="31" t="s">
        <v>495</v>
      </c>
    </row>
    <row r="96" spans="25:26" x14ac:dyDescent="0.15">
      <c r="Y96" s="31" t="s">
        <v>270</v>
      </c>
      <c r="Z96" s="31" t="s">
        <v>496</v>
      </c>
    </row>
    <row r="97" spans="25:26" x14ac:dyDescent="0.15">
      <c r="Y97" s="31" t="s">
        <v>367</v>
      </c>
      <c r="Z97" s="31" t="s">
        <v>497</v>
      </c>
    </row>
    <row r="98" spans="25:26" x14ac:dyDescent="0.15">
      <c r="Y98" s="31" t="s">
        <v>368</v>
      </c>
      <c r="Z98" s="31" t="s">
        <v>498</v>
      </c>
    </row>
    <row r="99" spans="25:26" x14ac:dyDescent="0.15">
      <c r="Y99" s="31" t="s">
        <v>398</v>
      </c>
      <c r="Z99" s="31" t="s">
        <v>499</v>
      </c>
    </row>
    <row r="100" spans="25:26" x14ac:dyDescent="0.15">
      <c r="Y100" s="31" t="s">
        <v>579</v>
      </c>
      <c r="Z100" s="31" t="s">
        <v>500</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Z30"/>
  <sheetViews>
    <sheetView view="pageBreakPreview" zoomScale="90" zoomScaleNormal="75" zoomScaleSheetLayoutView="90" zoomScalePageLayoutView="70" workbookViewId="0"/>
  </sheetViews>
  <sheetFormatPr defaultColWidth="9" defaultRowHeight="13.5" x14ac:dyDescent="0.15"/>
  <cols>
    <col min="1" max="49" width="2.625" style="33" customWidth="1"/>
    <col min="50" max="50" width="4.375" style="33" customWidth="1"/>
    <col min="51" max="51" width="8.875" style="33" hidden="1" customWidth="1"/>
    <col min="52" max="57" width="2.25" style="33" customWidth="1"/>
    <col min="58" max="61" width="9" style="33"/>
    <col min="62" max="62" width="27.875" style="33" customWidth="1"/>
    <col min="63" max="63" width="12.25" style="33" customWidth="1"/>
    <col min="64" max="16384" width="9" style="33"/>
  </cols>
  <sheetData>
    <row r="1" spans="1:51" ht="23.25" customHeight="1" thickBot="1" x14ac:dyDescent="0.2">
      <c r="AP1" s="34"/>
      <c r="AQ1" s="34"/>
      <c r="AR1" s="34"/>
      <c r="AS1" s="34"/>
      <c r="AT1" s="34"/>
      <c r="AU1" s="34"/>
      <c r="AV1" s="34"/>
      <c r="AW1" s="35"/>
    </row>
    <row r="2" spans="1:51" ht="30" customHeight="1" x14ac:dyDescent="0.15">
      <c r="A2" s="728" t="s">
        <v>26</v>
      </c>
      <c r="B2" s="729"/>
      <c r="C2" s="729"/>
      <c r="D2" s="729"/>
      <c r="E2" s="729"/>
      <c r="F2" s="730"/>
      <c r="G2" s="608" t="s">
        <v>682</v>
      </c>
      <c r="H2" s="609"/>
      <c r="I2" s="609"/>
      <c r="J2" s="609"/>
      <c r="K2" s="609"/>
      <c r="L2" s="609"/>
      <c r="M2" s="609"/>
      <c r="N2" s="609"/>
      <c r="O2" s="609"/>
      <c r="P2" s="609"/>
      <c r="Q2" s="609"/>
      <c r="R2" s="609"/>
      <c r="S2" s="609"/>
      <c r="T2" s="609"/>
      <c r="U2" s="609"/>
      <c r="V2" s="609"/>
      <c r="W2" s="609"/>
      <c r="X2" s="609"/>
      <c r="Y2" s="609"/>
      <c r="Z2" s="609"/>
      <c r="AA2" s="609"/>
      <c r="AB2" s="610"/>
      <c r="AC2" s="608" t="s">
        <v>683</v>
      </c>
      <c r="AD2" s="746"/>
      <c r="AE2" s="746"/>
      <c r="AF2" s="746"/>
      <c r="AG2" s="746"/>
      <c r="AH2" s="746"/>
      <c r="AI2" s="746"/>
      <c r="AJ2" s="746"/>
      <c r="AK2" s="746"/>
      <c r="AL2" s="746"/>
      <c r="AM2" s="746"/>
      <c r="AN2" s="746"/>
      <c r="AO2" s="746"/>
      <c r="AP2" s="746"/>
      <c r="AQ2" s="746"/>
      <c r="AR2" s="746"/>
      <c r="AS2" s="746"/>
      <c r="AT2" s="746"/>
      <c r="AU2" s="746"/>
      <c r="AV2" s="746"/>
      <c r="AW2" s="746"/>
      <c r="AX2" s="747"/>
      <c r="AY2">
        <f>COUNTA($G$4,$AC$4)</f>
        <v>2</v>
      </c>
    </row>
    <row r="3" spans="1:51" ht="24.75" customHeight="1" x14ac:dyDescent="0.15">
      <c r="A3" s="731"/>
      <c r="B3" s="732"/>
      <c r="C3" s="732"/>
      <c r="D3" s="732"/>
      <c r="E3" s="732"/>
      <c r="F3" s="733"/>
      <c r="G3" s="132" t="s">
        <v>15</v>
      </c>
      <c r="H3" s="612"/>
      <c r="I3" s="612"/>
      <c r="J3" s="612"/>
      <c r="K3" s="612"/>
      <c r="L3" s="613" t="s">
        <v>16</v>
      </c>
      <c r="M3" s="612"/>
      <c r="N3" s="612"/>
      <c r="O3" s="612"/>
      <c r="P3" s="612"/>
      <c r="Q3" s="612"/>
      <c r="R3" s="612"/>
      <c r="S3" s="612"/>
      <c r="T3" s="612"/>
      <c r="U3" s="612"/>
      <c r="V3" s="612"/>
      <c r="W3" s="612"/>
      <c r="X3" s="614"/>
      <c r="Y3" s="624" t="s">
        <v>17</v>
      </c>
      <c r="Z3" s="625"/>
      <c r="AA3" s="625"/>
      <c r="AB3" s="626"/>
      <c r="AC3" s="132" t="s">
        <v>15</v>
      </c>
      <c r="AD3" s="612"/>
      <c r="AE3" s="612"/>
      <c r="AF3" s="612"/>
      <c r="AG3" s="612"/>
      <c r="AH3" s="613" t="s">
        <v>16</v>
      </c>
      <c r="AI3" s="612"/>
      <c r="AJ3" s="612"/>
      <c r="AK3" s="612"/>
      <c r="AL3" s="612"/>
      <c r="AM3" s="612"/>
      <c r="AN3" s="612"/>
      <c r="AO3" s="612"/>
      <c r="AP3" s="612"/>
      <c r="AQ3" s="612"/>
      <c r="AR3" s="612"/>
      <c r="AS3" s="612"/>
      <c r="AT3" s="614"/>
      <c r="AU3" s="624" t="s">
        <v>17</v>
      </c>
      <c r="AV3" s="625"/>
      <c r="AW3" s="625"/>
      <c r="AX3" s="627"/>
      <c r="AY3" s="33">
        <f>$AY$2</f>
        <v>2</v>
      </c>
    </row>
    <row r="4" spans="1:51" ht="24.75" customHeight="1" x14ac:dyDescent="0.15">
      <c r="A4" s="731"/>
      <c r="B4" s="732"/>
      <c r="C4" s="732"/>
      <c r="D4" s="732"/>
      <c r="E4" s="732"/>
      <c r="F4" s="733"/>
      <c r="G4" s="628" t="s">
        <v>684</v>
      </c>
      <c r="H4" s="629"/>
      <c r="I4" s="629"/>
      <c r="J4" s="629"/>
      <c r="K4" s="630"/>
      <c r="L4" s="631" t="s">
        <v>685</v>
      </c>
      <c r="M4" s="632"/>
      <c r="N4" s="632"/>
      <c r="O4" s="632"/>
      <c r="P4" s="632"/>
      <c r="Q4" s="632"/>
      <c r="R4" s="632"/>
      <c r="S4" s="632"/>
      <c r="T4" s="632"/>
      <c r="U4" s="632"/>
      <c r="V4" s="632"/>
      <c r="W4" s="632"/>
      <c r="X4" s="633"/>
      <c r="Y4" s="634">
        <v>128.5</v>
      </c>
      <c r="Z4" s="635"/>
      <c r="AA4" s="635"/>
      <c r="AB4" s="636"/>
      <c r="AC4" s="628" t="s">
        <v>684</v>
      </c>
      <c r="AD4" s="629"/>
      <c r="AE4" s="629"/>
      <c r="AF4" s="629"/>
      <c r="AG4" s="630"/>
      <c r="AH4" s="631" t="s">
        <v>685</v>
      </c>
      <c r="AI4" s="632"/>
      <c r="AJ4" s="632"/>
      <c r="AK4" s="632"/>
      <c r="AL4" s="632"/>
      <c r="AM4" s="632"/>
      <c r="AN4" s="632"/>
      <c r="AO4" s="632"/>
      <c r="AP4" s="632"/>
      <c r="AQ4" s="632"/>
      <c r="AR4" s="632"/>
      <c r="AS4" s="632"/>
      <c r="AT4" s="633"/>
      <c r="AU4" s="634">
        <v>7.5999999999999998E-2</v>
      </c>
      <c r="AV4" s="635"/>
      <c r="AW4" s="635"/>
      <c r="AX4" s="636"/>
      <c r="AY4" s="33">
        <f t="shared" ref="AY4:AY5" si="0">$AY$2</f>
        <v>2</v>
      </c>
    </row>
    <row r="5" spans="1:51" ht="24.75" customHeight="1" thickBot="1" x14ac:dyDescent="0.2">
      <c r="A5" s="731"/>
      <c r="B5" s="732"/>
      <c r="C5" s="732"/>
      <c r="D5" s="732"/>
      <c r="E5" s="732"/>
      <c r="F5" s="733"/>
      <c r="G5" s="637" t="s">
        <v>18</v>
      </c>
      <c r="H5" s="638"/>
      <c r="I5" s="638"/>
      <c r="J5" s="638"/>
      <c r="K5" s="638"/>
      <c r="L5" s="639"/>
      <c r="M5" s="640"/>
      <c r="N5" s="640"/>
      <c r="O5" s="640"/>
      <c r="P5" s="640"/>
      <c r="Q5" s="640"/>
      <c r="R5" s="640"/>
      <c r="S5" s="640"/>
      <c r="T5" s="640"/>
      <c r="U5" s="640"/>
      <c r="V5" s="640"/>
      <c r="W5" s="640"/>
      <c r="X5" s="641"/>
      <c r="Y5" s="642">
        <f>SUM(Y4:AB4)</f>
        <v>128.5</v>
      </c>
      <c r="Z5" s="643"/>
      <c r="AA5" s="643"/>
      <c r="AB5" s="644"/>
      <c r="AC5" s="637" t="s">
        <v>18</v>
      </c>
      <c r="AD5" s="638"/>
      <c r="AE5" s="638"/>
      <c r="AF5" s="638"/>
      <c r="AG5" s="638"/>
      <c r="AH5" s="639"/>
      <c r="AI5" s="640"/>
      <c r="AJ5" s="640"/>
      <c r="AK5" s="640"/>
      <c r="AL5" s="640"/>
      <c r="AM5" s="640"/>
      <c r="AN5" s="640"/>
      <c r="AO5" s="640"/>
      <c r="AP5" s="640"/>
      <c r="AQ5" s="640"/>
      <c r="AR5" s="640"/>
      <c r="AS5" s="640"/>
      <c r="AT5" s="641"/>
      <c r="AU5" s="642">
        <f>SUM(AU4:AX4)</f>
        <v>7.5999999999999998E-2</v>
      </c>
      <c r="AV5" s="643"/>
      <c r="AW5" s="643"/>
      <c r="AX5" s="645"/>
      <c r="AY5" s="33">
        <f t="shared" si="0"/>
        <v>2</v>
      </c>
    </row>
    <row r="6" spans="1:51" ht="30" customHeight="1" x14ac:dyDescent="0.15">
      <c r="A6" s="731"/>
      <c r="B6" s="732"/>
      <c r="C6" s="732"/>
      <c r="D6" s="732"/>
      <c r="E6" s="732"/>
      <c r="F6" s="733"/>
      <c r="G6" s="608" t="s">
        <v>686</v>
      </c>
      <c r="H6" s="609"/>
      <c r="I6" s="609"/>
      <c r="J6" s="609"/>
      <c r="K6" s="609"/>
      <c r="L6" s="609"/>
      <c r="M6" s="609"/>
      <c r="N6" s="609"/>
      <c r="O6" s="609"/>
      <c r="P6" s="609"/>
      <c r="Q6" s="609"/>
      <c r="R6" s="609"/>
      <c r="S6" s="609"/>
      <c r="T6" s="609"/>
      <c r="U6" s="609"/>
      <c r="V6" s="609"/>
      <c r="W6" s="609"/>
      <c r="X6" s="609"/>
      <c r="Y6" s="609"/>
      <c r="Z6" s="609"/>
      <c r="AA6" s="609"/>
      <c r="AB6" s="610"/>
      <c r="AC6" s="608" t="s">
        <v>687</v>
      </c>
      <c r="AD6" s="609"/>
      <c r="AE6" s="609"/>
      <c r="AF6" s="609"/>
      <c r="AG6" s="609"/>
      <c r="AH6" s="609"/>
      <c r="AI6" s="609"/>
      <c r="AJ6" s="609"/>
      <c r="AK6" s="609"/>
      <c r="AL6" s="609"/>
      <c r="AM6" s="609"/>
      <c r="AN6" s="609"/>
      <c r="AO6" s="609"/>
      <c r="AP6" s="609"/>
      <c r="AQ6" s="609"/>
      <c r="AR6" s="609"/>
      <c r="AS6" s="609"/>
      <c r="AT6" s="609"/>
      <c r="AU6" s="609"/>
      <c r="AV6" s="609"/>
      <c r="AW6" s="609"/>
      <c r="AX6" s="611"/>
      <c r="AY6">
        <f>COUNTA($G$8,$AC$8)</f>
        <v>2</v>
      </c>
    </row>
    <row r="7" spans="1:51" ht="25.5" customHeight="1" x14ac:dyDescent="0.15">
      <c r="A7" s="731"/>
      <c r="B7" s="732"/>
      <c r="C7" s="732"/>
      <c r="D7" s="732"/>
      <c r="E7" s="732"/>
      <c r="F7" s="733"/>
      <c r="G7" s="132" t="s">
        <v>15</v>
      </c>
      <c r="H7" s="612"/>
      <c r="I7" s="612"/>
      <c r="J7" s="612"/>
      <c r="K7" s="612"/>
      <c r="L7" s="613" t="s">
        <v>16</v>
      </c>
      <c r="M7" s="612"/>
      <c r="N7" s="612"/>
      <c r="O7" s="612"/>
      <c r="P7" s="612"/>
      <c r="Q7" s="612"/>
      <c r="R7" s="612"/>
      <c r="S7" s="612"/>
      <c r="T7" s="612"/>
      <c r="U7" s="612"/>
      <c r="V7" s="612"/>
      <c r="W7" s="612"/>
      <c r="X7" s="614"/>
      <c r="Y7" s="624" t="s">
        <v>17</v>
      </c>
      <c r="Z7" s="625"/>
      <c r="AA7" s="625"/>
      <c r="AB7" s="626"/>
      <c r="AC7" s="132" t="s">
        <v>15</v>
      </c>
      <c r="AD7" s="612"/>
      <c r="AE7" s="612"/>
      <c r="AF7" s="612"/>
      <c r="AG7" s="612"/>
      <c r="AH7" s="613" t="s">
        <v>16</v>
      </c>
      <c r="AI7" s="612"/>
      <c r="AJ7" s="612"/>
      <c r="AK7" s="612"/>
      <c r="AL7" s="612"/>
      <c r="AM7" s="612"/>
      <c r="AN7" s="612"/>
      <c r="AO7" s="612"/>
      <c r="AP7" s="612"/>
      <c r="AQ7" s="612"/>
      <c r="AR7" s="612"/>
      <c r="AS7" s="612"/>
      <c r="AT7" s="614"/>
      <c r="AU7" s="624" t="s">
        <v>17</v>
      </c>
      <c r="AV7" s="625"/>
      <c r="AW7" s="625"/>
      <c r="AX7" s="627"/>
      <c r="AY7" s="33">
        <f>$AY$6</f>
        <v>2</v>
      </c>
    </row>
    <row r="8" spans="1:51" ht="24.75" customHeight="1" x14ac:dyDescent="0.15">
      <c r="A8" s="731"/>
      <c r="B8" s="732"/>
      <c r="C8" s="732"/>
      <c r="D8" s="732"/>
      <c r="E8" s="732"/>
      <c r="F8" s="733"/>
      <c r="G8" s="628" t="s">
        <v>688</v>
      </c>
      <c r="H8" s="651"/>
      <c r="I8" s="651"/>
      <c r="J8" s="651"/>
      <c r="K8" s="652"/>
      <c r="L8" s="631" t="s">
        <v>689</v>
      </c>
      <c r="M8" s="653"/>
      <c r="N8" s="653"/>
      <c r="O8" s="653"/>
      <c r="P8" s="653"/>
      <c r="Q8" s="653"/>
      <c r="R8" s="653"/>
      <c r="S8" s="653"/>
      <c r="T8" s="653"/>
      <c r="U8" s="653"/>
      <c r="V8" s="653"/>
      <c r="W8" s="653"/>
      <c r="X8" s="654"/>
      <c r="Y8" s="634">
        <v>21.6</v>
      </c>
      <c r="Z8" s="635"/>
      <c r="AA8" s="635"/>
      <c r="AB8" s="655"/>
      <c r="AC8" s="628" t="s">
        <v>690</v>
      </c>
      <c r="AD8" s="651"/>
      <c r="AE8" s="651"/>
      <c r="AF8" s="651"/>
      <c r="AG8" s="652"/>
      <c r="AH8" s="631" t="s">
        <v>691</v>
      </c>
      <c r="AI8" s="653"/>
      <c r="AJ8" s="653"/>
      <c r="AK8" s="653"/>
      <c r="AL8" s="653"/>
      <c r="AM8" s="653"/>
      <c r="AN8" s="653"/>
      <c r="AO8" s="653"/>
      <c r="AP8" s="653"/>
      <c r="AQ8" s="653"/>
      <c r="AR8" s="653"/>
      <c r="AS8" s="653"/>
      <c r="AT8" s="654"/>
      <c r="AU8" s="634">
        <v>3.5</v>
      </c>
      <c r="AV8" s="635"/>
      <c r="AW8" s="635"/>
      <c r="AX8" s="655"/>
      <c r="AY8" s="33">
        <f>$AY$6</f>
        <v>2</v>
      </c>
    </row>
    <row r="9" spans="1:51" ht="24.75" customHeight="1" thickBot="1" x14ac:dyDescent="0.2">
      <c r="A9" s="731"/>
      <c r="B9" s="732"/>
      <c r="C9" s="732"/>
      <c r="D9" s="732"/>
      <c r="E9" s="732"/>
      <c r="F9" s="733"/>
      <c r="G9" s="637" t="s">
        <v>18</v>
      </c>
      <c r="H9" s="638"/>
      <c r="I9" s="638"/>
      <c r="J9" s="638"/>
      <c r="K9" s="638"/>
      <c r="L9" s="639"/>
      <c r="M9" s="640"/>
      <c r="N9" s="640"/>
      <c r="O9" s="640"/>
      <c r="P9" s="640"/>
      <c r="Q9" s="640"/>
      <c r="R9" s="640"/>
      <c r="S9" s="640"/>
      <c r="T9" s="640"/>
      <c r="U9" s="640"/>
      <c r="V9" s="640"/>
      <c r="W9" s="640"/>
      <c r="X9" s="641"/>
      <c r="Y9" s="642">
        <f>SUM(Y8:AB8)</f>
        <v>21.6</v>
      </c>
      <c r="Z9" s="643"/>
      <c r="AA9" s="643"/>
      <c r="AB9" s="644"/>
      <c r="AC9" s="637" t="s">
        <v>18</v>
      </c>
      <c r="AD9" s="638"/>
      <c r="AE9" s="638"/>
      <c r="AF9" s="638"/>
      <c r="AG9" s="638"/>
      <c r="AH9" s="639"/>
      <c r="AI9" s="640"/>
      <c r="AJ9" s="640"/>
      <c r="AK9" s="640"/>
      <c r="AL9" s="640"/>
      <c r="AM9" s="640"/>
      <c r="AN9" s="640"/>
      <c r="AO9" s="640"/>
      <c r="AP9" s="640"/>
      <c r="AQ9" s="640"/>
      <c r="AR9" s="640"/>
      <c r="AS9" s="640"/>
      <c r="AT9" s="641"/>
      <c r="AU9" s="642">
        <f>SUM(AU8:AX8)</f>
        <v>3.5</v>
      </c>
      <c r="AV9" s="643"/>
      <c r="AW9" s="643"/>
      <c r="AX9" s="645"/>
      <c r="AY9" s="33">
        <f>$AY$6</f>
        <v>2</v>
      </c>
    </row>
    <row r="10" spans="1:51" ht="30" customHeight="1" x14ac:dyDescent="0.15">
      <c r="A10" s="731"/>
      <c r="B10" s="732"/>
      <c r="C10" s="732"/>
      <c r="D10" s="732"/>
      <c r="E10" s="732"/>
      <c r="F10" s="733"/>
      <c r="G10" s="608" t="s">
        <v>692</v>
      </c>
      <c r="H10" s="609"/>
      <c r="I10" s="609"/>
      <c r="J10" s="609"/>
      <c r="K10" s="609"/>
      <c r="L10" s="609"/>
      <c r="M10" s="609"/>
      <c r="N10" s="609"/>
      <c r="O10" s="609"/>
      <c r="P10" s="609"/>
      <c r="Q10" s="609"/>
      <c r="R10" s="609"/>
      <c r="S10" s="609"/>
      <c r="T10" s="609"/>
      <c r="U10" s="609"/>
      <c r="V10" s="609"/>
      <c r="W10" s="609"/>
      <c r="X10" s="609"/>
      <c r="Y10" s="609"/>
      <c r="Z10" s="609"/>
      <c r="AA10" s="609"/>
      <c r="AB10" s="610"/>
      <c r="AC10" s="608" t="s">
        <v>693</v>
      </c>
      <c r="AD10" s="609"/>
      <c r="AE10" s="609"/>
      <c r="AF10" s="609"/>
      <c r="AG10" s="609"/>
      <c r="AH10" s="609"/>
      <c r="AI10" s="609"/>
      <c r="AJ10" s="609"/>
      <c r="AK10" s="609"/>
      <c r="AL10" s="609"/>
      <c r="AM10" s="609"/>
      <c r="AN10" s="609"/>
      <c r="AO10" s="609"/>
      <c r="AP10" s="609"/>
      <c r="AQ10" s="609"/>
      <c r="AR10" s="609"/>
      <c r="AS10" s="609"/>
      <c r="AT10" s="609"/>
      <c r="AU10" s="609"/>
      <c r="AV10" s="609"/>
      <c r="AW10" s="609"/>
      <c r="AX10" s="611"/>
      <c r="AY10">
        <f>COUNTA($G$12,$AC$12)</f>
        <v>2</v>
      </c>
    </row>
    <row r="11" spans="1:51" ht="24.75" customHeight="1" x14ac:dyDescent="0.15">
      <c r="A11" s="731"/>
      <c r="B11" s="732"/>
      <c r="C11" s="732"/>
      <c r="D11" s="732"/>
      <c r="E11" s="732"/>
      <c r="F11" s="733"/>
      <c r="G11" s="132" t="s">
        <v>15</v>
      </c>
      <c r="H11" s="612"/>
      <c r="I11" s="612"/>
      <c r="J11" s="612"/>
      <c r="K11" s="612"/>
      <c r="L11" s="613" t="s">
        <v>16</v>
      </c>
      <c r="M11" s="612"/>
      <c r="N11" s="612"/>
      <c r="O11" s="612"/>
      <c r="P11" s="612"/>
      <c r="Q11" s="612"/>
      <c r="R11" s="612"/>
      <c r="S11" s="612"/>
      <c r="T11" s="612"/>
      <c r="U11" s="612"/>
      <c r="V11" s="612"/>
      <c r="W11" s="612"/>
      <c r="X11" s="614"/>
      <c r="Y11" s="624" t="s">
        <v>17</v>
      </c>
      <c r="Z11" s="625"/>
      <c r="AA11" s="625"/>
      <c r="AB11" s="626"/>
      <c r="AC11" s="132" t="s">
        <v>15</v>
      </c>
      <c r="AD11" s="612"/>
      <c r="AE11" s="612"/>
      <c r="AF11" s="612"/>
      <c r="AG11" s="612"/>
      <c r="AH11" s="613" t="s">
        <v>16</v>
      </c>
      <c r="AI11" s="612"/>
      <c r="AJ11" s="612"/>
      <c r="AK11" s="612"/>
      <c r="AL11" s="612"/>
      <c r="AM11" s="612"/>
      <c r="AN11" s="612"/>
      <c r="AO11" s="612"/>
      <c r="AP11" s="612"/>
      <c r="AQ11" s="612"/>
      <c r="AR11" s="612"/>
      <c r="AS11" s="612"/>
      <c r="AT11" s="614"/>
      <c r="AU11" s="624" t="s">
        <v>17</v>
      </c>
      <c r="AV11" s="625"/>
      <c r="AW11" s="625"/>
      <c r="AX11" s="627"/>
      <c r="AY11" s="33">
        <f>$AY$10</f>
        <v>2</v>
      </c>
    </row>
    <row r="12" spans="1:51" ht="24.75" customHeight="1" x14ac:dyDescent="0.15">
      <c r="A12" s="731"/>
      <c r="B12" s="732"/>
      <c r="C12" s="732"/>
      <c r="D12" s="732"/>
      <c r="E12" s="732"/>
      <c r="F12" s="733"/>
      <c r="G12" s="628" t="s">
        <v>690</v>
      </c>
      <c r="H12" s="651"/>
      <c r="I12" s="651"/>
      <c r="J12" s="651"/>
      <c r="K12" s="652"/>
      <c r="L12" s="631" t="s">
        <v>691</v>
      </c>
      <c r="M12" s="653"/>
      <c r="N12" s="653"/>
      <c r="O12" s="653"/>
      <c r="P12" s="653"/>
      <c r="Q12" s="653"/>
      <c r="R12" s="653"/>
      <c r="S12" s="653"/>
      <c r="T12" s="653"/>
      <c r="U12" s="653"/>
      <c r="V12" s="653"/>
      <c r="W12" s="653"/>
      <c r="X12" s="654"/>
      <c r="Y12" s="634">
        <v>0.2</v>
      </c>
      <c r="Z12" s="635"/>
      <c r="AA12" s="635"/>
      <c r="AB12" s="655"/>
      <c r="AC12" s="628" t="s">
        <v>690</v>
      </c>
      <c r="AD12" s="651"/>
      <c r="AE12" s="651"/>
      <c r="AF12" s="651"/>
      <c r="AG12" s="652"/>
      <c r="AH12" s="631" t="s">
        <v>691</v>
      </c>
      <c r="AI12" s="653"/>
      <c r="AJ12" s="653"/>
      <c r="AK12" s="653"/>
      <c r="AL12" s="653"/>
      <c r="AM12" s="653"/>
      <c r="AN12" s="653"/>
      <c r="AO12" s="653"/>
      <c r="AP12" s="653"/>
      <c r="AQ12" s="653"/>
      <c r="AR12" s="653"/>
      <c r="AS12" s="653"/>
      <c r="AT12" s="654"/>
      <c r="AU12" s="634">
        <v>1.9</v>
      </c>
      <c r="AV12" s="635"/>
      <c r="AW12" s="635"/>
      <c r="AX12" s="655"/>
      <c r="AY12" s="33">
        <f>$AY$10</f>
        <v>2</v>
      </c>
    </row>
    <row r="13" spans="1:51" ht="24.75" customHeight="1" thickBot="1" x14ac:dyDescent="0.2">
      <c r="A13" s="731"/>
      <c r="B13" s="732"/>
      <c r="C13" s="732"/>
      <c r="D13" s="732"/>
      <c r="E13" s="732"/>
      <c r="F13" s="733"/>
      <c r="G13" s="637" t="s">
        <v>18</v>
      </c>
      <c r="H13" s="638"/>
      <c r="I13" s="638"/>
      <c r="J13" s="638"/>
      <c r="K13" s="638"/>
      <c r="L13" s="639"/>
      <c r="M13" s="640"/>
      <c r="N13" s="640"/>
      <c r="O13" s="640"/>
      <c r="P13" s="640"/>
      <c r="Q13" s="640"/>
      <c r="R13" s="640"/>
      <c r="S13" s="640"/>
      <c r="T13" s="640"/>
      <c r="U13" s="640"/>
      <c r="V13" s="640"/>
      <c r="W13" s="640"/>
      <c r="X13" s="641"/>
      <c r="Y13" s="642">
        <f>SUM(Y12:AB12)</f>
        <v>0.2</v>
      </c>
      <c r="Z13" s="643"/>
      <c r="AA13" s="643"/>
      <c r="AB13" s="644"/>
      <c r="AC13" s="637" t="s">
        <v>18</v>
      </c>
      <c r="AD13" s="638"/>
      <c r="AE13" s="638"/>
      <c r="AF13" s="638"/>
      <c r="AG13" s="638"/>
      <c r="AH13" s="639"/>
      <c r="AI13" s="640"/>
      <c r="AJ13" s="640"/>
      <c r="AK13" s="640"/>
      <c r="AL13" s="640"/>
      <c r="AM13" s="640"/>
      <c r="AN13" s="640"/>
      <c r="AO13" s="640"/>
      <c r="AP13" s="640"/>
      <c r="AQ13" s="640"/>
      <c r="AR13" s="640"/>
      <c r="AS13" s="640"/>
      <c r="AT13" s="641"/>
      <c r="AU13" s="642">
        <f>SUM(AU12:AX12)</f>
        <v>1.9</v>
      </c>
      <c r="AV13" s="643"/>
      <c r="AW13" s="643"/>
      <c r="AX13" s="645"/>
      <c r="AY13" s="33">
        <f>$AY$10</f>
        <v>2</v>
      </c>
    </row>
    <row r="14" spans="1:51" ht="30" customHeight="1" x14ac:dyDescent="0.15">
      <c r="A14" s="731"/>
      <c r="B14" s="732"/>
      <c r="C14" s="732"/>
      <c r="D14" s="732"/>
      <c r="E14" s="732"/>
      <c r="F14" s="733"/>
      <c r="G14" s="608" t="s">
        <v>694</v>
      </c>
      <c r="H14" s="609"/>
      <c r="I14" s="609"/>
      <c r="J14" s="609"/>
      <c r="K14" s="609"/>
      <c r="L14" s="609"/>
      <c r="M14" s="609"/>
      <c r="N14" s="609"/>
      <c r="O14" s="609"/>
      <c r="P14" s="609"/>
      <c r="Q14" s="609"/>
      <c r="R14" s="609"/>
      <c r="S14" s="609"/>
      <c r="T14" s="609"/>
      <c r="U14" s="609"/>
      <c r="V14" s="609"/>
      <c r="W14" s="609"/>
      <c r="X14" s="609"/>
      <c r="Y14" s="609"/>
      <c r="Z14" s="609"/>
      <c r="AA14" s="609"/>
      <c r="AB14" s="610"/>
      <c r="AC14" s="608" t="s">
        <v>695</v>
      </c>
      <c r="AD14" s="609"/>
      <c r="AE14" s="609"/>
      <c r="AF14" s="609"/>
      <c r="AG14" s="609"/>
      <c r="AH14" s="609"/>
      <c r="AI14" s="609"/>
      <c r="AJ14" s="609"/>
      <c r="AK14" s="609"/>
      <c r="AL14" s="609"/>
      <c r="AM14" s="609"/>
      <c r="AN14" s="609"/>
      <c r="AO14" s="609"/>
      <c r="AP14" s="609"/>
      <c r="AQ14" s="609"/>
      <c r="AR14" s="609"/>
      <c r="AS14" s="609"/>
      <c r="AT14" s="609"/>
      <c r="AU14" s="609"/>
      <c r="AV14" s="609"/>
      <c r="AW14" s="609"/>
      <c r="AX14" s="611"/>
      <c r="AY14">
        <f>COUNTA($G$16,$AC$16)</f>
        <v>2</v>
      </c>
    </row>
    <row r="15" spans="1:51" ht="24.75" customHeight="1" x14ac:dyDescent="0.15">
      <c r="A15" s="731"/>
      <c r="B15" s="732"/>
      <c r="C15" s="732"/>
      <c r="D15" s="732"/>
      <c r="E15" s="732"/>
      <c r="F15" s="733"/>
      <c r="G15" s="132" t="s">
        <v>15</v>
      </c>
      <c r="H15" s="612"/>
      <c r="I15" s="612"/>
      <c r="J15" s="612"/>
      <c r="K15" s="612"/>
      <c r="L15" s="613" t="s">
        <v>16</v>
      </c>
      <c r="M15" s="612"/>
      <c r="N15" s="612"/>
      <c r="O15" s="612"/>
      <c r="P15" s="612"/>
      <c r="Q15" s="612"/>
      <c r="R15" s="612"/>
      <c r="S15" s="612"/>
      <c r="T15" s="612"/>
      <c r="U15" s="612"/>
      <c r="V15" s="612"/>
      <c r="W15" s="612"/>
      <c r="X15" s="614"/>
      <c r="Y15" s="624" t="s">
        <v>17</v>
      </c>
      <c r="Z15" s="625"/>
      <c r="AA15" s="625"/>
      <c r="AB15" s="626"/>
      <c r="AC15" s="132" t="s">
        <v>15</v>
      </c>
      <c r="AD15" s="612"/>
      <c r="AE15" s="612"/>
      <c r="AF15" s="612"/>
      <c r="AG15" s="612"/>
      <c r="AH15" s="613" t="s">
        <v>16</v>
      </c>
      <c r="AI15" s="612"/>
      <c r="AJ15" s="612"/>
      <c r="AK15" s="612"/>
      <c r="AL15" s="612"/>
      <c r="AM15" s="612"/>
      <c r="AN15" s="612"/>
      <c r="AO15" s="612"/>
      <c r="AP15" s="612"/>
      <c r="AQ15" s="612"/>
      <c r="AR15" s="612"/>
      <c r="AS15" s="612"/>
      <c r="AT15" s="614"/>
      <c r="AU15" s="624" t="s">
        <v>17</v>
      </c>
      <c r="AV15" s="625"/>
      <c r="AW15" s="625"/>
      <c r="AX15" s="627"/>
      <c r="AY15" s="33">
        <f>$AY$14</f>
        <v>2</v>
      </c>
    </row>
    <row r="16" spans="1:51" ht="24.75" customHeight="1" x14ac:dyDescent="0.15">
      <c r="A16" s="731"/>
      <c r="B16" s="732"/>
      <c r="C16" s="732"/>
      <c r="D16" s="732"/>
      <c r="E16" s="732"/>
      <c r="F16" s="733"/>
      <c r="G16" s="628" t="s">
        <v>690</v>
      </c>
      <c r="H16" s="651"/>
      <c r="I16" s="651"/>
      <c r="J16" s="651"/>
      <c r="K16" s="652"/>
      <c r="L16" s="631" t="s">
        <v>691</v>
      </c>
      <c r="M16" s="653"/>
      <c r="N16" s="653"/>
      <c r="O16" s="653"/>
      <c r="P16" s="653"/>
      <c r="Q16" s="653"/>
      <c r="R16" s="653"/>
      <c r="S16" s="653"/>
      <c r="T16" s="653"/>
      <c r="U16" s="653"/>
      <c r="V16" s="653"/>
      <c r="W16" s="653"/>
      <c r="X16" s="654"/>
      <c r="Y16" s="634">
        <v>24.2</v>
      </c>
      <c r="Z16" s="635"/>
      <c r="AA16" s="635"/>
      <c r="AB16" s="655"/>
      <c r="AC16" s="628" t="s">
        <v>690</v>
      </c>
      <c r="AD16" s="651"/>
      <c r="AE16" s="651"/>
      <c r="AF16" s="651"/>
      <c r="AG16" s="652"/>
      <c r="AH16" s="631" t="s">
        <v>691</v>
      </c>
      <c r="AI16" s="653"/>
      <c r="AJ16" s="653"/>
      <c r="AK16" s="653"/>
      <c r="AL16" s="653"/>
      <c r="AM16" s="653"/>
      <c r="AN16" s="653"/>
      <c r="AO16" s="653"/>
      <c r="AP16" s="653"/>
      <c r="AQ16" s="653"/>
      <c r="AR16" s="653"/>
      <c r="AS16" s="653"/>
      <c r="AT16" s="654"/>
      <c r="AU16" s="634">
        <v>1</v>
      </c>
      <c r="AV16" s="635"/>
      <c r="AW16" s="635"/>
      <c r="AX16" s="655"/>
      <c r="AY16" s="33">
        <f>$AY$14</f>
        <v>2</v>
      </c>
    </row>
    <row r="17" spans="1:52" ht="24.75" customHeight="1" thickBot="1" x14ac:dyDescent="0.2">
      <c r="A17" s="743"/>
      <c r="B17" s="744"/>
      <c r="C17" s="744"/>
      <c r="D17" s="744"/>
      <c r="E17" s="744"/>
      <c r="F17" s="745"/>
      <c r="G17" s="734" t="s">
        <v>18</v>
      </c>
      <c r="H17" s="735"/>
      <c r="I17" s="735"/>
      <c r="J17" s="735"/>
      <c r="K17" s="735"/>
      <c r="L17" s="736"/>
      <c r="M17" s="737"/>
      <c r="N17" s="737"/>
      <c r="O17" s="737"/>
      <c r="P17" s="737"/>
      <c r="Q17" s="737"/>
      <c r="R17" s="737"/>
      <c r="S17" s="737"/>
      <c r="T17" s="737"/>
      <c r="U17" s="737"/>
      <c r="V17" s="737"/>
      <c r="W17" s="737"/>
      <c r="X17" s="738"/>
      <c r="Y17" s="739">
        <f>SUM(Y16:AB16)</f>
        <v>24.2</v>
      </c>
      <c r="Z17" s="740"/>
      <c r="AA17" s="740"/>
      <c r="AB17" s="741"/>
      <c r="AC17" s="734" t="s">
        <v>18</v>
      </c>
      <c r="AD17" s="735"/>
      <c r="AE17" s="735"/>
      <c r="AF17" s="735"/>
      <c r="AG17" s="735"/>
      <c r="AH17" s="736"/>
      <c r="AI17" s="737"/>
      <c r="AJ17" s="737"/>
      <c r="AK17" s="737"/>
      <c r="AL17" s="737"/>
      <c r="AM17" s="737"/>
      <c r="AN17" s="737"/>
      <c r="AO17" s="737"/>
      <c r="AP17" s="737"/>
      <c r="AQ17" s="737"/>
      <c r="AR17" s="737"/>
      <c r="AS17" s="737"/>
      <c r="AT17" s="738"/>
      <c r="AU17" s="739">
        <f>SUM(AU16:AX16)</f>
        <v>1</v>
      </c>
      <c r="AV17" s="740"/>
      <c r="AW17" s="740"/>
      <c r="AX17" s="742"/>
      <c r="AY17" s="33">
        <f>$AY$14</f>
        <v>2</v>
      </c>
    </row>
    <row r="18" spans="1:52" s="36" customFormat="1" ht="24.75" customHeight="1" thickBot="1" x14ac:dyDescent="0.2">
      <c r="AZ18" s="33"/>
    </row>
    <row r="19" spans="1:52" ht="30" customHeight="1" x14ac:dyDescent="0.15">
      <c r="A19" s="728" t="s">
        <v>26</v>
      </c>
      <c r="B19" s="729"/>
      <c r="C19" s="729"/>
      <c r="D19" s="729"/>
      <c r="E19" s="729"/>
      <c r="F19" s="730"/>
      <c r="G19" s="608" t="s">
        <v>696</v>
      </c>
      <c r="H19" s="609"/>
      <c r="I19" s="609"/>
      <c r="J19" s="609"/>
      <c r="K19" s="609"/>
      <c r="L19" s="609"/>
      <c r="M19" s="609"/>
      <c r="N19" s="609"/>
      <c r="O19" s="609"/>
      <c r="P19" s="609"/>
      <c r="Q19" s="609"/>
      <c r="R19" s="609"/>
      <c r="S19" s="609"/>
      <c r="T19" s="609"/>
      <c r="U19" s="609"/>
      <c r="V19" s="609"/>
      <c r="W19" s="609"/>
      <c r="X19" s="609"/>
      <c r="Y19" s="609"/>
      <c r="Z19" s="609"/>
      <c r="AA19" s="609"/>
      <c r="AB19" s="610"/>
      <c r="AC19" s="608" t="s">
        <v>697</v>
      </c>
      <c r="AD19" s="609"/>
      <c r="AE19" s="609"/>
      <c r="AF19" s="609"/>
      <c r="AG19" s="609"/>
      <c r="AH19" s="609"/>
      <c r="AI19" s="609"/>
      <c r="AJ19" s="609"/>
      <c r="AK19" s="609"/>
      <c r="AL19" s="609"/>
      <c r="AM19" s="609"/>
      <c r="AN19" s="609"/>
      <c r="AO19" s="609"/>
      <c r="AP19" s="609"/>
      <c r="AQ19" s="609"/>
      <c r="AR19" s="609"/>
      <c r="AS19" s="609"/>
      <c r="AT19" s="609"/>
      <c r="AU19" s="609"/>
      <c r="AV19" s="609"/>
      <c r="AW19" s="609"/>
      <c r="AX19" s="611"/>
      <c r="AY19">
        <f>COUNTA($G$21,$AC$21)</f>
        <v>2</v>
      </c>
    </row>
    <row r="20" spans="1:52" ht="24.75" customHeight="1" x14ac:dyDescent="0.15">
      <c r="A20" s="731"/>
      <c r="B20" s="732"/>
      <c r="C20" s="732"/>
      <c r="D20" s="732"/>
      <c r="E20" s="732"/>
      <c r="F20" s="733"/>
      <c r="G20" s="132" t="s">
        <v>15</v>
      </c>
      <c r="H20" s="612"/>
      <c r="I20" s="612"/>
      <c r="J20" s="612"/>
      <c r="K20" s="612"/>
      <c r="L20" s="613" t="s">
        <v>16</v>
      </c>
      <c r="M20" s="612"/>
      <c r="N20" s="612"/>
      <c r="O20" s="612"/>
      <c r="P20" s="612"/>
      <c r="Q20" s="612"/>
      <c r="R20" s="612"/>
      <c r="S20" s="612"/>
      <c r="T20" s="612"/>
      <c r="U20" s="612"/>
      <c r="V20" s="612"/>
      <c r="W20" s="612"/>
      <c r="X20" s="614"/>
      <c r="Y20" s="624" t="s">
        <v>17</v>
      </c>
      <c r="Z20" s="625"/>
      <c r="AA20" s="625"/>
      <c r="AB20" s="626"/>
      <c r="AC20" s="132" t="s">
        <v>15</v>
      </c>
      <c r="AD20" s="612"/>
      <c r="AE20" s="612"/>
      <c r="AF20" s="612"/>
      <c r="AG20" s="612"/>
      <c r="AH20" s="613" t="s">
        <v>16</v>
      </c>
      <c r="AI20" s="612"/>
      <c r="AJ20" s="612"/>
      <c r="AK20" s="612"/>
      <c r="AL20" s="612"/>
      <c r="AM20" s="612"/>
      <c r="AN20" s="612"/>
      <c r="AO20" s="612"/>
      <c r="AP20" s="612"/>
      <c r="AQ20" s="612"/>
      <c r="AR20" s="612"/>
      <c r="AS20" s="612"/>
      <c r="AT20" s="614"/>
      <c r="AU20" s="624" t="s">
        <v>17</v>
      </c>
      <c r="AV20" s="625"/>
      <c r="AW20" s="625"/>
      <c r="AX20" s="627"/>
      <c r="AY20" s="33">
        <f>$AY$19</f>
        <v>2</v>
      </c>
    </row>
    <row r="21" spans="1:52" ht="24.75" customHeight="1" x14ac:dyDescent="0.15">
      <c r="A21" s="731"/>
      <c r="B21" s="732"/>
      <c r="C21" s="732"/>
      <c r="D21" s="732"/>
      <c r="E21" s="732"/>
      <c r="F21" s="733"/>
      <c r="G21" s="628" t="s">
        <v>690</v>
      </c>
      <c r="H21" s="651"/>
      <c r="I21" s="651"/>
      <c r="J21" s="651"/>
      <c r="K21" s="652"/>
      <c r="L21" s="631" t="s">
        <v>691</v>
      </c>
      <c r="M21" s="653"/>
      <c r="N21" s="653"/>
      <c r="O21" s="653"/>
      <c r="P21" s="653"/>
      <c r="Q21" s="653"/>
      <c r="R21" s="653"/>
      <c r="S21" s="653"/>
      <c r="T21" s="653"/>
      <c r="U21" s="653"/>
      <c r="V21" s="653"/>
      <c r="W21" s="653"/>
      <c r="X21" s="654"/>
      <c r="Y21" s="634">
        <v>1</v>
      </c>
      <c r="Z21" s="635"/>
      <c r="AA21" s="635"/>
      <c r="AB21" s="636"/>
      <c r="AC21" s="628" t="s">
        <v>690</v>
      </c>
      <c r="AD21" s="651"/>
      <c r="AE21" s="651"/>
      <c r="AF21" s="651"/>
      <c r="AG21" s="652"/>
      <c r="AH21" s="631" t="s">
        <v>691</v>
      </c>
      <c r="AI21" s="653"/>
      <c r="AJ21" s="653"/>
      <c r="AK21" s="653"/>
      <c r="AL21" s="653"/>
      <c r="AM21" s="653"/>
      <c r="AN21" s="653"/>
      <c r="AO21" s="653"/>
      <c r="AP21" s="653"/>
      <c r="AQ21" s="653"/>
      <c r="AR21" s="653"/>
      <c r="AS21" s="653"/>
      <c r="AT21" s="654"/>
      <c r="AU21" s="634">
        <v>0.9</v>
      </c>
      <c r="AV21" s="635"/>
      <c r="AW21" s="635"/>
      <c r="AX21" s="655"/>
      <c r="AY21" s="33">
        <f>$AY$19</f>
        <v>2</v>
      </c>
    </row>
    <row r="22" spans="1:52" ht="24.75" customHeight="1" thickBot="1" x14ac:dyDescent="0.2">
      <c r="A22" s="731"/>
      <c r="B22" s="732"/>
      <c r="C22" s="732"/>
      <c r="D22" s="732"/>
      <c r="E22" s="732"/>
      <c r="F22" s="733"/>
      <c r="G22" s="637" t="s">
        <v>18</v>
      </c>
      <c r="H22" s="638"/>
      <c r="I22" s="638"/>
      <c r="J22" s="638"/>
      <c r="K22" s="638"/>
      <c r="L22" s="639"/>
      <c r="M22" s="640"/>
      <c r="N22" s="640"/>
      <c r="O22" s="640"/>
      <c r="P22" s="640"/>
      <c r="Q22" s="640"/>
      <c r="R22" s="640"/>
      <c r="S22" s="640"/>
      <c r="T22" s="640"/>
      <c r="U22" s="640"/>
      <c r="V22" s="640"/>
      <c r="W22" s="640"/>
      <c r="X22" s="641"/>
      <c r="Y22" s="642">
        <f>SUM(Y21:AB21)</f>
        <v>1</v>
      </c>
      <c r="Z22" s="643"/>
      <c r="AA22" s="643"/>
      <c r="AB22" s="644"/>
      <c r="AC22" s="637" t="s">
        <v>18</v>
      </c>
      <c r="AD22" s="638"/>
      <c r="AE22" s="638"/>
      <c r="AF22" s="638"/>
      <c r="AG22" s="638"/>
      <c r="AH22" s="639"/>
      <c r="AI22" s="640"/>
      <c r="AJ22" s="640"/>
      <c r="AK22" s="640"/>
      <c r="AL22" s="640"/>
      <c r="AM22" s="640"/>
      <c r="AN22" s="640"/>
      <c r="AO22" s="640"/>
      <c r="AP22" s="640"/>
      <c r="AQ22" s="640"/>
      <c r="AR22" s="640"/>
      <c r="AS22" s="640"/>
      <c r="AT22" s="641"/>
      <c r="AU22" s="642">
        <f>SUM(AU21:AX21)</f>
        <v>0.9</v>
      </c>
      <c r="AV22" s="643"/>
      <c r="AW22" s="643"/>
      <c r="AX22" s="645"/>
      <c r="AY22" s="33">
        <f>$AY$19</f>
        <v>2</v>
      </c>
    </row>
    <row r="23" spans="1:52" ht="30" customHeight="1" x14ac:dyDescent="0.15">
      <c r="A23" s="731"/>
      <c r="B23" s="732"/>
      <c r="C23" s="732"/>
      <c r="D23" s="732"/>
      <c r="E23" s="732"/>
      <c r="F23" s="733"/>
      <c r="G23" s="608" t="s">
        <v>698</v>
      </c>
      <c r="H23" s="609"/>
      <c r="I23" s="609"/>
      <c r="J23" s="609"/>
      <c r="K23" s="609"/>
      <c r="L23" s="609"/>
      <c r="M23" s="609"/>
      <c r="N23" s="609"/>
      <c r="O23" s="609"/>
      <c r="P23" s="609"/>
      <c r="Q23" s="609"/>
      <c r="R23" s="609"/>
      <c r="S23" s="609"/>
      <c r="T23" s="609"/>
      <c r="U23" s="609"/>
      <c r="V23" s="609"/>
      <c r="W23" s="609"/>
      <c r="X23" s="609"/>
      <c r="Y23" s="609"/>
      <c r="Z23" s="609"/>
      <c r="AA23" s="609"/>
      <c r="AB23" s="610"/>
      <c r="AC23" s="608" t="s">
        <v>699</v>
      </c>
      <c r="AD23" s="609"/>
      <c r="AE23" s="609"/>
      <c r="AF23" s="609"/>
      <c r="AG23" s="609"/>
      <c r="AH23" s="609"/>
      <c r="AI23" s="609"/>
      <c r="AJ23" s="609"/>
      <c r="AK23" s="609"/>
      <c r="AL23" s="609"/>
      <c r="AM23" s="609"/>
      <c r="AN23" s="609"/>
      <c r="AO23" s="609"/>
      <c r="AP23" s="609"/>
      <c r="AQ23" s="609"/>
      <c r="AR23" s="609"/>
      <c r="AS23" s="609"/>
      <c r="AT23" s="609"/>
      <c r="AU23" s="609"/>
      <c r="AV23" s="609"/>
      <c r="AW23" s="609"/>
      <c r="AX23" s="611"/>
      <c r="AY23">
        <f>COUNTA($G$25,$AC$25)</f>
        <v>2</v>
      </c>
    </row>
    <row r="24" spans="1:52" ht="25.5" customHeight="1" x14ac:dyDescent="0.15">
      <c r="A24" s="731"/>
      <c r="B24" s="732"/>
      <c r="C24" s="732"/>
      <c r="D24" s="732"/>
      <c r="E24" s="732"/>
      <c r="F24" s="733"/>
      <c r="G24" s="132" t="s">
        <v>15</v>
      </c>
      <c r="H24" s="612"/>
      <c r="I24" s="612"/>
      <c r="J24" s="612"/>
      <c r="K24" s="612"/>
      <c r="L24" s="613" t="s">
        <v>16</v>
      </c>
      <c r="M24" s="612"/>
      <c r="N24" s="612"/>
      <c r="O24" s="612"/>
      <c r="P24" s="612"/>
      <c r="Q24" s="612"/>
      <c r="R24" s="612"/>
      <c r="S24" s="612"/>
      <c r="T24" s="612"/>
      <c r="U24" s="612"/>
      <c r="V24" s="612"/>
      <c r="W24" s="612"/>
      <c r="X24" s="614"/>
      <c r="Y24" s="624" t="s">
        <v>17</v>
      </c>
      <c r="Z24" s="625"/>
      <c r="AA24" s="625"/>
      <c r="AB24" s="626"/>
      <c r="AC24" s="132" t="s">
        <v>15</v>
      </c>
      <c r="AD24" s="612"/>
      <c r="AE24" s="612"/>
      <c r="AF24" s="612"/>
      <c r="AG24" s="612"/>
      <c r="AH24" s="613" t="s">
        <v>16</v>
      </c>
      <c r="AI24" s="612"/>
      <c r="AJ24" s="612"/>
      <c r="AK24" s="612"/>
      <c r="AL24" s="612"/>
      <c r="AM24" s="612"/>
      <c r="AN24" s="612"/>
      <c r="AO24" s="612"/>
      <c r="AP24" s="612"/>
      <c r="AQ24" s="612"/>
      <c r="AR24" s="612"/>
      <c r="AS24" s="612"/>
      <c r="AT24" s="614"/>
      <c r="AU24" s="624" t="s">
        <v>17</v>
      </c>
      <c r="AV24" s="625"/>
      <c r="AW24" s="625"/>
      <c r="AX24" s="627"/>
      <c r="AY24" s="33">
        <f>$AY$23</f>
        <v>2</v>
      </c>
    </row>
    <row r="25" spans="1:52" ht="24.75" customHeight="1" x14ac:dyDescent="0.15">
      <c r="A25" s="731"/>
      <c r="B25" s="732"/>
      <c r="C25" s="732"/>
      <c r="D25" s="732"/>
      <c r="E25" s="732"/>
      <c r="F25" s="733"/>
      <c r="G25" s="628" t="s">
        <v>632</v>
      </c>
      <c r="H25" s="629"/>
      <c r="I25" s="629"/>
      <c r="J25" s="629"/>
      <c r="K25" s="630"/>
      <c r="L25" s="631" t="s">
        <v>700</v>
      </c>
      <c r="M25" s="632"/>
      <c r="N25" s="632"/>
      <c r="O25" s="632"/>
      <c r="P25" s="632"/>
      <c r="Q25" s="632"/>
      <c r="R25" s="632"/>
      <c r="S25" s="632"/>
      <c r="T25" s="632"/>
      <c r="U25" s="632"/>
      <c r="V25" s="632"/>
      <c r="W25" s="632"/>
      <c r="X25" s="633"/>
      <c r="Y25" s="634">
        <v>1.2</v>
      </c>
      <c r="Z25" s="635"/>
      <c r="AA25" s="635"/>
      <c r="AB25" s="636"/>
      <c r="AC25" s="628" t="s">
        <v>690</v>
      </c>
      <c r="AD25" s="651"/>
      <c r="AE25" s="651"/>
      <c r="AF25" s="651"/>
      <c r="AG25" s="652"/>
      <c r="AH25" s="631" t="s">
        <v>691</v>
      </c>
      <c r="AI25" s="653"/>
      <c r="AJ25" s="653"/>
      <c r="AK25" s="653"/>
      <c r="AL25" s="653"/>
      <c r="AM25" s="653"/>
      <c r="AN25" s="653"/>
      <c r="AO25" s="653"/>
      <c r="AP25" s="653"/>
      <c r="AQ25" s="653"/>
      <c r="AR25" s="653"/>
      <c r="AS25" s="653"/>
      <c r="AT25" s="654"/>
      <c r="AU25" s="634">
        <v>0.4</v>
      </c>
      <c r="AV25" s="635"/>
      <c r="AW25" s="635"/>
      <c r="AX25" s="655"/>
      <c r="AY25" s="33">
        <f>$AY$23</f>
        <v>2</v>
      </c>
    </row>
    <row r="26" spans="1:52" ht="24.75" customHeight="1" thickBot="1" x14ac:dyDescent="0.2">
      <c r="A26" s="731"/>
      <c r="B26" s="732"/>
      <c r="C26" s="732"/>
      <c r="D26" s="732"/>
      <c r="E26" s="732"/>
      <c r="F26" s="733"/>
      <c r="G26" s="637" t="s">
        <v>18</v>
      </c>
      <c r="H26" s="638"/>
      <c r="I26" s="638"/>
      <c r="J26" s="638"/>
      <c r="K26" s="638"/>
      <c r="L26" s="639"/>
      <c r="M26" s="640"/>
      <c r="N26" s="640"/>
      <c r="O26" s="640"/>
      <c r="P26" s="640"/>
      <c r="Q26" s="640"/>
      <c r="R26" s="640"/>
      <c r="S26" s="640"/>
      <c r="T26" s="640"/>
      <c r="U26" s="640"/>
      <c r="V26" s="640"/>
      <c r="W26" s="640"/>
      <c r="X26" s="641"/>
      <c r="Y26" s="642">
        <f>SUM(Y25:AB25)</f>
        <v>1.2</v>
      </c>
      <c r="Z26" s="643"/>
      <c r="AA26" s="643"/>
      <c r="AB26" s="644"/>
      <c r="AC26" s="637" t="s">
        <v>18</v>
      </c>
      <c r="AD26" s="638"/>
      <c r="AE26" s="638"/>
      <c r="AF26" s="638"/>
      <c r="AG26" s="638"/>
      <c r="AH26" s="639"/>
      <c r="AI26" s="640"/>
      <c r="AJ26" s="640"/>
      <c r="AK26" s="640"/>
      <c r="AL26" s="640"/>
      <c r="AM26" s="640"/>
      <c r="AN26" s="640"/>
      <c r="AO26" s="640"/>
      <c r="AP26" s="640"/>
      <c r="AQ26" s="640"/>
      <c r="AR26" s="640"/>
      <c r="AS26" s="640"/>
      <c r="AT26" s="641"/>
      <c r="AU26" s="642">
        <f>SUM(AU25:AX25)</f>
        <v>0.4</v>
      </c>
      <c r="AV26" s="643"/>
      <c r="AW26" s="643"/>
      <c r="AX26" s="645"/>
      <c r="AY26" s="33">
        <f>$AY$23</f>
        <v>2</v>
      </c>
    </row>
    <row r="27" spans="1:52" ht="30" customHeight="1" x14ac:dyDescent="0.15">
      <c r="A27" s="731"/>
      <c r="B27" s="732"/>
      <c r="C27" s="732"/>
      <c r="D27" s="732"/>
      <c r="E27" s="732"/>
      <c r="F27" s="733"/>
      <c r="G27" s="608" t="s">
        <v>701</v>
      </c>
      <c r="H27" s="609"/>
      <c r="I27" s="609"/>
      <c r="J27" s="609"/>
      <c r="K27" s="609"/>
      <c r="L27" s="609"/>
      <c r="M27" s="609"/>
      <c r="N27" s="609"/>
      <c r="O27" s="609"/>
      <c r="P27" s="609"/>
      <c r="Q27" s="609"/>
      <c r="R27" s="609"/>
      <c r="S27" s="609"/>
      <c r="T27" s="609"/>
      <c r="U27" s="609"/>
      <c r="V27" s="609"/>
      <c r="W27" s="609"/>
      <c r="X27" s="609"/>
      <c r="Y27" s="609"/>
      <c r="Z27" s="609"/>
      <c r="AA27" s="609"/>
      <c r="AB27" s="610"/>
      <c r="AC27" s="608" t="s">
        <v>728</v>
      </c>
      <c r="AD27" s="609"/>
      <c r="AE27" s="609"/>
      <c r="AF27" s="609"/>
      <c r="AG27" s="609"/>
      <c r="AH27" s="609"/>
      <c r="AI27" s="609"/>
      <c r="AJ27" s="609"/>
      <c r="AK27" s="609"/>
      <c r="AL27" s="609"/>
      <c r="AM27" s="609"/>
      <c r="AN27" s="609"/>
      <c r="AO27" s="609"/>
      <c r="AP27" s="609"/>
      <c r="AQ27" s="609"/>
      <c r="AR27" s="609"/>
      <c r="AS27" s="609"/>
      <c r="AT27" s="609"/>
      <c r="AU27" s="609"/>
      <c r="AV27" s="609"/>
      <c r="AW27" s="609"/>
      <c r="AX27" s="611"/>
      <c r="AY27">
        <f>COUNTA($G$29,$AC$29)</f>
        <v>2</v>
      </c>
    </row>
    <row r="28" spans="1:52" ht="24.75" customHeight="1" x14ac:dyDescent="0.15">
      <c r="A28" s="731"/>
      <c r="B28" s="732"/>
      <c r="C28" s="732"/>
      <c r="D28" s="732"/>
      <c r="E28" s="732"/>
      <c r="F28" s="733"/>
      <c r="G28" s="132" t="s">
        <v>15</v>
      </c>
      <c r="H28" s="612"/>
      <c r="I28" s="612"/>
      <c r="J28" s="612"/>
      <c r="K28" s="612"/>
      <c r="L28" s="613" t="s">
        <v>16</v>
      </c>
      <c r="M28" s="612"/>
      <c r="N28" s="612"/>
      <c r="O28" s="612"/>
      <c r="P28" s="612"/>
      <c r="Q28" s="612"/>
      <c r="R28" s="612"/>
      <c r="S28" s="612"/>
      <c r="T28" s="612"/>
      <c r="U28" s="612"/>
      <c r="V28" s="612"/>
      <c r="W28" s="612"/>
      <c r="X28" s="614"/>
      <c r="Y28" s="624" t="s">
        <v>17</v>
      </c>
      <c r="Z28" s="625"/>
      <c r="AA28" s="625"/>
      <c r="AB28" s="626"/>
      <c r="AC28" s="132" t="s">
        <v>15</v>
      </c>
      <c r="AD28" s="612"/>
      <c r="AE28" s="612"/>
      <c r="AF28" s="612"/>
      <c r="AG28" s="612"/>
      <c r="AH28" s="613" t="s">
        <v>16</v>
      </c>
      <c r="AI28" s="612"/>
      <c r="AJ28" s="612"/>
      <c r="AK28" s="612"/>
      <c r="AL28" s="612"/>
      <c r="AM28" s="612"/>
      <c r="AN28" s="612"/>
      <c r="AO28" s="612"/>
      <c r="AP28" s="612"/>
      <c r="AQ28" s="612"/>
      <c r="AR28" s="612"/>
      <c r="AS28" s="612"/>
      <c r="AT28" s="614"/>
      <c r="AU28" s="624" t="s">
        <v>17</v>
      </c>
      <c r="AV28" s="625"/>
      <c r="AW28" s="625"/>
      <c r="AX28" s="627"/>
      <c r="AY28" s="33">
        <f>$AY$27</f>
        <v>2</v>
      </c>
    </row>
    <row r="29" spans="1:52" ht="24.75" customHeight="1" x14ac:dyDescent="0.15">
      <c r="A29" s="731"/>
      <c r="B29" s="732"/>
      <c r="C29" s="732"/>
      <c r="D29" s="732"/>
      <c r="E29" s="732"/>
      <c r="F29" s="733"/>
      <c r="G29" s="628" t="s">
        <v>632</v>
      </c>
      <c r="H29" s="629"/>
      <c r="I29" s="629"/>
      <c r="J29" s="629"/>
      <c r="K29" s="630"/>
      <c r="L29" s="631" t="s">
        <v>700</v>
      </c>
      <c r="M29" s="632"/>
      <c r="N29" s="632"/>
      <c r="O29" s="632"/>
      <c r="P29" s="632"/>
      <c r="Q29" s="632"/>
      <c r="R29" s="632"/>
      <c r="S29" s="632"/>
      <c r="T29" s="632"/>
      <c r="U29" s="632"/>
      <c r="V29" s="632"/>
      <c r="W29" s="632"/>
      <c r="X29" s="633"/>
      <c r="Y29" s="634">
        <v>1.4</v>
      </c>
      <c r="Z29" s="635"/>
      <c r="AA29" s="635"/>
      <c r="AB29" s="636"/>
      <c r="AC29" s="628" t="s">
        <v>632</v>
      </c>
      <c r="AD29" s="629"/>
      <c r="AE29" s="629"/>
      <c r="AF29" s="629"/>
      <c r="AG29" s="630"/>
      <c r="AH29" s="631" t="s">
        <v>700</v>
      </c>
      <c r="AI29" s="632"/>
      <c r="AJ29" s="632"/>
      <c r="AK29" s="632"/>
      <c r="AL29" s="632"/>
      <c r="AM29" s="632"/>
      <c r="AN29" s="632"/>
      <c r="AO29" s="632"/>
      <c r="AP29" s="632"/>
      <c r="AQ29" s="632"/>
      <c r="AR29" s="632"/>
      <c r="AS29" s="632"/>
      <c r="AT29" s="633"/>
      <c r="AU29" s="634">
        <v>0.8</v>
      </c>
      <c r="AV29" s="635"/>
      <c r="AW29" s="635"/>
      <c r="AX29" s="655"/>
      <c r="AY29" s="33">
        <f>$AY$27</f>
        <v>2</v>
      </c>
    </row>
    <row r="30" spans="1:52" ht="24.75" customHeight="1" x14ac:dyDescent="0.15">
      <c r="A30" s="731"/>
      <c r="B30" s="732"/>
      <c r="C30" s="732"/>
      <c r="D30" s="732"/>
      <c r="E30" s="732"/>
      <c r="F30" s="733"/>
      <c r="G30" s="637" t="s">
        <v>18</v>
      </c>
      <c r="H30" s="638"/>
      <c r="I30" s="638"/>
      <c r="J30" s="638"/>
      <c r="K30" s="638"/>
      <c r="L30" s="639"/>
      <c r="M30" s="640"/>
      <c r="N30" s="640"/>
      <c r="O30" s="640"/>
      <c r="P30" s="640"/>
      <c r="Q30" s="640"/>
      <c r="R30" s="640"/>
      <c r="S30" s="640"/>
      <c r="T30" s="640"/>
      <c r="U30" s="640"/>
      <c r="V30" s="640"/>
      <c r="W30" s="640"/>
      <c r="X30" s="641"/>
      <c r="Y30" s="642">
        <f>SUM(Y29:AB29)</f>
        <v>1.4</v>
      </c>
      <c r="Z30" s="643"/>
      <c r="AA30" s="643"/>
      <c r="AB30" s="644"/>
      <c r="AC30" s="637" t="s">
        <v>18</v>
      </c>
      <c r="AD30" s="638"/>
      <c r="AE30" s="638"/>
      <c r="AF30" s="638"/>
      <c r="AG30" s="638"/>
      <c r="AH30" s="639"/>
      <c r="AI30" s="640"/>
      <c r="AJ30" s="640"/>
      <c r="AK30" s="640"/>
      <c r="AL30" s="640"/>
      <c r="AM30" s="640"/>
      <c r="AN30" s="640"/>
      <c r="AO30" s="640"/>
      <c r="AP30" s="640"/>
      <c r="AQ30" s="640"/>
      <c r="AR30" s="640"/>
      <c r="AS30" s="640"/>
      <c r="AT30" s="641"/>
      <c r="AU30" s="642">
        <f>SUM(AU29:AX29)</f>
        <v>0.8</v>
      </c>
      <c r="AV30" s="643"/>
      <c r="AW30" s="643"/>
      <c r="AX30" s="645"/>
      <c r="AY30" s="33">
        <f>$AY$27</f>
        <v>2</v>
      </c>
    </row>
  </sheetData>
  <sheetProtection formatRows="0"/>
  <mergeCells count="142">
    <mergeCell ref="L4:X4"/>
    <mergeCell ref="Y4:AB4"/>
    <mergeCell ref="AC4:AG4"/>
    <mergeCell ref="AH4:AT4"/>
    <mergeCell ref="AU4:AX4"/>
    <mergeCell ref="A2:F17"/>
    <mergeCell ref="G2:AB2"/>
    <mergeCell ref="AC2:AX2"/>
    <mergeCell ref="G3:K3"/>
    <mergeCell ref="L3:X3"/>
    <mergeCell ref="Y3:AB3"/>
    <mergeCell ref="AC3:AG3"/>
    <mergeCell ref="AH3:AT3"/>
    <mergeCell ref="AU3:AX3"/>
    <mergeCell ref="G4:K4"/>
    <mergeCell ref="G6:AB6"/>
    <mergeCell ref="AC6:AX6"/>
    <mergeCell ref="G7:K7"/>
    <mergeCell ref="L7:X7"/>
    <mergeCell ref="Y7:AB7"/>
    <mergeCell ref="AC7:AG7"/>
    <mergeCell ref="AH7:AT7"/>
    <mergeCell ref="AU7:AX7"/>
    <mergeCell ref="G5:K5"/>
    <mergeCell ref="L5:X5"/>
    <mergeCell ref="Y5:AB5"/>
    <mergeCell ref="AC5:AG5"/>
    <mergeCell ref="AH5:AT5"/>
    <mergeCell ref="AU5:AX5"/>
    <mergeCell ref="G9:K9"/>
    <mergeCell ref="L9:X9"/>
    <mergeCell ref="Y9:AB9"/>
    <mergeCell ref="AC9:AG9"/>
    <mergeCell ref="AH9:AT9"/>
    <mergeCell ref="AU9:AX9"/>
    <mergeCell ref="G8:K8"/>
    <mergeCell ref="L8:X8"/>
    <mergeCell ref="Y8:AB8"/>
    <mergeCell ref="AC8:AG8"/>
    <mergeCell ref="AH8:AT8"/>
    <mergeCell ref="AU8:AX8"/>
    <mergeCell ref="G12:K12"/>
    <mergeCell ref="L12:X12"/>
    <mergeCell ref="Y12:AB12"/>
    <mergeCell ref="AC12:AG12"/>
    <mergeCell ref="AH12:AT12"/>
    <mergeCell ref="AU12:AX12"/>
    <mergeCell ref="G10:AB10"/>
    <mergeCell ref="AC10:AX10"/>
    <mergeCell ref="G11:K11"/>
    <mergeCell ref="L11:X11"/>
    <mergeCell ref="Y11:AB11"/>
    <mergeCell ref="AC11:AG11"/>
    <mergeCell ref="AH11:AT11"/>
    <mergeCell ref="AU11:AX11"/>
    <mergeCell ref="G14:AB14"/>
    <mergeCell ref="AC14:AX14"/>
    <mergeCell ref="G15:K15"/>
    <mergeCell ref="L15:X15"/>
    <mergeCell ref="Y15:AB15"/>
    <mergeCell ref="AC15:AG15"/>
    <mergeCell ref="AH15:AT15"/>
    <mergeCell ref="AU15:AX15"/>
    <mergeCell ref="G13:K13"/>
    <mergeCell ref="L13:X13"/>
    <mergeCell ref="Y13:AB13"/>
    <mergeCell ref="AC13:AG13"/>
    <mergeCell ref="AH13:AT13"/>
    <mergeCell ref="AU13:AX13"/>
    <mergeCell ref="G17:K17"/>
    <mergeCell ref="L17:X17"/>
    <mergeCell ref="Y17:AB17"/>
    <mergeCell ref="AC17:AG17"/>
    <mergeCell ref="AH17:AT17"/>
    <mergeCell ref="AU17:AX17"/>
    <mergeCell ref="G16:K16"/>
    <mergeCell ref="L16:X16"/>
    <mergeCell ref="Y16:AB16"/>
    <mergeCell ref="AC16:AG16"/>
    <mergeCell ref="AH16:AT16"/>
    <mergeCell ref="AU16:AX16"/>
    <mergeCell ref="A19:F30"/>
    <mergeCell ref="G19:AB19"/>
    <mergeCell ref="AC19:AX19"/>
    <mergeCell ref="G20:K20"/>
    <mergeCell ref="L20:X20"/>
    <mergeCell ref="Y20:AB20"/>
    <mergeCell ref="AC20:AG20"/>
    <mergeCell ref="AH20:AT20"/>
    <mergeCell ref="AU20:AX20"/>
    <mergeCell ref="G21:K21"/>
    <mergeCell ref="G22:K22"/>
    <mergeCell ref="L22:X22"/>
    <mergeCell ref="Y22:AB22"/>
    <mergeCell ref="AC22:AG22"/>
    <mergeCell ref="AH22:AT22"/>
    <mergeCell ref="AU22:AX22"/>
    <mergeCell ref="L21:X21"/>
    <mergeCell ref="Y21:AB21"/>
    <mergeCell ref="AC21:AG21"/>
    <mergeCell ref="AH21:AT21"/>
    <mergeCell ref="AU21:AX21"/>
    <mergeCell ref="G25:K25"/>
    <mergeCell ref="L25:X25"/>
    <mergeCell ref="Y25:AB25"/>
    <mergeCell ref="AC25:AG25"/>
    <mergeCell ref="AH25:AT25"/>
    <mergeCell ref="AU25:AX25"/>
    <mergeCell ref="G23:AB23"/>
    <mergeCell ref="AC23:AX23"/>
    <mergeCell ref="G24:K24"/>
    <mergeCell ref="L24:X24"/>
    <mergeCell ref="Y24:AB24"/>
    <mergeCell ref="AC24:AG24"/>
    <mergeCell ref="AH24:AT24"/>
    <mergeCell ref="AU24:AX24"/>
    <mergeCell ref="G27:AB27"/>
    <mergeCell ref="AC27:AX27"/>
    <mergeCell ref="G28:K28"/>
    <mergeCell ref="L28:X28"/>
    <mergeCell ref="Y28:AB28"/>
    <mergeCell ref="AC28:AG28"/>
    <mergeCell ref="AH28:AT28"/>
    <mergeCell ref="AU28:AX28"/>
    <mergeCell ref="G26:K26"/>
    <mergeCell ref="L26:X26"/>
    <mergeCell ref="Y26:AB26"/>
    <mergeCell ref="AC26:AG26"/>
    <mergeCell ref="AH26:AT26"/>
    <mergeCell ref="AU26:AX26"/>
    <mergeCell ref="G30:K30"/>
    <mergeCell ref="L30:X30"/>
    <mergeCell ref="Y30:AB30"/>
    <mergeCell ref="AC30:AG30"/>
    <mergeCell ref="AH30:AT30"/>
    <mergeCell ref="AU30:AX30"/>
    <mergeCell ref="G29:K29"/>
    <mergeCell ref="L29:X29"/>
    <mergeCell ref="Y29:AB29"/>
    <mergeCell ref="AC29:AG29"/>
    <mergeCell ref="AH29:AT29"/>
    <mergeCell ref="AU29:AX29"/>
  </mergeCells>
  <phoneticPr fontId="5"/>
  <conditionalFormatting sqref="Y5">
    <cfRule type="expression" dxfId="149" priority="295">
      <formula>IF(RIGHT(TEXT(Y5,"0.#"),1)=".",FALSE,TRUE)</formula>
    </cfRule>
    <cfRule type="expression" dxfId="148" priority="296">
      <formula>IF(RIGHT(TEXT(Y5,"0.#"),1)=".",TRUE,FALSE)</formula>
    </cfRule>
  </conditionalFormatting>
  <conditionalFormatting sqref="AU5">
    <cfRule type="expression" dxfId="147" priority="289">
      <formula>IF(RIGHT(TEXT(AU5,"0.#"),1)=".",FALSE,TRUE)</formula>
    </cfRule>
    <cfRule type="expression" dxfId="146" priority="290">
      <formula>IF(RIGHT(TEXT(AU5,"0.#"),1)=".",TRUE,FALSE)</formula>
    </cfRule>
  </conditionalFormatting>
  <conditionalFormatting sqref="Y9">
    <cfRule type="expression" dxfId="145" priority="283">
      <formula>IF(RIGHT(TEXT(Y9,"0.#"),1)=".",FALSE,TRUE)</formula>
    </cfRule>
    <cfRule type="expression" dxfId="144" priority="284">
      <formula>IF(RIGHT(TEXT(Y9,"0.#"),1)=".",TRUE,FALSE)</formula>
    </cfRule>
  </conditionalFormatting>
  <conditionalFormatting sqref="AU9">
    <cfRule type="expression" dxfId="143" priority="277">
      <formula>IF(RIGHT(TEXT(AU9,"0.#"),1)=".",FALSE,TRUE)</formula>
    </cfRule>
    <cfRule type="expression" dxfId="142" priority="278">
      <formula>IF(RIGHT(TEXT(AU9,"0.#"),1)=".",TRUE,FALSE)</formula>
    </cfRule>
  </conditionalFormatting>
  <conditionalFormatting sqref="Y13">
    <cfRule type="expression" dxfId="141" priority="271">
      <formula>IF(RIGHT(TEXT(Y13,"0.#"),1)=".",FALSE,TRUE)</formula>
    </cfRule>
    <cfRule type="expression" dxfId="140" priority="272">
      <formula>IF(RIGHT(TEXT(Y13,"0.#"),1)=".",TRUE,FALSE)</formula>
    </cfRule>
  </conditionalFormatting>
  <conditionalFormatting sqref="AU13">
    <cfRule type="expression" dxfId="139" priority="265">
      <formula>IF(RIGHT(TEXT(AU13,"0.#"),1)=".",FALSE,TRUE)</formula>
    </cfRule>
    <cfRule type="expression" dxfId="138" priority="266">
      <formula>IF(RIGHT(TEXT(AU13,"0.#"),1)=".",TRUE,FALSE)</formula>
    </cfRule>
  </conditionalFormatting>
  <conditionalFormatting sqref="Y17">
    <cfRule type="expression" dxfId="137" priority="259">
      <formula>IF(RIGHT(TEXT(Y17,"0.#"),1)=".",FALSE,TRUE)</formula>
    </cfRule>
    <cfRule type="expression" dxfId="136" priority="260">
      <formula>IF(RIGHT(TEXT(Y17,"0.#"),1)=".",TRUE,FALSE)</formula>
    </cfRule>
  </conditionalFormatting>
  <conditionalFormatting sqref="AU17">
    <cfRule type="expression" dxfId="135" priority="253">
      <formula>IF(RIGHT(TEXT(AU17,"0.#"),1)=".",FALSE,TRUE)</formula>
    </cfRule>
    <cfRule type="expression" dxfId="134" priority="254">
      <formula>IF(RIGHT(TEXT(AU17,"0.#"),1)=".",TRUE,FALSE)</formula>
    </cfRule>
  </conditionalFormatting>
  <conditionalFormatting sqref="Y22">
    <cfRule type="expression" dxfId="133" priority="247">
      <formula>IF(RIGHT(TEXT(Y22,"0.#"),1)=".",FALSE,TRUE)</formula>
    </cfRule>
    <cfRule type="expression" dxfId="132" priority="248">
      <formula>IF(RIGHT(TEXT(Y22,"0.#"),1)=".",TRUE,FALSE)</formula>
    </cfRule>
  </conditionalFormatting>
  <conditionalFormatting sqref="AU22">
    <cfRule type="expression" dxfId="131" priority="241">
      <formula>IF(RIGHT(TEXT(AU22,"0.#"),1)=".",FALSE,TRUE)</formula>
    </cfRule>
    <cfRule type="expression" dxfId="130" priority="242">
      <formula>IF(RIGHT(TEXT(AU22,"0.#"),1)=".",TRUE,FALSE)</formula>
    </cfRule>
  </conditionalFormatting>
  <conditionalFormatting sqref="Y26">
    <cfRule type="expression" dxfId="129" priority="235">
      <formula>IF(RIGHT(TEXT(Y26,"0.#"),1)=".",FALSE,TRUE)</formula>
    </cfRule>
    <cfRule type="expression" dxfId="128" priority="236">
      <formula>IF(RIGHT(TEXT(Y26,"0.#"),1)=".",TRUE,FALSE)</formula>
    </cfRule>
  </conditionalFormatting>
  <conditionalFormatting sqref="AU26">
    <cfRule type="expression" dxfId="127" priority="229">
      <formula>IF(RIGHT(TEXT(AU26,"0.#"),1)=".",FALSE,TRUE)</formula>
    </cfRule>
    <cfRule type="expression" dxfId="126" priority="230">
      <formula>IF(RIGHT(TEXT(AU26,"0.#"),1)=".",TRUE,FALSE)</formula>
    </cfRule>
  </conditionalFormatting>
  <conditionalFormatting sqref="Y30">
    <cfRule type="expression" dxfId="125" priority="223">
      <formula>IF(RIGHT(TEXT(Y30,"0.#"),1)=".",FALSE,TRUE)</formula>
    </cfRule>
    <cfRule type="expression" dxfId="124" priority="224">
      <formula>IF(RIGHT(TEXT(Y30,"0.#"),1)=".",TRUE,FALSE)</formula>
    </cfRule>
  </conditionalFormatting>
  <conditionalFormatting sqref="AU30">
    <cfRule type="expression" dxfId="123" priority="217">
      <formula>IF(RIGHT(TEXT(AU30,"0.#"),1)=".",FALSE,TRUE)</formula>
    </cfRule>
    <cfRule type="expression" dxfId="122" priority="218">
      <formula>IF(RIGHT(TEXT(AU30,"0.#"),1)=".",TRUE,FALSE)</formula>
    </cfRule>
  </conditionalFormatting>
  <conditionalFormatting sqref="AU29">
    <cfRule type="expression" dxfId="121" priority="215">
      <formula>IF(RIGHT(TEXT(AU29,"0.#"),1)=".",FALSE,TRUE)</formula>
    </cfRule>
    <cfRule type="expression" dxfId="120" priority="216">
      <formula>IF(RIGHT(TEXT(AU29,"0.#"),1)=".",TRUE,FALSE)</formula>
    </cfRule>
  </conditionalFormatting>
  <conditionalFormatting sqref="Y4">
    <cfRule type="expression" dxfId="119" priority="25">
      <formula>IF(RIGHT(TEXT(Y4,"0.#"),1)=".",FALSE,TRUE)</formula>
    </cfRule>
    <cfRule type="expression" dxfId="118" priority="26">
      <formula>IF(RIGHT(TEXT(Y4,"0.#"),1)=".",TRUE,FALSE)</formula>
    </cfRule>
  </conditionalFormatting>
  <conditionalFormatting sqref="AU4">
    <cfRule type="expression" dxfId="117" priority="23">
      <formula>IF(RIGHT(TEXT(AU4,"0.#"),1)=".",FALSE,TRUE)</formula>
    </cfRule>
    <cfRule type="expression" dxfId="116" priority="24">
      <formula>IF(RIGHT(TEXT(AU4,"0.#"),1)=".",TRUE,FALSE)</formula>
    </cfRule>
  </conditionalFormatting>
  <conditionalFormatting sqref="Y8">
    <cfRule type="expression" dxfId="115" priority="21">
      <formula>IF(RIGHT(TEXT(Y8,"0.#"),1)=".",FALSE,TRUE)</formula>
    </cfRule>
    <cfRule type="expression" dxfId="114" priority="22">
      <formula>IF(RIGHT(TEXT(Y8,"0.#"),1)=".",TRUE,FALSE)</formula>
    </cfRule>
  </conditionalFormatting>
  <conditionalFormatting sqref="AU8">
    <cfRule type="expression" dxfId="113" priority="19">
      <formula>IF(RIGHT(TEXT(AU8,"0.#"),1)=".",FALSE,TRUE)</formula>
    </cfRule>
    <cfRule type="expression" dxfId="112" priority="20">
      <formula>IF(RIGHT(TEXT(AU8,"0.#"),1)=".",TRUE,FALSE)</formula>
    </cfRule>
  </conditionalFormatting>
  <conditionalFormatting sqref="Y12">
    <cfRule type="expression" dxfId="111" priority="17">
      <formula>IF(RIGHT(TEXT(Y12,"0.#"),1)=".",FALSE,TRUE)</formula>
    </cfRule>
    <cfRule type="expression" dxfId="110" priority="18">
      <formula>IF(RIGHT(TEXT(Y12,"0.#"),1)=".",TRUE,FALSE)</formula>
    </cfRule>
  </conditionalFormatting>
  <conditionalFormatting sqref="AU12">
    <cfRule type="expression" dxfId="109" priority="15">
      <formula>IF(RIGHT(TEXT(AU12,"0.#"),1)=".",FALSE,TRUE)</formula>
    </cfRule>
    <cfRule type="expression" dxfId="108" priority="16">
      <formula>IF(RIGHT(TEXT(AU12,"0.#"),1)=".",TRUE,FALSE)</formula>
    </cfRule>
  </conditionalFormatting>
  <conditionalFormatting sqref="Y16">
    <cfRule type="expression" dxfId="107" priority="13">
      <formula>IF(RIGHT(TEXT(Y16,"0.#"),1)=".",FALSE,TRUE)</formula>
    </cfRule>
    <cfRule type="expression" dxfId="106" priority="14">
      <formula>IF(RIGHT(TEXT(Y16,"0.#"),1)=".",TRUE,FALSE)</formula>
    </cfRule>
  </conditionalFormatting>
  <conditionalFormatting sqref="AU16">
    <cfRule type="expression" dxfId="105" priority="11">
      <formula>IF(RIGHT(TEXT(AU16,"0.#"),1)=".",FALSE,TRUE)</formula>
    </cfRule>
    <cfRule type="expression" dxfId="104" priority="12">
      <formula>IF(RIGHT(TEXT(AU16,"0.#"),1)=".",TRUE,FALSE)</formula>
    </cfRule>
  </conditionalFormatting>
  <conditionalFormatting sqref="Y21">
    <cfRule type="expression" dxfId="103" priority="9">
      <formula>IF(RIGHT(TEXT(Y21,"0.#"),1)=".",FALSE,TRUE)</formula>
    </cfRule>
    <cfRule type="expression" dxfId="102" priority="10">
      <formula>IF(RIGHT(TEXT(Y21,"0.#"),1)=".",TRUE,FALSE)</formula>
    </cfRule>
  </conditionalFormatting>
  <conditionalFormatting sqref="AU21">
    <cfRule type="expression" dxfId="101" priority="7">
      <formula>IF(RIGHT(TEXT(AU21,"0.#"),1)=".",FALSE,TRUE)</formula>
    </cfRule>
    <cfRule type="expression" dxfId="100" priority="8">
      <formula>IF(RIGHT(TEXT(AU21,"0.#"),1)=".",TRUE,FALSE)</formula>
    </cfRule>
  </conditionalFormatting>
  <conditionalFormatting sqref="Y25">
    <cfRule type="expression" dxfId="99" priority="5">
      <formula>IF(RIGHT(TEXT(Y25,"0.#"),1)=".",FALSE,TRUE)</formula>
    </cfRule>
    <cfRule type="expression" dxfId="98" priority="6">
      <formula>IF(RIGHT(TEXT(Y25,"0.#"),1)=".",TRUE,FALSE)</formula>
    </cfRule>
  </conditionalFormatting>
  <conditionalFormatting sqref="AU25">
    <cfRule type="expression" dxfId="97" priority="3">
      <formula>IF(RIGHT(TEXT(AU25,"0.#"),1)=".",FALSE,TRUE)</formula>
    </cfRule>
    <cfRule type="expression" dxfId="96" priority="4">
      <formula>IF(RIGHT(TEXT(AU25,"0.#"),1)=".",TRUE,FALSE)</formula>
    </cfRule>
  </conditionalFormatting>
  <conditionalFormatting sqref="Y29">
    <cfRule type="expression" dxfId="95" priority="1">
      <formula>IF(RIGHT(TEXT(Y29,"0.#"),1)=".",FALSE,TRUE)</formula>
    </cfRule>
    <cfRule type="expression" dxfId="94" priority="2">
      <formula>IF(RIGHT(TEXT(Y29,"0.#"),1)=".",TRUE,FALSE)</formula>
    </cfRule>
  </conditionalFormatting>
  <dataValidations count="1">
    <dataValidation type="custom" imeMode="disabled" allowBlank="1" showInputMessage="1" showErrorMessage="1" sqref="Y4:AB4 AU4:AX4 Y8:AB8 AU8:AX8 Y12:AB12 AU12:AX12 Y16:AB16 AU16:AX16 Y21:AB21 AU21:AX21 Y25:AB25 AU25:AX25 Y29:AB29 AU29:AX29 CM13:CP16 BQ13:BT16">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Z63"/>
  <sheetViews>
    <sheetView view="pageBreakPreview" zoomScale="85" zoomScaleNormal="75" zoomScaleSheetLayoutView="85" zoomScalePageLayoutView="70" workbookViewId="0"/>
  </sheetViews>
  <sheetFormatPr defaultColWidth="9" defaultRowHeight="13.5" x14ac:dyDescent="0.15"/>
  <cols>
    <col min="1" max="2" width="2.625" style="33" customWidth="1"/>
    <col min="3" max="33" width="2.625" style="63" customWidth="1"/>
    <col min="34" max="37" width="3.5" style="63" customWidth="1"/>
    <col min="38" max="41" width="2.625" style="63" customWidth="1"/>
    <col min="42" max="50" width="3.25" style="64" customWidth="1"/>
    <col min="51" max="51" width="11.125" style="33" hidden="1" customWidth="1"/>
    <col min="52" max="57" width="2.25" style="33" customWidth="1"/>
    <col min="58" max="61" width="9" style="33"/>
    <col min="62" max="62" width="27.875" style="33" customWidth="1"/>
    <col min="63" max="63" width="12.25" style="33" customWidth="1"/>
    <col min="64" max="16384" width="9" style="33"/>
  </cols>
  <sheetData>
    <row r="1" spans="1:52"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2" x14ac:dyDescent="0.15">
      <c r="A2" s="9"/>
      <c r="B2" s="45" t="s">
        <v>215</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1</v>
      </c>
    </row>
    <row r="3" spans="1:52" customFormat="1" ht="59.25" customHeight="1" x14ac:dyDescent="0.15">
      <c r="A3" s="664"/>
      <c r="B3" s="664"/>
      <c r="C3" s="664" t="s">
        <v>24</v>
      </c>
      <c r="D3" s="664"/>
      <c r="E3" s="664"/>
      <c r="F3" s="664"/>
      <c r="G3" s="664"/>
      <c r="H3" s="664"/>
      <c r="I3" s="664"/>
      <c r="J3" s="753" t="s">
        <v>196</v>
      </c>
      <c r="K3" s="754"/>
      <c r="L3" s="754"/>
      <c r="M3" s="754"/>
      <c r="N3" s="754"/>
      <c r="O3" s="754"/>
      <c r="P3" s="666" t="s">
        <v>25</v>
      </c>
      <c r="Q3" s="666"/>
      <c r="R3" s="666"/>
      <c r="S3" s="666"/>
      <c r="T3" s="666"/>
      <c r="U3" s="666"/>
      <c r="V3" s="666"/>
      <c r="W3" s="666"/>
      <c r="X3" s="666"/>
      <c r="Y3" s="667" t="s">
        <v>229</v>
      </c>
      <c r="Z3" s="668"/>
      <c r="AA3" s="668"/>
      <c r="AB3" s="668"/>
      <c r="AC3" s="753" t="s">
        <v>223</v>
      </c>
      <c r="AD3" s="753"/>
      <c r="AE3" s="753"/>
      <c r="AF3" s="753"/>
      <c r="AG3" s="753"/>
      <c r="AH3" s="667" t="s">
        <v>191</v>
      </c>
      <c r="AI3" s="664"/>
      <c r="AJ3" s="664"/>
      <c r="AK3" s="664"/>
      <c r="AL3" s="664" t="s">
        <v>19</v>
      </c>
      <c r="AM3" s="664"/>
      <c r="AN3" s="664"/>
      <c r="AO3" s="669"/>
      <c r="AP3" s="755" t="s">
        <v>197</v>
      </c>
      <c r="AQ3" s="755"/>
      <c r="AR3" s="755"/>
      <c r="AS3" s="755"/>
      <c r="AT3" s="755"/>
      <c r="AU3" s="755"/>
      <c r="AV3" s="755"/>
      <c r="AW3" s="755"/>
      <c r="AX3" s="755"/>
      <c r="AY3">
        <f>$AY$2</f>
        <v>1</v>
      </c>
      <c r="AZ3" s="33"/>
    </row>
    <row r="4" spans="1:52" ht="41.25" customHeight="1" x14ac:dyDescent="0.15">
      <c r="A4" s="748">
        <v>1</v>
      </c>
      <c r="B4" s="748">
        <v>1</v>
      </c>
      <c r="C4" s="678" t="s">
        <v>758</v>
      </c>
      <c r="D4" s="679"/>
      <c r="E4" s="679"/>
      <c r="F4" s="679"/>
      <c r="G4" s="679"/>
      <c r="H4" s="679"/>
      <c r="I4" s="680"/>
      <c r="J4" s="681">
        <v>7010401072259</v>
      </c>
      <c r="K4" s="682"/>
      <c r="L4" s="682"/>
      <c r="M4" s="682"/>
      <c r="N4" s="682"/>
      <c r="O4" s="682"/>
      <c r="P4" s="683" t="s">
        <v>702</v>
      </c>
      <c r="Q4" s="684"/>
      <c r="R4" s="684"/>
      <c r="S4" s="684"/>
      <c r="T4" s="684"/>
      <c r="U4" s="684"/>
      <c r="V4" s="684"/>
      <c r="W4" s="684"/>
      <c r="X4" s="685"/>
      <c r="Y4" s="686">
        <v>128.5</v>
      </c>
      <c r="Z4" s="687"/>
      <c r="AA4" s="687"/>
      <c r="AB4" s="688"/>
      <c r="AC4" s="689" t="s">
        <v>647</v>
      </c>
      <c r="AD4" s="690"/>
      <c r="AE4" s="690"/>
      <c r="AF4" s="690"/>
      <c r="AG4" s="691"/>
      <c r="AH4" s="692">
        <v>1</v>
      </c>
      <c r="AI4" s="693"/>
      <c r="AJ4" s="693"/>
      <c r="AK4" s="694"/>
      <c r="AL4" s="720" t="s">
        <v>725</v>
      </c>
      <c r="AM4" s="721"/>
      <c r="AN4" s="721"/>
      <c r="AO4" s="722"/>
      <c r="AP4" s="676"/>
      <c r="AQ4" s="676"/>
      <c r="AR4" s="676"/>
      <c r="AS4" s="676"/>
      <c r="AT4" s="676"/>
      <c r="AU4" s="676"/>
      <c r="AV4" s="676"/>
      <c r="AW4" s="676"/>
      <c r="AX4" s="676"/>
      <c r="AY4">
        <f>$AY$2</f>
        <v>1</v>
      </c>
    </row>
    <row r="5" spans="1:52" ht="41.25" customHeight="1" x14ac:dyDescent="0.15">
      <c r="A5" s="748">
        <v>2</v>
      </c>
      <c r="B5" s="748">
        <v>1</v>
      </c>
      <c r="C5" s="678" t="s">
        <v>755</v>
      </c>
      <c r="D5" s="679"/>
      <c r="E5" s="679"/>
      <c r="F5" s="679"/>
      <c r="G5" s="679"/>
      <c r="H5" s="679"/>
      <c r="I5" s="680"/>
      <c r="J5" s="681">
        <v>9010401052465</v>
      </c>
      <c r="K5" s="682"/>
      <c r="L5" s="682"/>
      <c r="M5" s="682"/>
      <c r="N5" s="682"/>
      <c r="O5" s="682"/>
      <c r="P5" s="683" t="s">
        <v>703</v>
      </c>
      <c r="Q5" s="684"/>
      <c r="R5" s="684"/>
      <c r="S5" s="684"/>
      <c r="T5" s="684"/>
      <c r="U5" s="684"/>
      <c r="V5" s="684"/>
      <c r="W5" s="684"/>
      <c r="X5" s="685"/>
      <c r="Y5" s="686">
        <v>2</v>
      </c>
      <c r="Z5" s="687"/>
      <c r="AA5" s="687"/>
      <c r="AB5" s="688"/>
      <c r="AC5" s="689" t="s">
        <v>647</v>
      </c>
      <c r="AD5" s="690"/>
      <c r="AE5" s="690"/>
      <c r="AF5" s="690"/>
      <c r="AG5" s="691"/>
      <c r="AH5" s="692">
        <v>1</v>
      </c>
      <c r="AI5" s="693"/>
      <c r="AJ5" s="693"/>
      <c r="AK5" s="694"/>
      <c r="AL5" s="720" t="s">
        <v>725</v>
      </c>
      <c r="AM5" s="721"/>
      <c r="AN5" s="721"/>
      <c r="AO5" s="722"/>
      <c r="AP5" s="676"/>
      <c r="AQ5" s="676"/>
      <c r="AR5" s="676"/>
      <c r="AS5" s="676"/>
      <c r="AT5" s="676"/>
      <c r="AU5" s="676"/>
      <c r="AV5" s="676"/>
      <c r="AW5" s="676"/>
      <c r="AX5" s="676"/>
      <c r="AY5">
        <f>COUNTA($C$5)</f>
        <v>1</v>
      </c>
    </row>
    <row r="6" spans="1:52" x14ac:dyDescent="0.15">
      <c r="A6" s="37"/>
      <c r="B6" s="37"/>
      <c r="P6" s="64"/>
      <c r="Q6" s="64"/>
      <c r="R6" s="64"/>
      <c r="S6" s="64"/>
      <c r="T6" s="64"/>
      <c r="U6" s="64"/>
      <c r="V6" s="64"/>
      <c r="W6" s="64"/>
      <c r="X6" s="64"/>
      <c r="Y6" s="65"/>
      <c r="Z6" s="65"/>
      <c r="AA6" s="65"/>
      <c r="AB6" s="65"/>
      <c r="AC6" s="65"/>
      <c r="AD6" s="65"/>
      <c r="AE6" s="65"/>
      <c r="AF6" s="65"/>
      <c r="AG6" s="65"/>
      <c r="AH6" s="65"/>
      <c r="AI6" s="65"/>
      <c r="AJ6" s="65"/>
      <c r="AK6" s="65"/>
      <c r="AL6" s="65"/>
      <c r="AM6" s="65"/>
      <c r="AN6" s="65"/>
      <c r="AO6" s="65"/>
      <c r="AY6">
        <f>COUNTA($C$9)</f>
        <v>1</v>
      </c>
    </row>
    <row r="7" spans="1:52" x14ac:dyDescent="0.15">
      <c r="A7" s="9"/>
      <c r="B7" s="45" t="s">
        <v>216</v>
      </c>
      <c r="C7" s="50"/>
      <c r="D7" s="50"/>
      <c r="E7" s="50"/>
      <c r="F7" s="50"/>
      <c r="G7" s="50"/>
      <c r="H7" s="50"/>
      <c r="I7" s="50"/>
      <c r="J7" s="50"/>
      <c r="K7" s="50"/>
      <c r="L7" s="50"/>
      <c r="M7" s="50"/>
      <c r="N7" s="50"/>
      <c r="O7" s="50"/>
      <c r="P7" s="55"/>
      <c r="Q7" s="55"/>
      <c r="R7" s="55"/>
      <c r="S7" s="55"/>
      <c r="T7" s="55"/>
      <c r="U7" s="55"/>
      <c r="V7" s="55"/>
      <c r="W7" s="55"/>
      <c r="X7" s="55"/>
      <c r="Y7" s="56"/>
      <c r="Z7" s="56"/>
      <c r="AA7" s="56"/>
      <c r="AB7" s="56"/>
      <c r="AC7" s="56"/>
      <c r="AD7" s="56"/>
      <c r="AE7" s="56"/>
      <c r="AF7" s="56"/>
      <c r="AG7" s="56"/>
      <c r="AH7" s="56"/>
      <c r="AI7" s="56"/>
      <c r="AJ7" s="56"/>
      <c r="AK7" s="56"/>
      <c r="AL7" s="56"/>
      <c r="AM7" s="56"/>
      <c r="AN7" s="56"/>
      <c r="AO7" s="56"/>
      <c r="AP7" s="55"/>
      <c r="AQ7" s="55"/>
      <c r="AR7" s="55"/>
      <c r="AS7" s="55"/>
      <c r="AT7" s="55"/>
      <c r="AU7" s="55"/>
      <c r="AV7" s="55"/>
      <c r="AW7" s="55"/>
      <c r="AX7" s="55"/>
      <c r="AY7">
        <f>$AY$6</f>
        <v>1</v>
      </c>
    </row>
    <row r="8" spans="1:52" customFormat="1" ht="59.25" customHeight="1" x14ac:dyDescent="0.15">
      <c r="A8" s="664"/>
      <c r="B8" s="664"/>
      <c r="C8" s="664" t="s">
        <v>24</v>
      </c>
      <c r="D8" s="664"/>
      <c r="E8" s="664"/>
      <c r="F8" s="664"/>
      <c r="G8" s="664"/>
      <c r="H8" s="664"/>
      <c r="I8" s="664"/>
      <c r="J8" s="753" t="s">
        <v>196</v>
      </c>
      <c r="K8" s="754"/>
      <c r="L8" s="754"/>
      <c r="M8" s="754"/>
      <c r="N8" s="754"/>
      <c r="O8" s="754"/>
      <c r="P8" s="666" t="s">
        <v>25</v>
      </c>
      <c r="Q8" s="666"/>
      <c r="R8" s="666"/>
      <c r="S8" s="666"/>
      <c r="T8" s="666"/>
      <c r="U8" s="666"/>
      <c r="V8" s="666"/>
      <c r="W8" s="666"/>
      <c r="X8" s="666"/>
      <c r="Y8" s="667" t="s">
        <v>229</v>
      </c>
      <c r="Z8" s="668"/>
      <c r="AA8" s="668"/>
      <c r="AB8" s="668"/>
      <c r="AC8" s="753" t="s">
        <v>223</v>
      </c>
      <c r="AD8" s="753"/>
      <c r="AE8" s="753"/>
      <c r="AF8" s="753"/>
      <c r="AG8" s="753"/>
      <c r="AH8" s="667" t="s">
        <v>191</v>
      </c>
      <c r="AI8" s="664"/>
      <c r="AJ8" s="664"/>
      <c r="AK8" s="664"/>
      <c r="AL8" s="664" t="s">
        <v>19</v>
      </c>
      <c r="AM8" s="664"/>
      <c r="AN8" s="664"/>
      <c r="AO8" s="669"/>
      <c r="AP8" s="755" t="s">
        <v>197</v>
      </c>
      <c r="AQ8" s="755"/>
      <c r="AR8" s="755"/>
      <c r="AS8" s="755"/>
      <c r="AT8" s="755"/>
      <c r="AU8" s="755"/>
      <c r="AV8" s="755"/>
      <c r="AW8" s="755"/>
      <c r="AX8" s="755"/>
      <c r="AY8">
        <f>$AY$6</f>
        <v>1</v>
      </c>
      <c r="AZ8" s="33"/>
    </row>
    <row r="9" spans="1:52" ht="42" customHeight="1" x14ac:dyDescent="0.15">
      <c r="A9" s="748">
        <v>1</v>
      </c>
      <c r="B9" s="748">
        <v>1</v>
      </c>
      <c r="C9" s="756" t="s">
        <v>759</v>
      </c>
      <c r="D9" s="757"/>
      <c r="E9" s="757"/>
      <c r="F9" s="757"/>
      <c r="G9" s="757"/>
      <c r="H9" s="757"/>
      <c r="I9" s="757"/>
      <c r="J9" s="681">
        <v>3010401077583</v>
      </c>
      <c r="K9" s="682"/>
      <c r="L9" s="682"/>
      <c r="M9" s="682"/>
      <c r="N9" s="682"/>
      <c r="O9" s="682"/>
      <c r="P9" s="711" t="s">
        <v>716</v>
      </c>
      <c r="Q9" s="712"/>
      <c r="R9" s="712"/>
      <c r="S9" s="712"/>
      <c r="T9" s="712"/>
      <c r="U9" s="712"/>
      <c r="V9" s="712"/>
      <c r="W9" s="712"/>
      <c r="X9" s="712"/>
      <c r="Y9" s="713">
        <v>0.1</v>
      </c>
      <c r="Z9" s="714"/>
      <c r="AA9" s="714"/>
      <c r="AB9" s="715"/>
      <c r="AC9" s="758" t="s">
        <v>245</v>
      </c>
      <c r="AD9" s="758"/>
      <c r="AE9" s="758"/>
      <c r="AF9" s="758"/>
      <c r="AG9" s="758"/>
      <c r="AH9" s="759">
        <v>1</v>
      </c>
      <c r="AI9" s="760"/>
      <c r="AJ9" s="760"/>
      <c r="AK9" s="760"/>
      <c r="AL9" s="720" t="s">
        <v>725</v>
      </c>
      <c r="AM9" s="721"/>
      <c r="AN9" s="721"/>
      <c r="AO9" s="722"/>
      <c r="AP9" s="676"/>
      <c r="AQ9" s="676"/>
      <c r="AR9" s="676"/>
      <c r="AS9" s="676"/>
      <c r="AT9" s="676"/>
      <c r="AU9" s="676"/>
      <c r="AV9" s="676"/>
      <c r="AW9" s="676"/>
      <c r="AX9" s="676"/>
      <c r="AY9">
        <f>$AY$6</f>
        <v>1</v>
      </c>
    </row>
    <row r="10" spans="1:52" ht="15" customHeight="1" x14ac:dyDescent="0.15">
      <c r="P10" s="64"/>
      <c r="Q10" s="64"/>
      <c r="R10" s="64"/>
      <c r="S10" s="64"/>
      <c r="T10" s="64"/>
      <c r="U10" s="64"/>
      <c r="V10" s="64"/>
      <c r="W10" s="64"/>
      <c r="X10" s="64"/>
      <c r="Y10" s="65"/>
      <c r="Z10" s="65"/>
      <c r="AA10" s="65"/>
      <c r="AB10" s="65"/>
      <c r="AC10" s="65"/>
      <c r="AD10" s="65"/>
      <c r="AE10" s="65"/>
      <c r="AF10" s="65"/>
      <c r="AG10" s="65"/>
      <c r="AH10" s="65"/>
      <c r="AI10" s="65"/>
      <c r="AJ10" s="65"/>
      <c r="AK10" s="65"/>
      <c r="AL10" s="65"/>
      <c r="AM10" s="65"/>
      <c r="AN10" s="65"/>
      <c r="AO10" s="65"/>
      <c r="AY10">
        <f>COUNTA($C$13)</f>
        <v>1</v>
      </c>
    </row>
    <row r="11" spans="1:52" ht="15" customHeight="1" x14ac:dyDescent="0.15">
      <c r="A11" s="9"/>
      <c r="B11" s="45" t="s">
        <v>170</v>
      </c>
      <c r="C11" s="50"/>
      <c r="D11" s="50"/>
      <c r="E11" s="50"/>
      <c r="F11" s="50"/>
      <c r="G11" s="50"/>
      <c r="H11" s="50"/>
      <c r="I11" s="50"/>
      <c r="J11" s="50"/>
      <c r="K11" s="50"/>
      <c r="L11" s="50"/>
      <c r="M11" s="50"/>
      <c r="N11" s="50"/>
      <c r="O11" s="50"/>
      <c r="P11" s="55"/>
      <c r="Q11" s="55"/>
      <c r="R11" s="55"/>
      <c r="S11" s="55"/>
      <c r="T11" s="55"/>
      <c r="U11" s="55"/>
      <c r="V11" s="55"/>
      <c r="W11" s="55"/>
      <c r="X11" s="55"/>
      <c r="Y11" s="56"/>
      <c r="Z11" s="56"/>
      <c r="AA11" s="56"/>
      <c r="AB11" s="56"/>
      <c r="AC11" s="56"/>
      <c r="AD11" s="56"/>
      <c r="AE11" s="56"/>
      <c r="AF11" s="56"/>
      <c r="AG11" s="56"/>
      <c r="AH11" s="56"/>
      <c r="AI11" s="56"/>
      <c r="AJ11" s="56"/>
      <c r="AK11" s="56"/>
      <c r="AL11" s="56"/>
      <c r="AM11" s="56"/>
      <c r="AN11" s="56"/>
      <c r="AO11" s="56"/>
      <c r="AP11" s="55"/>
      <c r="AQ11" s="55"/>
      <c r="AR11" s="55"/>
      <c r="AS11" s="55"/>
      <c r="AT11" s="55"/>
      <c r="AU11" s="55"/>
      <c r="AV11" s="55"/>
      <c r="AW11" s="55"/>
      <c r="AX11" s="55"/>
      <c r="AY11" s="33">
        <f>$AY$10</f>
        <v>1</v>
      </c>
    </row>
    <row r="12" spans="1:52" customFormat="1" ht="29.25" customHeight="1" x14ac:dyDescent="0.15">
      <c r="A12" s="664"/>
      <c r="B12" s="664"/>
      <c r="C12" s="664" t="s">
        <v>24</v>
      </c>
      <c r="D12" s="664"/>
      <c r="E12" s="664"/>
      <c r="F12" s="664"/>
      <c r="G12" s="664"/>
      <c r="H12" s="664"/>
      <c r="I12" s="664"/>
      <c r="J12" s="753" t="s">
        <v>196</v>
      </c>
      <c r="K12" s="754"/>
      <c r="L12" s="754"/>
      <c r="M12" s="754"/>
      <c r="N12" s="754"/>
      <c r="O12" s="754"/>
      <c r="P12" s="666" t="s">
        <v>25</v>
      </c>
      <c r="Q12" s="666"/>
      <c r="R12" s="666"/>
      <c r="S12" s="666"/>
      <c r="T12" s="666"/>
      <c r="U12" s="666"/>
      <c r="V12" s="666"/>
      <c r="W12" s="666"/>
      <c r="X12" s="666"/>
      <c r="Y12" s="667" t="s">
        <v>229</v>
      </c>
      <c r="Z12" s="668"/>
      <c r="AA12" s="668"/>
      <c r="AB12" s="668"/>
      <c r="AC12" s="753" t="s">
        <v>223</v>
      </c>
      <c r="AD12" s="753"/>
      <c r="AE12" s="753"/>
      <c r="AF12" s="753"/>
      <c r="AG12" s="753"/>
      <c r="AH12" s="667" t="s">
        <v>191</v>
      </c>
      <c r="AI12" s="664"/>
      <c r="AJ12" s="664"/>
      <c r="AK12" s="664"/>
      <c r="AL12" s="664" t="s">
        <v>19</v>
      </c>
      <c r="AM12" s="664"/>
      <c r="AN12" s="664"/>
      <c r="AO12" s="669"/>
      <c r="AP12" s="755" t="s">
        <v>197</v>
      </c>
      <c r="AQ12" s="755"/>
      <c r="AR12" s="755"/>
      <c r="AS12" s="755"/>
      <c r="AT12" s="755"/>
      <c r="AU12" s="755"/>
      <c r="AV12" s="755"/>
      <c r="AW12" s="755"/>
      <c r="AX12" s="755"/>
      <c r="AY12" s="33">
        <f>$AY$10</f>
        <v>1</v>
      </c>
      <c r="AZ12" s="33"/>
    </row>
    <row r="13" spans="1:52" ht="33.950000000000003" customHeight="1" x14ac:dyDescent="0.15">
      <c r="A13" s="748">
        <v>1</v>
      </c>
      <c r="B13" s="748">
        <v>1</v>
      </c>
      <c r="C13" s="756" t="s">
        <v>760</v>
      </c>
      <c r="D13" s="757"/>
      <c r="E13" s="757"/>
      <c r="F13" s="757"/>
      <c r="G13" s="757"/>
      <c r="H13" s="757"/>
      <c r="I13" s="757"/>
      <c r="J13" s="681">
        <v>8010401021784</v>
      </c>
      <c r="K13" s="682"/>
      <c r="L13" s="682"/>
      <c r="M13" s="682"/>
      <c r="N13" s="682"/>
      <c r="O13" s="682"/>
      <c r="P13" s="711" t="s">
        <v>717</v>
      </c>
      <c r="Q13" s="712"/>
      <c r="R13" s="712"/>
      <c r="S13" s="712"/>
      <c r="T13" s="712"/>
      <c r="U13" s="712"/>
      <c r="V13" s="712"/>
      <c r="W13" s="712"/>
      <c r="X13" s="712"/>
      <c r="Y13" s="713">
        <v>21.6</v>
      </c>
      <c r="Z13" s="714"/>
      <c r="AA13" s="714"/>
      <c r="AB13" s="715"/>
      <c r="AC13" s="758" t="s">
        <v>246</v>
      </c>
      <c r="AD13" s="758"/>
      <c r="AE13" s="758"/>
      <c r="AF13" s="758"/>
      <c r="AG13" s="758"/>
      <c r="AH13" s="759">
        <v>1</v>
      </c>
      <c r="AI13" s="760"/>
      <c r="AJ13" s="760"/>
      <c r="AK13" s="760"/>
      <c r="AL13" s="720" t="s">
        <v>725</v>
      </c>
      <c r="AM13" s="721"/>
      <c r="AN13" s="721"/>
      <c r="AO13" s="722"/>
      <c r="AP13" s="676"/>
      <c r="AQ13" s="676"/>
      <c r="AR13" s="676"/>
      <c r="AS13" s="676"/>
      <c r="AT13" s="676"/>
      <c r="AU13" s="676"/>
      <c r="AV13" s="676"/>
      <c r="AW13" s="676"/>
      <c r="AX13" s="676"/>
      <c r="AY13" s="33">
        <f>$AY$10</f>
        <v>1</v>
      </c>
    </row>
    <row r="14" spans="1:52" ht="33.6" customHeight="1" x14ac:dyDescent="0.15">
      <c r="A14" s="748">
        <v>2</v>
      </c>
      <c r="B14" s="748">
        <v>1</v>
      </c>
      <c r="C14" s="756" t="s">
        <v>756</v>
      </c>
      <c r="D14" s="757"/>
      <c r="E14" s="757"/>
      <c r="F14" s="757"/>
      <c r="G14" s="757"/>
      <c r="H14" s="757"/>
      <c r="I14" s="757"/>
      <c r="J14" s="681">
        <v>9010401052465</v>
      </c>
      <c r="K14" s="682"/>
      <c r="L14" s="682"/>
      <c r="M14" s="682"/>
      <c r="N14" s="682"/>
      <c r="O14" s="682"/>
      <c r="P14" s="711" t="s">
        <v>677</v>
      </c>
      <c r="Q14" s="712"/>
      <c r="R14" s="712"/>
      <c r="S14" s="712"/>
      <c r="T14" s="712"/>
      <c r="U14" s="712"/>
      <c r="V14" s="712"/>
      <c r="W14" s="712"/>
      <c r="X14" s="712"/>
      <c r="Y14" s="713">
        <v>19.600000000000001</v>
      </c>
      <c r="Z14" s="714"/>
      <c r="AA14" s="714"/>
      <c r="AB14" s="715"/>
      <c r="AC14" s="758" t="s">
        <v>246</v>
      </c>
      <c r="AD14" s="758"/>
      <c r="AE14" s="758"/>
      <c r="AF14" s="758"/>
      <c r="AG14" s="758"/>
      <c r="AH14" s="759">
        <v>1</v>
      </c>
      <c r="AI14" s="760"/>
      <c r="AJ14" s="760"/>
      <c r="AK14" s="760"/>
      <c r="AL14" s="720" t="s">
        <v>739</v>
      </c>
      <c r="AM14" s="721"/>
      <c r="AN14" s="721"/>
      <c r="AO14" s="722"/>
      <c r="AP14" s="676"/>
      <c r="AQ14" s="676"/>
      <c r="AR14" s="676"/>
      <c r="AS14" s="676"/>
      <c r="AT14" s="676"/>
      <c r="AU14" s="676"/>
      <c r="AV14" s="676"/>
      <c r="AW14" s="676"/>
      <c r="AX14" s="676"/>
      <c r="AY14">
        <f>COUNTA($C$14)</f>
        <v>1</v>
      </c>
    </row>
    <row r="15" spans="1:52" ht="42.95" customHeight="1" x14ac:dyDescent="0.15">
      <c r="A15" s="748">
        <v>3</v>
      </c>
      <c r="B15" s="748">
        <v>1</v>
      </c>
      <c r="C15" s="756" t="s">
        <v>755</v>
      </c>
      <c r="D15" s="757"/>
      <c r="E15" s="757"/>
      <c r="F15" s="757"/>
      <c r="G15" s="757"/>
      <c r="H15" s="757"/>
      <c r="I15" s="757"/>
      <c r="J15" s="681">
        <v>9010401052465</v>
      </c>
      <c r="K15" s="682"/>
      <c r="L15" s="682"/>
      <c r="M15" s="682"/>
      <c r="N15" s="682"/>
      <c r="O15" s="682"/>
      <c r="P15" s="711" t="s">
        <v>678</v>
      </c>
      <c r="Q15" s="712"/>
      <c r="R15" s="712"/>
      <c r="S15" s="712"/>
      <c r="T15" s="712"/>
      <c r="U15" s="712"/>
      <c r="V15" s="712"/>
      <c r="W15" s="712"/>
      <c r="X15" s="712"/>
      <c r="Y15" s="713">
        <v>16.100000000000001</v>
      </c>
      <c r="Z15" s="714"/>
      <c r="AA15" s="714"/>
      <c r="AB15" s="715"/>
      <c r="AC15" s="758" t="s">
        <v>246</v>
      </c>
      <c r="AD15" s="758"/>
      <c r="AE15" s="758"/>
      <c r="AF15" s="758"/>
      <c r="AG15" s="758"/>
      <c r="AH15" s="759">
        <v>1</v>
      </c>
      <c r="AI15" s="760"/>
      <c r="AJ15" s="760"/>
      <c r="AK15" s="760"/>
      <c r="AL15" s="720" t="s">
        <v>739</v>
      </c>
      <c r="AM15" s="721"/>
      <c r="AN15" s="721"/>
      <c r="AO15" s="722"/>
      <c r="AP15" s="676"/>
      <c r="AQ15" s="676"/>
      <c r="AR15" s="676"/>
      <c r="AS15" s="676"/>
      <c r="AT15" s="676"/>
      <c r="AU15" s="676"/>
      <c r="AV15" s="676"/>
      <c r="AW15" s="676"/>
      <c r="AX15" s="676"/>
      <c r="AY15">
        <f>COUNTA($C$15)</f>
        <v>1</v>
      </c>
    </row>
    <row r="16" spans="1:52" ht="44.45" customHeight="1" x14ac:dyDescent="0.15">
      <c r="A16" s="748">
        <v>4</v>
      </c>
      <c r="B16" s="748">
        <v>1</v>
      </c>
      <c r="C16" s="756" t="s">
        <v>755</v>
      </c>
      <c r="D16" s="757"/>
      <c r="E16" s="757"/>
      <c r="F16" s="757"/>
      <c r="G16" s="757"/>
      <c r="H16" s="757"/>
      <c r="I16" s="757"/>
      <c r="J16" s="681">
        <v>9010401052465</v>
      </c>
      <c r="K16" s="682"/>
      <c r="L16" s="682"/>
      <c r="M16" s="682"/>
      <c r="N16" s="682"/>
      <c r="O16" s="682"/>
      <c r="P16" s="711" t="s">
        <v>679</v>
      </c>
      <c r="Q16" s="712"/>
      <c r="R16" s="712"/>
      <c r="S16" s="712"/>
      <c r="T16" s="712"/>
      <c r="U16" s="712"/>
      <c r="V16" s="712"/>
      <c r="W16" s="712"/>
      <c r="X16" s="712"/>
      <c r="Y16" s="713">
        <v>5.5</v>
      </c>
      <c r="Z16" s="714"/>
      <c r="AA16" s="714"/>
      <c r="AB16" s="715"/>
      <c r="AC16" s="758" t="s">
        <v>246</v>
      </c>
      <c r="AD16" s="758"/>
      <c r="AE16" s="758"/>
      <c r="AF16" s="758"/>
      <c r="AG16" s="758"/>
      <c r="AH16" s="759">
        <v>1</v>
      </c>
      <c r="AI16" s="760"/>
      <c r="AJ16" s="760"/>
      <c r="AK16" s="760"/>
      <c r="AL16" s="720" t="s">
        <v>739</v>
      </c>
      <c r="AM16" s="721"/>
      <c r="AN16" s="721"/>
      <c r="AO16" s="722"/>
      <c r="AP16" s="676"/>
      <c r="AQ16" s="676"/>
      <c r="AR16" s="676"/>
      <c r="AS16" s="676"/>
      <c r="AT16" s="676"/>
      <c r="AU16" s="676"/>
      <c r="AV16" s="676"/>
      <c r="AW16" s="676"/>
      <c r="AX16" s="676"/>
      <c r="AY16">
        <f>COUNTA($C$16)</f>
        <v>1</v>
      </c>
    </row>
    <row r="17" spans="1:52" ht="41.45" customHeight="1" x14ac:dyDescent="0.15">
      <c r="A17" s="748">
        <v>5</v>
      </c>
      <c r="B17" s="748">
        <v>1</v>
      </c>
      <c r="C17" s="756" t="s">
        <v>755</v>
      </c>
      <c r="D17" s="757"/>
      <c r="E17" s="757"/>
      <c r="F17" s="757"/>
      <c r="G17" s="757"/>
      <c r="H17" s="757"/>
      <c r="I17" s="757"/>
      <c r="J17" s="681">
        <v>9010401052465</v>
      </c>
      <c r="K17" s="682"/>
      <c r="L17" s="682"/>
      <c r="M17" s="682"/>
      <c r="N17" s="682"/>
      <c r="O17" s="682"/>
      <c r="P17" s="711" t="s">
        <v>680</v>
      </c>
      <c r="Q17" s="712"/>
      <c r="R17" s="712"/>
      <c r="S17" s="712"/>
      <c r="T17" s="712"/>
      <c r="U17" s="712"/>
      <c r="V17" s="712"/>
      <c r="W17" s="712"/>
      <c r="X17" s="712"/>
      <c r="Y17" s="713">
        <v>3.5</v>
      </c>
      <c r="Z17" s="714"/>
      <c r="AA17" s="714"/>
      <c r="AB17" s="715"/>
      <c r="AC17" s="758" t="s">
        <v>246</v>
      </c>
      <c r="AD17" s="758"/>
      <c r="AE17" s="758"/>
      <c r="AF17" s="758"/>
      <c r="AG17" s="758"/>
      <c r="AH17" s="759">
        <v>1</v>
      </c>
      <c r="AI17" s="760"/>
      <c r="AJ17" s="760"/>
      <c r="AK17" s="760"/>
      <c r="AL17" s="720" t="s">
        <v>739</v>
      </c>
      <c r="AM17" s="721"/>
      <c r="AN17" s="721"/>
      <c r="AO17" s="722"/>
      <c r="AP17" s="676"/>
      <c r="AQ17" s="676"/>
      <c r="AR17" s="676"/>
      <c r="AS17" s="676"/>
      <c r="AT17" s="676"/>
      <c r="AU17" s="676"/>
      <c r="AV17" s="676"/>
      <c r="AW17" s="676"/>
      <c r="AX17" s="676"/>
      <c r="AY17">
        <f>COUNTA($C$17)</f>
        <v>1</v>
      </c>
    </row>
    <row r="18" spans="1:52" ht="45.95" customHeight="1" x14ac:dyDescent="0.15">
      <c r="A18" s="748">
        <v>6</v>
      </c>
      <c r="B18" s="748">
        <v>1</v>
      </c>
      <c r="C18" s="756" t="s">
        <v>755</v>
      </c>
      <c r="D18" s="757"/>
      <c r="E18" s="757"/>
      <c r="F18" s="757"/>
      <c r="G18" s="757"/>
      <c r="H18" s="757"/>
      <c r="I18" s="757"/>
      <c r="J18" s="681">
        <v>9010401052465</v>
      </c>
      <c r="K18" s="682"/>
      <c r="L18" s="682"/>
      <c r="M18" s="682"/>
      <c r="N18" s="682"/>
      <c r="O18" s="682"/>
      <c r="P18" s="711" t="s">
        <v>681</v>
      </c>
      <c r="Q18" s="712"/>
      <c r="R18" s="712"/>
      <c r="S18" s="712"/>
      <c r="T18" s="712"/>
      <c r="U18" s="712"/>
      <c r="V18" s="712"/>
      <c r="W18" s="712"/>
      <c r="X18" s="712"/>
      <c r="Y18" s="713">
        <v>2.2000000000000002</v>
      </c>
      <c r="Z18" s="714"/>
      <c r="AA18" s="714"/>
      <c r="AB18" s="715"/>
      <c r="AC18" s="758" t="s">
        <v>246</v>
      </c>
      <c r="AD18" s="758"/>
      <c r="AE18" s="758"/>
      <c r="AF18" s="758"/>
      <c r="AG18" s="758"/>
      <c r="AH18" s="759">
        <v>1</v>
      </c>
      <c r="AI18" s="760"/>
      <c r="AJ18" s="760"/>
      <c r="AK18" s="760"/>
      <c r="AL18" s="720" t="s">
        <v>739</v>
      </c>
      <c r="AM18" s="721"/>
      <c r="AN18" s="721"/>
      <c r="AO18" s="722"/>
      <c r="AP18" s="676"/>
      <c r="AQ18" s="676"/>
      <c r="AR18" s="676"/>
      <c r="AS18" s="676"/>
      <c r="AT18" s="676"/>
      <c r="AU18" s="676"/>
      <c r="AV18" s="676"/>
      <c r="AW18" s="676"/>
      <c r="AX18" s="676"/>
      <c r="AY18">
        <f>COUNTA($C$18)</f>
        <v>1</v>
      </c>
    </row>
    <row r="19" spans="1:52" ht="14.25" customHeight="1" x14ac:dyDescent="0.15">
      <c r="P19" s="64"/>
      <c r="Q19" s="64"/>
      <c r="R19" s="64"/>
      <c r="S19" s="64"/>
      <c r="T19" s="64"/>
      <c r="U19" s="64"/>
      <c r="V19" s="64"/>
      <c r="W19" s="64"/>
      <c r="X19" s="64"/>
      <c r="Y19" s="65"/>
      <c r="Z19" s="65"/>
      <c r="AA19" s="65"/>
      <c r="AB19" s="65"/>
      <c r="AC19" s="65"/>
      <c r="AD19" s="65"/>
      <c r="AE19" s="65"/>
      <c r="AF19" s="65"/>
      <c r="AG19" s="65"/>
      <c r="AH19" s="65"/>
      <c r="AI19" s="65"/>
      <c r="AJ19" s="65"/>
      <c r="AK19" s="65"/>
      <c r="AL19" s="65"/>
      <c r="AM19" s="65"/>
      <c r="AN19" s="65"/>
      <c r="AO19" s="65"/>
      <c r="AY19">
        <f>COUNTA($C$22)</f>
        <v>1</v>
      </c>
    </row>
    <row r="20" spans="1:52" ht="14.25" customHeight="1" x14ac:dyDescent="0.15">
      <c r="A20" s="9"/>
      <c r="B20" s="45" t="s">
        <v>171</v>
      </c>
      <c r="C20" s="50"/>
      <c r="D20" s="50"/>
      <c r="E20" s="50"/>
      <c r="F20" s="50"/>
      <c r="G20" s="50"/>
      <c r="H20" s="50"/>
      <c r="I20" s="50"/>
      <c r="J20" s="50"/>
      <c r="K20" s="50"/>
      <c r="L20" s="50"/>
      <c r="M20" s="50"/>
      <c r="N20" s="50"/>
      <c r="O20" s="50"/>
      <c r="P20" s="55"/>
      <c r="Q20" s="55"/>
      <c r="R20" s="55"/>
      <c r="S20" s="55"/>
      <c r="T20" s="55"/>
      <c r="U20" s="55"/>
      <c r="V20" s="55"/>
      <c r="W20" s="55"/>
      <c r="X20" s="55"/>
      <c r="Y20" s="56"/>
      <c r="Z20" s="56"/>
      <c r="AA20" s="56"/>
      <c r="AB20" s="56"/>
      <c r="AC20" s="56"/>
      <c r="AD20" s="56"/>
      <c r="AE20" s="56"/>
      <c r="AF20" s="56"/>
      <c r="AG20" s="56"/>
      <c r="AH20" s="56"/>
      <c r="AI20" s="56"/>
      <c r="AJ20" s="56"/>
      <c r="AK20" s="56"/>
      <c r="AL20" s="56"/>
      <c r="AM20" s="56"/>
      <c r="AN20" s="56"/>
      <c r="AO20" s="56"/>
      <c r="AP20" s="55"/>
      <c r="AQ20" s="55"/>
      <c r="AR20" s="55"/>
      <c r="AS20" s="55"/>
      <c r="AT20" s="55"/>
      <c r="AU20" s="55"/>
      <c r="AV20" s="55"/>
      <c r="AW20" s="55"/>
      <c r="AX20" s="55"/>
      <c r="AY20" s="33">
        <f>$AY$19</f>
        <v>1</v>
      </c>
    </row>
    <row r="21" spans="1:52" customFormat="1" ht="59.25" customHeight="1" x14ac:dyDescent="0.15">
      <c r="A21" s="664"/>
      <c r="B21" s="664"/>
      <c r="C21" s="664" t="s">
        <v>24</v>
      </c>
      <c r="D21" s="664"/>
      <c r="E21" s="664"/>
      <c r="F21" s="664"/>
      <c r="G21" s="664"/>
      <c r="H21" s="664"/>
      <c r="I21" s="664"/>
      <c r="J21" s="753" t="s">
        <v>196</v>
      </c>
      <c r="K21" s="754"/>
      <c r="L21" s="754"/>
      <c r="M21" s="754"/>
      <c r="N21" s="754"/>
      <c r="O21" s="754"/>
      <c r="P21" s="666" t="s">
        <v>25</v>
      </c>
      <c r="Q21" s="666"/>
      <c r="R21" s="666"/>
      <c r="S21" s="666"/>
      <c r="T21" s="666"/>
      <c r="U21" s="666"/>
      <c r="V21" s="666"/>
      <c r="W21" s="666"/>
      <c r="X21" s="666"/>
      <c r="Y21" s="667" t="s">
        <v>229</v>
      </c>
      <c r="Z21" s="668"/>
      <c r="AA21" s="668"/>
      <c r="AB21" s="668"/>
      <c r="AC21" s="753" t="s">
        <v>223</v>
      </c>
      <c r="AD21" s="753"/>
      <c r="AE21" s="753"/>
      <c r="AF21" s="753"/>
      <c r="AG21" s="753"/>
      <c r="AH21" s="667" t="s">
        <v>191</v>
      </c>
      <c r="AI21" s="664"/>
      <c r="AJ21" s="664"/>
      <c r="AK21" s="664"/>
      <c r="AL21" s="664" t="s">
        <v>19</v>
      </c>
      <c r="AM21" s="664"/>
      <c r="AN21" s="664"/>
      <c r="AO21" s="669"/>
      <c r="AP21" s="755" t="s">
        <v>197</v>
      </c>
      <c r="AQ21" s="755"/>
      <c r="AR21" s="755"/>
      <c r="AS21" s="755"/>
      <c r="AT21" s="755"/>
      <c r="AU21" s="755"/>
      <c r="AV21" s="755"/>
      <c r="AW21" s="755"/>
      <c r="AX21" s="755"/>
      <c r="AY21" s="33">
        <f>$AY$19</f>
        <v>1</v>
      </c>
      <c r="AZ21" s="33"/>
    </row>
    <row r="22" spans="1:52" ht="42" customHeight="1" x14ac:dyDescent="0.15">
      <c r="A22" s="748">
        <v>1</v>
      </c>
      <c r="B22" s="748">
        <v>1</v>
      </c>
      <c r="C22" s="749" t="s">
        <v>747</v>
      </c>
      <c r="D22" s="749"/>
      <c r="E22" s="749"/>
      <c r="F22" s="749"/>
      <c r="G22" s="749"/>
      <c r="H22" s="749"/>
      <c r="I22" s="749"/>
      <c r="J22" s="750">
        <v>8010401009458</v>
      </c>
      <c r="K22" s="750"/>
      <c r="L22" s="750"/>
      <c r="M22" s="750"/>
      <c r="N22" s="750"/>
      <c r="O22" s="750"/>
      <c r="P22" s="751" t="s">
        <v>704</v>
      </c>
      <c r="Q22" s="751"/>
      <c r="R22" s="751"/>
      <c r="S22" s="751"/>
      <c r="T22" s="751"/>
      <c r="U22" s="751"/>
      <c r="V22" s="751"/>
      <c r="W22" s="751"/>
      <c r="X22" s="751"/>
      <c r="Y22" s="713">
        <v>3.496</v>
      </c>
      <c r="Z22" s="714"/>
      <c r="AA22" s="714"/>
      <c r="AB22" s="715"/>
      <c r="AC22" s="752" t="s">
        <v>240</v>
      </c>
      <c r="AD22" s="752"/>
      <c r="AE22" s="752"/>
      <c r="AF22" s="752"/>
      <c r="AG22" s="752"/>
      <c r="AH22" s="718">
        <v>1</v>
      </c>
      <c r="AI22" s="718"/>
      <c r="AJ22" s="718"/>
      <c r="AK22" s="718"/>
      <c r="AL22" s="720" t="s">
        <v>268</v>
      </c>
      <c r="AM22" s="721"/>
      <c r="AN22" s="721"/>
      <c r="AO22" s="722"/>
      <c r="AP22" s="676"/>
      <c r="AQ22" s="676"/>
      <c r="AR22" s="676"/>
      <c r="AS22" s="676"/>
      <c r="AT22" s="676"/>
      <c r="AU22" s="676"/>
      <c r="AV22" s="676"/>
      <c r="AW22" s="676"/>
      <c r="AX22" s="676"/>
      <c r="AY22" s="33">
        <f>$AY$19</f>
        <v>1</v>
      </c>
    </row>
    <row r="23" spans="1:52" x14ac:dyDescent="0.15">
      <c r="P23" s="64"/>
      <c r="Q23" s="64"/>
      <c r="R23" s="64"/>
      <c r="S23" s="64"/>
      <c r="T23" s="64"/>
      <c r="U23" s="64"/>
      <c r="V23" s="64"/>
      <c r="W23" s="64"/>
      <c r="X23" s="64"/>
      <c r="Y23" s="65"/>
      <c r="Z23" s="65"/>
      <c r="AA23" s="65"/>
      <c r="AB23" s="65"/>
      <c r="AC23" s="65"/>
      <c r="AD23" s="65"/>
      <c r="AE23" s="65"/>
      <c r="AF23" s="65"/>
      <c r="AG23" s="65"/>
      <c r="AH23" s="65"/>
      <c r="AI23" s="65"/>
      <c r="AJ23" s="65"/>
      <c r="AK23" s="65"/>
      <c r="AL23" s="65"/>
      <c r="AM23" s="65"/>
      <c r="AN23" s="65"/>
      <c r="AO23" s="65"/>
      <c r="AY23">
        <f>COUNTA($C$26)</f>
        <v>1</v>
      </c>
    </row>
    <row r="24" spans="1:52" x14ac:dyDescent="0.15">
      <c r="A24" s="9"/>
      <c r="B24" s="45" t="s">
        <v>172</v>
      </c>
      <c r="C24" s="50"/>
      <c r="D24" s="50"/>
      <c r="E24" s="50"/>
      <c r="F24" s="50"/>
      <c r="G24" s="50"/>
      <c r="H24" s="50"/>
      <c r="I24" s="50"/>
      <c r="J24" s="50"/>
      <c r="K24" s="50"/>
      <c r="L24" s="50"/>
      <c r="M24" s="50"/>
      <c r="N24" s="50"/>
      <c r="O24" s="50"/>
      <c r="P24" s="55"/>
      <c r="Q24" s="55"/>
      <c r="R24" s="55"/>
      <c r="S24" s="55"/>
      <c r="T24" s="55"/>
      <c r="U24" s="55"/>
      <c r="V24" s="55"/>
      <c r="W24" s="55"/>
      <c r="X24" s="55"/>
      <c r="Y24" s="56"/>
      <c r="Z24" s="56"/>
      <c r="AA24" s="56"/>
      <c r="AB24" s="56"/>
      <c r="AC24" s="56"/>
      <c r="AD24" s="56"/>
      <c r="AE24" s="56"/>
      <c r="AF24" s="56"/>
      <c r="AG24" s="56"/>
      <c r="AH24" s="56"/>
      <c r="AI24" s="56"/>
      <c r="AJ24" s="56"/>
      <c r="AK24" s="56"/>
      <c r="AL24" s="56"/>
      <c r="AM24" s="56"/>
      <c r="AN24" s="56"/>
      <c r="AO24" s="56"/>
      <c r="AP24" s="55"/>
      <c r="AQ24" s="55"/>
      <c r="AR24" s="55"/>
      <c r="AS24" s="55"/>
      <c r="AT24" s="55"/>
      <c r="AU24" s="55"/>
      <c r="AV24" s="55"/>
      <c r="AW24" s="55"/>
      <c r="AX24" s="55"/>
      <c r="AY24" s="33">
        <f>$AY$23</f>
        <v>1</v>
      </c>
    </row>
    <row r="25" spans="1:52" customFormat="1" ht="59.25" customHeight="1" x14ac:dyDescent="0.15">
      <c r="A25" s="664"/>
      <c r="B25" s="664"/>
      <c r="C25" s="664" t="s">
        <v>24</v>
      </c>
      <c r="D25" s="664"/>
      <c r="E25" s="664"/>
      <c r="F25" s="664"/>
      <c r="G25" s="664"/>
      <c r="H25" s="664"/>
      <c r="I25" s="664"/>
      <c r="J25" s="753" t="s">
        <v>196</v>
      </c>
      <c r="K25" s="754"/>
      <c r="L25" s="754"/>
      <c r="M25" s="754"/>
      <c r="N25" s="754"/>
      <c r="O25" s="754"/>
      <c r="P25" s="666" t="s">
        <v>25</v>
      </c>
      <c r="Q25" s="666"/>
      <c r="R25" s="666"/>
      <c r="S25" s="666"/>
      <c r="T25" s="666"/>
      <c r="U25" s="666"/>
      <c r="V25" s="666"/>
      <c r="W25" s="666"/>
      <c r="X25" s="666"/>
      <c r="Y25" s="667" t="s">
        <v>229</v>
      </c>
      <c r="Z25" s="668"/>
      <c r="AA25" s="668"/>
      <c r="AB25" s="668"/>
      <c r="AC25" s="753" t="s">
        <v>223</v>
      </c>
      <c r="AD25" s="753"/>
      <c r="AE25" s="753"/>
      <c r="AF25" s="753"/>
      <c r="AG25" s="753"/>
      <c r="AH25" s="667" t="s">
        <v>191</v>
      </c>
      <c r="AI25" s="664"/>
      <c r="AJ25" s="664"/>
      <c r="AK25" s="664"/>
      <c r="AL25" s="664" t="s">
        <v>19</v>
      </c>
      <c r="AM25" s="664"/>
      <c r="AN25" s="664"/>
      <c r="AO25" s="669"/>
      <c r="AP25" s="755" t="s">
        <v>197</v>
      </c>
      <c r="AQ25" s="755"/>
      <c r="AR25" s="755"/>
      <c r="AS25" s="755"/>
      <c r="AT25" s="755"/>
      <c r="AU25" s="755"/>
      <c r="AV25" s="755"/>
      <c r="AW25" s="755"/>
      <c r="AX25" s="755"/>
      <c r="AY25" s="33">
        <f>$AY$23</f>
        <v>1</v>
      </c>
      <c r="AZ25" s="33"/>
    </row>
    <row r="26" spans="1:52" ht="38.25" customHeight="1" x14ac:dyDescent="0.15">
      <c r="A26" s="748">
        <v>1</v>
      </c>
      <c r="B26" s="748">
        <v>1</v>
      </c>
      <c r="C26" s="749" t="s">
        <v>761</v>
      </c>
      <c r="D26" s="749"/>
      <c r="E26" s="749"/>
      <c r="F26" s="749"/>
      <c r="G26" s="749"/>
      <c r="H26" s="749"/>
      <c r="I26" s="749"/>
      <c r="J26" s="750">
        <v>6430001010949</v>
      </c>
      <c r="K26" s="750"/>
      <c r="L26" s="750"/>
      <c r="M26" s="750"/>
      <c r="N26" s="750"/>
      <c r="O26" s="750"/>
      <c r="P26" s="751" t="s">
        <v>704</v>
      </c>
      <c r="Q26" s="751"/>
      <c r="R26" s="751"/>
      <c r="S26" s="751"/>
      <c r="T26" s="751"/>
      <c r="U26" s="751"/>
      <c r="V26" s="751"/>
      <c r="W26" s="751"/>
      <c r="X26" s="751"/>
      <c r="Y26" s="713">
        <v>0.20699999999999999</v>
      </c>
      <c r="Z26" s="714"/>
      <c r="AA26" s="714"/>
      <c r="AB26" s="715"/>
      <c r="AC26" s="752" t="s">
        <v>239</v>
      </c>
      <c r="AD26" s="752"/>
      <c r="AE26" s="752"/>
      <c r="AF26" s="752"/>
      <c r="AG26" s="752"/>
      <c r="AH26" s="718">
        <v>1</v>
      </c>
      <c r="AI26" s="718"/>
      <c r="AJ26" s="718"/>
      <c r="AK26" s="718"/>
      <c r="AL26" s="720" t="s">
        <v>268</v>
      </c>
      <c r="AM26" s="721"/>
      <c r="AN26" s="721"/>
      <c r="AO26" s="722"/>
      <c r="AP26" s="676"/>
      <c r="AQ26" s="676"/>
      <c r="AR26" s="676"/>
      <c r="AS26" s="676"/>
      <c r="AT26" s="676"/>
      <c r="AU26" s="676"/>
      <c r="AV26" s="676"/>
      <c r="AW26" s="676"/>
      <c r="AX26" s="676"/>
      <c r="AY26" s="33">
        <f>$AY$23</f>
        <v>1</v>
      </c>
    </row>
    <row r="27" spans="1:52" x14ac:dyDescent="0.15">
      <c r="P27" s="64"/>
      <c r="Q27" s="64"/>
      <c r="R27" s="64"/>
      <c r="S27" s="64"/>
      <c r="T27" s="64"/>
      <c r="U27" s="64"/>
      <c r="V27" s="64"/>
      <c r="W27" s="64"/>
      <c r="X27" s="64"/>
      <c r="Y27" s="65"/>
      <c r="Z27" s="65"/>
      <c r="AA27" s="65"/>
      <c r="AB27" s="65"/>
      <c r="AC27" s="65"/>
      <c r="AD27" s="65"/>
      <c r="AE27" s="65"/>
      <c r="AF27" s="65"/>
      <c r="AG27" s="65"/>
      <c r="AH27" s="65"/>
      <c r="AI27" s="65"/>
      <c r="AJ27" s="65"/>
      <c r="AK27" s="65"/>
      <c r="AL27" s="65"/>
      <c r="AM27" s="65"/>
      <c r="AN27" s="65"/>
      <c r="AO27" s="65"/>
      <c r="AY27">
        <f>COUNTA($C$30)</f>
        <v>1</v>
      </c>
    </row>
    <row r="28" spans="1:52" x14ac:dyDescent="0.15">
      <c r="A28" s="9"/>
      <c r="B28" s="45" t="s">
        <v>173</v>
      </c>
      <c r="C28" s="50"/>
      <c r="D28" s="50"/>
      <c r="E28" s="50"/>
      <c r="F28" s="50"/>
      <c r="G28" s="50"/>
      <c r="H28" s="50"/>
      <c r="I28" s="50"/>
      <c r="J28" s="50"/>
      <c r="K28" s="50"/>
      <c r="L28" s="50"/>
      <c r="M28" s="50"/>
      <c r="N28" s="50"/>
      <c r="O28" s="50"/>
      <c r="P28" s="55"/>
      <c r="Q28" s="55"/>
      <c r="R28" s="55"/>
      <c r="S28" s="55"/>
      <c r="T28" s="55"/>
      <c r="U28" s="55"/>
      <c r="V28" s="55"/>
      <c r="W28" s="55"/>
      <c r="X28" s="55"/>
      <c r="Y28" s="56"/>
      <c r="Z28" s="56"/>
      <c r="AA28" s="56"/>
      <c r="AB28" s="56"/>
      <c r="AC28" s="56"/>
      <c r="AD28" s="56"/>
      <c r="AE28" s="56"/>
      <c r="AF28" s="56"/>
      <c r="AG28" s="56"/>
      <c r="AH28" s="56"/>
      <c r="AI28" s="56"/>
      <c r="AJ28" s="56"/>
      <c r="AK28" s="56"/>
      <c r="AL28" s="56"/>
      <c r="AM28" s="56"/>
      <c r="AN28" s="56"/>
      <c r="AO28" s="56"/>
      <c r="AP28" s="55"/>
      <c r="AQ28" s="55"/>
      <c r="AR28" s="55"/>
      <c r="AS28" s="55"/>
      <c r="AT28" s="55"/>
      <c r="AU28" s="55"/>
      <c r="AV28" s="55"/>
      <c r="AW28" s="55"/>
      <c r="AX28" s="55"/>
      <c r="AY28" s="33">
        <f>$AY$27</f>
        <v>1</v>
      </c>
    </row>
    <row r="29" spans="1:52" customFormat="1" ht="59.25" customHeight="1" x14ac:dyDescent="0.15">
      <c r="A29" s="664"/>
      <c r="B29" s="664"/>
      <c r="C29" s="664" t="s">
        <v>24</v>
      </c>
      <c r="D29" s="664"/>
      <c r="E29" s="664"/>
      <c r="F29" s="664"/>
      <c r="G29" s="664"/>
      <c r="H29" s="664"/>
      <c r="I29" s="664"/>
      <c r="J29" s="753" t="s">
        <v>196</v>
      </c>
      <c r="K29" s="754"/>
      <c r="L29" s="754"/>
      <c r="M29" s="754"/>
      <c r="N29" s="754"/>
      <c r="O29" s="754"/>
      <c r="P29" s="666" t="s">
        <v>25</v>
      </c>
      <c r="Q29" s="666"/>
      <c r="R29" s="666"/>
      <c r="S29" s="666"/>
      <c r="T29" s="666"/>
      <c r="U29" s="666"/>
      <c r="V29" s="666"/>
      <c r="W29" s="666"/>
      <c r="X29" s="666"/>
      <c r="Y29" s="667" t="s">
        <v>229</v>
      </c>
      <c r="Z29" s="668"/>
      <c r="AA29" s="668"/>
      <c r="AB29" s="668"/>
      <c r="AC29" s="753" t="s">
        <v>223</v>
      </c>
      <c r="AD29" s="753"/>
      <c r="AE29" s="753"/>
      <c r="AF29" s="753"/>
      <c r="AG29" s="753"/>
      <c r="AH29" s="667" t="s">
        <v>191</v>
      </c>
      <c r="AI29" s="664"/>
      <c r="AJ29" s="664"/>
      <c r="AK29" s="664"/>
      <c r="AL29" s="664" t="s">
        <v>19</v>
      </c>
      <c r="AM29" s="664"/>
      <c r="AN29" s="664"/>
      <c r="AO29" s="669"/>
      <c r="AP29" s="755" t="s">
        <v>197</v>
      </c>
      <c r="AQ29" s="755"/>
      <c r="AR29" s="755"/>
      <c r="AS29" s="755"/>
      <c r="AT29" s="755"/>
      <c r="AU29" s="755"/>
      <c r="AV29" s="755"/>
      <c r="AW29" s="755"/>
      <c r="AX29" s="755"/>
      <c r="AY29" s="33">
        <f>$AY$27</f>
        <v>1</v>
      </c>
      <c r="AZ29" s="33"/>
    </row>
    <row r="30" spans="1:52" ht="40.5" customHeight="1" x14ac:dyDescent="0.15">
      <c r="A30" s="748">
        <v>1</v>
      </c>
      <c r="B30" s="748">
        <v>1</v>
      </c>
      <c r="C30" s="749" t="s">
        <v>747</v>
      </c>
      <c r="D30" s="749"/>
      <c r="E30" s="749"/>
      <c r="F30" s="749"/>
      <c r="G30" s="749"/>
      <c r="H30" s="749"/>
      <c r="I30" s="749"/>
      <c r="J30" s="750">
        <v>8010401009458</v>
      </c>
      <c r="K30" s="750"/>
      <c r="L30" s="750"/>
      <c r="M30" s="750"/>
      <c r="N30" s="750"/>
      <c r="O30" s="750"/>
      <c r="P30" s="751" t="s">
        <v>704</v>
      </c>
      <c r="Q30" s="751"/>
      <c r="R30" s="751"/>
      <c r="S30" s="751"/>
      <c r="T30" s="751"/>
      <c r="U30" s="751"/>
      <c r="V30" s="751"/>
      <c r="W30" s="751"/>
      <c r="X30" s="751"/>
      <c r="Y30" s="713">
        <v>1.9</v>
      </c>
      <c r="Z30" s="714"/>
      <c r="AA30" s="714"/>
      <c r="AB30" s="715"/>
      <c r="AC30" s="752" t="s">
        <v>240</v>
      </c>
      <c r="AD30" s="752"/>
      <c r="AE30" s="752"/>
      <c r="AF30" s="752"/>
      <c r="AG30" s="752"/>
      <c r="AH30" s="718">
        <v>1</v>
      </c>
      <c r="AI30" s="718"/>
      <c r="AJ30" s="718"/>
      <c r="AK30" s="718"/>
      <c r="AL30" s="720" t="s">
        <v>268</v>
      </c>
      <c r="AM30" s="721"/>
      <c r="AN30" s="721"/>
      <c r="AO30" s="722"/>
      <c r="AP30" s="676"/>
      <c r="AQ30" s="676"/>
      <c r="AR30" s="676"/>
      <c r="AS30" s="676"/>
      <c r="AT30" s="676"/>
      <c r="AU30" s="676"/>
      <c r="AV30" s="676"/>
      <c r="AW30" s="676"/>
      <c r="AX30" s="676"/>
      <c r="AY30" s="33">
        <f>$AY$27</f>
        <v>1</v>
      </c>
    </row>
    <row r="31" spans="1:52" x14ac:dyDescent="0.15">
      <c r="P31" s="64"/>
      <c r="Q31" s="64"/>
      <c r="R31" s="64"/>
      <c r="S31" s="64"/>
      <c r="T31" s="64"/>
      <c r="U31" s="64"/>
      <c r="V31" s="64"/>
      <c r="W31" s="64"/>
      <c r="X31" s="64"/>
      <c r="Y31" s="65"/>
      <c r="Z31" s="65"/>
      <c r="AA31" s="65"/>
      <c r="AB31" s="65"/>
      <c r="AC31" s="65"/>
      <c r="AD31" s="65"/>
      <c r="AE31" s="65"/>
      <c r="AF31" s="65"/>
      <c r="AG31" s="65"/>
      <c r="AH31" s="65"/>
      <c r="AI31" s="65"/>
      <c r="AJ31" s="65"/>
      <c r="AK31" s="65"/>
      <c r="AL31" s="65"/>
      <c r="AM31" s="65"/>
      <c r="AN31" s="65"/>
      <c r="AO31" s="65"/>
      <c r="AY31">
        <f>COUNTA($C$34)</f>
        <v>1</v>
      </c>
    </row>
    <row r="32" spans="1:52" x14ac:dyDescent="0.15">
      <c r="A32" s="9"/>
      <c r="B32" s="45" t="s">
        <v>174</v>
      </c>
      <c r="C32" s="50"/>
      <c r="D32" s="50"/>
      <c r="E32" s="50"/>
      <c r="F32" s="50"/>
      <c r="G32" s="50"/>
      <c r="H32" s="50"/>
      <c r="I32" s="50"/>
      <c r="J32" s="50"/>
      <c r="K32" s="50"/>
      <c r="L32" s="50"/>
      <c r="M32" s="50"/>
      <c r="N32" s="50"/>
      <c r="O32" s="50"/>
      <c r="P32" s="55"/>
      <c r="Q32" s="55"/>
      <c r="R32" s="55"/>
      <c r="S32" s="55"/>
      <c r="T32" s="55"/>
      <c r="U32" s="55"/>
      <c r="V32" s="55"/>
      <c r="W32" s="55"/>
      <c r="X32" s="55"/>
      <c r="Y32" s="56"/>
      <c r="Z32" s="56"/>
      <c r="AA32" s="56"/>
      <c r="AB32" s="56"/>
      <c r="AC32" s="56"/>
      <c r="AD32" s="56"/>
      <c r="AE32" s="56"/>
      <c r="AF32" s="56"/>
      <c r="AG32" s="56"/>
      <c r="AH32" s="56"/>
      <c r="AI32" s="56"/>
      <c r="AJ32" s="56"/>
      <c r="AK32" s="56"/>
      <c r="AL32" s="56"/>
      <c r="AM32" s="56"/>
      <c r="AN32" s="56"/>
      <c r="AO32" s="56"/>
      <c r="AP32" s="55"/>
      <c r="AQ32" s="55"/>
      <c r="AR32" s="55"/>
      <c r="AS32" s="55"/>
      <c r="AT32" s="55"/>
      <c r="AU32" s="55"/>
      <c r="AV32" s="55"/>
      <c r="AW32" s="55"/>
      <c r="AX32" s="55"/>
      <c r="AY32" s="33">
        <f>$AY$31</f>
        <v>1</v>
      </c>
    </row>
    <row r="33" spans="1:52" customFormat="1" ht="59.25" customHeight="1" x14ac:dyDescent="0.15">
      <c r="A33" s="664"/>
      <c r="B33" s="664"/>
      <c r="C33" s="664" t="s">
        <v>24</v>
      </c>
      <c r="D33" s="664"/>
      <c r="E33" s="664"/>
      <c r="F33" s="664"/>
      <c r="G33" s="664"/>
      <c r="H33" s="664"/>
      <c r="I33" s="664"/>
      <c r="J33" s="753" t="s">
        <v>196</v>
      </c>
      <c r="K33" s="754"/>
      <c r="L33" s="754"/>
      <c r="M33" s="754"/>
      <c r="N33" s="754"/>
      <c r="O33" s="754"/>
      <c r="P33" s="666" t="s">
        <v>25</v>
      </c>
      <c r="Q33" s="666"/>
      <c r="R33" s="666"/>
      <c r="S33" s="666"/>
      <c r="T33" s="666"/>
      <c r="U33" s="666"/>
      <c r="V33" s="666"/>
      <c r="W33" s="666"/>
      <c r="X33" s="666"/>
      <c r="Y33" s="667" t="s">
        <v>229</v>
      </c>
      <c r="Z33" s="668"/>
      <c r="AA33" s="668"/>
      <c r="AB33" s="668"/>
      <c r="AC33" s="753" t="s">
        <v>223</v>
      </c>
      <c r="AD33" s="753"/>
      <c r="AE33" s="753"/>
      <c r="AF33" s="753"/>
      <c r="AG33" s="753"/>
      <c r="AH33" s="667" t="s">
        <v>191</v>
      </c>
      <c r="AI33" s="664"/>
      <c r="AJ33" s="664"/>
      <c r="AK33" s="664"/>
      <c r="AL33" s="664" t="s">
        <v>19</v>
      </c>
      <c r="AM33" s="664"/>
      <c r="AN33" s="664"/>
      <c r="AO33" s="669"/>
      <c r="AP33" s="755" t="s">
        <v>197</v>
      </c>
      <c r="AQ33" s="755"/>
      <c r="AR33" s="755"/>
      <c r="AS33" s="755"/>
      <c r="AT33" s="755"/>
      <c r="AU33" s="755"/>
      <c r="AV33" s="755"/>
      <c r="AW33" s="755"/>
      <c r="AX33" s="755"/>
      <c r="AY33" s="33">
        <f>$AY$31</f>
        <v>1</v>
      </c>
      <c r="AZ33" s="33"/>
    </row>
    <row r="34" spans="1:52" ht="39.75" customHeight="1" x14ac:dyDescent="0.15">
      <c r="A34" s="748">
        <v>1</v>
      </c>
      <c r="B34" s="748">
        <v>1</v>
      </c>
      <c r="C34" s="749" t="s">
        <v>747</v>
      </c>
      <c r="D34" s="749"/>
      <c r="E34" s="749"/>
      <c r="F34" s="749"/>
      <c r="G34" s="749"/>
      <c r="H34" s="749"/>
      <c r="I34" s="749"/>
      <c r="J34" s="750">
        <v>8010401009458</v>
      </c>
      <c r="K34" s="750"/>
      <c r="L34" s="750"/>
      <c r="M34" s="750"/>
      <c r="N34" s="750"/>
      <c r="O34" s="750"/>
      <c r="P34" s="751" t="s">
        <v>704</v>
      </c>
      <c r="Q34" s="751"/>
      <c r="R34" s="751"/>
      <c r="S34" s="751"/>
      <c r="T34" s="751"/>
      <c r="U34" s="751"/>
      <c r="V34" s="751"/>
      <c r="W34" s="751"/>
      <c r="X34" s="751"/>
      <c r="Y34" s="713">
        <v>24.2</v>
      </c>
      <c r="Z34" s="714"/>
      <c r="AA34" s="714"/>
      <c r="AB34" s="715"/>
      <c r="AC34" s="752" t="s">
        <v>240</v>
      </c>
      <c r="AD34" s="752"/>
      <c r="AE34" s="752"/>
      <c r="AF34" s="752"/>
      <c r="AG34" s="752"/>
      <c r="AH34" s="718">
        <v>1</v>
      </c>
      <c r="AI34" s="718"/>
      <c r="AJ34" s="718"/>
      <c r="AK34" s="718"/>
      <c r="AL34" s="720" t="s">
        <v>268</v>
      </c>
      <c r="AM34" s="721"/>
      <c r="AN34" s="721"/>
      <c r="AO34" s="722"/>
      <c r="AP34" s="676"/>
      <c r="AQ34" s="676"/>
      <c r="AR34" s="676"/>
      <c r="AS34" s="676"/>
      <c r="AT34" s="676"/>
      <c r="AU34" s="676"/>
      <c r="AV34" s="676"/>
      <c r="AW34" s="676"/>
      <c r="AX34" s="676"/>
      <c r="AY34" s="33">
        <f>$AY$31</f>
        <v>1</v>
      </c>
    </row>
    <row r="35" spans="1:52" x14ac:dyDescent="0.15">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Y35">
        <f>COUNTA($C$38)</f>
        <v>1</v>
      </c>
    </row>
    <row r="36" spans="1:52" x14ac:dyDescent="0.15">
      <c r="A36" s="9"/>
      <c r="B36" s="45" t="s">
        <v>175</v>
      </c>
      <c r="C36" s="50"/>
      <c r="D36" s="50"/>
      <c r="E36" s="50"/>
      <c r="F36" s="50"/>
      <c r="G36" s="50"/>
      <c r="H36" s="50"/>
      <c r="I36" s="50"/>
      <c r="J36" s="50"/>
      <c r="K36" s="50"/>
      <c r="L36" s="50"/>
      <c r="M36" s="50"/>
      <c r="N36" s="50"/>
      <c r="O36" s="50"/>
      <c r="P36" s="55"/>
      <c r="Q36" s="55"/>
      <c r="R36" s="55"/>
      <c r="S36" s="55"/>
      <c r="T36" s="55"/>
      <c r="U36" s="55"/>
      <c r="V36" s="55"/>
      <c r="W36" s="55"/>
      <c r="X36" s="55"/>
      <c r="Y36" s="56"/>
      <c r="Z36" s="56"/>
      <c r="AA36" s="56"/>
      <c r="AB36" s="56"/>
      <c r="AC36" s="56"/>
      <c r="AD36" s="56"/>
      <c r="AE36" s="56"/>
      <c r="AF36" s="56"/>
      <c r="AG36" s="56"/>
      <c r="AH36" s="56"/>
      <c r="AI36" s="56"/>
      <c r="AJ36" s="56"/>
      <c r="AK36" s="56"/>
      <c r="AL36" s="56"/>
      <c r="AM36" s="56"/>
      <c r="AN36" s="56"/>
      <c r="AO36" s="56"/>
      <c r="AP36" s="55"/>
      <c r="AQ36" s="55"/>
      <c r="AR36" s="55"/>
      <c r="AS36" s="55"/>
      <c r="AT36" s="55"/>
      <c r="AU36" s="55"/>
      <c r="AV36" s="55"/>
      <c r="AW36" s="55"/>
      <c r="AX36" s="55"/>
      <c r="AY36" s="78">
        <f>$AY$35</f>
        <v>1</v>
      </c>
    </row>
    <row r="37" spans="1:52" customFormat="1" ht="59.25" customHeight="1" x14ac:dyDescent="0.15">
      <c r="A37" s="664"/>
      <c r="B37" s="664"/>
      <c r="C37" s="664" t="s">
        <v>24</v>
      </c>
      <c r="D37" s="664"/>
      <c r="E37" s="664"/>
      <c r="F37" s="664"/>
      <c r="G37" s="664"/>
      <c r="H37" s="664"/>
      <c r="I37" s="664"/>
      <c r="J37" s="753" t="s">
        <v>196</v>
      </c>
      <c r="K37" s="754"/>
      <c r="L37" s="754"/>
      <c r="M37" s="754"/>
      <c r="N37" s="754"/>
      <c r="O37" s="754"/>
      <c r="P37" s="666" t="s">
        <v>25</v>
      </c>
      <c r="Q37" s="666"/>
      <c r="R37" s="666"/>
      <c r="S37" s="666"/>
      <c r="T37" s="666"/>
      <c r="U37" s="666"/>
      <c r="V37" s="666"/>
      <c r="W37" s="666"/>
      <c r="X37" s="666"/>
      <c r="Y37" s="667" t="s">
        <v>229</v>
      </c>
      <c r="Z37" s="668"/>
      <c r="AA37" s="668"/>
      <c r="AB37" s="668"/>
      <c r="AC37" s="753" t="s">
        <v>223</v>
      </c>
      <c r="AD37" s="753"/>
      <c r="AE37" s="753"/>
      <c r="AF37" s="753"/>
      <c r="AG37" s="753"/>
      <c r="AH37" s="667" t="s">
        <v>191</v>
      </c>
      <c r="AI37" s="664"/>
      <c r="AJ37" s="664"/>
      <c r="AK37" s="664"/>
      <c r="AL37" s="664" t="s">
        <v>19</v>
      </c>
      <c r="AM37" s="664"/>
      <c r="AN37" s="664"/>
      <c r="AO37" s="669"/>
      <c r="AP37" s="755" t="s">
        <v>197</v>
      </c>
      <c r="AQ37" s="755"/>
      <c r="AR37" s="755"/>
      <c r="AS37" s="755"/>
      <c r="AT37" s="755"/>
      <c r="AU37" s="755"/>
      <c r="AV37" s="755"/>
      <c r="AW37" s="755"/>
      <c r="AX37" s="755"/>
      <c r="AY37" s="78">
        <f>$AY$35</f>
        <v>1</v>
      </c>
      <c r="AZ37" s="33"/>
    </row>
    <row r="38" spans="1:52" ht="40.5" customHeight="1" x14ac:dyDescent="0.15">
      <c r="A38" s="748">
        <v>1</v>
      </c>
      <c r="B38" s="748">
        <v>1</v>
      </c>
      <c r="C38" s="749" t="s">
        <v>747</v>
      </c>
      <c r="D38" s="749"/>
      <c r="E38" s="749"/>
      <c r="F38" s="749"/>
      <c r="G38" s="749"/>
      <c r="H38" s="749"/>
      <c r="I38" s="749"/>
      <c r="J38" s="750">
        <v>8010401009458</v>
      </c>
      <c r="K38" s="750"/>
      <c r="L38" s="750"/>
      <c r="M38" s="750"/>
      <c r="N38" s="750"/>
      <c r="O38" s="750"/>
      <c r="P38" s="751" t="s">
        <v>704</v>
      </c>
      <c r="Q38" s="751"/>
      <c r="R38" s="751"/>
      <c r="S38" s="751"/>
      <c r="T38" s="751"/>
      <c r="U38" s="751"/>
      <c r="V38" s="751"/>
      <c r="W38" s="751"/>
      <c r="X38" s="751"/>
      <c r="Y38" s="713">
        <v>1</v>
      </c>
      <c r="Z38" s="714"/>
      <c r="AA38" s="714"/>
      <c r="AB38" s="715"/>
      <c r="AC38" s="752" t="s">
        <v>240</v>
      </c>
      <c r="AD38" s="752"/>
      <c r="AE38" s="752"/>
      <c r="AF38" s="752"/>
      <c r="AG38" s="752"/>
      <c r="AH38" s="718">
        <v>1</v>
      </c>
      <c r="AI38" s="718"/>
      <c r="AJ38" s="718"/>
      <c r="AK38" s="718"/>
      <c r="AL38" s="720" t="s">
        <v>268</v>
      </c>
      <c r="AM38" s="721"/>
      <c r="AN38" s="721"/>
      <c r="AO38" s="722"/>
      <c r="AP38" s="676"/>
      <c r="AQ38" s="676"/>
      <c r="AR38" s="676"/>
      <c r="AS38" s="676"/>
      <c r="AT38" s="676"/>
      <c r="AU38" s="676"/>
      <c r="AV38" s="676"/>
      <c r="AW38" s="676"/>
      <c r="AX38" s="676"/>
      <c r="AY38">
        <f>$AY$35</f>
        <v>1</v>
      </c>
    </row>
    <row r="39" spans="1:52" x14ac:dyDescent="0.15">
      <c r="P39" s="64"/>
      <c r="Q39" s="64"/>
      <c r="R39" s="64"/>
      <c r="S39" s="64"/>
      <c r="T39" s="64"/>
      <c r="U39" s="64"/>
      <c r="V39" s="64"/>
      <c r="W39" s="64"/>
      <c r="X39" s="64"/>
      <c r="Y39" s="65"/>
      <c r="Z39" s="65"/>
      <c r="AA39" s="65"/>
      <c r="AB39" s="65"/>
      <c r="AC39" s="65"/>
      <c r="AD39" s="65"/>
      <c r="AE39" s="65"/>
      <c r="AF39" s="65"/>
      <c r="AG39" s="65"/>
      <c r="AH39" s="65"/>
      <c r="AI39" s="65"/>
      <c r="AJ39" s="65"/>
      <c r="AK39" s="65"/>
      <c r="AL39" s="65"/>
      <c r="AM39" s="65"/>
      <c r="AN39" s="65"/>
      <c r="AO39" s="65"/>
      <c r="AY39">
        <f>COUNTA($C$42)</f>
        <v>1</v>
      </c>
    </row>
    <row r="40" spans="1:52" x14ac:dyDescent="0.15">
      <c r="A40" s="9"/>
      <c r="B40" s="45" t="s">
        <v>176</v>
      </c>
      <c r="C40" s="50"/>
      <c r="D40" s="50"/>
      <c r="E40" s="50"/>
      <c r="F40" s="50"/>
      <c r="G40" s="50"/>
      <c r="H40" s="50"/>
      <c r="I40" s="50"/>
      <c r="J40" s="50"/>
      <c r="K40" s="50"/>
      <c r="L40" s="50"/>
      <c r="M40" s="50"/>
      <c r="N40" s="50"/>
      <c r="O40" s="50"/>
      <c r="P40" s="55"/>
      <c r="Q40" s="55"/>
      <c r="R40" s="55"/>
      <c r="S40" s="55"/>
      <c r="T40" s="55"/>
      <c r="U40" s="55"/>
      <c r="V40" s="55"/>
      <c r="W40" s="55"/>
      <c r="X40" s="55"/>
      <c r="Y40" s="56"/>
      <c r="Z40" s="56"/>
      <c r="AA40" s="56"/>
      <c r="AB40" s="56"/>
      <c r="AC40" s="56"/>
      <c r="AD40" s="56"/>
      <c r="AE40" s="56"/>
      <c r="AF40" s="56"/>
      <c r="AG40" s="56"/>
      <c r="AH40" s="56"/>
      <c r="AI40" s="56"/>
      <c r="AJ40" s="56"/>
      <c r="AK40" s="56"/>
      <c r="AL40" s="56"/>
      <c r="AM40" s="56"/>
      <c r="AN40" s="56"/>
      <c r="AO40" s="56"/>
      <c r="AP40" s="55"/>
      <c r="AQ40" s="55"/>
      <c r="AR40" s="55"/>
      <c r="AS40" s="55"/>
      <c r="AT40" s="55"/>
      <c r="AU40" s="55"/>
      <c r="AV40" s="55"/>
      <c r="AW40" s="55"/>
      <c r="AX40" s="55"/>
      <c r="AY40" s="33">
        <f>$AY$39</f>
        <v>1</v>
      </c>
    </row>
    <row r="41" spans="1:52" customFormat="1" ht="59.25" customHeight="1" x14ac:dyDescent="0.15">
      <c r="A41" s="664"/>
      <c r="B41" s="664"/>
      <c r="C41" s="664" t="s">
        <v>24</v>
      </c>
      <c r="D41" s="664"/>
      <c r="E41" s="664"/>
      <c r="F41" s="664"/>
      <c r="G41" s="664"/>
      <c r="H41" s="664"/>
      <c r="I41" s="664"/>
      <c r="J41" s="753" t="s">
        <v>196</v>
      </c>
      <c r="K41" s="754"/>
      <c r="L41" s="754"/>
      <c r="M41" s="754"/>
      <c r="N41" s="754"/>
      <c r="O41" s="754"/>
      <c r="P41" s="666" t="s">
        <v>25</v>
      </c>
      <c r="Q41" s="666"/>
      <c r="R41" s="666"/>
      <c r="S41" s="666"/>
      <c r="T41" s="666"/>
      <c r="U41" s="666"/>
      <c r="V41" s="666"/>
      <c r="W41" s="666"/>
      <c r="X41" s="666"/>
      <c r="Y41" s="667" t="s">
        <v>229</v>
      </c>
      <c r="Z41" s="668"/>
      <c r="AA41" s="668"/>
      <c r="AB41" s="668"/>
      <c r="AC41" s="753" t="s">
        <v>223</v>
      </c>
      <c r="AD41" s="753"/>
      <c r="AE41" s="753"/>
      <c r="AF41" s="753"/>
      <c r="AG41" s="753"/>
      <c r="AH41" s="667" t="s">
        <v>191</v>
      </c>
      <c r="AI41" s="664"/>
      <c r="AJ41" s="664"/>
      <c r="AK41" s="664"/>
      <c r="AL41" s="664" t="s">
        <v>19</v>
      </c>
      <c r="AM41" s="664"/>
      <c r="AN41" s="664"/>
      <c r="AO41" s="669"/>
      <c r="AP41" s="755" t="s">
        <v>197</v>
      </c>
      <c r="AQ41" s="755"/>
      <c r="AR41" s="755"/>
      <c r="AS41" s="755"/>
      <c r="AT41" s="755"/>
      <c r="AU41" s="755"/>
      <c r="AV41" s="755"/>
      <c r="AW41" s="755"/>
      <c r="AX41" s="755"/>
      <c r="AY41" s="33">
        <f>$AY$39</f>
        <v>1</v>
      </c>
      <c r="AZ41" s="33"/>
    </row>
    <row r="42" spans="1:52" ht="42" customHeight="1" x14ac:dyDescent="0.15">
      <c r="A42" s="748">
        <v>1</v>
      </c>
      <c r="B42" s="748">
        <v>1</v>
      </c>
      <c r="C42" s="749" t="s">
        <v>762</v>
      </c>
      <c r="D42" s="749"/>
      <c r="E42" s="749"/>
      <c r="F42" s="749"/>
      <c r="G42" s="749"/>
      <c r="H42" s="749"/>
      <c r="I42" s="749"/>
      <c r="J42" s="750">
        <v>9180001029260</v>
      </c>
      <c r="K42" s="750"/>
      <c r="L42" s="750"/>
      <c r="M42" s="750"/>
      <c r="N42" s="750"/>
      <c r="O42" s="750"/>
      <c r="P42" s="751" t="s">
        <v>704</v>
      </c>
      <c r="Q42" s="751"/>
      <c r="R42" s="751"/>
      <c r="S42" s="751"/>
      <c r="T42" s="751"/>
      <c r="U42" s="751"/>
      <c r="V42" s="751"/>
      <c r="W42" s="751"/>
      <c r="X42" s="751"/>
      <c r="Y42" s="713">
        <v>1</v>
      </c>
      <c r="Z42" s="714"/>
      <c r="AA42" s="714"/>
      <c r="AB42" s="715"/>
      <c r="AC42" s="752" t="s">
        <v>240</v>
      </c>
      <c r="AD42" s="752"/>
      <c r="AE42" s="752"/>
      <c r="AF42" s="752"/>
      <c r="AG42" s="752"/>
      <c r="AH42" s="718">
        <v>2</v>
      </c>
      <c r="AI42" s="718"/>
      <c r="AJ42" s="718"/>
      <c r="AK42" s="718"/>
      <c r="AL42" s="720" t="s">
        <v>268</v>
      </c>
      <c r="AM42" s="721"/>
      <c r="AN42" s="721"/>
      <c r="AO42" s="722"/>
      <c r="AP42" s="676"/>
      <c r="AQ42" s="676"/>
      <c r="AR42" s="676"/>
      <c r="AS42" s="676"/>
      <c r="AT42" s="676"/>
      <c r="AU42" s="676"/>
      <c r="AV42" s="676"/>
      <c r="AW42" s="676"/>
      <c r="AX42" s="676"/>
      <c r="AY42" s="33">
        <f>$AY$39</f>
        <v>1</v>
      </c>
    </row>
    <row r="43" spans="1:52" x14ac:dyDescent="0.15">
      <c r="A43" s="37"/>
      <c r="B43" s="37"/>
      <c r="P43" s="64"/>
      <c r="Q43" s="64"/>
      <c r="R43" s="64"/>
      <c r="S43" s="64"/>
      <c r="T43" s="64"/>
      <c r="U43" s="64"/>
      <c r="V43" s="64"/>
      <c r="W43" s="64"/>
      <c r="X43" s="64"/>
      <c r="Y43" s="65"/>
      <c r="Z43" s="65"/>
      <c r="AA43" s="65"/>
      <c r="AB43" s="65"/>
      <c r="AC43" s="65"/>
      <c r="AD43" s="65"/>
      <c r="AE43" s="65"/>
      <c r="AF43" s="65"/>
      <c r="AG43" s="65"/>
      <c r="AH43" s="65"/>
      <c r="AI43" s="65"/>
      <c r="AJ43" s="65"/>
      <c r="AK43" s="65"/>
      <c r="AL43" s="65"/>
      <c r="AM43" s="65"/>
      <c r="AN43" s="65"/>
      <c r="AO43" s="65"/>
      <c r="AY43">
        <f>COUNTA($C$46)</f>
        <v>1</v>
      </c>
    </row>
    <row r="44" spans="1:52" x14ac:dyDescent="0.15">
      <c r="A44" s="9"/>
      <c r="B44" s="45" t="s">
        <v>177</v>
      </c>
      <c r="C44" s="50"/>
      <c r="D44" s="50"/>
      <c r="E44" s="50"/>
      <c r="F44" s="50"/>
      <c r="G44" s="50"/>
      <c r="H44" s="50"/>
      <c r="I44" s="50"/>
      <c r="J44" s="50"/>
      <c r="K44" s="50"/>
      <c r="L44" s="50"/>
      <c r="M44" s="50"/>
      <c r="N44" s="50"/>
      <c r="O44" s="50"/>
      <c r="P44" s="55"/>
      <c r="Q44" s="55"/>
      <c r="R44" s="55"/>
      <c r="S44" s="55"/>
      <c r="T44" s="55"/>
      <c r="U44" s="55"/>
      <c r="V44" s="55"/>
      <c r="W44" s="55"/>
      <c r="X44" s="55"/>
      <c r="Y44" s="56"/>
      <c r="Z44" s="56"/>
      <c r="AA44" s="56"/>
      <c r="AB44" s="56"/>
      <c r="AC44" s="56"/>
      <c r="AD44" s="56"/>
      <c r="AE44" s="56"/>
      <c r="AF44" s="56"/>
      <c r="AG44" s="56"/>
      <c r="AH44" s="56"/>
      <c r="AI44" s="56"/>
      <c r="AJ44" s="56"/>
      <c r="AK44" s="56"/>
      <c r="AL44" s="56"/>
      <c r="AM44" s="56"/>
      <c r="AN44" s="56"/>
      <c r="AO44" s="56"/>
      <c r="AP44" s="55"/>
      <c r="AQ44" s="55"/>
      <c r="AR44" s="55"/>
      <c r="AS44" s="55"/>
      <c r="AT44" s="55"/>
      <c r="AU44" s="55"/>
      <c r="AV44" s="55"/>
      <c r="AW44" s="55"/>
      <c r="AX44" s="55"/>
      <c r="AY44" s="33">
        <f>$AY$43</f>
        <v>1</v>
      </c>
    </row>
    <row r="45" spans="1:52" customFormat="1" ht="59.25" customHeight="1" x14ac:dyDescent="0.15">
      <c r="A45" s="664"/>
      <c r="B45" s="664"/>
      <c r="C45" s="664" t="s">
        <v>24</v>
      </c>
      <c r="D45" s="664"/>
      <c r="E45" s="664"/>
      <c r="F45" s="664"/>
      <c r="G45" s="664"/>
      <c r="H45" s="664"/>
      <c r="I45" s="664"/>
      <c r="J45" s="753" t="s">
        <v>196</v>
      </c>
      <c r="K45" s="754"/>
      <c r="L45" s="754"/>
      <c r="M45" s="754"/>
      <c r="N45" s="754"/>
      <c r="O45" s="754"/>
      <c r="P45" s="666" t="s">
        <v>25</v>
      </c>
      <c r="Q45" s="666"/>
      <c r="R45" s="666"/>
      <c r="S45" s="666"/>
      <c r="T45" s="666"/>
      <c r="U45" s="666"/>
      <c r="V45" s="666"/>
      <c r="W45" s="666"/>
      <c r="X45" s="666"/>
      <c r="Y45" s="667" t="s">
        <v>229</v>
      </c>
      <c r="Z45" s="668"/>
      <c r="AA45" s="668"/>
      <c r="AB45" s="668"/>
      <c r="AC45" s="753" t="s">
        <v>223</v>
      </c>
      <c r="AD45" s="753"/>
      <c r="AE45" s="753"/>
      <c r="AF45" s="753"/>
      <c r="AG45" s="753"/>
      <c r="AH45" s="667" t="s">
        <v>191</v>
      </c>
      <c r="AI45" s="664"/>
      <c r="AJ45" s="664"/>
      <c r="AK45" s="664"/>
      <c r="AL45" s="664" t="s">
        <v>19</v>
      </c>
      <c r="AM45" s="664"/>
      <c r="AN45" s="664"/>
      <c r="AO45" s="669"/>
      <c r="AP45" s="755" t="s">
        <v>197</v>
      </c>
      <c r="AQ45" s="755"/>
      <c r="AR45" s="755"/>
      <c r="AS45" s="755"/>
      <c r="AT45" s="755"/>
      <c r="AU45" s="755"/>
      <c r="AV45" s="755"/>
      <c r="AW45" s="755"/>
      <c r="AX45" s="755"/>
      <c r="AY45" s="33">
        <f>$AY$43</f>
        <v>1</v>
      </c>
      <c r="AZ45" s="33"/>
    </row>
    <row r="46" spans="1:52" ht="41.25" customHeight="1" x14ac:dyDescent="0.15">
      <c r="A46" s="748">
        <v>1</v>
      </c>
      <c r="B46" s="748">
        <v>1</v>
      </c>
      <c r="C46" s="749" t="s">
        <v>747</v>
      </c>
      <c r="D46" s="749"/>
      <c r="E46" s="749"/>
      <c r="F46" s="749"/>
      <c r="G46" s="749"/>
      <c r="H46" s="749"/>
      <c r="I46" s="749"/>
      <c r="J46" s="750">
        <v>8010401009458</v>
      </c>
      <c r="K46" s="750"/>
      <c r="L46" s="750"/>
      <c r="M46" s="750"/>
      <c r="N46" s="750"/>
      <c r="O46" s="750"/>
      <c r="P46" s="751" t="s">
        <v>704</v>
      </c>
      <c r="Q46" s="751"/>
      <c r="R46" s="751"/>
      <c r="S46" s="751"/>
      <c r="T46" s="751"/>
      <c r="U46" s="751"/>
      <c r="V46" s="751"/>
      <c r="W46" s="751"/>
      <c r="X46" s="751"/>
      <c r="Y46" s="713">
        <v>0.93500000000000005</v>
      </c>
      <c r="Z46" s="714"/>
      <c r="AA46" s="714"/>
      <c r="AB46" s="715"/>
      <c r="AC46" s="752" t="s">
        <v>240</v>
      </c>
      <c r="AD46" s="752"/>
      <c r="AE46" s="752"/>
      <c r="AF46" s="752"/>
      <c r="AG46" s="752"/>
      <c r="AH46" s="718">
        <v>1</v>
      </c>
      <c r="AI46" s="718"/>
      <c r="AJ46" s="718"/>
      <c r="AK46" s="718"/>
      <c r="AL46" s="720" t="s">
        <v>268</v>
      </c>
      <c r="AM46" s="721"/>
      <c r="AN46" s="721"/>
      <c r="AO46" s="722"/>
      <c r="AP46" s="676"/>
      <c r="AQ46" s="676"/>
      <c r="AR46" s="676"/>
      <c r="AS46" s="676"/>
      <c r="AT46" s="676"/>
      <c r="AU46" s="676"/>
      <c r="AV46" s="676"/>
      <c r="AW46" s="676"/>
      <c r="AX46" s="676"/>
      <c r="AY46" s="33">
        <f>$AY$43</f>
        <v>1</v>
      </c>
    </row>
    <row r="47" spans="1:52" x14ac:dyDescent="0.15">
      <c r="P47" s="64"/>
      <c r="Q47" s="64"/>
      <c r="R47" s="64"/>
      <c r="S47" s="64"/>
      <c r="T47" s="64"/>
      <c r="U47" s="64"/>
      <c r="V47" s="64"/>
      <c r="W47" s="64"/>
      <c r="X47" s="64"/>
      <c r="Y47" s="65"/>
      <c r="Z47" s="65"/>
      <c r="AA47" s="65"/>
      <c r="AB47" s="65"/>
      <c r="AC47" s="65"/>
      <c r="AD47" s="65"/>
      <c r="AE47" s="65"/>
      <c r="AF47" s="65"/>
      <c r="AG47" s="65"/>
      <c r="AH47" s="65"/>
      <c r="AI47" s="65"/>
      <c r="AJ47" s="65"/>
      <c r="AK47" s="65"/>
      <c r="AL47" s="65"/>
      <c r="AM47" s="65"/>
      <c r="AN47" s="65"/>
      <c r="AO47" s="65"/>
      <c r="AY47">
        <f>COUNTA($C$50)</f>
        <v>1</v>
      </c>
    </row>
    <row r="48" spans="1:52" x14ac:dyDescent="0.15">
      <c r="A48" s="9"/>
      <c r="B48" s="45" t="s">
        <v>178</v>
      </c>
      <c r="C48" s="50"/>
      <c r="D48" s="50"/>
      <c r="E48" s="50"/>
      <c r="F48" s="50"/>
      <c r="G48" s="50"/>
      <c r="H48" s="50"/>
      <c r="I48" s="50"/>
      <c r="J48" s="50"/>
      <c r="K48" s="50"/>
      <c r="L48" s="50"/>
      <c r="M48" s="50"/>
      <c r="N48" s="50"/>
      <c r="O48" s="50"/>
      <c r="P48" s="55"/>
      <c r="Q48" s="55"/>
      <c r="R48" s="55"/>
      <c r="S48" s="55"/>
      <c r="T48" s="55"/>
      <c r="U48" s="55"/>
      <c r="V48" s="55"/>
      <c r="W48" s="55"/>
      <c r="X48" s="55"/>
      <c r="Y48" s="56"/>
      <c r="Z48" s="56"/>
      <c r="AA48" s="56"/>
      <c r="AB48" s="56"/>
      <c r="AC48" s="56"/>
      <c r="AD48" s="56"/>
      <c r="AE48" s="56"/>
      <c r="AF48" s="56"/>
      <c r="AG48" s="56"/>
      <c r="AH48" s="56"/>
      <c r="AI48" s="56"/>
      <c r="AJ48" s="56"/>
      <c r="AK48" s="56"/>
      <c r="AL48" s="56"/>
      <c r="AM48" s="56"/>
      <c r="AN48" s="56"/>
      <c r="AO48" s="56"/>
      <c r="AP48" s="55"/>
      <c r="AQ48" s="55"/>
      <c r="AR48" s="55"/>
      <c r="AS48" s="55"/>
      <c r="AT48" s="55"/>
      <c r="AU48" s="55"/>
      <c r="AV48" s="55"/>
      <c r="AW48" s="55"/>
      <c r="AX48" s="55"/>
      <c r="AY48" s="33">
        <f>$AY$47</f>
        <v>1</v>
      </c>
    </row>
    <row r="49" spans="1:52" customFormat="1" ht="59.25" customHeight="1" x14ac:dyDescent="0.15">
      <c r="A49" s="664"/>
      <c r="B49" s="664"/>
      <c r="C49" s="664" t="s">
        <v>24</v>
      </c>
      <c r="D49" s="664"/>
      <c r="E49" s="664"/>
      <c r="F49" s="664"/>
      <c r="G49" s="664"/>
      <c r="H49" s="664"/>
      <c r="I49" s="664"/>
      <c r="J49" s="753" t="s">
        <v>196</v>
      </c>
      <c r="K49" s="754"/>
      <c r="L49" s="754"/>
      <c r="M49" s="754"/>
      <c r="N49" s="754"/>
      <c r="O49" s="754"/>
      <c r="P49" s="666" t="s">
        <v>25</v>
      </c>
      <c r="Q49" s="666"/>
      <c r="R49" s="666"/>
      <c r="S49" s="666"/>
      <c r="T49" s="666"/>
      <c r="U49" s="666"/>
      <c r="V49" s="666"/>
      <c r="W49" s="666"/>
      <c r="X49" s="666"/>
      <c r="Y49" s="667" t="s">
        <v>229</v>
      </c>
      <c r="Z49" s="668"/>
      <c r="AA49" s="668"/>
      <c r="AB49" s="668"/>
      <c r="AC49" s="753" t="s">
        <v>223</v>
      </c>
      <c r="AD49" s="753"/>
      <c r="AE49" s="753"/>
      <c r="AF49" s="753"/>
      <c r="AG49" s="753"/>
      <c r="AH49" s="667" t="s">
        <v>191</v>
      </c>
      <c r="AI49" s="664"/>
      <c r="AJ49" s="664"/>
      <c r="AK49" s="664"/>
      <c r="AL49" s="664" t="s">
        <v>19</v>
      </c>
      <c r="AM49" s="664"/>
      <c r="AN49" s="664"/>
      <c r="AO49" s="669"/>
      <c r="AP49" s="755" t="s">
        <v>197</v>
      </c>
      <c r="AQ49" s="755"/>
      <c r="AR49" s="755"/>
      <c r="AS49" s="755"/>
      <c r="AT49" s="755"/>
      <c r="AU49" s="755"/>
      <c r="AV49" s="755"/>
      <c r="AW49" s="755"/>
      <c r="AX49" s="755"/>
      <c r="AY49" s="33">
        <f>$AY$47</f>
        <v>1</v>
      </c>
      <c r="AZ49" s="33"/>
    </row>
    <row r="50" spans="1:52" ht="42.75" customHeight="1" x14ac:dyDescent="0.15">
      <c r="A50" s="748">
        <v>1</v>
      </c>
      <c r="B50" s="748">
        <v>1</v>
      </c>
      <c r="C50" s="749" t="s">
        <v>747</v>
      </c>
      <c r="D50" s="749"/>
      <c r="E50" s="749"/>
      <c r="F50" s="749"/>
      <c r="G50" s="749"/>
      <c r="H50" s="749"/>
      <c r="I50" s="749"/>
      <c r="J50" s="750">
        <v>8010401009458</v>
      </c>
      <c r="K50" s="750"/>
      <c r="L50" s="750"/>
      <c r="M50" s="750"/>
      <c r="N50" s="750"/>
      <c r="O50" s="750"/>
      <c r="P50" s="751" t="s">
        <v>704</v>
      </c>
      <c r="Q50" s="751"/>
      <c r="R50" s="751"/>
      <c r="S50" s="751"/>
      <c r="T50" s="751"/>
      <c r="U50" s="751"/>
      <c r="V50" s="751"/>
      <c r="W50" s="751"/>
      <c r="X50" s="751"/>
      <c r="Y50" s="713">
        <v>1.2</v>
      </c>
      <c r="Z50" s="714"/>
      <c r="AA50" s="714"/>
      <c r="AB50" s="715"/>
      <c r="AC50" s="752" t="s">
        <v>239</v>
      </c>
      <c r="AD50" s="752"/>
      <c r="AE50" s="752"/>
      <c r="AF50" s="752"/>
      <c r="AG50" s="752"/>
      <c r="AH50" s="718">
        <v>1</v>
      </c>
      <c r="AI50" s="718"/>
      <c r="AJ50" s="718"/>
      <c r="AK50" s="718"/>
      <c r="AL50" s="720" t="s">
        <v>268</v>
      </c>
      <c r="AM50" s="721"/>
      <c r="AN50" s="721"/>
      <c r="AO50" s="722"/>
      <c r="AP50" s="676"/>
      <c r="AQ50" s="676"/>
      <c r="AR50" s="676"/>
      <c r="AS50" s="676"/>
      <c r="AT50" s="676"/>
      <c r="AU50" s="676"/>
      <c r="AV50" s="676"/>
      <c r="AW50" s="676"/>
      <c r="AX50" s="676"/>
      <c r="AY50" s="33">
        <f>$AY$47</f>
        <v>1</v>
      </c>
    </row>
    <row r="51" spans="1:52" x14ac:dyDescent="0.15">
      <c r="P51" s="64"/>
      <c r="Q51" s="64"/>
      <c r="R51" s="64"/>
      <c r="S51" s="64"/>
      <c r="T51" s="64"/>
      <c r="U51" s="64"/>
      <c r="V51" s="64"/>
      <c r="W51" s="64"/>
      <c r="X51" s="64"/>
      <c r="Y51" s="65"/>
      <c r="Z51" s="65"/>
      <c r="AA51" s="65"/>
      <c r="AB51" s="65"/>
      <c r="AC51" s="65"/>
      <c r="AD51" s="65"/>
      <c r="AE51" s="65"/>
      <c r="AF51" s="65"/>
      <c r="AG51" s="65"/>
      <c r="AH51" s="65"/>
      <c r="AI51" s="65"/>
      <c r="AJ51" s="65"/>
      <c r="AK51" s="65"/>
      <c r="AL51" s="65"/>
      <c r="AM51" s="65"/>
      <c r="AN51" s="65"/>
      <c r="AO51" s="65"/>
      <c r="AY51">
        <f>COUNTA($C$54)</f>
        <v>1</v>
      </c>
    </row>
    <row r="52" spans="1:52" x14ac:dyDescent="0.15">
      <c r="A52" s="9"/>
      <c r="B52" s="45" t="s">
        <v>179</v>
      </c>
      <c r="C52" s="50"/>
      <c r="D52" s="50"/>
      <c r="E52" s="50"/>
      <c r="F52" s="50"/>
      <c r="G52" s="50"/>
      <c r="H52" s="50"/>
      <c r="I52" s="50"/>
      <c r="J52" s="50"/>
      <c r="K52" s="50"/>
      <c r="L52" s="50"/>
      <c r="M52" s="50"/>
      <c r="N52" s="50"/>
      <c r="O52" s="50"/>
      <c r="P52" s="55"/>
      <c r="Q52" s="55"/>
      <c r="R52" s="55"/>
      <c r="S52" s="55"/>
      <c r="T52" s="55"/>
      <c r="U52" s="55"/>
      <c r="V52" s="55"/>
      <c r="W52" s="55"/>
      <c r="X52" s="55"/>
      <c r="Y52" s="56"/>
      <c r="Z52" s="56"/>
      <c r="AA52" s="56"/>
      <c r="AB52" s="56"/>
      <c r="AC52" s="56"/>
      <c r="AD52" s="56"/>
      <c r="AE52" s="56"/>
      <c r="AF52" s="56"/>
      <c r="AG52" s="56"/>
      <c r="AH52" s="56"/>
      <c r="AI52" s="56"/>
      <c r="AJ52" s="56"/>
      <c r="AK52" s="56"/>
      <c r="AL52" s="56"/>
      <c r="AM52" s="56"/>
      <c r="AN52" s="56"/>
      <c r="AO52" s="56"/>
      <c r="AP52" s="55"/>
      <c r="AQ52" s="55"/>
      <c r="AR52" s="55"/>
      <c r="AS52" s="55"/>
      <c r="AT52" s="55"/>
      <c r="AU52" s="55"/>
      <c r="AV52" s="55"/>
      <c r="AW52" s="55"/>
      <c r="AX52" s="55"/>
      <c r="AY52" s="33">
        <f>$AY$51</f>
        <v>1</v>
      </c>
    </row>
    <row r="53" spans="1:52" customFormat="1" ht="59.25" customHeight="1" x14ac:dyDescent="0.15">
      <c r="A53" s="664"/>
      <c r="B53" s="664"/>
      <c r="C53" s="664" t="s">
        <v>24</v>
      </c>
      <c r="D53" s="664"/>
      <c r="E53" s="664"/>
      <c r="F53" s="664"/>
      <c r="G53" s="664"/>
      <c r="H53" s="664"/>
      <c r="I53" s="664"/>
      <c r="J53" s="753" t="s">
        <v>196</v>
      </c>
      <c r="K53" s="754"/>
      <c r="L53" s="754"/>
      <c r="M53" s="754"/>
      <c r="N53" s="754"/>
      <c r="O53" s="754"/>
      <c r="P53" s="666" t="s">
        <v>25</v>
      </c>
      <c r="Q53" s="666"/>
      <c r="R53" s="666"/>
      <c r="S53" s="666"/>
      <c r="T53" s="666"/>
      <c r="U53" s="666"/>
      <c r="V53" s="666"/>
      <c r="W53" s="666"/>
      <c r="X53" s="666"/>
      <c r="Y53" s="667" t="s">
        <v>229</v>
      </c>
      <c r="Z53" s="668"/>
      <c r="AA53" s="668"/>
      <c r="AB53" s="668"/>
      <c r="AC53" s="753" t="s">
        <v>223</v>
      </c>
      <c r="AD53" s="753"/>
      <c r="AE53" s="753"/>
      <c r="AF53" s="753"/>
      <c r="AG53" s="753"/>
      <c r="AH53" s="667" t="s">
        <v>191</v>
      </c>
      <c r="AI53" s="664"/>
      <c r="AJ53" s="664"/>
      <c r="AK53" s="664"/>
      <c r="AL53" s="664" t="s">
        <v>19</v>
      </c>
      <c r="AM53" s="664"/>
      <c r="AN53" s="664"/>
      <c r="AO53" s="669"/>
      <c r="AP53" s="755" t="s">
        <v>197</v>
      </c>
      <c r="AQ53" s="755"/>
      <c r="AR53" s="755"/>
      <c r="AS53" s="755"/>
      <c r="AT53" s="755"/>
      <c r="AU53" s="755"/>
      <c r="AV53" s="755"/>
      <c r="AW53" s="755"/>
      <c r="AX53" s="755"/>
      <c r="AY53" s="33">
        <f>$AY$51</f>
        <v>1</v>
      </c>
      <c r="AZ53" s="33"/>
    </row>
    <row r="54" spans="1:52" ht="38.25" customHeight="1" x14ac:dyDescent="0.15">
      <c r="A54" s="748">
        <v>1</v>
      </c>
      <c r="B54" s="748">
        <v>1</v>
      </c>
      <c r="C54" s="749" t="s">
        <v>757</v>
      </c>
      <c r="D54" s="749"/>
      <c r="E54" s="749"/>
      <c r="F54" s="749"/>
      <c r="G54" s="749"/>
      <c r="H54" s="749"/>
      <c r="I54" s="749"/>
      <c r="J54" s="750">
        <v>8010401009458</v>
      </c>
      <c r="K54" s="750"/>
      <c r="L54" s="750"/>
      <c r="M54" s="750"/>
      <c r="N54" s="750"/>
      <c r="O54" s="750"/>
      <c r="P54" s="751" t="s">
        <v>704</v>
      </c>
      <c r="Q54" s="751"/>
      <c r="R54" s="751"/>
      <c r="S54" s="751"/>
      <c r="T54" s="751"/>
      <c r="U54" s="751"/>
      <c r="V54" s="751"/>
      <c r="W54" s="751"/>
      <c r="X54" s="751"/>
      <c r="Y54" s="713">
        <v>0.4</v>
      </c>
      <c r="Z54" s="714"/>
      <c r="AA54" s="714"/>
      <c r="AB54" s="715"/>
      <c r="AC54" s="752" t="s">
        <v>239</v>
      </c>
      <c r="AD54" s="752"/>
      <c r="AE54" s="752"/>
      <c r="AF54" s="752"/>
      <c r="AG54" s="752"/>
      <c r="AH54" s="718">
        <v>1</v>
      </c>
      <c r="AI54" s="718"/>
      <c r="AJ54" s="718"/>
      <c r="AK54" s="718"/>
      <c r="AL54" s="720" t="s">
        <v>268</v>
      </c>
      <c r="AM54" s="721"/>
      <c r="AN54" s="721"/>
      <c r="AO54" s="722"/>
      <c r="AP54" s="676"/>
      <c r="AQ54" s="676"/>
      <c r="AR54" s="676"/>
      <c r="AS54" s="676"/>
      <c r="AT54" s="676"/>
      <c r="AU54" s="676"/>
      <c r="AV54" s="676"/>
      <c r="AW54" s="676"/>
      <c r="AX54" s="676"/>
      <c r="AY54" s="33">
        <f>$AY$51</f>
        <v>1</v>
      </c>
    </row>
    <row r="55" spans="1:52" x14ac:dyDescent="0.15">
      <c r="P55" s="64"/>
      <c r="Q55" s="64"/>
      <c r="R55" s="64"/>
      <c r="S55" s="64"/>
      <c r="T55" s="64"/>
      <c r="U55" s="64"/>
      <c r="V55" s="64"/>
      <c r="W55" s="64"/>
      <c r="X55" s="64"/>
      <c r="Y55" s="65"/>
      <c r="Z55" s="65"/>
      <c r="AA55" s="65"/>
      <c r="AB55" s="65"/>
      <c r="AC55" s="65"/>
      <c r="AD55" s="65"/>
      <c r="AE55" s="65"/>
      <c r="AF55" s="65"/>
      <c r="AG55" s="65"/>
      <c r="AH55" s="65"/>
      <c r="AI55" s="65"/>
      <c r="AJ55" s="65"/>
      <c r="AK55" s="65"/>
      <c r="AL55" s="65"/>
      <c r="AM55" s="65"/>
      <c r="AN55" s="65"/>
      <c r="AO55" s="65"/>
      <c r="AY55">
        <f>COUNTA($C$58)</f>
        <v>1</v>
      </c>
    </row>
    <row r="56" spans="1:52" x14ac:dyDescent="0.15">
      <c r="A56" s="9"/>
      <c r="B56" s="45" t="s">
        <v>180</v>
      </c>
      <c r="C56" s="50"/>
      <c r="D56" s="50"/>
      <c r="E56" s="50"/>
      <c r="F56" s="50"/>
      <c r="G56" s="50"/>
      <c r="H56" s="50"/>
      <c r="I56" s="50"/>
      <c r="J56" s="50"/>
      <c r="K56" s="50"/>
      <c r="L56" s="50"/>
      <c r="M56" s="50"/>
      <c r="N56" s="50"/>
      <c r="O56" s="50"/>
      <c r="P56" s="55"/>
      <c r="Q56" s="55"/>
      <c r="R56" s="55"/>
      <c r="S56" s="55"/>
      <c r="T56" s="55"/>
      <c r="U56" s="55"/>
      <c r="V56" s="55"/>
      <c r="W56" s="55"/>
      <c r="X56" s="55"/>
      <c r="Y56" s="56"/>
      <c r="Z56" s="56"/>
      <c r="AA56" s="56"/>
      <c r="AB56" s="56"/>
      <c r="AC56" s="56"/>
      <c r="AD56" s="56"/>
      <c r="AE56" s="56"/>
      <c r="AF56" s="56"/>
      <c r="AG56" s="56"/>
      <c r="AH56" s="56"/>
      <c r="AI56" s="56"/>
      <c r="AJ56" s="56"/>
      <c r="AK56" s="56"/>
      <c r="AL56" s="56"/>
      <c r="AM56" s="56"/>
      <c r="AN56" s="56"/>
      <c r="AO56" s="56"/>
      <c r="AP56" s="55"/>
      <c r="AQ56" s="55"/>
      <c r="AR56" s="55"/>
      <c r="AS56" s="55"/>
      <c r="AT56" s="55"/>
      <c r="AU56" s="55"/>
      <c r="AV56" s="55"/>
      <c r="AW56" s="55"/>
      <c r="AX56" s="55"/>
      <c r="AY56" s="33">
        <f>$AY$55</f>
        <v>1</v>
      </c>
    </row>
    <row r="57" spans="1:52" customFormat="1" ht="59.25" customHeight="1" x14ac:dyDescent="0.15">
      <c r="A57" s="664"/>
      <c r="B57" s="664"/>
      <c r="C57" s="664" t="s">
        <v>24</v>
      </c>
      <c r="D57" s="664"/>
      <c r="E57" s="664"/>
      <c r="F57" s="664"/>
      <c r="G57" s="664"/>
      <c r="H57" s="664"/>
      <c r="I57" s="664"/>
      <c r="J57" s="753" t="s">
        <v>196</v>
      </c>
      <c r="K57" s="754"/>
      <c r="L57" s="754"/>
      <c r="M57" s="754"/>
      <c r="N57" s="754"/>
      <c r="O57" s="754"/>
      <c r="P57" s="666" t="s">
        <v>25</v>
      </c>
      <c r="Q57" s="666"/>
      <c r="R57" s="666"/>
      <c r="S57" s="666"/>
      <c r="T57" s="666"/>
      <c r="U57" s="666"/>
      <c r="V57" s="666"/>
      <c r="W57" s="666"/>
      <c r="X57" s="666"/>
      <c r="Y57" s="667" t="s">
        <v>229</v>
      </c>
      <c r="Z57" s="668"/>
      <c r="AA57" s="668"/>
      <c r="AB57" s="668"/>
      <c r="AC57" s="753" t="s">
        <v>223</v>
      </c>
      <c r="AD57" s="753"/>
      <c r="AE57" s="753"/>
      <c r="AF57" s="753"/>
      <c r="AG57" s="753"/>
      <c r="AH57" s="667" t="s">
        <v>191</v>
      </c>
      <c r="AI57" s="664"/>
      <c r="AJ57" s="664"/>
      <c r="AK57" s="664"/>
      <c r="AL57" s="664" t="s">
        <v>19</v>
      </c>
      <c r="AM57" s="664"/>
      <c r="AN57" s="664"/>
      <c r="AO57" s="669"/>
      <c r="AP57" s="755" t="s">
        <v>197</v>
      </c>
      <c r="AQ57" s="755"/>
      <c r="AR57" s="755"/>
      <c r="AS57" s="755"/>
      <c r="AT57" s="755"/>
      <c r="AU57" s="755"/>
      <c r="AV57" s="755"/>
      <c r="AW57" s="755"/>
      <c r="AX57" s="755"/>
      <c r="AY57" s="33">
        <f>$AY$55</f>
        <v>1</v>
      </c>
      <c r="AZ57" s="33"/>
    </row>
    <row r="58" spans="1:52" ht="41.25" customHeight="1" x14ac:dyDescent="0.15">
      <c r="A58" s="748">
        <v>1</v>
      </c>
      <c r="B58" s="748">
        <v>1</v>
      </c>
      <c r="C58" s="749" t="s">
        <v>747</v>
      </c>
      <c r="D58" s="749"/>
      <c r="E58" s="749"/>
      <c r="F58" s="749"/>
      <c r="G58" s="749"/>
      <c r="H58" s="749"/>
      <c r="I58" s="749"/>
      <c r="J58" s="750">
        <v>8010401009458</v>
      </c>
      <c r="K58" s="750"/>
      <c r="L58" s="750"/>
      <c r="M58" s="750"/>
      <c r="N58" s="750"/>
      <c r="O58" s="750"/>
      <c r="P58" s="751" t="s">
        <v>704</v>
      </c>
      <c r="Q58" s="751"/>
      <c r="R58" s="751"/>
      <c r="S58" s="751"/>
      <c r="T58" s="751"/>
      <c r="U58" s="751"/>
      <c r="V58" s="751"/>
      <c r="W58" s="751"/>
      <c r="X58" s="751"/>
      <c r="Y58" s="713">
        <v>1.4</v>
      </c>
      <c r="Z58" s="714"/>
      <c r="AA58" s="714"/>
      <c r="AB58" s="715"/>
      <c r="AC58" s="752" t="s">
        <v>240</v>
      </c>
      <c r="AD58" s="752"/>
      <c r="AE58" s="752"/>
      <c r="AF58" s="752"/>
      <c r="AG58" s="752"/>
      <c r="AH58" s="718">
        <v>3</v>
      </c>
      <c r="AI58" s="718"/>
      <c r="AJ58" s="718"/>
      <c r="AK58" s="718"/>
      <c r="AL58" s="720" t="s">
        <v>268</v>
      </c>
      <c r="AM58" s="721"/>
      <c r="AN58" s="721"/>
      <c r="AO58" s="722"/>
      <c r="AP58" s="676"/>
      <c r="AQ58" s="676"/>
      <c r="AR58" s="676"/>
      <c r="AS58" s="676"/>
      <c r="AT58" s="676"/>
      <c r="AU58" s="676"/>
      <c r="AV58" s="676"/>
      <c r="AW58" s="676"/>
      <c r="AX58" s="676"/>
      <c r="AY58" s="33">
        <f>$AY$55</f>
        <v>1</v>
      </c>
    </row>
    <row r="59" spans="1:52" x14ac:dyDescent="0.15">
      <c r="P59" s="64"/>
      <c r="Q59" s="64"/>
      <c r="R59" s="64"/>
      <c r="S59" s="64"/>
      <c r="T59" s="64"/>
      <c r="U59" s="64"/>
      <c r="V59" s="64"/>
      <c r="W59" s="64"/>
      <c r="X59" s="64"/>
      <c r="Y59" s="65"/>
      <c r="Z59" s="65"/>
      <c r="AA59" s="65"/>
      <c r="AB59" s="65"/>
      <c r="AC59" s="65"/>
      <c r="AD59" s="65"/>
      <c r="AE59" s="65"/>
      <c r="AF59" s="65"/>
      <c r="AG59" s="65"/>
      <c r="AH59" s="65"/>
      <c r="AI59" s="65"/>
      <c r="AJ59" s="65"/>
      <c r="AK59" s="65"/>
      <c r="AL59" s="65"/>
      <c r="AM59" s="65"/>
      <c r="AN59" s="65"/>
      <c r="AO59" s="65"/>
      <c r="AY59">
        <f>COUNTA($C$62)</f>
        <v>1</v>
      </c>
    </row>
    <row r="60" spans="1:52" x14ac:dyDescent="0.15">
      <c r="A60" s="9"/>
      <c r="B60" s="45" t="s">
        <v>181</v>
      </c>
      <c r="C60" s="50"/>
      <c r="D60" s="50"/>
      <c r="E60" s="50"/>
      <c r="F60" s="50"/>
      <c r="G60" s="50"/>
      <c r="H60" s="50"/>
      <c r="I60" s="50"/>
      <c r="J60" s="50"/>
      <c r="K60" s="50"/>
      <c r="L60" s="50"/>
      <c r="M60" s="50"/>
      <c r="N60" s="50"/>
      <c r="O60" s="50"/>
      <c r="P60" s="55"/>
      <c r="Q60" s="55"/>
      <c r="R60" s="55"/>
      <c r="S60" s="55"/>
      <c r="T60" s="55"/>
      <c r="U60" s="55"/>
      <c r="V60" s="55"/>
      <c r="W60" s="55"/>
      <c r="X60" s="55"/>
      <c r="Y60" s="56"/>
      <c r="Z60" s="56"/>
      <c r="AA60" s="56"/>
      <c r="AB60" s="56"/>
      <c r="AC60" s="56"/>
      <c r="AD60" s="56"/>
      <c r="AE60" s="56"/>
      <c r="AF60" s="56"/>
      <c r="AG60" s="56"/>
      <c r="AH60" s="56"/>
      <c r="AI60" s="56"/>
      <c r="AJ60" s="56"/>
      <c r="AK60" s="56"/>
      <c r="AL60" s="56"/>
      <c r="AM60" s="56"/>
      <c r="AN60" s="56"/>
      <c r="AO60" s="56"/>
      <c r="AP60" s="55"/>
      <c r="AQ60" s="55"/>
      <c r="AR60" s="55"/>
      <c r="AS60" s="55"/>
      <c r="AT60" s="55"/>
      <c r="AU60" s="55"/>
      <c r="AV60" s="55"/>
      <c r="AW60" s="55"/>
      <c r="AX60" s="55"/>
      <c r="AY60" s="33">
        <f>$AY$59</f>
        <v>1</v>
      </c>
    </row>
    <row r="61" spans="1:52" customFormat="1" ht="59.25" customHeight="1" x14ac:dyDescent="0.15">
      <c r="A61" s="664"/>
      <c r="B61" s="664"/>
      <c r="C61" s="664" t="s">
        <v>24</v>
      </c>
      <c r="D61" s="664"/>
      <c r="E61" s="664"/>
      <c r="F61" s="664"/>
      <c r="G61" s="664"/>
      <c r="H61" s="664"/>
      <c r="I61" s="664"/>
      <c r="J61" s="753" t="s">
        <v>196</v>
      </c>
      <c r="K61" s="754"/>
      <c r="L61" s="754"/>
      <c r="M61" s="754"/>
      <c r="N61" s="754"/>
      <c r="O61" s="754"/>
      <c r="P61" s="666" t="s">
        <v>25</v>
      </c>
      <c r="Q61" s="666"/>
      <c r="R61" s="666"/>
      <c r="S61" s="666"/>
      <c r="T61" s="666"/>
      <c r="U61" s="666"/>
      <c r="V61" s="666"/>
      <c r="W61" s="666"/>
      <c r="X61" s="666"/>
      <c r="Y61" s="667" t="s">
        <v>229</v>
      </c>
      <c r="Z61" s="668"/>
      <c r="AA61" s="668"/>
      <c r="AB61" s="668"/>
      <c r="AC61" s="753" t="s">
        <v>223</v>
      </c>
      <c r="AD61" s="753"/>
      <c r="AE61" s="753"/>
      <c r="AF61" s="753"/>
      <c r="AG61" s="753"/>
      <c r="AH61" s="667" t="s">
        <v>191</v>
      </c>
      <c r="AI61" s="664"/>
      <c r="AJ61" s="664"/>
      <c r="AK61" s="664"/>
      <c r="AL61" s="664" t="s">
        <v>19</v>
      </c>
      <c r="AM61" s="664"/>
      <c r="AN61" s="664"/>
      <c r="AO61" s="669"/>
      <c r="AP61" s="755" t="s">
        <v>197</v>
      </c>
      <c r="AQ61" s="755"/>
      <c r="AR61" s="755"/>
      <c r="AS61" s="755"/>
      <c r="AT61" s="755"/>
      <c r="AU61" s="755"/>
      <c r="AV61" s="755"/>
      <c r="AW61" s="755"/>
      <c r="AX61" s="755"/>
      <c r="AY61" s="33">
        <f>$AY$59</f>
        <v>1</v>
      </c>
      <c r="AZ61" s="33"/>
    </row>
    <row r="62" spans="1:52" ht="42" customHeight="1" x14ac:dyDescent="0.15">
      <c r="A62" s="748">
        <v>1</v>
      </c>
      <c r="B62" s="748">
        <v>1</v>
      </c>
      <c r="C62" s="749" t="s">
        <v>763</v>
      </c>
      <c r="D62" s="749"/>
      <c r="E62" s="749"/>
      <c r="F62" s="749"/>
      <c r="G62" s="749"/>
      <c r="H62" s="749"/>
      <c r="I62" s="749"/>
      <c r="J62" s="750">
        <v>2360001008995</v>
      </c>
      <c r="K62" s="750"/>
      <c r="L62" s="750"/>
      <c r="M62" s="750"/>
      <c r="N62" s="750"/>
      <c r="O62" s="750"/>
      <c r="P62" s="751" t="s">
        <v>704</v>
      </c>
      <c r="Q62" s="751"/>
      <c r="R62" s="751"/>
      <c r="S62" s="751"/>
      <c r="T62" s="751"/>
      <c r="U62" s="751"/>
      <c r="V62" s="751"/>
      <c r="W62" s="751"/>
      <c r="X62" s="751"/>
      <c r="Y62" s="713">
        <v>0.83899999999999997</v>
      </c>
      <c r="Z62" s="714"/>
      <c r="AA62" s="714"/>
      <c r="AB62" s="715"/>
      <c r="AC62" s="752" t="s">
        <v>240</v>
      </c>
      <c r="AD62" s="752"/>
      <c r="AE62" s="752"/>
      <c r="AF62" s="752"/>
      <c r="AG62" s="752"/>
      <c r="AH62" s="718">
        <v>3</v>
      </c>
      <c r="AI62" s="718"/>
      <c r="AJ62" s="718"/>
      <c r="AK62" s="718"/>
      <c r="AL62" s="720" t="s">
        <v>705</v>
      </c>
      <c r="AM62" s="721"/>
      <c r="AN62" s="721"/>
      <c r="AO62" s="722"/>
      <c r="AP62" s="676"/>
      <c r="AQ62" s="676"/>
      <c r="AR62" s="676"/>
      <c r="AS62" s="676"/>
      <c r="AT62" s="676"/>
      <c r="AU62" s="676"/>
      <c r="AV62" s="676"/>
      <c r="AW62" s="676"/>
      <c r="AX62" s="676"/>
      <c r="AY62" s="33">
        <f>$AY$59</f>
        <v>1</v>
      </c>
    </row>
    <row r="63" spans="1:52" x14ac:dyDescent="0.15">
      <c r="P63" s="64"/>
      <c r="Q63" s="64"/>
      <c r="R63" s="64"/>
      <c r="S63" s="64"/>
      <c r="T63" s="64"/>
      <c r="U63" s="64"/>
      <c r="V63" s="64"/>
      <c r="W63" s="64"/>
      <c r="X63" s="64"/>
      <c r="Y63" s="65"/>
      <c r="Z63" s="65"/>
      <c r="AA63" s="65"/>
      <c r="AB63" s="65"/>
      <c r="AC63" s="65"/>
      <c r="AD63" s="65"/>
      <c r="AE63" s="65"/>
      <c r="AF63" s="65"/>
      <c r="AG63" s="65"/>
      <c r="AH63" s="65"/>
      <c r="AI63" s="65"/>
      <c r="AJ63" s="65"/>
      <c r="AK63" s="65"/>
      <c r="AL63" s="65"/>
      <c r="AM63" s="65"/>
      <c r="AN63" s="65"/>
      <c r="AO63" s="65"/>
      <c r="AY63">
        <f>COUNTA(#REF!)</f>
        <v>1</v>
      </c>
    </row>
  </sheetData>
  <sheetProtection formatRows="0"/>
  <mergeCells count="306">
    <mergeCell ref="AP46:AX46"/>
    <mergeCell ref="AL50:AO50"/>
    <mergeCell ref="AP50:AX50"/>
    <mergeCell ref="C61:I61"/>
    <mergeCell ref="J61:O61"/>
    <mergeCell ref="P61:X61"/>
    <mergeCell ref="Y61:AB61"/>
    <mergeCell ref="AC61:AG61"/>
    <mergeCell ref="AH61:AK61"/>
    <mergeCell ref="AL61:AO61"/>
    <mergeCell ref="AP61:AX61"/>
    <mergeCell ref="AH33:AK33"/>
    <mergeCell ref="AL33:AO33"/>
    <mergeCell ref="AP33:AX33"/>
    <mergeCell ref="C34:I34"/>
    <mergeCell ref="J34:O34"/>
    <mergeCell ref="P34:X34"/>
    <mergeCell ref="Y34:AB34"/>
    <mergeCell ref="AC34:AG34"/>
    <mergeCell ref="AH34:AK34"/>
    <mergeCell ref="AL34:AO34"/>
    <mergeCell ref="AP34:AX34"/>
    <mergeCell ref="AL15:AO15"/>
    <mergeCell ref="AP15:AX15"/>
    <mergeCell ref="AP25:AX25"/>
    <mergeCell ref="C29:I29"/>
    <mergeCell ref="J29:O29"/>
    <mergeCell ref="P29:X29"/>
    <mergeCell ref="Y29:AB29"/>
    <mergeCell ref="AC29:AG29"/>
    <mergeCell ref="AH29:AK29"/>
    <mergeCell ref="AL29:AO29"/>
    <mergeCell ref="AP29:AX29"/>
    <mergeCell ref="AL3:AO3"/>
    <mergeCell ref="AP3:AX3"/>
    <mergeCell ref="AL13:AO13"/>
    <mergeCell ref="AP13:AX13"/>
    <mergeCell ref="C14:I14"/>
    <mergeCell ref="J14:O14"/>
    <mergeCell ref="P14:X14"/>
    <mergeCell ref="Y14:AB14"/>
    <mergeCell ref="AC14:AG14"/>
    <mergeCell ref="AH14:AK14"/>
    <mergeCell ref="AL14:AO14"/>
    <mergeCell ref="AP14:AX14"/>
    <mergeCell ref="A3:B3"/>
    <mergeCell ref="A5:B5"/>
    <mergeCell ref="A4:B4"/>
    <mergeCell ref="C3:I3"/>
    <mergeCell ref="J3:O3"/>
    <mergeCell ref="P3:X3"/>
    <mergeCell ref="Y3:AB3"/>
    <mergeCell ref="AC3:AG3"/>
    <mergeCell ref="AH3:AK3"/>
    <mergeCell ref="AP9:AX9"/>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AP12:AX12"/>
    <mergeCell ref="C13:I13"/>
    <mergeCell ref="J13:O13"/>
    <mergeCell ref="P13:X13"/>
    <mergeCell ref="Y13:AB13"/>
    <mergeCell ref="AC13:AG13"/>
    <mergeCell ref="AH13:AK13"/>
    <mergeCell ref="A9:B9"/>
    <mergeCell ref="A8:B8"/>
    <mergeCell ref="C8:I8"/>
    <mergeCell ref="J8:O8"/>
    <mergeCell ref="P8:X8"/>
    <mergeCell ref="Y8:AB8"/>
    <mergeCell ref="AC8:AG8"/>
    <mergeCell ref="AH8:AK8"/>
    <mergeCell ref="AL8:AO8"/>
    <mergeCell ref="AP8:AX8"/>
    <mergeCell ref="C9:I9"/>
    <mergeCell ref="J9:O9"/>
    <mergeCell ref="P9:X9"/>
    <mergeCell ref="Y9:AB9"/>
    <mergeCell ref="AC9:AG9"/>
    <mergeCell ref="AH9:AK9"/>
    <mergeCell ref="AL9:AO9"/>
    <mergeCell ref="A13:B13"/>
    <mergeCell ref="A12:B12"/>
    <mergeCell ref="C12:I12"/>
    <mergeCell ref="J12:O12"/>
    <mergeCell ref="P12:X12"/>
    <mergeCell ref="Y12:AB12"/>
    <mergeCell ref="AC12:AG12"/>
    <mergeCell ref="AH12:AK12"/>
    <mergeCell ref="AL12:AO12"/>
    <mergeCell ref="AL16:AO16"/>
    <mergeCell ref="AP16:AX16"/>
    <mergeCell ref="A18:B18"/>
    <mergeCell ref="A17:B17"/>
    <mergeCell ref="C17:I17"/>
    <mergeCell ref="J17:O17"/>
    <mergeCell ref="P17:X17"/>
    <mergeCell ref="Y17:AB17"/>
    <mergeCell ref="AC17:AG17"/>
    <mergeCell ref="AH17:AK17"/>
    <mergeCell ref="AL17:AO17"/>
    <mergeCell ref="AP17:AX17"/>
    <mergeCell ref="C18:I18"/>
    <mergeCell ref="J18:O18"/>
    <mergeCell ref="P18:X18"/>
    <mergeCell ref="Y18:AB18"/>
    <mergeCell ref="AC18:AG18"/>
    <mergeCell ref="AH18:AK18"/>
    <mergeCell ref="AL18:AO18"/>
    <mergeCell ref="AP18:AX18"/>
    <mergeCell ref="A16:B16"/>
    <mergeCell ref="A15:B15"/>
    <mergeCell ref="A14:B14"/>
    <mergeCell ref="C16:I16"/>
    <mergeCell ref="J16:O16"/>
    <mergeCell ref="P16:X16"/>
    <mergeCell ref="Y16:AB16"/>
    <mergeCell ref="AC16:AG16"/>
    <mergeCell ref="AH16:AK16"/>
    <mergeCell ref="C15:I15"/>
    <mergeCell ref="J15:O15"/>
    <mergeCell ref="P15:X15"/>
    <mergeCell ref="Y15:AB15"/>
    <mergeCell ref="AC15:AG15"/>
    <mergeCell ref="AH15:AK15"/>
    <mergeCell ref="A22:B22"/>
    <mergeCell ref="C22:I22"/>
    <mergeCell ref="J22:O22"/>
    <mergeCell ref="P22:X22"/>
    <mergeCell ref="Y22:AB22"/>
    <mergeCell ref="AC22:AG22"/>
    <mergeCell ref="AH22:AK22"/>
    <mergeCell ref="AL22:AO22"/>
    <mergeCell ref="AP22:AX22"/>
    <mergeCell ref="A21:B21"/>
    <mergeCell ref="C21:I21"/>
    <mergeCell ref="J21:O21"/>
    <mergeCell ref="P21:X21"/>
    <mergeCell ref="Y21:AB21"/>
    <mergeCell ref="AC21:AG21"/>
    <mergeCell ref="AH21:AK21"/>
    <mergeCell ref="AL21:AO21"/>
    <mergeCell ref="AP21:AX21"/>
    <mergeCell ref="AH30:AK30"/>
    <mergeCell ref="AL30:AO30"/>
    <mergeCell ref="AP30:AX30"/>
    <mergeCell ref="A26:B26"/>
    <mergeCell ref="A25:B25"/>
    <mergeCell ref="C26:I26"/>
    <mergeCell ref="J26:O26"/>
    <mergeCell ref="P26:X26"/>
    <mergeCell ref="Y26:AB26"/>
    <mergeCell ref="AC26:AG26"/>
    <mergeCell ref="AH26:AK26"/>
    <mergeCell ref="AL26:AO26"/>
    <mergeCell ref="AP26:AX26"/>
    <mergeCell ref="C25:I25"/>
    <mergeCell ref="J25:O25"/>
    <mergeCell ref="P25:X25"/>
    <mergeCell ref="Y25:AB25"/>
    <mergeCell ref="AC25:AG25"/>
    <mergeCell ref="AH25:AK25"/>
    <mergeCell ref="AL25:AO25"/>
    <mergeCell ref="A33:B33"/>
    <mergeCell ref="A34:B34"/>
    <mergeCell ref="A30:B30"/>
    <mergeCell ref="A29:B29"/>
    <mergeCell ref="C30:I30"/>
    <mergeCell ref="J30:O30"/>
    <mergeCell ref="P30:X30"/>
    <mergeCell ref="Y30:AB30"/>
    <mergeCell ref="AC30:AG30"/>
    <mergeCell ref="C33:I33"/>
    <mergeCell ref="J33:O33"/>
    <mergeCell ref="P33:X33"/>
    <mergeCell ref="Y33:AB33"/>
    <mergeCell ref="AC33:AG33"/>
    <mergeCell ref="AP37:AX37"/>
    <mergeCell ref="C38:I38"/>
    <mergeCell ref="J38:O38"/>
    <mergeCell ref="P38:X38"/>
    <mergeCell ref="Y38:AB38"/>
    <mergeCell ref="AC38:AG38"/>
    <mergeCell ref="AH38:AK38"/>
    <mergeCell ref="AL38:AO38"/>
    <mergeCell ref="AP38:AX38"/>
    <mergeCell ref="A38:B38"/>
    <mergeCell ref="A37:B37"/>
    <mergeCell ref="C37:I37"/>
    <mergeCell ref="J37:O37"/>
    <mergeCell ref="P37:X37"/>
    <mergeCell ref="Y37:AB37"/>
    <mergeCell ref="AC37:AG37"/>
    <mergeCell ref="AH37:AK37"/>
    <mergeCell ref="AL37:AO37"/>
    <mergeCell ref="AP41:AX41"/>
    <mergeCell ref="C42:I42"/>
    <mergeCell ref="J42:O42"/>
    <mergeCell ref="P42:X42"/>
    <mergeCell ref="Y42:AB42"/>
    <mergeCell ref="AC42:AG42"/>
    <mergeCell ref="AH42:AK42"/>
    <mergeCell ref="AL42:AO42"/>
    <mergeCell ref="AP42:AX42"/>
    <mergeCell ref="A42:B42"/>
    <mergeCell ref="A41:B41"/>
    <mergeCell ref="C41:I41"/>
    <mergeCell ref="J41:O41"/>
    <mergeCell ref="P41:X41"/>
    <mergeCell ref="Y41:AB41"/>
    <mergeCell ref="AC41:AG41"/>
    <mergeCell ref="AH41:AK41"/>
    <mergeCell ref="AL41:AO41"/>
    <mergeCell ref="AP49:AX49"/>
    <mergeCell ref="C50:I50"/>
    <mergeCell ref="J50:O50"/>
    <mergeCell ref="P50:X50"/>
    <mergeCell ref="Y50:AB50"/>
    <mergeCell ref="AC50:AG50"/>
    <mergeCell ref="AH50:AK50"/>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L46:AO46"/>
    <mergeCell ref="A50:B50"/>
    <mergeCell ref="A49:B49"/>
    <mergeCell ref="C49:I49"/>
    <mergeCell ref="J49:O49"/>
    <mergeCell ref="P49:X49"/>
    <mergeCell ref="Y49:AB49"/>
    <mergeCell ref="AC49:AG49"/>
    <mergeCell ref="AH49:AK49"/>
    <mergeCell ref="AL49:AO49"/>
    <mergeCell ref="AP53:AX53"/>
    <mergeCell ref="C54:I54"/>
    <mergeCell ref="J54:O54"/>
    <mergeCell ref="P54:X54"/>
    <mergeCell ref="Y54:AB54"/>
    <mergeCell ref="AC54:AG54"/>
    <mergeCell ref="AH54:AK54"/>
    <mergeCell ref="AL54:AO54"/>
    <mergeCell ref="AP54:AX54"/>
    <mergeCell ref="A54:B54"/>
    <mergeCell ref="A53:B53"/>
    <mergeCell ref="C53:I53"/>
    <mergeCell ref="J53:O53"/>
    <mergeCell ref="P53:X53"/>
    <mergeCell ref="Y53:AB53"/>
    <mergeCell ref="AC53:AG53"/>
    <mergeCell ref="AH53:AK53"/>
    <mergeCell ref="AL53:AO53"/>
    <mergeCell ref="AP62:AX62"/>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62:B62"/>
    <mergeCell ref="A61:B61"/>
    <mergeCell ref="C62:I62"/>
    <mergeCell ref="J62:O62"/>
    <mergeCell ref="P62:X62"/>
    <mergeCell ref="Y62:AB62"/>
    <mergeCell ref="AC62:AG62"/>
    <mergeCell ref="AH62:AK62"/>
    <mergeCell ref="AL62:AO62"/>
  </mergeCells>
  <phoneticPr fontId="5"/>
  <conditionalFormatting sqref="AL13:AO18">
    <cfRule type="expression" dxfId="93" priority="317">
      <formula>IF(AND(AL13&gt;=0, RIGHT(TEXT(AL13,"0.#"),1)&lt;&gt;"."),TRUE,FALSE)</formula>
    </cfRule>
    <cfRule type="expression" dxfId="92" priority="318">
      <formula>IF(AND(AL13&gt;=0, RIGHT(TEXT(AL13,"0.#"),1)="."),TRUE,FALSE)</formula>
    </cfRule>
    <cfRule type="expression" dxfId="91" priority="319">
      <formula>IF(AND(AL13&lt;0, RIGHT(TEXT(AL13,"0.#"),1)&lt;&gt;"."),TRUE,FALSE)</formula>
    </cfRule>
    <cfRule type="expression" dxfId="90" priority="320">
      <formula>IF(AND(AL13&lt;0, RIGHT(TEXT(AL13,"0.#"),1)="."),TRUE,FALSE)</formula>
    </cfRule>
  </conditionalFormatting>
  <conditionalFormatting sqref="Y13">
    <cfRule type="expression" dxfId="89" priority="315">
      <formula>IF(RIGHT(TEXT(Y13,"0.#"),1)=".",FALSE,TRUE)</formula>
    </cfRule>
    <cfRule type="expression" dxfId="88" priority="316">
      <formula>IF(RIGHT(TEXT(Y13,"0.#"),1)=".",TRUE,FALSE)</formula>
    </cfRule>
  </conditionalFormatting>
  <conditionalFormatting sqref="AL62:AO62">
    <cfRule type="expression" dxfId="87" priority="251">
      <formula>IF(AND(AL62&gt;=0, RIGHT(TEXT(AL62,"0.#"),1)&lt;&gt;"."),TRUE,FALSE)</formula>
    </cfRule>
    <cfRule type="expression" dxfId="86" priority="252">
      <formula>IF(AND(AL62&gt;=0, RIGHT(TEXT(AL62,"0.#"),1)="."),TRUE,FALSE)</formula>
    </cfRule>
    <cfRule type="expression" dxfId="85" priority="253">
      <formula>IF(AND(AL62&lt;0, RIGHT(TEXT(AL62,"0.#"),1)&lt;&gt;"."),TRUE,FALSE)</formula>
    </cfRule>
    <cfRule type="expression" dxfId="84" priority="254">
      <formula>IF(AND(AL62&lt;0, RIGHT(TEXT(AL62,"0.#"),1)="."),TRUE,FALSE)</formula>
    </cfRule>
  </conditionalFormatting>
  <conditionalFormatting sqref="Y4:Y5">
    <cfRule type="expression" dxfId="83" priority="87">
      <formula>IF(RIGHT(TEXT(Y4,"0.#"),1)=".",FALSE,TRUE)</formula>
    </cfRule>
    <cfRule type="expression" dxfId="82" priority="88">
      <formula>IF(RIGHT(TEXT(Y4,"0.#"),1)=".",TRUE,FALSE)</formula>
    </cfRule>
  </conditionalFormatting>
  <conditionalFormatting sqref="Y9">
    <cfRule type="expression" dxfId="81" priority="81">
      <formula>IF(RIGHT(TEXT(Y9,"0.#"),1)=".",FALSE,TRUE)</formula>
    </cfRule>
    <cfRule type="expression" dxfId="80" priority="82">
      <formula>IF(RIGHT(TEXT(Y9,"0.#"),1)=".",TRUE,FALSE)</formula>
    </cfRule>
  </conditionalFormatting>
  <conditionalFormatting sqref="AL22:AO22">
    <cfRule type="expression" dxfId="79" priority="77">
      <formula>IF(AND(AL22&gt;=0, RIGHT(TEXT(AL22,"0.#"),1)&lt;&gt;"."),TRUE,FALSE)</formula>
    </cfRule>
    <cfRule type="expression" dxfId="78" priority="78">
      <formula>IF(AND(AL22&gt;=0, RIGHT(TEXT(AL22,"0.#"),1)="."),TRUE,FALSE)</formula>
    </cfRule>
    <cfRule type="expression" dxfId="77" priority="79">
      <formula>IF(AND(AL22&lt;0, RIGHT(TEXT(AL22,"0.#"),1)&lt;&gt;"."),TRUE,FALSE)</formula>
    </cfRule>
    <cfRule type="expression" dxfId="76" priority="80">
      <formula>IF(AND(AL22&lt;0, RIGHT(TEXT(AL22,"0.#"),1)="."),TRUE,FALSE)</formula>
    </cfRule>
  </conditionalFormatting>
  <conditionalFormatting sqref="Y22">
    <cfRule type="expression" dxfId="75" priority="75">
      <formula>IF(RIGHT(TEXT(Y22,"0.#"),1)=".",FALSE,TRUE)</formula>
    </cfRule>
    <cfRule type="expression" dxfId="74" priority="76">
      <formula>IF(RIGHT(TEXT(Y22,"0.#"),1)=".",TRUE,FALSE)</formula>
    </cfRule>
  </conditionalFormatting>
  <conditionalFormatting sqref="AL26:AO26">
    <cfRule type="expression" dxfId="73" priority="71">
      <formula>IF(AND(AL26&gt;=0, RIGHT(TEXT(AL26,"0.#"),1)&lt;&gt;"."),TRUE,FALSE)</formula>
    </cfRule>
    <cfRule type="expression" dxfId="72" priority="72">
      <formula>IF(AND(AL26&gt;=0, RIGHT(TEXT(AL26,"0.#"),1)="."),TRUE,FALSE)</formula>
    </cfRule>
    <cfRule type="expression" dxfId="71" priority="73">
      <formula>IF(AND(AL26&lt;0, RIGHT(TEXT(AL26,"0.#"),1)&lt;&gt;"."),TRUE,FALSE)</formula>
    </cfRule>
    <cfRule type="expression" dxfId="70" priority="74">
      <formula>IF(AND(AL26&lt;0, RIGHT(TEXT(AL26,"0.#"),1)="."),TRUE,FALSE)</formula>
    </cfRule>
  </conditionalFormatting>
  <conditionalFormatting sqref="Y26">
    <cfRule type="expression" dxfId="69" priority="69">
      <formula>IF(RIGHT(TEXT(Y26,"0.#"),1)=".",FALSE,TRUE)</formula>
    </cfRule>
    <cfRule type="expression" dxfId="68" priority="70">
      <formula>IF(RIGHT(TEXT(Y26,"0.#"),1)=".",TRUE,FALSE)</formula>
    </cfRule>
  </conditionalFormatting>
  <conditionalFormatting sqref="AL30:AO30">
    <cfRule type="expression" dxfId="67" priority="65">
      <formula>IF(AND(AL30&gt;=0, RIGHT(TEXT(AL30,"0.#"),1)&lt;&gt;"."),TRUE,FALSE)</formula>
    </cfRule>
    <cfRule type="expression" dxfId="66" priority="66">
      <formula>IF(AND(AL30&gt;=0, RIGHT(TEXT(AL30,"0.#"),1)="."),TRUE,FALSE)</formula>
    </cfRule>
    <cfRule type="expression" dxfId="65" priority="67">
      <formula>IF(AND(AL30&lt;0, RIGHT(TEXT(AL30,"0.#"),1)&lt;&gt;"."),TRUE,FALSE)</formula>
    </cfRule>
    <cfRule type="expression" dxfId="64" priority="68">
      <formula>IF(AND(AL30&lt;0, RIGHT(TEXT(AL30,"0.#"),1)="."),TRUE,FALSE)</formula>
    </cfRule>
  </conditionalFormatting>
  <conditionalFormatting sqref="Y30">
    <cfRule type="expression" dxfId="63" priority="63">
      <formula>IF(RIGHT(TEXT(Y30,"0.#"),1)=".",FALSE,TRUE)</formula>
    </cfRule>
    <cfRule type="expression" dxfId="62" priority="64">
      <formula>IF(RIGHT(TEXT(Y30,"0.#"),1)=".",TRUE,FALSE)</formula>
    </cfRule>
  </conditionalFormatting>
  <conditionalFormatting sqref="AL34:AO34">
    <cfRule type="expression" dxfId="61" priority="59">
      <formula>IF(AND(AL34&gt;=0, RIGHT(TEXT(AL34,"0.#"),1)&lt;&gt;"."),TRUE,FALSE)</formula>
    </cfRule>
    <cfRule type="expression" dxfId="60" priority="60">
      <formula>IF(AND(AL34&gt;=0, RIGHT(TEXT(AL34,"0.#"),1)="."),TRUE,FALSE)</formula>
    </cfRule>
    <cfRule type="expression" dxfId="59" priority="61">
      <formula>IF(AND(AL34&lt;0, RIGHT(TEXT(AL34,"0.#"),1)&lt;&gt;"."),TRUE,FALSE)</formula>
    </cfRule>
    <cfRule type="expression" dxfId="58" priority="62">
      <formula>IF(AND(AL34&lt;0, RIGHT(TEXT(AL34,"0.#"),1)="."),TRUE,FALSE)</formula>
    </cfRule>
  </conditionalFormatting>
  <conditionalFormatting sqref="Y34">
    <cfRule type="expression" dxfId="57" priority="57">
      <formula>IF(RIGHT(TEXT(Y34,"0.#"),1)=".",FALSE,TRUE)</formula>
    </cfRule>
    <cfRule type="expression" dxfId="56" priority="58">
      <formula>IF(RIGHT(TEXT(Y34,"0.#"),1)=".",TRUE,FALSE)</formula>
    </cfRule>
  </conditionalFormatting>
  <conditionalFormatting sqref="AL38:AO38">
    <cfRule type="expression" dxfId="55" priority="53">
      <formula>IF(AND(AL38&gt;=0, RIGHT(TEXT(AL38,"0.#"),1)&lt;&gt;"."),TRUE,FALSE)</formula>
    </cfRule>
    <cfRule type="expression" dxfId="54" priority="54">
      <formula>IF(AND(AL38&gt;=0, RIGHT(TEXT(AL38,"0.#"),1)="."),TRUE,FALSE)</formula>
    </cfRule>
    <cfRule type="expression" dxfId="53" priority="55">
      <formula>IF(AND(AL38&lt;0, RIGHT(TEXT(AL38,"0.#"),1)&lt;&gt;"."),TRUE,FALSE)</formula>
    </cfRule>
    <cfRule type="expression" dxfId="52" priority="56">
      <formula>IF(AND(AL38&lt;0, RIGHT(TEXT(AL38,"0.#"),1)="."),TRUE,FALSE)</formula>
    </cfRule>
  </conditionalFormatting>
  <conditionalFormatting sqref="Y38">
    <cfRule type="expression" dxfId="51" priority="51">
      <formula>IF(RIGHT(TEXT(Y38,"0.#"),1)=".",FALSE,TRUE)</formula>
    </cfRule>
    <cfRule type="expression" dxfId="50" priority="52">
      <formula>IF(RIGHT(TEXT(Y38,"0.#"),1)=".",TRUE,FALSE)</formula>
    </cfRule>
  </conditionalFormatting>
  <conditionalFormatting sqref="AL42:AO42">
    <cfRule type="expression" dxfId="49" priority="47">
      <formula>IF(AND(AL42&gt;=0, RIGHT(TEXT(AL42,"0.#"),1)&lt;&gt;"."),TRUE,FALSE)</formula>
    </cfRule>
    <cfRule type="expression" dxfId="48" priority="48">
      <formula>IF(AND(AL42&gt;=0, RIGHT(TEXT(AL42,"0.#"),1)="."),TRUE,FALSE)</formula>
    </cfRule>
    <cfRule type="expression" dxfId="47" priority="49">
      <formula>IF(AND(AL42&lt;0, RIGHT(TEXT(AL42,"0.#"),1)&lt;&gt;"."),TRUE,FALSE)</formula>
    </cfRule>
    <cfRule type="expression" dxfId="46" priority="50">
      <formula>IF(AND(AL42&lt;0, RIGHT(TEXT(AL42,"0.#"),1)="."),TRUE,FALSE)</formula>
    </cfRule>
  </conditionalFormatting>
  <conditionalFormatting sqref="Y42">
    <cfRule type="expression" dxfId="45" priority="45">
      <formula>IF(RIGHT(TEXT(Y42,"0.#"),1)=".",FALSE,TRUE)</formula>
    </cfRule>
    <cfRule type="expression" dxfId="44" priority="46">
      <formula>IF(RIGHT(TEXT(Y42,"0.#"),1)=".",TRUE,FALSE)</formula>
    </cfRule>
  </conditionalFormatting>
  <conditionalFormatting sqref="AL46:AO46">
    <cfRule type="expression" dxfId="43" priority="41">
      <formula>IF(AND(AL46&gt;=0, RIGHT(TEXT(AL46,"0.#"),1)&lt;&gt;"."),TRUE,FALSE)</formula>
    </cfRule>
    <cfRule type="expression" dxfId="42" priority="42">
      <formula>IF(AND(AL46&gt;=0, RIGHT(TEXT(AL46,"0.#"),1)="."),TRUE,FALSE)</formula>
    </cfRule>
    <cfRule type="expression" dxfId="41" priority="43">
      <formula>IF(AND(AL46&lt;0, RIGHT(TEXT(AL46,"0.#"),1)&lt;&gt;"."),TRUE,FALSE)</formula>
    </cfRule>
    <cfRule type="expression" dxfId="40" priority="44">
      <formula>IF(AND(AL46&lt;0, RIGHT(TEXT(AL46,"0.#"),1)="."),TRUE,FALSE)</formula>
    </cfRule>
  </conditionalFormatting>
  <conditionalFormatting sqref="Y46">
    <cfRule type="expression" dxfId="39" priority="39">
      <formula>IF(RIGHT(TEXT(Y46,"0.#"),1)=".",FALSE,TRUE)</formula>
    </cfRule>
    <cfRule type="expression" dxfId="38" priority="40">
      <formula>IF(RIGHT(TEXT(Y46,"0.#"),1)=".",TRUE,FALSE)</formula>
    </cfRule>
  </conditionalFormatting>
  <conditionalFormatting sqref="AL50:AO50">
    <cfRule type="expression" dxfId="37" priority="35">
      <formula>IF(AND(AL50&gt;=0, RIGHT(TEXT(AL50,"0.#"),1)&lt;&gt;"."),TRUE,FALSE)</formula>
    </cfRule>
    <cfRule type="expression" dxfId="36" priority="36">
      <formula>IF(AND(AL50&gt;=0, RIGHT(TEXT(AL50,"0.#"),1)="."),TRUE,FALSE)</formula>
    </cfRule>
    <cfRule type="expression" dxfId="35" priority="37">
      <formula>IF(AND(AL50&lt;0, RIGHT(TEXT(AL50,"0.#"),1)&lt;&gt;"."),TRUE,FALSE)</formula>
    </cfRule>
    <cfRule type="expression" dxfId="34" priority="38">
      <formula>IF(AND(AL50&lt;0, RIGHT(TEXT(AL50,"0.#"),1)="."),TRUE,FALSE)</formula>
    </cfRule>
  </conditionalFormatting>
  <conditionalFormatting sqref="Y50">
    <cfRule type="expression" dxfId="33" priority="33">
      <formula>IF(RIGHT(TEXT(Y50,"0.#"),1)=".",FALSE,TRUE)</formula>
    </cfRule>
    <cfRule type="expression" dxfId="32" priority="34">
      <formula>IF(RIGHT(TEXT(Y50,"0.#"),1)=".",TRUE,FALSE)</formula>
    </cfRule>
  </conditionalFormatting>
  <conditionalFormatting sqref="AL54:AO54">
    <cfRule type="expression" dxfId="31" priority="29">
      <formula>IF(AND(AL54&gt;=0, RIGHT(TEXT(AL54,"0.#"),1)&lt;&gt;"."),TRUE,FALSE)</formula>
    </cfRule>
    <cfRule type="expression" dxfId="30" priority="30">
      <formula>IF(AND(AL54&gt;=0, RIGHT(TEXT(AL54,"0.#"),1)="."),TRUE,FALSE)</formula>
    </cfRule>
    <cfRule type="expression" dxfId="29" priority="31">
      <formula>IF(AND(AL54&lt;0, RIGHT(TEXT(AL54,"0.#"),1)&lt;&gt;"."),TRUE,FALSE)</formula>
    </cfRule>
    <cfRule type="expression" dxfId="28" priority="32">
      <formula>IF(AND(AL54&lt;0, RIGHT(TEXT(AL54,"0.#"),1)="."),TRUE,FALSE)</formula>
    </cfRule>
  </conditionalFormatting>
  <conditionalFormatting sqref="Y54">
    <cfRule type="expression" dxfId="27" priority="27">
      <formula>IF(RIGHT(TEXT(Y54,"0.#"),1)=".",FALSE,TRUE)</formula>
    </cfRule>
    <cfRule type="expression" dxfId="26" priority="28">
      <formula>IF(RIGHT(TEXT(Y54,"0.#"),1)=".",TRUE,FALSE)</formula>
    </cfRule>
  </conditionalFormatting>
  <conditionalFormatting sqref="AL58:AO58">
    <cfRule type="expression" dxfId="25" priority="23">
      <formula>IF(AND(AL58&gt;=0, RIGHT(TEXT(AL58,"0.#"),1)&lt;&gt;"."),TRUE,FALSE)</formula>
    </cfRule>
    <cfRule type="expression" dxfId="24" priority="24">
      <formula>IF(AND(AL58&gt;=0, RIGHT(TEXT(AL58,"0.#"),1)="."),TRUE,FALSE)</formula>
    </cfRule>
    <cfRule type="expression" dxfId="23" priority="25">
      <formula>IF(AND(AL58&lt;0, RIGHT(TEXT(AL58,"0.#"),1)&lt;&gt;"."),TRUE,FALSE)</formula>
    </cfRule>
    <cfRule type="expression" dxfId="22" priority="26">
      <formula>IF(AND(AL58&lt;0, RIGHT(TEXT(AL58,"0.#"),1)="."),TRUE,FALSE)</formula>
    </cfRule>
  </conditionalFormatting>
  <conditionalFormatting sqref="Y58">
    <cfRule type="expression" dxfId="21" priority="21">
      <formula>IF(RIGHT(TEXT(Y58,"0.#"),1)=".",FALSE,TRUE)</formula>
    </cfRule>
    <cfRule type="expression" dxfId="20" priority="22">
      <formula>IF(RIGHT(TEXT(Y58,"0.#"),1)=".",TRUE,FALSE)</formula>
    </cfRule>
  </conditionalFormatting>
  <conditionalFormatting sqref="Y62">
    <cfRule type="expression" dxfId="19" priority="19">
      <formula>IF(RIGHT(TEXT(Y62,"0.#"),1)=".",FALSE,TRUE)</formula>
    </cfRule>
    <cfRule type="expression" dxfId="18" priority="20">
      <formula>IF(RIGHT(TEXT(Y62,"0.#"),1)=".",TRUE,FALSE)</formula>
    </cfRule>
  </conditionalFormatting>
  <conditionalFormatting sqref="AL9:AO9">
    <cfRule type="expression" dxfId="17" priority="15">
      <formula>IF(AND(AL9&gt;=0, RIGHT(TEXT(AL9,"0.#"),1)&lt;&gt;"."),TRUE,FALSE)</formula>
    </cfRule>
    <cfRule type="expression" dxfId="16" priority="16">
      <formula>IF(AND(AL9&gt;=0, RIGHT(TEXT(AL9,"0.#"),1)="."),TRUE,FALSE)</formula>
    </cfRule>
    <cfRule type="expression" dxfId="15" priority="17">
      <formula>IF(AND(AL9&lt;0, RIGHT(TEXT(AL9,"0.#"),1)&lt;&gt;"."),TRUE,FALSE)</formula>
    </cfRule>
    <cfRule type="expression" dxfId="14" priority="18">
      <formula>IF(AND(AL9&lt;0, RIGHT(TEXT(AL9,"0.#"),1)="."),TRUE,FALSE)</formula>
    </cfRule>
  </conditionalFormatting>
  <conditionalFormatting sqref="AL4:AO5">
    <cfRule type="expression" dxfId="13" priority="11">
      <formula>IF(AND(AL4&gt;=0, RIGHT(TEXT(AL4,"0.#"),1)&lt;&gt;"."),TRUE,FALSE)</formula>
    </cfRule>
    <cfRule type="expression" dxfId="12" priority="12">
      <formula>IF(AND(AL4&gt;=0, RIGHT(TEXT(AL4,"0.#"),1)="."),TRUE,FALSE)</formula>
    </cfRule>
    <cfRule type="expression" dxfId="11" priority="13">
      <formula>IF(AND(AL4&lt;0, RIGHT(TEXT(AL4,"0.#"),1)&lt;&gt;"."),TRUE,FALSE)</formula>
    </cfRule>
    <cfRule type="expression" dxfId="10" priority="14">
      <formula>IF(AND(AL4&lt;0, RIGHT(TEXT(AL4,"0.#"),1)="."),TRUE,FALSE)</formula>
    </cfRule>
  </conditionalFormatting>
  <conditionalFormatting sqref="Y14">
    <cfRule type="expression" dxfId="9" priority="9">
      <formula>IF(RIGHT(TEXT(Y14,"0.#"),1)=".",FALSE,TRUE)</formula>
    </cfRule>
    <cfRule type="expression" dxfId="8" priority="10">
      <formula>IF(RIGHT(TEXT(Y14,"0.#"),1)=".",TRUE,FALSE)</formula>
    </cfRule>
  </conditionalFormatting>
  <conditionalFormatting sqref="Y15">
    <cfRule type="expression" dxfId="7" priority="7">
      <formula>IF(RIGHT(TEXT(Y15,"0.#"),1)=".",FALSE,TRUE)</formula>
    </cfRule>
    <cfRule type="expression" dxfId="6" priority="8">
      <formula>IF(RIGHT(TEXT(Y15,"0.#"),1)=".",TRUE,FALSE)</formula>
    </cfRule>
  </conditionalFormatting>
  <conditionalFormatting sqref="Y16">
    <cfRule type="expression" dxfId="5" priority="5">
      <formula>IF(RIGHT(TEXT(Y16,"0.#"),1)=".",FALSE,TRUE)</formula>
    </cfRule>
    <cfRule type="expression" dxfId="4" priority="6">
      <formula>IF(RIGHT(TEXT(Y16,"0.#"),1)=".",TRUE,FALSE)</formula>
    </cfRule>
  </conditionalFormatting>
  <conditionalFormatting sqref="Y17">
    <cfRule type="expression" dxfId="3" priority="3">
      <formula>IF(RIGHT(TEXT(Y17,"0.#"),1)=".",FALSE,TRUE)</formula>
    </cfRule>
    <cfRule type="expression" dxfId="2" priority="4">
      <formula>IF(RIGHT(TEXT(Y17,"0.#"),1)=".",TRUE,FALSE)</formula>
    </cfRule>
  </conditionalFormatting>
  <conditionalFormatting sqref="Y18">
    <cfRule type="expression" dxfId="1" priority="1">
      <formula>IF(RIGHT(TEXT(Y18,"0.#"),1)=".",FALSE,TRUE)</formula>
    </cfRule>
    <cfRule type="expression" dxfId="0" priority="2">
      <formula>IF(RIGHT(TEXT(Y18,"0.#"),1)=".",TRUE,FALSE)</formula>
    </cfRule>
  </conditionalFormatting>
  <dataValidations count="3">
    <dataValidation type="custom" imeMode="disabled" allowBlank="1" showInputMessage="1" showErrorMessage="1" sqref="AL9 AL30 AL34 AL13:AL18 AL38 AL42 AL46 AL50 AL54 AL58 AL62 AL26 AL22 AL4:AL5 Y4:AB5 Y9:AB9 Y13:AB18 Y22:AB22 Y26:AB26 Y30:AB30 Y34:AB34 Y38:AB38 Y42:AB42 Y46:AB46 Y50:AB50 Y54:AB54 Y58:AB58 Y62:AB62">
      <formula1>OR(ISNUMBER(Y4), Y4="-")</formula1>
    </dataValidation>
    <dataValidation type="custom" imeMode="disabled" allowBlank="1" showInputMessage="1" showErrorMessage="1" sqref="AH4:AK5 AH9:AK9 AH13:AK18 AH22:AK22 AH26:AK26 AH30:AK30 AH34:AK34 AH38:AK38 AH42:AK42 AH46:AK46 AH50:AK50 AH54:AK54 AH58:AK58 AH62:AK62">
      <formula1>OR(AND(MOD(IF(ISNUMBER(AH4), AH4, 0.5),1)=0, 0&lt;=AH4), AH4="-")</formula1>
    </dataValidation>
    <dataValidation type="custom" allowBlank="1" showInputMessage="1" showErrorMessage="1" errorTitle="法人番号チェック" error="法人番号は13桁の数字で入力してください。" sqref="J62:O62 J58:O58 J54:O54 J50:O50 J46:O46 J42:O42 J38:O38 J34:O34 J30:O30 J26:O26 J22:O22 J13:O18 J9:O9 J4:O5">
      <formula1>OR(J4="-",AND(LEN(J4)=13,IFERROR(SEARCH("-",J4),"")="",IFERROR(SEARCH(".",J4),"")="",ISNUMBER(J4)))</formula1>
    </dataValidation>
  </dataValidations>
  <pageMargins left="0.62992125984251968" right="0.22" top="0.59055118110236227" bottom="0.39370078740157483" header="0.51181102362204722" footer="0.51181102362204722"/>
  <pageSetup paperSize="9" scale="66" fitToHeight="4" orientation="portrait" r:id="rId1"/>
  <headerFooter differentFirst="1" alignWithMargins="0"/>
  <rowBreaks count="1" manualBreakCount="1">
    <brk id="35"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AC4:AG5 AC9:AG9 AC13:AG18 AC22:AG22 AC26:AG26 AC30:AG30 AC34:AG34 AC38:AG38 AC42:AG42 AC46:AG46 AC50:AG50 AC54:AG54 AC58:AG58 AC62:AG62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2022-09-02T09:32:45Z</dcterms:created>
  <dcterms:modified xsi:type="dcterms:W3CDTF">2022-09-14T02:39:40Z</dcterms:modified>
</cp:coreProperties>
</file>