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行政事業レビューシート!$A$3:$BH$117</definedName>
    <definedName name="_xlnm.Print_Area" localSheetId="0">行政事業レビューシート!$A$1:$AX$126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3" i="11" l="1"/>
  <c r="AY125" i="11" s="1"/>
  <c r="AY126" i="11" l="1"/>
  <c r="AY124" i="11"/>
  <c r="AY38" i="11" l="1"/>
  <c r="AY46" i="11" s="1"/>
  <c r="AY43" i="11" l="1"/>
  <c r="AY47" i="11"/>
  <c r="AY40" i="11"/>
  <c r="AY44" i="11"/>
  <c r="AY39" i="11"/>
  <c r="AY41" i="11"/>
  <c r="AY45" i="11"/>
  <c r="AY42" i="11"/>
  <c r="AW100" i="11" l="1"/>
  <c r="AT100" i="11"/>
  <c r="AQ100" i="11"/>
  <c r="AL100" i="11"/>
  <c r="AI100" i="11"/>
  <c r="AF100" i="11"/>
  <c r="Z100" i="11"/>
  <c r="W100" i="11"/>
  <c r="T100" i="11"/>
  <c r="N100" i="11"/>
  <c r="AW99" i="11"/>
  <c r="AT99" i="11"/>
  <c r="AQ99" i="11"/>
  <c r="AL99" i="11"/>
  <c r="AI99" i="11"/>
  <c r="AF99" i="11"/>
  <c r="Z99" i="11"/>
  <c r="W99" i="11"/>
  <c r="T99" i="11"/>
  <c r="N99" i="11"/>
  <c r="K99" i="11"/>
  <c r="H99" i="11"/>
  <c r="AU117" i="11" l="1"/>
  <c r="Y117"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<sst xmlns="http://schemas.openxmlformats.org/spreadsheetml/2006/main" count="814" uniqueCount="635">
  <si>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</si>
  <si>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</si>
  <si>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</si>
  <si>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</si>
  <si>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</si>
  <si>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</si>
  <si>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</si>
  <si>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</si>
  <si>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</si>
  <si>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</si>
  <si>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</si>
  <si>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</si>
  <si>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</si>
  <si>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</si>
  <si>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</si>
  <si>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</si>
  <si>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</si>
  <si>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</si>
  <si>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</si>
  <si>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</si>
  <si>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</si>
  <si>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</si>
  <si>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</si>
  <si>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</si>
  <si>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</si>
  <si>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</si>
  <si>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</si>
  <si>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</si>
  <si>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</si>
  <si>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</si>
  <si>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</si>
  <si>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</si>
  <si>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</si>
  <si>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</si>
  <si>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</si>
  <si>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</si>
  <si>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</si>
  <si>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</si>
  <si>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</si>
  <si>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</si>
  <si>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</si>
  <si>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</si>
  <si>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</si>
  <si>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</si>
  <si>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</si>
  <si>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</si>
  <si>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</si>
  <si>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</si>
  <si>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</si>
  <si>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</si>
  <si>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</si>
  <si>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</si>
  <si>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</si>
  <si>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</si>
  <si>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</si>
  <si>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</si>
  <si>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</si>
  <si>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</si>
  <si>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</si>
  <si>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</si>
  <si>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</si>
  <si>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</si>
  <si>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</si>
  <si>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</si>
  <si>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</si>
  <si>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</si>
  <si>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</si>
  <si>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</si>
  <si>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</si>
  <si>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</si>
  <si>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</si>
  <si>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</si>
  <si>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</si>
  <si>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</si>
  <si>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</si>
  <si>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</si>
  <si>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</si>
  <si>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</si>
  <si>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</si>
  <si>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</si>
  <si>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</si>
  <si>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</si>
  <si>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</si>
  <si>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</si>
  <si>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</si>
  <si>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</si>
  <si>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</si>
  <si>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</si>
  <si>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</si>
  <si>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</si>
  <si>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</si>
  <si>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</si>
  <si>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</si>
  <si>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</si>
  <si>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</si>
  <si>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</si>
  <si>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</si>
  <si>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</si>
  <si>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</si>
  <si>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</si>
  <si>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</si>
  <si>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</si>
  <si>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</si>
  <si>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</si>
  <si>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</si>
  <si>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</si>
  <si>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</si>
  <si>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</si>
  <si>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</si>
  <si>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</si>
  <si>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</si>
  <si>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</si>
  <si>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</si>
  <si>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</si>
  <si>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</si>
  <si>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</si>
  <si>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</si>
  <si>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</si>
  <si>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</si>
  <si>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</si>
  <si>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</si>
  <si>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</si>
  <si>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</si>
  <si>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</si>
  <si>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</si>
  <si>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</si>
  <si>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</si>
  <si>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</si>
  <si>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</si>
  <si>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</si>
  <si>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</si>
  <si>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</si>
  <si>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</si>
  <si>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</si>
  <si>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</si>
  <si>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</si>
  <si>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</si>
  <si>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</si>
  <si>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</si>
  <si>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</si>
  <si>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</si>
  <si>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</si>
  <si>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</si>
  <si>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</si>
  <si>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</si>
  <si>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</si>
  <si>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</si>
  <si>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</si>
  <si>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</si>
  <si>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</si>
  <si>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</si>
  <si>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</si>
  <si>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</si>
  <si>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</si>
  <si>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</si>
  <si>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</si>
  <si>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</si>
  <si>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</si>
  <si>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</si>
  <si>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</si>
  <si>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</si>
  <si>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</si>
  <si>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</si>
  <si>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</si>
  <si>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</si>
  <si>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</si>
  <si>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</si>
  <si>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</si>
  <si>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</si>
  <si>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</si>
  <si>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</si>
  <si>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</si>
  <si>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</si>
  <si>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</si>
  <si>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</si>
  <si>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</si>
  <si>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</si>
  <si>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</si>
  <si>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</si>
  <si>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</si>
  <si>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</si>
  <si>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</si>
  <si>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</si>
  <si>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</si>
  <si>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</si>
  <si>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</si>
  <si>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</si>
  <si>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</si>
  <si>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</si>
  <si>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</si>
  <si>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</si>
  <si>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</si>
  <si>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</si>
  <si>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</si>
  <si>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</si>
  <si>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</si>
  <si>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</si>
  <si>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</si>
  <si>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</si>
  <si>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</si>
  <si>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</si>
  <si>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</si>
  <si>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</si>
  <si>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</si>
  <si>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</si>
  <si>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</si>
  <si>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</si>
  <si>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</si>
  <si>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</si>
  <si>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</si>
  <si>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</si>
  <si>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</si>
  <si>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</si>
  <si>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</si>
  <si>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</si>
  <si>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</si>
  <si>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</si>
  <si>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</si>
  <si>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</si>
  <si>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</si>
  <si>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</si>
  <si>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</si>
  <si>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</si>
  <si>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</si>
  <si>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</si>
  <si>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</si>
  <si>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</si>
  <si>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</si>
  <si>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</si>
  <si>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</si>
  <si>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</si>
  <si>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</si>
  <si>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</si>
  <si>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</si>
  <si>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</si>
  <si>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</si>
  <si>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</si>
  <si>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</si>
  <si>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</si>
  <si>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</si>
  <si>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</si>
  <si>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</si>
  <si>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</si>
  <si>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</si>
  <si>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</si>
  <si>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</si>
  <si>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</si>
  <si>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</si>
  <si>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</si>
  <si>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</si>
  <si>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</si>
  <si>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</si>
  <si>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</si>
  <si>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</si>
  <si>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</si>
  <si>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</si>
  <si>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</si>
  <si>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</si>
  <si>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</si>
  <si>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</si>
  <si>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</si>
  <si>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</si>
  <si>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</si>
  <si>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</si>
  <si>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</si>
  <si>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</si>
  <si>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</si>
  <si>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</si>
  <si>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</si>
  <si>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</si>
  <si>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</si>
  <si>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</si>
  <si>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</si>
  <si>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</si>
  <si>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</si>
  <si>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</si>
  <si>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</si>
  <si>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</si>
  <si>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</si>
  <si>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</si>
  <si>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</si>
  <si>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</si>
  <si>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</si>
  <si>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</si>
  <si>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</si>
  <si>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</si>
  <si>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</si>
  <si>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</si>
  <si>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</si>
  <si>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</si>
  <si>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</si>
  <si>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</si>
  <si>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</si>
  <si>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</si>
  <si>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</si>
  <si>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</si>
  <si>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</si>
  <si>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</si>
  <si>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</si>
  <si>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</si>
  <si>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</si>
  <si>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</si>
  <si>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</si>
  <si>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</si>
  <si>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</si>
  <si>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</si>
  <si>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</si>
  <si>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</si>
  <si>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</si>
  <si>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</si>
  <si>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</si>
  <si>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</si>
  <si>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</si>
  <si>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</si>
  <si>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</si>
  <si>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</si>
  <si>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</si>
  <si>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</si>
  <si>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</si>
  <si>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</si>
  <si>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</si>
  <si>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</si>
  <si>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</si>
  <si>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</si>
  <si>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</si>
  <si>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</si>
  <si>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</si>
  <si>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</si>
  <si>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</si>
  <si>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</si>
  <si>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</si>
  <si>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</si>
  <si>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</si>
  <si>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</si>
  <si>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</si>
  <si>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</si>
  <si>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</si>
  <si>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</si>
  <si>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</si>
  <si>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</si>
  <si>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</si>
  <si>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</si>
  <si>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</si>
  <si>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</si>
  <si>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</si>
  <si>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</si>
  <si>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</si>
  <si>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</si>
  <si>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</si>
  <si>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</si>
  <si>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</si>
  <si>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</si>
  <si>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</si>
  <si>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</si>
  <si>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</si>
  <si>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</si>
  <si>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</si>
  <si>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</si>
  <si>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</si>
  <si>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</si>
  <si>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</si>
  <si>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</si>
  <si>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</si>
  <si>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</si>
  <si>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</si>
  <si>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</si>
  <si>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</si>
  <si>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</si>
  <si>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</si>
  <si>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</si>
  <si>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</si>
  <si>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</si>
  <si>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</si>
  <si>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</si>
  <si>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</si>
  <si>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</si>
  <si>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</si>
  <si>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</si>
  <si>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</si>
  <si>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</si>
  <si>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</si>
  <si>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</si>
  <si>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</si>
  <si>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</si>
  <si>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</si>
  <si>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</si>
  <si>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</si>
  <si>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</si>
  <si>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</si>
  <si>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</si>
  <si>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</si>
  <si>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</si>
  <si>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</si>
  <si>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</si>
  <si>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</si>
  <si>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</si>
  <si>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</si>
  <si>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</si>
  <si>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</si>
  <si>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</si>
  <si>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</si>
  <si>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</si>
  <si>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</si>
  <si>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</si>
  <si>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</si>
  <si>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</si>
  <si>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</si>
  <si>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</si>
  <si>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</si>
  <si>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</si>
  <si>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</si>
  <si>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</si>
  <si>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</si>
  <si>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</si>
  <si>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</si>
  <si>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</si>
  <si>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</si>
  <si>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</si>
  <si>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</si>
  <si>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</si>
  <si>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</si>
  <si>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</si>
  <si>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</si>
  <si>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</si>
  <si>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</si>
  <si>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</si>
  <si>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</si>
  <si>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</si>
  <si>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</si>
  <si>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</si>
  <si>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</si>
  <si>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</si>
  <si>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</si>
  <si>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</si>
  <si>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</si>
  <si>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</si>
  <si>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</si>
  <si>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</si>
  <si>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</si>
  <si>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</si>
  <si>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</si>
  <si>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</si>
  <si>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</si>
  <si>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</si>
  <si>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</si>
  <si>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</si>
  <si>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</si>
  <si>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</si>
  <si>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</si>
  <si>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</si>
  <si>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</si>
  <si>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</si>
  <si>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</si>
  <si>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</si>
  <si>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</si>
  <si>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</si>
  <si>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</si>
  <si>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</si>
  <si>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</si>
  <si>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</si>
  <si>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</si>
  <si>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</si>
  <si>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</si>
  <si>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</si>
  <si>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</si>
  <si>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</si>
  <si>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</si>
  <si>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</si>
  <si>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</si>
  <si>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</si>
  <si>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</si>
  <si>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</si>
  <si>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</si>
  <si>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</si>
  <si>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</si>
  <si>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</si>
  <si>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</si>
  <si>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</si>
  <si>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</si>
  <si>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</si>
  <si>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</si>
  <si>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</si>
  <si>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</si>
  <si>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</si>
  <si>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</si>
  <si>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</si>
  <si>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</si>
  <si>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</si>
  <si>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</si>
  <si>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</si>
  <si>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</si>
  <si>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</si>
  <si>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</si>
  <si>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</si>
  <si>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</si>
  <si>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</si>
  <si>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</si>
  <si>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</si>
  <si>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</si>
  <si>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</si>
  <si>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</si>
  <si>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</si>
  <si>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</si>
  <si>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</si>
  <si>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</si>
  <si>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</si>
  <si>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</si>
  <si>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</si>
  <si>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</si>
  <si>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</si>
  <si>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</si>
  <si>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</si>
  <si>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</si>
  <si>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</si>
  <si>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</si>
  <si>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</si>
  <si>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</si>
  <si>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</si>
  <si>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</si>
  <si>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</si>
  <si>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</si>
  <si>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</si>
  <si>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</si>
  <si>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</si>
  <si>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</si>
  <si>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</si>
  <si>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</si>
  <si>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</si>
  <si>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</si>
  <si>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</si>
  <si>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</si>
  <si>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</si>
  <si>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</si>
  <si>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</si>
  <si>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</si>
  <si>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</si>
  <si>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</si>
  <si>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</si>
  <si>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</si>
  <si>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</si>
  <si>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</si>
  <si>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</si>
  <si>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</si>
  <si>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</si>
  <si>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</si>
  <si>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</si>
  <si>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</si>
  <si>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</si>
  <si>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</si>
  <si>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</si>
  <si>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</si>
  <si>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</si>
  <si>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</si>
  <si>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</si>
  <si>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</si>
  <si>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</si>
  <si>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</si>
  <si>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</si>
  <si>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</si>
  <si>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</si>
  <si>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</si>
  <si>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</si>
  <si>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</si>
  <si>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</si>
  <si>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</si>
  <si>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</si>
  <si>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</si>
  <si>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</si>
  <si>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</si>
  <si>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</si>
  <si>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</si>
  <si>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</si>
  <si>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健康・医療戦略の推進に必要な経費</t>
  </si>
  <si>
    <t>健康・医療戦略推進事務局</t>
  </si>
  <si>
    <t>令和3年度</t>
  </si>
  <si>
    <t>終了予定なし</t>
  </si>
  <si>
    <t>健康・医療戦略推進法（平成26年５月30日法律第48号）</t>
  </si>
  <si>
    <t>健康・医療戦略（平成26年7月22日閣議決定、令和２年３月27日第2期閣議決定）等</t>
  </si>
  <si>
    <t>健康長寿社会の実現に向け、健康・医療戦略に基づき、施策を集中的かつ計画的に推進するための検討に資することで、世界最高水準の技術を用いた医療の提供や、経済成長への寄与を目的とする。</t>
  </si>
  <si>
    <t>-</t>
  </si>
  <si>
    <t>諸謝金</t>
  </si>
  <si>
    <t>調査研究の確実な実施</t>
  </si>
  <si>
    <t>調査件数</t>
  </si>
  <si>
    <t>件</t>
  </si>
  <si>
    <t>　調査費必要な経費（円）　／　調査件数（本）　　　　　　　　　　　　　</t>
    <phoneticPr fontId="5"/>
  </si>
  <si>
    <t>円</t>
  </si>
  <si>
    <t>　円　/　本</t>
    <phoneticPr fontId="5"/>
  </si>
  <si>
    <t>新24ｰ0001</t>
  </si>
  <si>
    <t>0007</t>
  </si>
  <si>
    <t>0006</t>
  </si>
  <si>
    <t>0008</t>
  </si>
  <si>
    <t>○</t>
  </si>
  <si>
    <t>府</t>
  </si>
  <si>
    <t>-</t>
    <phoneticPr fontId="5"/>
  </si>
  <si>
    <t>35,000,000/2</t>
    <phoneticPr fontId="5"/>
  </si>
  <si>
    <t>35,000,000/3</t>
    <phoneticPr fontId="5"/>
  </si>
  <si>
    <t>本事業は、健康・医療に関する先端的研究開発や新たな産業活動の創出等を通じて健康長寿社会を実現するための課題等を分析・把握する調査であり、定量的な目標を設定することは困難であるが、本調査によって得られた成果は、今後の政策の立案等に活用する予定である。</t>
    <rPh sb="0" eb="1">
      <t>ホン</t>
    </rPh>
    <rPh sb="1" eb="3">
      <t>ジギョウ</t>
    </rPh>
    <rPh sb="5" eb="7">
      <t>ケンコウ</t>
    </rPh>
    <rPh sb="8" eb="10">
      <t>イリョウ</t>
    </rPh>
    <rPh sb="11" eb="12">
      <t>カン</t>
    </rPh>
    <rPh sb="14" eb="17">
      <t>センタンテキ</t>
    </rPh>
    <rPh sb="17" eb="19">
      <t>ケンキュウ</t>
    </rPh>
    <rPh sb="19" eb="21">
      <t>カイハツ</t>
    </rPh>
    <rPh sb="22" eb="23">
      <t>アラ</t>
    </rPh>
    <rPh sb="25" eb="27">
      <t>サンギョウ</t>
    </rPh>
    <rPh sb="27" eb="29">
      <t>カツドウ</t>
    </rPh>
    <rPh sb="30" eb="32">
      <t>ソウシュツ</t>
    </rPh>
    <rPh sb="32" eb="33">
      <t>トウ</t>
    </rPh>
    <rPh sb="34" eb="35">
      <t>ツウ</t>
    </rPh>
    <rPh sb="37" eb="39">
      <t>ケンコウ</t>
    </rPh>
    <rPh sb="39" eb="41">
      <t>チョウジュ</t>
    </rPh>
    <rPh sb="41" eb="43">
      <t>シャカイ</t>
    </rPh>
    <rPh sb="44" eb="46">
      <t>ジツゲン</t>
    </rPh>
    <rPh sb="51" eb="53">
      <t>カダイ</t>
    </rPh>
    <rPh sb="53" eb="54">
      <t>トウ</t>
    </rPh>
    <rPh sb="55" eb="57">
      <t>ブンセキ</t>
    </rPh>
    <rPh sb="58" eb="60">
      <t>ハアク</t>
    </rPh>
    <rPh sb="62" eb="64">
      <t>チョウサ</t>
    </rPh>
    <rPh sb="68" eb="71">
      <t>テイリョウテキ</t>
    </rPh>
    <rPh sb="72" eb="74">
      <t>モクヒョウ</t>
    </rPh>
    <rPh sb="75" eb="77">
      <t>セッテイ</t>
    </rPh>
    <rPh sb="82" eb="84">
      <t>コンナン</t>
    </rPh>
    <rPh sb="89" eb="92">
      <t>ホンチョウサ</t>
    </rPh>
    <rPh sb="96" eb="97">
      <t>エ</t>
    </rPh>
    <rPh sb="100" eb="102">
      <t>セイカ</t>
    </rPh>
    <rPh sb="104" eb="106">
      <t>コンゴ</t>
    </rPh>
    <rPh sb="107" eb="109">
      <t>セイサク</t>
    </rPh>
    <rPh sb="110" eb="112">
      <t>リツアン</t>
    </rPh>
    <rPh sb="112" eb="113">
      <t>トウ</t>
    </rPh>
    <rPh sb="114" eb="116">
      <t>カツヨウ</t>
    </rPh>
    <rPh sb="118" eb="120">
      <t>ヨテイ</t>
    </rPh>
    <phoneticPr fontId="5"/>
  </si>
  <si>
    <t>-</t>
    <phoneticPr fontId="5"/>
  </si>
  <si>
    <t>国際競争力の高い関連産業の育成は国民に資するものであり、ニーズを反映したものである。</t>
    <rPh sb="0" eb="2">
      <t>コクサイ</t>
    </rPh>
    <rPh sb="2" eb="5">
      <t>キョウソウリョク</t>
    </rPh>
    <rPh sb="6" eb="7">
      <t>タカ</t>
    </rPh>
    <rPh sb="8" eb="10">
      <t>カンレン</t>
    </rPh>
    <rPh sb="10" eb="12">
      <t>サンギョウ</t>
    </rPh>
    <rPh sb="13" eb="15">
      <t>イクセイ</t>
    </rPh>
    <rPh sb="16" eb="18">
      <t>コクミン</t>
    </rPh>
    <rPh sb="19" eb="20">
      <t>シ</t>
    </rPh>
    <rPh sb="32" eb="34">
      <t>ハンエイ</t>
    </rPh>
    <phoneticPr fontId="5"/>
  </si>
  <si>
    <t>健康・医療戦略の着実な推進を図る目的で行う、リスクの高い最先端の医療技術の実用化等に資する調査は国が実施することが適当である。</t>
    <rPh sb="0" eb="2">
      <t>ケンコウ</t>
    </rPh>
    <rPh sb="3" eb="5">
      <t>イリョウ</t>
    </rPh>
    <rPh sb="5" eb="7">
      <t>センリャク</t>
    </rPh>
    <rPh sb="8" eb="10">
      <t>チャクジツ</t>
    </rPh>
    <rPh sb="11" eb="13">
      <t>スイシン</t>
    </rPh>
    <rPh sb="14" eb="15">
      <t>ハカ</t>
    </rPh>
    <rPh sb="16" eb="18">
      <t>モクテキ</t>
    </rPh>
    <rPh sb="19" eb="20">
      <t>オコナ</t>
    </rPh>
    <rPh sb="26" eb="27">
      <t>タカ</t>
    </rPh>
    <rPh sb="28" eb="31">
      <t>サイセンタン</t>
    </rPh>
    <rPh sb="32" eb="34">
      <t>イリョウ</t>
    </rPh>
    <rPh sb="34" eb="36">
      <t>ギジュツ</t>
    </rPh>
    <rPh sb="37" eb="40">
      <t>ジツヨウカ</t>
    </rPh>
    <rPh sb="40" eb="41">
      <t>トウ</t>
    </rPh>
    <rPh sb="42" eb="43">
      <t>シ</t>
    </rPh>
    <rPh sb="45" eb="47">
      <t>チョウサ</t>
    </rPh>
    <rPh sb="48" eb="49">
      <t>クニ</t>
    </rPh>
    <rPh sb="50" eb="52">
      <t>ジッシ</t>
    </rPh>
    <rPh sb="57" eb="59">
      <t>テキトウ</t>
    </rPh>
    <phoneticPr fontId="5"/>
  </si>
  <si>
    <t>当該事業は、健康・医療戦略の着実な推進のための施策であり、優先度の高い事業である。</t>
    <rPh sb="0" eb="2">
      <t>トウガイ</t>
    </rPh>
    <rPh sb="2" eb="4">
      <t>ジギョウ</t>
    </rPh>
    <rPh sb="6" eb="8">
      <t>ケンコウ</t>
    </rPh>
    <rPh sb="9" eb="11">
      <t>イリョウ</t>
    </rPh>
    <rPh sb="11" eb="13">
      <t>センリャク</t>
    </rPh>
    <rPh sb="14" eb="16">
      <t>チャクジツ</t>
    </rPh>
    <rPh sb="17" eb="19">
      <t>スイシン</t>
    </rPh>
    <rPh sb="23" eb="24">
      <t>セ</t>
    </rPh>
    <rPh sb="24" eb="25">
      <t>サク</t>
    </rPh>
    <rPh sb="29" eb="32">
      <t>ユウセンド</t>
    </rPh>
    <rPh sb="33" eb="34">
      <t>タカ</t>
    </rPh>
    <rPh sb="35" eb="37">
      <t>ジギョウ</t>
    </rPh>
    <phoneticPr fontId="5"/>
  </si>
  <si>
    <t>無</t>
  </si>
  <si>
    <t>競争入札により適切な実施者を選定している。
一部少額の調査については入札を行っていないが、複数の事業者から見積を徴取した上で適切な実施者の選定を行っている。</t>
    <rPh sb="0" eb="2">
      <t>キョウソウ</t>
    </rPh>
    <rPh sb="2" eb="4">
      <t>ニュウサツ</t>
    </rPh>
    <rPh sb="7" eb="9">
      <t>テキセツ</t>
    </rPh>
    <rPh sb="10" eb="13">
      <t>ジッシシャ</t>
    </rPh>
    <rPh sb="14" eb="16">
      <t>センテイ</t>
    </rPh>
    <rPh sb="22" eb="24">
      <t>イチブ</t>
    </rPh>
    <rPh sb="24" eb="26">
      <t>ショウガク</t>
    </rPh>
    <rPh sb="27" eb="29">
      <t>チョウサ</t>
    </rPh>
    <rPh sb="34" eb="36">
      <t>ニュウサツ</t>
    </rPh>
    <rPh sb="37" eb="38">
      <t>オコナ</t>
    </rPh>
    <rPh sb="45" eb="47">
      <t>フクスウ</t>
    </rPh>
    <rPh sb="48" eb="51">
      <t>ジギョウシャ</t>
    </rPh>
    <rPh sb="53" eb="55">
      <t>ミツモリ</t>
    </rPh>
    <rPh sb="56" eb="58">
      <t>チョウシュ</t>
    </rPh>
    <rPh sb="60" eb="61">
      <t>ウエ</t>
    </rPh>
    <rPh sb="62" eb="64">
      <t>テキセツ</t>
    </rPh>
    <rPh sb="65" eb="68">
      <t>ジッシシャ</t>
    </rPh>
    <rPh sb="69" eb="71">
      <t>センテイ</t>
    </rPh>
    <rPh sb="72" eb="73">
      <t>オコナ</t>
    </rPh>
    <phoneticPr fontId="5"/>
  </si>
  <si>
    <t>‐</t>
  </si>
  <si>
    <t>一般競争入札（総合評価方式）を実施し、複数の事業者の中から実施者の選定を行っている。</t>
    <rPh sb="0" eb="2">
      <t>イッパン</t>
    </rPh>
    <rPh sb="2" eb="4">
      <t>キョウソウ</t>
    </rPh>
    <rPh sb="4" eb="6">
      <t>ニュウサツ</t>
    </rPh>
    <rPh sb="7" eb="9">
      <t>ソウゴウ</t>
    </rPh>
    <rPh sb="9" eb="11">
      <t>ヒョウカ</t>
    </rPh>
    <rPh sb="11" eb="13">
      <t>ホウシキ</t>
    </rPh>
    <rPh sb="15" eb="17">
      <t>ジッシ</t>
    </rPh>
    <rPh sb="19" eb="21">
      <t>フクスウ</t>
    </rPh>
    <rPh sb="22" eb="25">
      <t>ジギョウシャ</t>
    </rPh>
    <rPh sb="26" eb="27">
      <t>ナカ</t>
    </rPh>
    <rPh sb="29" eb="32">
      <t>ジッシシャ</t>
    </rPh>
    <rPh sb="33" eb="35">
      <t>センテイ</t>
    </rPh>
    <rPh sb="36" eb="37">
      <t>オコナ</t>
    </rPh>
    <phoneticPr fontId="5"/>
  </si>
  <si>
    <t>真に必要なテーマについて調査を実施するとともに、収集するデータも必要最小限に絞って行っている。</t>
    <rPh sb="0" eb="1">
      <t>シン</t>
    </rPh>
    <rPh sb="2" eb="4">
      <t>ヒツヨウ</t>
    </rPh>
    <rPh sb="12" eb="14">
      <t>チョウサ</t>
    </rPh>
    <rPh sb="15" eb="17">
      <t>ジッシ</t>
    </rPh>
    <rPh sb="24" eb="26">
      <t>シュウシュウ</t>
    </rPh>
    <rPh sb="32" eb="34">
      <t>ヒツヨウ</t>
    </rPh>
    <rPh sb="34" eb="37">
      <t>サイショウゲン</t>
    </rPh>
    <rPh sb="38" eb="39">
      <t>シボ</t>
    </rPh>
    <rPh sb="41" eb="42">
      <t>オコナ</t>
    </rPh>
    <phoneticPr fontId="5"/>
  </si>
  <si>
    <t>真に必要なテーマについて調査を実施するとともに、収集するデータも必要最小限に絞って行っている。</t>
    <phoneticPr fontId="5"/>
  </si>
  <si>
    <t>一般競争入札（総合評価方式）を実施し、複数の事業者の中から実施者の選定を行っている。</t>
    <phoneticPr fontId="5"/>
  </si>
  <si>
    <t>計画通りの調査を実施した。</t>
    <rPh sb="0" eb="2">
      <t>ケイカク</t>
    </rPh>
    <rPh sb="2" eb="3">
      <t>ドオ</t>
    </rPh>
    <rPh sb="5" eb="7">
      <t>チョウサ</t>
    </rPh>
    <rPh sb="8" eb="10">
      <t>ジッシ</t>
    </rPh>
    <phoneticPr fontId="5"/>
  </si>
  <si>
    <t>当該事業で得られたデータは内部での検討用のみならず、外部有識者との施策討論等の根拠資料にも活用している。</t>
    <rPh sb="13" eb="15">
      <t>ナイブ</t>
    </rPh>
    <phoneticPr fontId="5"/>
  </si>
  <si>
    <t>当該事業で得られたデータは内部での検討用のみならず、外部有識者との施策討論等の根拠資料にも活用している。</t>
    <rPh sb="0" eb="2">
      <t>トウガイ</t>
    </rPh>
    <rPh sb="2" eb="4">
      <t>ジギョウ</t>
    </rPh>
    <rPh sb="5" eb="6">
      <t>エ</t>
    </rPh>
    <rPh sb="13" eb="15">
      <t>ナイブ</t>
    </rPh>
    <rPh sb="17" eb="19">
      <t>ケントウ</t>
    </rPh>
    <rPh sb="19" eb="20">
      <t>ヨウ</t>
    </rPh>
    <rPh sb="26" eb="28">
      <t>ガイブ</t>
    </rPh>
    <rPh sb="28" eb="31">
      <t>ユウシキシャ</t>
    </rPh>
    <rPh sb="33" eb="34">
      <t>セ</t>
    </rPh>
    <rPh sb="34" eb="35">
      <t>サク</t>
    </rPh>
    <rPh sb="35" eb="37">
      <t>トウロン</t>
    </rPh>
    <rPh sb="37" eb="38">
      <t>トウ</t>
    </rPh>
    <rPh sb="39" eb="41">
      <t>コンキョ</t>
    </rPh>
    <rPh sb="41" eb="43">
      <t>シリョウ</t>
    </rPh>
    <rPh sb="45" eb="47">
      <t>カツヨウ</t>
    </rPh>
    <phoneticPr fontId="5"/>
  </si>
  <si>
    <t>引き続き、調査テーマについては精査しつつ、また執行段階における適切な進捗状況の把握などに努め、効率的な事業の実施に努める。</t>
    <rPh sb="0" eb="1">
      <t>ヒ</t>
    </rPh>
    <rPh sb="2" eb="3">
      <t>ツヅ</t>
    </rPh>
    <rPh sb="5" eb="7">
      <t>チョウサ</t>
    </rPh>
    <rPh sb="15" eb="17">
      <t>セイサ</t>
    </rPh>
    <rPh sb="23" eb="25">
      <t>シッコウ</t>
    </rPh>
    <rPh sb="25" eb="27">
      <t>ダンカイ</t>
    </rPh>
    <rPh sb="31" eb="33">
      <t>テキセツ</t>
    </rPh>
    <rPh sb="34" eb="36">
      <t>シンチョク</t>
    </rPh>
    <rPh sb="36" eb="38">
      <t>ジョウキョウ</t>
    </rPh>
    <rPh sb="39" eb="41">
      <t>ハアク</t>
    </rPh>
    <rPh sb="44" eb="45">
      <t>ツト</t>
    </rPh>
    <rPh sb="47" eb="50">
      <t>コウリツテキ</t>
    </rPh>
    <rPh sb="51" eb="53">
      <t>ジギョウ</t>
    </rPh>
    <rPh sb="54" eb="56">
      <t>ジッシ</t>
    </rPh>
    <rPh sb="57" eb="58">
      <t>ツト</t>
    </rPh>
    <phoneticPr fontId="5"/>
  </si>
  <si>
    <t>当該事業を実施する際には競争入札で事業者を選定し、コストと内容の両面から審査の上で実施者を決定している。
また執行段階においても事業者から定期的に進捗状況などについて報告を受けながら効率的な事業実施を行っている。</t>
    <rPh sb="0" eb="2">
      <t>トウガイ</t>
    </rPh>
    <rPh sb="2" eb="4">
      <t>ジギョウ</t>
    </rPh>
    <rPh sb="5" eb="7">
      <t>ジッシ</t>
    </rPh>
    <rPh sb="9" eb="10">
      <t>サイ</t>
    </rPh>
    <rPh sb="12" eb="14">
      <t>キョウソウ</t>
    </rPh>
    <rPh sb="14" eb="16">
      <t>ニュウサツ</t>
    </rPh>
    <rPh sb="17" eb="20">
      <t>ジギョウシャ</t>
    </rPh>
    <rPh sb="21" eb="23">
      <t>センテイ</t>
    </rPh>
    <rPh sb="29" eb="31">
      <t>ナイヨウ</t>
    </rPh>
    <rPh sb="32" eb="34">
      <t>リョウメン</t>
    </rPh>
    <rPh sb="36" eb="38">
      <t>シンサ</t>
    </rPh>
    <rPh sb="39" eb="40">
      <t>ウエ</t>
    </rPh>
    <rPh sb="41" eb="44">
      <t>ジッシシャ</t>
    </rPh>
    <rPh sb="45" eb="47">
      <t>ケッテイ</t>
    </rPh>
    <rPh sb="55" eb="57">
      <t>シッコウ</t>
    </rPh>
    <rPh sb="57" eb="59">
      <t>ダンカイ</t>
    </rPh>
    <rPh sb="64" eb="67">
      <t>ジギョウシャ</t>
    </rPh>
    <rPh sb="69" eb="71">
      <t>テイキ</t>
    </rPh>
    <rPh sb="71" eb="72">
      <t>テキ</t>
    </rPh>
    <rPh sb="73" eb="75">
      <t>シンチョク</t>
    </rPh>
    <rPh sb="75" eb="77">
      <t>ジョウキョウ</t>
    </rPh>
    <rPh sb="83" eb="85">
      <t>ホウコク</t>
    </rPh>
    <rPh sb="86" eb="87">
      <t>ウ</t>
    </rPh>
    <rPh sb="91" eb="94">
      <t>コウリツテキ</t>
    </rPh>
    <rPh sb="95" eb="97">
      <t>ジギョウ</t>
    </rPh>
    <rPh sb="97" eb="99">
      <t>ジッシ</t>
    </rPh>
    <rPh sb="100" eb="101">
      <t>オコナ</t>
    </rPh>
    <phoneticPr fontId="5"/>
  </si>
  <si>
    <t>諸謝金</t>
    <rPh sb="0" eb="3">
      <t>ショシャキン</t>
    </rPh>
    <phoneticPr fontId="5"/>
  </si>
  <si>
    <t>調査謝金</t>
    <rPh sb="0" eb="2">
      <t>チョウサ</t>
    </rPh>
    <rPh sb="2" eb="4">
      <t>シャキン</t>
    </rPh>
    <phoneticPr fontId="5"/>
  </si>
  <si>
    <t>アーサー・ディ・リトル・ジャパン　株式会社</t>
    <rPh sb="17" eb="21">
      <t>カブシキガイシャ</t>
    </rPh>
    <phoneticPr fontId="5"/>
  </si>
  <si>
    <t>ハッシュピーク株式会社</t>
    <rPh sb="7" eb="11">
      <t>カブシキガイシャ</t>
    </rPh>
    <phoneticPr fontId="5"/>
  </si>
  <si>
    <t>重要疾患の治療、予防に有望なモダリティの研究開発状況の調査</t>
    <phoneticPr fontId="5"/>
  </si>
  <si>
    <t>新型コロナウイルス感染症に関する国内外の研究開発動向についての調査</t>
    <phoneticPr fontId="5"/>
  </si>
  <si>
    <t>-</t>
    <phoneticPr fontId="5"/>
  </si>
  <si>
    <t>健康・医療に関する先端的研究開発及び新たな産業活動の創出等を通じて健康長寿社会を実現するため、課題等を分析・把握する調査を実施。</t>
    <phoneticPr fontId="5"/>
  </si>
  <si>
    <t>健康・医療に関する先端的研究開発及び新たな産業活動の創出等を通じて健康長寿社会を実現</t>
    <phoneticPr fontId="5"/>
  </si>
  <si>
    <t>-</t>
    <phoneticPr fontId="5"/>
  </si>
  <si>
    <t>A.アーサー・ディ・リトル・ジャパン株式会社</t>
    <rPh sb="18" eb="22">
      <t>カブシキガイシャ</t>
    </rPh>
    <phoneticPr fontId="5"/>
  </si>
  <si>
    <t>B.ハッシュピーク株式会社</t>
    <phoneticPr fontId="5"/>
  </si>
  <si>
    <t>諸謝金</t>
    <rPh sb="0" eb="3">
      <t>ショシャキン</t>
    </rPh>
    <phoneticPr fontId="5"/>
  </si>
  <si>
    <t>調査謝金</t>
    <rPh sb="0" eb="2">
      <t>チョウサ</t>
    </rPh>
    <rPh sb="2" eb="4">
      <t>シャキン</t>
    </rPh>
    <phoneticPr fontId="5"/>
  </si>
  <si>
    <t>「調査をする」、しかし「終了予定なし」。シートにこの言葉があると,事業内容を細かく拝見したくなる。責任を感じるからである。第１に調査内容の質やボリュームと比べて、この金額は妥当かどうかを考える必要があり、また30百万円と1百万円が、調査コンサルタントの世界で妥当かどうか、これも気になる。第２に政策に反映できたかどうかも考える必要がある。事業の有効性のところに書いてある文言だけでは信用できない。そもそも、内閣府は多くの調査をさまざまな会社に､外注に出しているが、これらの「調査」の質と量全体を一度、第三者に匿名で審査してもらう機会が必要かもしれない。</t>
    <phoneticPr fontId="5"/>
  </si>
  <si>
    <t>有識者の所見を踏まえ、外部点検の実施の検討を含め、事業の適切な進捗管理、予算の効率的執行に努めること。</t>
    <rPh sb="0" eb="3">
      <t>ユウシキシャ</t>
    </rPh>
    <rPh sb="4" eb="6">
      <t>ショケン</t>
    </rPh>
    <rPh sb="7" eb="8">
      <t>フ</t>
    </rPh>
    <rPh sb="11" eb="13">
      <t>ガイブ</t>
    </rPh>
    <rPh sb="13" eb="15">
      <t>テンケン</t>
    </rPh>
    <rPh sb="16" eb="18">
      <t>ジッシ</t>
    </rPh>
    <rPh sb="19" eb="21">
      <t>ケントウ</t>
    </rPh>
    <rPh sb="22" eb="23">
      <t>フク</t>
    </rPh>
    <phoneticPr fontId="5"/>
  </si>
  <si>
    <t>参事官　大畠　大</t>
    <rPh sb="0" eb="3">
      <t>サンジカン</t>
    </rPh>
    <rPh sb="4" eb="6">
      <t>オオハタ</t>
    </rPh>
    <rPh sb="7" eb="8">
      <t>ダイ</t>
    </rPh>
    <phoneticPr fontId="5"/>
  </si>
  <si>
    <t>健康・医療戦略の推進に必要な経費</t>
    <phoneticPr fontId="5"/>
  </si>
  <si>
    <t>本事業においては、より有用な調査となるよう調査項目について精査するとともに、一般競争入札（総合評価方式）を実施して実施事業者を選定しており、金額の妥当性を担保するための取組を行っている。また、得られた調査結果については政策の方向性を検討するための外部有識者会議において基礎データに活用するなどしている。</t>
    <rPh sb="0" eb="1">
      <t>ホン</t>
    </rPh>
    <rPh sb="1" eb="3">
      <t>ジギョウ</t>
    </rPh>
    <rPh sb="11" eb="13">
      <t>ユウヨウ</t>
    </rPh>
    <rPh sb="14" eb="16">
      <t>チョウサ</t>
    </rPh>
    <rPh sb="21" eb="23">
      <t>チョウサ</t>
    </rPh>
    <rPh sb="23" eb="25">
      <t>コウモク</t>
    </rPh>
    <rPh sb="29" eb="31">
      <t>セイサ</t>
    </rPh>
    <rPh sb="53" eb="55">
      <t>ジッシ</t>
    </rPh>
    <rPh sb="57" eb="59">
      <t>ジッシ</t>
    </rPh>
    <rPh sb="59" eb="62">
      <t>ジギョウシャ</t>
    </rPh>
    <rPh sb="63" eb="65">
      <t>センテイ</t>
    </rPh>
    <rPh sb="70" eb="72">
      <t>キンガク</t>
    </rPh>
    <rPh sb="73" eb="76">
      <t>ダトウセイ</t>
    </rPh>
    <rPh sb="77" eb="79">
      <t>タンポ</t>
    </rPh>
    <rPh sb="84" eb="86">
      <t>トリクミ</t>
    </rPh>
    <rPh sb="87" eb="88">
      <t>オコナ</t>
    </rPh>
    <rPh sb="96" eb="97">
      <t>エ</t>
    </rPh>
    <rPh sb="100" eb="102">
      <t>チョウサ</t>
    </rPh>
    <rPh sb="102" eb="104">
      <t>ケッカ</t>
    </rPh>
    <rPh sb="109" eb="111">
      <t>セイサク</t>
    </rPh>
    <rPh sb="112" eb="115">
      <t>ホウコウセイ</t>
    </rPh>
    <rPh sb="116" eb="118">
      <t>ケントウ</t>
    </rPh>
    <rPh sb="123" eb="125">
      <t>ガイブ</t>
    </rPh>
    <rPh sb="125" eb="128">
      <t>ユウシキシャ</t>
    </rPh>
    <rPh sb="128" eb="130">
      <t>カイギ</t>
    </rPh>
    <rPh sb="134" eb="136">
      <t>キソ</t>
    </rPh>
    <rPh sb="140" eb="142">
      <t>カツヨウ</t>
    </rPh>
    <phoneticPr fontId="5"/>
  </si>
  <si>
    <t>本事業は、令和２年度まで左記の内閣官房（事業名「健康・医療戦略の推進に必要な経費」）の一部として実施されていたもの。
令和３年度以降、本事業においては健康・医療に関する先端的研究開発及び新たな産業活動の創出等を通じて健康長寿社会を実現するための、課題等を分析・把握する調査を行っている。
左記の内閣官房における事業においては、成長戦略の推進にかかる国際展開の支援の推進等についての総合調整と、「アジア健康構想」や「アフリカ健康構想」の推進等に関する調査を行っている。</t>
    <rPh sb="0" eb="1">
      <t>ホン</t>
    </rPh>
    <rPh sb="1" eb="3">
      <t>ジギョウ</t>
    </rPh>
    <rPh sb="5" eb="7">
      <t>レイワ</t>
    </rPh>
    <rPh sb="8" eb="10">
      <t>ネンド</t>
    </rPh>
    <rPh sb="12" eb="14">
      <t>サキ</t>
    </rPh>
    <rPh sb="15" eb="17">
      <t>ナイカク</t>
    </rPh>
    <rPh sb="17" eb="19">
      <t>カンボウ</t>
    </rPh>
    <rPh sb="20" eb="22">
      <t>ジギョウ</t>
    </rPh>
    <rPh sb="22" eb="23">
      <t>メイ</t>
    </rPh>
    <rPh sb="24" eb="26">
      <t>ケンコウ</t>
    </rPh>
    <rPh sb="27" eb="29">
      <t>イリョウ</t>
    </rPh>
    <rPh sb="29" eb="31">
      <t>センリャク</t>
    </rPh>
    <rPh sb="32" eb="34">
      <t>スイシン</t>
    </rPh>
    <rPh sb="35" eb="37">
      <t>ヒツヨウ</t>
    </rPh>
    <rPh sb="38" eb="40">
      <t>ケイヒ</t>
    </rPh>
    <rPh sb="43" eb="45">
      <t>イチブ</t>
    </rPh>
    <rPh sb="48" eb="50">
      <t>ジッシ</t>
    </rPh>
    <rPh sb="59" eb="61">
      <t>レイワ</t>
    </rPh>
    <rPh sb="62" eb="64">
      <t>ネンド</t>
    </rPh>
    <rPh sb="64" eb="66">
      <t>イコウ</t>
    </rPh>
    <rPh sb="67" eb="68">
      <t>ホン</t>
    </rPh>
    <rPh sb="68" eb="70">
      <t>ジギョウ</t>
    </rPh>
    <rPh sb="75" eb="77">
      <t>ケンコウ</t>
    </rPh>
    <rPh sb="78" eb="80">
      <t>イリョウ</t>
    </rPh>
    <rPh sb="81" eb="82">
      <t>カン</t>
    </rPh>
    <rPh sb="84" eb="87">
      <t>センタンテキ</t>
    </rPh>
    <rPh sb="87" eb="89">
      <t>ケンキュウ</t>
    </rPh>
    <rPh sb="89" eb="91">
      <t>カイハツ</t>
    </rPh>
    <rPh sb="91" eb="92">
      <t>オヨ</t>
    </rPh>
    <rPh sb="93" eb="94">
      <t>アラ</t>
    </rPh>
    <rPh sb="96" eb="98">
      <t>サンギョウ</t>
    </rPh>
    <rPh sb="98" eb="100">
      <t>カツドウ</t>
    </rPh>
    <rPh sb="101" eb="103">
      <t>ソウシュツ</t>
    </rPh>
    <rPh sb="103" eb="104">
      <t>トウ</t>
    </rPh>
    <rPh sb="105" eb="106">
      <t>ツウ</t>
    </rPh>
    <rPh sb="108" eb="110">
      <t>ケンコウ</t>
    </rPh>
    <rPh sb="110" eb="112">
      <t>チョウジュ</t>
    </rPh>
    <rPh sb="112" eb="114">
      <t>シャカイ</t>
    </rPh>
    <rPh sb="115" eb="117">
      <t>ジツゲン</t>
    </rPh>
    <rPh sb="123" eb="125">
      <t>カダイ</t>
    </rPh>
    <rPh sb="125" eb="126">
      <t>トウ</t>
    </rPh>
    <rPh sb="127" eb="129">
      <t>ブンセキ</t>
    </rPh>
    <rPh sb="130" eb="132">
      <t>ハアク</t>
    </rPh>
    <rPh sb="134" eb="136">
      <t>チョウサ</t>
    </rPh>
    <rPh sb="137" eb="138">
      <t>オコナ</t>
    </rPh>
    <rPh sb="144" eb="146">
      <t>サキ</t>
    </rPh>
    <rPh sb="147" eb="149">
      <t>ナイカク</t>
    </rPh>
    <rPh sb="149" eb="151">
      <t>カンボウ</t>
    </rPh>
    <rPh sb="155" eb="157">
      <t>ジギョウ</t>
    </rPh>
    <rPh sb="163" eb="165">
      <t>セイチョウ</t>
    </rPh>
    <rPh sb="165" eb="167">
      <t>センリャク</t>
    </rPh>
    <rPh sb="168" eb="170">
      <t>スイシン</t>
    </rPh>
    <rPh sb="174" eb="176">
      <t>コクサイ</t>
    </rPh>
    <rPh sb="176" eb="178">
      <t>テンカイ</t>
    </rPh>
    <rPh sb="179" eb="181">
      <t>シエン</t>
    </rPh>
    <rPh sb="182" eb="184">
      <t>スイシン</t>
    </rPh>
    <rPh sb="184" eb="185">
      <t>トウ</t>
    </rPh>
    <rPh sb="190" eb="192">
      <t>ソウゴウ</t>
    </rPh>
    <rPh sb="192" eb="194">
      <t>チョウセイ</t>
    </rPh>
    <rPh sb="200" eb="202">
      <t>ケンコウ</t>
    </rPh>
    <rPh sb="202" eb="204">
      <t>コウソウ</t>
    </rPh>
    <rPh sb="211" eb="213">
      <t>ケンコウ</t>
    </rPh>
    <rPh sb="213" eb="215">
      <t>コウソウ</t>
    </rPh>
    <rPh sb="217" eb="219">
      <t>スイシン</t>
    </rPh>
    <rPh sb="219" eb="220">
      <t>トウ</t>
    </rPh>
    <rPh sb="221" eb="222">
      <t>カン</t>
    </rPh>
    <rPh sb="224" eb="226">
      <t>チョウサ</t>
    </rPh>
    <rPh sb="227" eb="228">
      <t>オコナ</t>
    </rPh>
    <phoneticPr fontId="5"/>
  </si>
  <si>
    <t>-</t>
    <phoneticPr fontId="5"/>
  </si>
  <si>
    <t>第２期健康・医療戦略に定める2024年度末までのアウトカム目標の達成に向けた、今後の政策の立案等に資すること。
令和３年度においてはアウトカム目標の達成に向けた施策の検討に活用するため、新型コロナウイルス感染症に関する国内外の研究開発動向などの調査を行った。</t>
    <rPh sb="56" eb="58">
      <t>レイワ</t>
    </rPh>
    <rPh sb="59" eb="61">
      <t>ネンド</t>
    </rPh>
    <rPh sb="71" eb="73">
      <t>モクヒョウ</t>
    </rPh>
    <rPh sb="74" eb="76">
      <t>タッセイ</t>
    </rPh>
    <rPh sb="77" eb="78">
      <t>ム</t>
    </rPh>
    <rPh sb="80" eb="82">
      <t>セサク</t>
    </rPh>
    <rPh sb="83" eb="85">
      <t>ケントウ</t>
    </rPh>
    <rPh sb="86" eb="88">
      <t>カツヨウ</t>
    </rPh>
    <rPh sb="93" eb="95">
      <t>シンガタ</t>
    </rPh>
    <rPh sb="102" eb="105">
      <t>カンセンショウ</t>
    </rPh>
    <rPh sb="106" eb="107">
      <t>カン</t>
    </rPh>
    <rPh sb="109" eb="112">
      <t>コクナイガイ</t>
    </rPh>
    <rPh sb="113" eb="115">
      <t>ケンキュウ</t>
    </rPh>
    <rPh sb="115" eb="117">
      <t>カイハツ</t>
    </rPh>
    <rPh sb="117" eb="119">
      <t>ドウコウ</t>
    </rPh>
    <rPh sb="122" eb="124">
      <t>チョウサ</t>
    </rPh>
    <rPh sb="125" eb="1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</si>
</sst>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2">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 xfId="0" applyFont="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0"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112059</xdr:colOff>
      <xdr:row>105</xdr:row>
      <xdr:rowOff>0</xdr:rowOff>
    </xdr:from>
    <xdr:to>
      <xdr:col>18</xdr:col>
      <xdr:colOff>11206</xdr:colOff>
      <xdr:row>107</xdr:row>
      <xdr:rowOff>123265</xdr:rowOff>
    </xdr:to>
    <xdr:sp macro="" textlink="">
      <xdr:nvSpPr>
        <xdr:cNvPr id="2" name="正方形/長方形 1"/>
        <xdr:cNvSpPr/>
      </xdr:nvSpPr>
      <xdr:spPr>
        <a:xfrm>
          <a:off x="1712259" y="42891075"/>
          <a:ext cx="1899397" cy="828115"/>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31</a:t>
          </a:r>
          <a:r>
            <a:rPr kumimoji="1" lang="ja-JP" altLang="en-US" sz="1600">
              <a:solidFill>
                <a:schemeClr val="tx1"/>
              </a:solidFill>
            </a:rPr>
            <a:t>百万円</a:t>
          </a:r>
        </a:p>
      </xdr:txBody>
    </xdr:sp>
    <xdr:clientData/>
  </xdr:twoCellAnchor>
  <xdr:twoCellAnchor>
    <xdr:from>
      <xdr:col>24</xdr:col>
      <xdr:colOff>121418</xdr:colOff>
      <xdr:row>104</xdr:row>
      <xdr:rowOff>76410</xdr:rowOff>
    </xdr:from>
    <xdr:to>
      <xdr:col>42</xdr:col>
      <xdr:colOff>21981</xdr:colOff>
      <xdr:row>104</xdr:row>
      <xdr:rowOff>330245</xdr:rowOff>
    </xdr:to>
    <xdr:sp macro="" textlink="">
      <xdr:nvSpPr>
        <xdr:cNvPr id="3" name="テキスト ボックス 2"/>
        <xdr:cNvSpPr txBox="1"/>
      </xdr:nvSpPr>
      <xdr:spPr bwMode="auto">
        <a:xfrm>
          <a:off x="4869264" y="40462410"/>
          <a:ext cx="3461448" cy="2538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24</xdr:col>
      <xdr:colOff>146539</xdr:colOff>
      <xdr:row>105</xdr:row>
      <xdr:rowOff>2719</xdr:rowOff>
    </xdr:from>
    <xdr:to>
      <xdr:col>36</xdr:col>
      <xdr:colOff>131885</xdr:colOff>
      <xdr:row>107</xdr:row>
      <xdr:rowOff>132388</xdr:rowOff>
    </xdr:to>
    <xdr:sp macro="" textlink="">
      <xdr:nvSpPr>
        <xdr:cNvPr id="4" name="正方形/長方形 3"/>
        <xdr:cNvSpPr/>
      </xdr:nvSpPr>
      <xdr:spPr>
        <a:xfrm>
          <a:off x="4894385" y="40740411"/>
          <a:ext cx="2359269" cy="833054"/>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mn-ea"/>
              <a:ea typeface="+mn-ea"/>
            </a:rPr>
            <a:t>A.</a:t>
          </a:r>
          <a:r>
            <a:rPr kumimoji="1" lang="ja-JP" altLang="en-US" sz="1400">
              <a:solidFill>
                <a:schemeClr val="tx1"/>
              </a:solidFill>
              <a:latin typeface="+mn-ea"/>
              <a:ea typeface="+mn-ea"/>
            </a:rPr>
            <a:t>アーサー・ディ・リトル・</a:t>
          </a:r>
          <a:endParaRPr kumimoji="1" lang="en-US" altLang="ja-JP" sz="1400">
            <a:solidFill>
              <a:schemeClr val="tx1"/>
            </a:solidFill>
            <a:latin typeface="+mn-ea"/>
            <a:ea typeface="+mn-ea"/>
          </a:endParaRPr>
        </a:p>
        <a:p>
          <a:pPr algn="ctr"/>
          <a:r>
            <a:rPr kumimoji="1" lang="ja-JP" altLang="en-US" sz="1400">
              <a:solidFill>
                <a:schemeClr val="tx1"/>
              </a:solidFill>
              <a:latin typeface="+mn-ea"/>
              <a:ea typeface="+mn-ea"/>
            </a:rPr>
            <a:t>ジャパン株式会社</a:t>
          </a:r>
          <a:endParaRPr kumimoji="1" lang="en-US" altLang="ja-JP" sz="1200">
            <a:solidFill>
              <a:schemeClr val="tx1"/>
            </a:solidFill>
            <a:latin typeface="+mn-ea"/>
            <a:ea typeface="+mn-ea"/>
          </a:endParaRPr>
        </a:p>
        <a:p>
          <a:pPr algn="ctr"/>
          <a:r>
            <a:rPr kumimoji="1" lang="en-US" altLang="ja-JP" sz="1200">
              <a:solidFill>
                <a:schemeClr val="tx1"/>
              </a:solidFill>
              <a:latin typeface="+mn-ea"/>
              <a:ea typeface="+mn-ea"/>
            </a:rPr>
            <a:t>30</a:t>
          </a:r>
          <a:r>
            <a:rPr kumimoji="1" lang="ja-JP" altLang="en-US" sz="1200">
              <a:solidFill>
                <a:schemeClr val="tx1"/>
              </a:solidFill>
              <a:latin typeface="+mn-ea"/>
              <a:ea typeface="+mn-ea"/>
            </a:rPr>
            <a:t>百万円</a:t>
          </a:r>
        </a:p>
      </xdr:txBody>
    </xdr:sp>
    <xdr:clientData/>
  </xdr:twoCellAnchor>
  <xdr:twoCellAnchor>
    <xdr:from>
      <xdr:col>18</xdr:col>
      <xdr:colOff>86616</xdr:colOff>
      <xdr:row>106</xdr:row>
      <xdr:rowOff>54428</xdr:rowOff>
    </xdr:from>
    <xdr:to>
      <xdr:col>24</xdr:col>
      <xdr:colOff>87923</xdr:colOff>
      <xdr:row>106</xdr:row>
      <xdr:rowOff>58615</xdr:rowOff>
    </xdr:to>
    <xdr:cxnSp macro="">
      <xdr:nvCxnSpPr>
        <xdr:cNvPr id="5" name="直線矢印コネクタ 4"/>
        <xdr:cNvCxnSpPr/>
      </xdr:nvCxnSpPr>
      <xdr:spPr bwMode="auto">
        <a:xfrm>
          <a:off x="3647501" y="41143813"/>
          <a:ext cx="1188268" cy="41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188492</xdr:colOff>
      <xdr:row>105</xdr:row>
      <xdr:rowOff>129214</xdr:rowOff>
    </xdr:from>
    <xdr:to>
      <xdr:col>49</xdr:col>
      <xdr:colOff>337039</xdr:colOff>
      <xdr:row>106</xdr:row>
      <xdr:rowOff>285751</xdr:rowOff>
    </xdr:to>
    <xdr:sp macro="" textlink="">
      <xdr:nvSpPr>
        <xdr:cNvPr id="6" name="大かっこ 5"/>
        <xdr:cNvSpPr/>
      </xdr:nvSpPr>
      <xdr:spPr bwMode="auto">
        <a:xfrm>
          <a:off x="7310261" y="40866906"/>
          <a:ext cx="2720297" cy="50823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xdr:twoCellAnchor>
    <xdr:from>
      <xdr:col>36</xdr:col>
      <xdr:colOff>193582</xdr:colOff>
      <xdr:row>105</xdr:row>
      <xdr:rowOff>126836</xdr:rowOff>
    </xdr:from>
    <xdr:to>
      <xdr:col>49</xdr:col>
      <xdr:colOff>271096</xdr:colOff>
      <xdr:row>106</xdr:row>
      <xdr:rowOff>285750</xdr:rowOff>
    </xdr:to>
    <xdr:sp macro="" textlink="">
      <xdr:nvSpPr>
        <xdr:cNvPr id="7" name="テキスト ボックス 6"/>
        <xdr:cNvSpPr txBox="1"/>
      </xdr:nvSpPr>
      <xdr:spPr bwMode="auto">
        <a:xfrm>
          <a:off x="7315351" y="40864528"/>
          <a:ext cx="2649264" cy="510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100" b="0" i="0" baseline="0">
              <a:solidFill>
                <a:schemeClr val="dk1"/>
              </a:solidFill>
              <a:effectLst/>
              <a:latin typeface="+mn-lt"/>
              <a:ea typeface="+mn-ea"/>
              <a:cs typeface="+mn-cs"/>
            </a:rPr>
            <a:t>重要疾患の治療、予防に有望なモダリティの研究開発状況の調査を実施。</a:t>
          </a:r>
          <a:endParaRPr lang="ja-JP" altLang="ja-JP" sz="1100">
            <a:effectLst/>
          </a:endParaRPr>
        </a:p>
      </xdr:txBody>
    </xdr:sp>
    <xdr:clientData/>
  </xdr:twoCellAnchor>
  <xdr:twoCellAnchor>
    <xdr:from>
      <xdr:col>19</xdr:col>
      <xdr:colOff>197826</xdr:colOff>
      <xdr:row>109</xdr:row>
      <xdr:rowOff>278423</xdr:rowOff>
    </xdr:from>
    <xdr:to>
      <xdr:col>24</xdr:col>
      <xdr:colOff>89647</xdr:colOff>
      <xdr:row>109</xdr:row>
      <xdr:rowOff>280147</xdr:rowOff>
    </xdr:to>
    <xdr:cxnSp macro="">
      <xdr:nvCxnSpPr>
        <xdr:cNvPr id="9" name="直線矢印コネクタ 8"/>
        <xdr:cNvCxnSpPr/>
      </xdr:nvCxnSpPr>
      <xdr:spPr bwMode="auto">
        <a:xfrm>
          <a:off x="3956538" y="42422885"/>
          <a:ext cx="880955" cy="17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190500</xdr:colOff>
      <xdr:row>106</xdr:row>
      <xdr:rowOff>67235</xdr:rowOff>
    </xdr:from>
    <xdr:to>
      <xdr:col>19</xdr:col>
      <xdr:colOff>190500</xdr:colOff>
      <xdr:row>109</xdr:row>
      <xdr:rowOff>302559</xdr:rowOff>
    </xdr:to>
    <xdr:cxnSp macro="">
      <xdr:nvCxnSpPr>
        <xdr:cNvPr id="12" name="直線コネクタ 11"/>
        <xdr:cNvCxnSpPr/>
      </xdr:nvCxnSpPr>
      <xdr:spPr>
        <a:xfrm>
          <a:off x="4022912" y="41136794"/>
          <a:ext cx="0" cy="12774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146539</xdr:colOff>
      <xdr:row>108</xdr:row>
      <xdr:rowOff>183174</xdr:rowOff>
    </xdr:from>
    <xdr:to>
      <xdr:col>36</xdr:col>
      <xdr:colOff>124558</xdr:colOff>
      <xdr:row>110</xdr:row>
      <xdr:rowOff>312843</xdr:rowOff>
    </xdr:to>
    <xdr:sp macro="" textlink="">
      <xdr:nvSpPr>
        <xdr:cNvPr id="17" name="正方形/長方形 16"/>
        <xdr:cNvSpPr/>
      </xdr:nvSpPr>
      <xdr:spPr>
        <a:xfrm>
          <a:off x="4894385" y="41975943"/>
          <a:ext cx="2351942" cy="833054"/>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mn-ea"/>
              <a:ea typeface="+mn-ea"/>
            </a:rPr>
            <a:t>B.</a:t>
          </a:r>
          <a:r>
            <a:rPr kumimoji="1" lang="ja-JP" altLang="en-US" sz="1400">
              <a:solidFill>
                <a:schemeClr val="tx1"/>
              </a:solidFill>
              <a:latin typeface="+mn-ea"/>
              <a:ea typeface="+mn-ea"/>
            </a:rPr>
            <a:t>ハッシュピーク株式会社</a:t>
          </a:r>
          <a:endParaRPr kumimoji="1" lang="en-US" altLang="ja-JP" sz="1200">
            <a:solidFill>
              <a:schemeClr val="tx1"/>
            </a:solidFill>
            <a:latin typeface="+mn-ea"/>
            <a:ea typeface="+mn-ea"/>
          </a:endParaRPr>
        </a:p>
        <a:p>
          <a:pPr algn="ctr"/>
          <a:r>
            <a:rPr kumimoji="1" lang="en-US" altLang="ja-JP" sz="1200">
              <a:solidFill>
                <a:schemeClr val="tx1"/>
              </a:solidFill>
              <a:latin typeface="+mn-ea"/>
              <a:ea typeface="+mn-ea"/>
            </a:rPr>
            <a:t>1</a:t>
          </a:r>
          <a:r>
            <a:rPr kumimoji="1" lang="ja-JP" altLang="en-US" sz="1200">
              <a:solidFill>
                <a:schemeClr val="tx1"/>
              </a:solidFill>
              <a:latin typeface="+mn-ea"/>
              <a:ea typeface="+mn-ea"/>
            </a:rPr>
            <a:t>百万円</a:t>
          </a:r>
        </a:p>
      </xdr:txBody>
    </xdr:sp>
    <xdr:clientData/>
  </xdr:twoCellAnchor>
  <xdr:twoCellAnchor>
    <xdr:from>
      <xdr:col>24</xdr:col>
      <xdr:colOff>131884</xdr:colOff>
      <xdr:row>107</xdr:row>
      <xdr:rowOff>263769</xdr:rowOff>
    </xdr:from>
    <xdr:to>
      <xdr:col>36</xdr:col>
      <xdr:colOff>197826</xdr:colOff>
      <xdr:row>108</xdr:row>
      <xdr:rowOff>165912</xdr:rowOff>
    </xdr:to>
    <xdr:sp macro="" textlink="">
      <xdr:nvSpPr>
        <xdr:cNvPr id="18" name="テキスト ボックス 17"/>
        <xdr:cNvSpPr txBox="1"/>
      </xdr:nvSpPr>
      <xdr:spPr bwMode="auto">
        <a:xfrm>
          <a:off x="4879730" y="41704846"/>
          <a:ext cx="2439865" cy="2538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随意契約（少額）</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37</xdr:col>
      <xdr:colOff>0</xdr:colOff>
      <xdr:row>108</xdr:row>
      <xdr:rowOff>263770</xdr:rowOff>
    </xdr:from>
    <xdr:to>
      <xdr:col>49</xdr:col>
      <xdr:colOff>329712</xdr:colOff>
      <xdr:row>110</xdr:row>
      <xdr:rowOff>70992</xdr:rowOff>
    </xdr:to>
    <xdr:sp macro="" textlink="">
      <xdr:nvSpPr>
        <xdr:cNvPr id="19" name="テキスト ボックス 18"/>
        <xdr:cNvSpPr txBox="1"/>
      </xdr:nvSpPr>
      <xdr:spPr bwMode="auto">
        <a:xfrm>
          <a:off x="7319596" y="42056539"/>
          <a:ext cx="2703635" cy="510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100" b="0" i="0" baseline="0">
              <a:solidFill>
                <a:schemeClr val="dk1"/>
              </a:solidFill>
              <a:effectLst/>
              <a:latin typeface="+mn-lt"/>
              <a:ea typeface="+mn-ea"/>
              <a:cs typeface="+mn-cs"/>
            </a:rPr>
            <a:t>新型コロナウイルス感染症に関する国内外の研究開発動向についての調査を実施。</a:t>
          </a:r>
          <a:endParaRPr lang="ja-JP" altLang="ja-JP" sz="1100">
            <a:effectLst/>
          </a:endParaRPr>
        </a:p>
      </xdr:txBody>
    </xdr:sp>
    <xdr:clientData/>
  </xdr:twoCellAnchor>
  <xdr:twoCellAnchor>
    <xdr:from>
      <xdr:col>37</xdr:col>
      <xdr:colOff>0</xdr:colOff>
      <xdr:row>108</xdr:row>
      <xdr:rowOff>285750</xdr:rowOff>
    </xdr:from>
    <xdr:to>
      <xdr:col>49</xdr:col>
      <xdr:colOff>346374</xdr:colOff>
      <xdr:row>110</xdr:row>
      <xdr:rowOff>90595</xdr:rowOff>
    </xdr:to>
    <xdr:sp macro="" textlink="">
      <xdr:nvSpPr>
        <xdr:cNvPr id="22" name="大かっこ 21"/>
        <xdr:cNvSpPr/>
      </xdr:nvSpPr>
      <xdr:spPr bwMode="auto">
        <a:xfrm>
          <a:off x="7319596" y="42078519"/>
          <a:ext cx="2720297" cy="50823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8" t="s">
        <v>0</v>
      </c>
      <c r="Y2" s="50"/>
      <c r="Z2" s="38"/>
      <c r="AA2" s="38"/>
      <c r="AB2" s="38"/>
      <c r="AC2" s="38"/>
      <c r="AD2" s="637">
        <v>2022</v>
      </c>
      <c r="AE2" s="637"/>
      <c r="AF2" s="637"/>
      <c r="AG2" s="637"/>
      <c r="AH2" s="637"/>
      <c r="AI2" s="60" t="s">
        <v>254</v>
      </c>
      <c r="AJ2" s="637" t="s">
        <v>592</v>
      </c>
      <c r="AK2" s="637"/>
      <c r="AL2" s="637"/>
      <c r="AM2" s="637"/>
      <c r="AN2" s="60" t="s">
        <v>254</v>
      </c>
      <c r="AO2" s="637">
        <v>21</v>
      </c>
      <c r="AP2" s="637"/>
      <c r="AQ2" s="637"/>
      <c r="AR2" s="61" t="s">
        <v>254</v>
      </c>
      <c r="AS2" s="638">
        <v>187</v>
      </c>
      <c r="AT2" s="638"/>
      <c r="AU2" s="638"/>
      <c r="AV2" s="60" t="str">
        <f>IF(AW2="","","-")</f>
        <v/>
      </c>
      <c r="AW2" s="639"/>
      <c r="AX2" s="639"/>
    </row>
    <row r="3" spans="1:50" ht="21" customHeight="1" thickBot="1" x14ac:dyDescent="0.2">
      <c r="A3" s="640" t="s">
        <v>561</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17" t="s">
        <v>59</v>
      </c>
      <c r="AJ3" s="642" t="s">
        <v>571</v>
      </c>
      <c r="AK3" s="642"/>
      <c r="AL3" s="642"/>
      <c r="AM3" s="642"/>
      <c r="AN3" s="642"/>
      <c r="AO3" s="642"/>
      <c r="AP3" s="642"/>
      <c r="AQ3" s="642"/>
      <c r="AR3" s="642"/>
      <c r="AS3" s="642"/>
      <c r="AT3" s="642"/>
      <c r="AU3" s="642"/>
      <c r="AV3" s="642"/>
      <c r="AW3" s="642"/>
      <c r="AX3" s="18" t="s">
        <v>60</v>
      </c>
    </row>
    <row r="4" spans="1:50" ht="24.75" customHeight="1" x14ac:dyDescent="0.15">
      <c r="A4" s="612" t="s">
        <v>23</v>
      </c>
      <c r="B4" s="613"/>
      <c r="C4" s="613"/>
      <c r="D4" s="613"/>
      <c r="E4" s="613"/>
      <c r="F4" s="613"/>
      <c r="G4" s="614" t="s">
        <v>630</v>
      </c>
      <c r="H4" s="615"/>
      <c r="I4" s="615"/>
      <c r="J4" s="615"/>
      <c r="K4" s="615"/>
      <c r="L4" s="615"/>
      <c r="M4" s="615"/>
      <c r="N4" s="615"/>
      <c r="O4" s="615"/>
      <c r="P4" s="615"/>
      <c r="Q4" s="615"/>
      <c r="R4" s="615"/>
      <c r="S4" s="615"/>
      <c r="T4" s="615"/>
      <c r="U4" s="615"/>
      <c r="V4" s="615"/>
      <c r="W4" s="615"/>
      <c r="X4" s="615"/>
      <c r="Y4" s="616" t="s">
        <v>1</v>
      </c>
      <c r="Z4" s="617"/>
      <c r="AA4" s="617"/>
      <c r="AB4" s="617"/>
      <c r="AC4" s="617"/>
      <c r="AD4" s="618"/>
      <c r="AE4" s="619" t="s">
        <v>573</v>
      </c>
      <c r="AF4" s="620"/>
      <c r="AG4" s="620"/>
      <c r="AH4" s="620"/>
      <c r="AI4" s="620"/>
      <c r="AJ4" s="620"/>
      <c r="AK4" s="620"/>
      <c r="AL4" s="620"/>
      <c r="AM4" s="620"/>
      <c r="AN4" s="620"/>
      <c r="AO4" s="620"/>
      <c r="AP4" s="621"/>
      <c r="AQ4" s="622" t="s">
        <v>2</v>
      </c>
      <c r="AR4" s="617"/>
      <c r="AS4" s="617"/>
      <c r="AT4" s="617"/>
      <c r="AU4" s="617"/>
      <c r="AV4" s="617"/>
      <c r="AW4" s="617"/>
      <c r="AX4" s="623"/>
    </row>
    <row r="5" spans="1:50" ht="30" customHeight="1" x14ac:dyDescent="0.15">
      <c r="A5" s="624" t="s">
        <v>62</v>
      </c>
      <c r="B5" s="625"/>
      <c r="C5" s="625"/>
      <c r="D5" s="625"/>
      <c r="E5" s="625"/>
      <c r="F5" s="626"/>
      <c r="G5" s="627" t="s">
        <v>574</v>
      </c>
      <c r="H5" s="628"/>
      <c r="I5" s="628"/>
      <c r="J5" s="628"/>
      <c r="K5" s="628"/>
      <c r="L5" s="628"/>
      <c r="M5" s="629" t="s">
        <v>61</v>
      </c>
      <c r="N5" s="630"/>
      <c r="O5" s="630"/>
      <c r="P5" s="630"/>
      <c r="Q5" s="630"/>
      <c r="R5" s="631"/>
      <c r="S5" s="632" t="s">
        <v>575</v>
      </c>
      <c r="T5" s="628"/>
      <c r="U5" s="628"/>
      <c r="V5" s="628"/>
      <c r="W5" s="628"/>
      <c r="X5" s="633"/>
      <c r="Y5" s="634" t="s">
        <v>3</v>
      </c>
      <c r="Z5" s="635"/>
      <c r="AA5" s="635"/>
      <c r="AB5" s="635"/>
      <c r="AC5" s="635"/>
      <c r="AD5" s="636"/>
      <c r="AE5" s="657" t="s">
        <v>573</v>
      </c>
      <c r="AF5" s="657"/>
      <c r="AG5" s="657"/>
      <c r="AH5" s="657"/>
      <c r="AI5" s="657"/>
      <c r="AJ5" s="657"/>
      <c r="AK5" s="657"/>
      <c r="AL5" s="657"/>
      <c r="AM5" s="657"/>
      <c r="AN5" s="657"/>
      <c r="AO5" s="657"/>
      <c r="AP5" s="658"/>
      <c r="AQ5" s="659" t="s">
        <v>629</v>
      </c>
      <c r="AR5" s="660"/>
      <c r="AS5" s="660"/>
      <c r="AT5" s="660"/>
      <c r="AU5" s="660"/>
      <c r="AV5" s="660"/>
      <c r="AW5" s="660"/>
      <c r="AX5" s="661"/>
    </row>
    <row r="6" spans="1:50" ht="39" customHeight="1" x14ac:dyDescent="0.15">
      <c r="A6" s="662" t="s">
        <v>4</v>
      </c>
      <c r="B6" s="663"/>
      <c r="C6" s="663"/>
      <c r="D6" s="663"/>
      <c r="E6" s="663"/>
      <c r="F6" s="663"/>
      <c r="G6" s="664" t="str">
        <f>入力規則等!F39</f>
        <v>一般会計</v>
      </c>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665"/>
      <c r="AT6" s="665"/>
      <c r="AU6" s="665"/>
      <c r="AV6" s="665"/>
      <c r="AW6" s="665"/>
      <c r="AX6" s="666"/>
    </row>
    <row r="7" spans="1:50" ht="49.5" customHeight="1" x14ac:dyDescent="0.15">
      <c r="A7" s="643" t="s">
        <v>20</v>
      </c>
      <c r="B7" s="644"/>
      <c r="C7" s="644"/>
      <c r="D7" s="644"/>
      <c r="E7" s="644"/>
      <c r="F7" s="645"/>
      <c r="G7" s="667" t="s">
        <v>576</v>
      </c>
      <c r="H7" s="668"/>
      <c r="I7" s="668"/>
      <c r="J7" s="668"/>
      <c r="K7" s="668"/>
      <c r="L7" s="668"/>
      <c r="M7" s="668"/>
      <c r="N7" s="668"/>
      <c r="O7" s="668"/>
      <c r="P7" s="668"/>
      <c r="Q7" s="668"/>
      <c r="R7" s="668"/>
      <c r="S7" s="668"/>
      <c r="T7" s="668"/>
      <c r="U7" s="668"/>
      <c r="V7" s="668"/>
      <c r="W7" s="668"/>
      <c r="X7" s="669"/>
      <c r="Y7" s="670" t="s">
        <v>239</v>
      </c>
      <c r="Z7" s="509"/>
      <c r="AA7" s="509"/>
      <c r="AB7" s="509"/>
      <c r="AC7" s="509"/>
      <c r="AD7" s="671"/>
      <c r="AE7" s="599" t="s">
        <v>577</v>
      </c>
      <c r="AF7" s="600"/>
      <c r="AG7" s="600"/>
      <c r="AH7" s="600"/>
      <c r="AI7" s="600"/>
      <c r="AJ7" s="600"/>
      <c r="AK7" s="600"/>
      <c r="AL7" s="600"/>
      <c r="AM7" s="600"/>
      <c r="AN7" s="600"/>
      <c r="AO7" s="600"/>
      <c r="AP7" s="600"/>
      <c r="AQ7" s="600"/>
      <c r="AR7" s="600"/>
      <c r="AS7" s="600"/>
      <c r="AT7" s="600"/>
      <c r="AU7" s="600"/>
      <c r="AV7" s="600"/>
      <c r="AW7" s="600"/>
      <c r="AX7" s="601"/>
    </row>
    <row r="8" spans="1:50" ht="53.25" customHeight="1" x14ac:dyDescent="0.15">
      <c r="A8" s="643" t="s">
        <v>177</v>
      </c>
      <c r="B8" s="644"/>
      <c r="C8" s="644"/>
      <c r="D8" s="644"/>
      <c r="E8" s="644"/>
      <c r="F8" s="645"/>
      <c r="G8" s="646" t="str">
        <f>入力規則等!A27</f>
        <v>科学技術・イノベーション</v>
      </c>
      <c r="H8" s="647"/>
      <c r="I8" s="647"/>
      <c r="J8" s="647"/>
      <c r="K8" s="647"/>
      <c r="L8" s="647"/>
      <c r="M8" s="647"/>
      <c r="N8" s="647"/>
      <c r="O8" s="647"/>
      <c r="P8" s="647"/>
      <c r="Q8" s="647"/>
      <c r="R8" s="647"/>
      <c r="S8" s="647"/>
      <c r="T8" s="647"/>
      <c r="U8" s="647"/>
      <c r="V8" s="647"/>
      <c r="W8" s="647"/>
      <c r="X8" s="648"/>
      <c r="Y8" s="649" t="s">
        <v>178</v>
      </c>
      <c r="Z8" s="650"/>
      <c r="AA8" s="650"/>
      <c r="AB8" s="650"/>
      <c r="AC8" s="650"/>
      <c r="AD8" s="651"/>
      <c r="AE8" s="652" t="str">
        <f>入力規則等!K13</f>
        <v>その他の事項経費</v>
      </c>
      <c r="AF8" s="647"/>
      <c r="AG8" s="647"/>
      <c r="AH8" s="647"/>
      <c r="AI8" s="647"/>
      <c r="AJ8" s="647"/>
      <c r="AK8" s="647"/>
      <c r="AL8" s="647"/>
      <c r="AM8" s="647"/>
      <c r="AN8" s="647"/>
      <c r="AO8" s="647"/>
      <c r="AP8" s="647"/>
      <c r="AQ8" s="647"/>
      <c r="AR8" s="647"/>
      <c r="AS8" s="647"/>
      <c r="AT8" s="647"/>
      <c r="AU8" s="647"/>
      <c r="AV8" s="647"/>
      <c r="AW8" s="647"/>
      <c r="AX8" s="653"/>
    </row>
    <row r="9" spans="1:50" ht="58.5" customHeight="1" x14ac:dyDescent="0.15">
      <c r="A9" s="572" t="s">
        <v>21</v>
      </c>
      <c r="B9" s="573"/>
      <c r="C9" s="573"/>
      <c r="D9" s="573"/>
      <c r="E9" s="573"/>
      <c r="F9" s="573"/>
      <c r="G9" s="654" t="s">
        <v>578</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6"/>
    </row>
    <row r="10" spans="1:50" ht="80.25" customHeight="1" x14ac:dyDescent="0.15">
      <c r="A10" s="560" t="s">
        <v>27</v>
      </c>
      <c r="B10" s="561"/>
      <c r="C10" s="561"/>
      <c r="D10" s="561"/>
      <c r="E10" s="561"/>
      <c r="F10" s="561"/>
      <c r="G10" s="562" t="s">
        <v>620</v>
      </c>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3"/>
      <c r="AR10" s="563"/>
      <c r="AS10" s="563"/>
      <c r="AT10" s="563"/>
      <c r="AU10" s="563"/>
      <c r="AV10" s="563"/>
      <c r="AW10" s="563"/>
      <c r="AX10" s="564"/>
    </row>
    <row r="11" spans="1:50" ht="42" customHeight="1" x14ac:dyDescent="0.15">
      <c r="A11" s="560" t="s">
        <v>5</v>
      </c>
      <c r="B11" s="561"/>
      <c r="C11" s="561"/>
      <c r="D11" s="561"/>
      <c r="E11" s="561"/>
      <c r="F11" s="565"/>
      <c r="G11" s="566" t="str">
        <f>入力規則等!P10</f>
        <v>委託・請負</v>
      </c>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8"/>
    </row>
    <row r="12" spans="1:50" ht="21" customHeight="1" x14ac:dyDescent="0.15">
      <c r="A12" s="569" t="s">
        <v>22</v>
      </c>
      <c r="B12" s="570"/>
      <c r="C12" s="570"/>
      <c r="D12" s="570"/>
      <c r="E12" s="570"/>
      <c r="F12" s="571"/>
      <c r="G12" s="575"/>
      <c r="H12" s="576"/>
      <c r="I12" s="576"/>
      <c r="J12" s="576"/>
      <c r="K12" s="576"/>
      <c r="L12" s="576"/>
      <c r="M12" s="576"/>
      <c r="N12" s="576"/>
      <c r="O12" s="576"/>
      <c r="P12" s="142" t="s">
        <v>386</v>
      </c>
      <c r="Q12" s="143"/>
      <c r="R12" s="143"/>
      <c r="S12" s="143"/>
      <c r="T12" s="143"/>
      <c r="U12" s="143"/>
      <c r="V12" s="144"/>
      <c r="W12" s="142" t="s">
        <v>538</v>
      </c>
      <c r="X12" s="143"/>
      <c r="Y12" s="143"/>
      <c r="Z12" s="143"/>
      <c r="AA12" s="143"/>
      <c r="AB12" s="143"/>
      <c r="AC12" s="144"/>
      <c r="AD12" s="142" t="s">
        <v>540</v>
      </c>
      <c r="AE12" s="143"/>
      <c r="AF12" s="143"/>
      <c r="AG12" s="143"/>
      <c r="AH12" s="143"/>
      <c r="AI12" s="143"/>
      <c r="AJ12" s="144"/>
      <c r="AK12" s="142" t="s">
        <v>552</v>
      </c>
      <c r="AL12" s="143"/>
      <c r="AM12" s="143"/>
      <c r="AN12" s="143"/>
      <c r="AO12" s="143"/>
      <c r="AP12" s="143"/>
      <c r="AQ12" s="144"/>
      <c r="AR12" s="142" t="s">
        <v>553</v>
      </c>
      <c r="AS12" s="143"/>
      <c r="AT12" s="143"/>
      <c r="AU12" s="143"/>
      <c r="AV12" s="143"/>
      <c r="AW12" s="143"/>
      <c r="AX12" s="605"/>
    </row>
    <row r="13" spans="1:50" ht="21" customHeight="1" x14ac:dyDescent="0.15">
      <c r="A13" s="243"/>
      <c r="B13" s="244"/>
      <c r="C13" s="244"/>
      <c r="D13" s="244"/>
      <c r="E13" s="244"/>
      <c r="F13" s="245"/>
      <c r="G13" s="589" t="s">
        <v>6</v>
      </c>
      <c r="H13" s="590"/>
      <c r="I13" s="606" t="s">
        <v>7</v>
      </c>
      <c r="J13" s="607"/>
      <c r="K13" s="607"/>
      <c r="L13" s="607"/>
      <c r="M13" s="607"/>
      <c r="N13" s="607"/>
      <c r="O13" s="608"/>
      <c r="P13" s="520" t="s">
        <v>579</v>
      </c>
      <c r="Q13" s="521"/>
      <c r="R13" s="521"/>
      <c r="S13" s="521"/>
      <c r="T13" s="521"/>
      <c r="U13" s="521"/>
      <c r="V13" s="522"/>
      <c r="W13" s="520" t="s">
        <v>579</v>
      </c>
      <c r="X13" s="521"/>
      <c r="Y13" s="521"/>
      <c r="Z13" s="521"/>
      <c r="AA13" s="521"/>
      <c r="AB13" s="521"/>
      <c r="AC13" s="522"/>
      <c r="AD13" s="520">
        <v>35</v>
      </c>
      <c r="AE13" s="521"/>
      <c r="AF13" s="521"/>
      <c r="AG13" s="521"/>
      <c r="AH13" s="521"/>
      <c r="AI13" s="521"/>
      <c r="AJ13" s="522"/>
      <c r="AK13" s="520">
        <v>35</v>
      </c>
      <c r="AL13" s="521"/>
      <c r="AM13" s="521"/>
      <c r="AN13" s="521"/>
      <c r="AO13" s="521"/>
      <c r="AP13" s="521"/>
      <c r="AQ13" s="522"/>
      <c r="AR13" s="544">
        <v>35</v>
      </c>
      <c r="AS13" s="545"/>
      <c r="AT13" s="545"/>
      <c r="AU13" s="545"/>
      <c r="AV13" s="545"/>
      <c r="AW13" s="545"/>
      <c r="AX13" s="609"/>
    </row>
    <row r="14" spans="1:50" ht="21" customHeight="1" x14ac:dyDescent="0.15">
      <c r="A14" s="243"/>
      <c r="B14" s="244"/>
      <c r="C14" s="244"/>
      <c r="D14" s="244"/>
      <c r="E14" s="244"/>
      <c r="F14" s="245"/>
      <c r="G14" s="591"/>
      <c r="H14" s="592"/>
      <c r="I14" s="584" t="s">
        <v>8</v>
      </c>
      <c r="J14" s="585"/>
      <c r="K14" s="585"/>
      <c r="L14" s="585"/>
      <c r="M14" s="585"/>
      <c r="N14" s="585"/>
      <c r="O14" s="586"/>
      <c r="P14" s="520" t="s">
        <v>579</v>
      </c>
      <c r="Q14" s="521"/>
      <c r="R14" s="521"/>
      <c r="S14" s="521"/>
      <c r="T14" s="521"/>
      <c r="U14" s="521"/>
      <c r="V14" s="522"/>
      <c r="W14" s="520" t="s">
        <v>579</v>
      </c>
      <c r="X14" s="521"/>
      <c r="Y14" s="521"/>
      <c r="Z14" s="521"/>
      <c r="AA14" s="521"/>
      <c r="AB14" s="521"/>
      <c r="AC14" s="522"/>
      <c r="AD14" s="520" t="s">
        <v>579</v>
      </c>
      <c r="AE14" s="521"/>
      <c r="AF14" s="521"/>
      <c r="AG14" s="521"/>
      <c r="AH14" s="521"/>
      <c r="AI14" s="521"/>
      <c r="AJ14" s="522"/>
      <c r="AK14" s="520"/>
      <c r="AL14" s="521"/>
      <c r="AM14" s="521"/>
      <c r="AN14" s="521"/>
      <c r="AO14" s="521"/>
      <c r="AP14" s="521"/>
      <c r="AQ14" s="522"/>
      <c r="AR14" s="595"/>
      <c r="AS14" s="595"/>
      <c r="AT14" s="595"/>
      <c r="AU14" s="595"/>
      <c r="AV14" s="595"/>
      <c r="AW14" s="595"/>
      <c r="AX14" s="596"/>
    </row>
    <row r="15" spans="1:50" ht="21" customHeight="1" x14ac:dyDescent="0.15">
      <c r="A15" s="243"/>
      <c r="B15" s="244"/>
      <c r="C15" s="244"/>
      <c r="D15" s="244"/>
      <c r="E15" s="244"/>
      <c r="F15" s="245"/>
      <c r="G15" s="591"/>
      <c r="H15" s="592"/>
      <c r="I15" s="584" t="s">
        <v>47</v>
      </c>
      <c r="J15" s="597"/>
      <c r="K15" s="597"/>
      <c r="L15" s="597"/>
      <c r="M15" s="597"/>
      <c r="N15" s="597"/>
      <c r="O15" s="598"/>
      <c r="P15" s="520" t="s">
        <v>579</v>
      </c>
      <c r="Q15" s="521"/>
      <c r="R15" s="521"/>
      <c r="S15" s="521"/>
      <c r="T15" s="521"/>
      <c r="U15" s="521"/>
      <c r="V15" s="522"/>
      <c r="W15" s="520" t="s">
        <v>579</v>
      </c>
      <c r="X15" s="521"/>
      <c r="Y15" s="521"/>
      <c r="Z15" s="521"/>
      <c r="AA15" s="521"/>
      <c r="AB15" s="521"/>
      <c r="AC15" s="522"/>
      <c r="AD15" s="520" t="s">
        <v>579</v>
      </c>
      <c r="AE15" s="521"/>
      <c r="AF15" s="521"/>
      <c r="AG15" s="521"/>
      <c r="AH15" s="521"/>
      <c r="AI15" s="521"/>
      <c r="AJ15" s="522"/>
      <c r="AK15" s="520" t="s">
        <v>593</v>
      </c>
      <c r="AL15" s="521"/>
      <c r="AM15" s="521"/>
      <c r="AN15" s="521"/>
      <c r="AO15" s="521"/>
      <c r="AP15" s="521"/>
      <c r="AQ15" s="522"/>
      <c r="AR15" s="520"/>
      <c r="AS15" s="521"/>
      <c r="AT15" s="521"/>
      <c r="AU15" s="521"/>
      <c r="AV15" s="521"/>
      <c r="AW15" s="521"/>
      <c r="AX15" s="610"/>
    </row>
    <row r="16" spans="1:50" ht="21" customHeight="1" x14ac:dyDescent="0.15">
      <c r="A16" s="243"/>
      <c r="B16" s="244"/>
      <c r="C16" s="244"/>
      <c r="D16" s="244"/>
      <c r="E16" s="244"/>
      <c r="F16" s="245"/>
      <c r="G16" s="591"/>
      <c r="H16" s="592"/>
      <c r="I16" s="584" t="s">
        <v>48</v>
      </c>
      <c r="J16" s="597"/>
      <c r="K16" s="597"/>
      <c r="L16" s="597"/>
      <c r="M16" s="597"/>
      <c r="N16" s="597"/>
      <c r="O16" s="598"/>
      <c r="P16" s="520" t="s">
        <v>579</v>
      </c>
      <c r="Q16" s="521"/>
      <c r="R16" s="521"/>
      <c r="S16" s="521"/>
      <c r="T16" s="521"/>
      <c r="U16" s="521"/>
      <c r="V16" s="522"/>
      <c r="W16" s="520" t="s">
        <v>579</v>
      </c>
      <c r="X16" s="521"/>
      <c r="Y16" s="521"/>
      <c r="Z16" s="521"/>
      <c r="AA16" s="521"/>
      <c r="AB16" s="521"/>
      <c r="AC16" s="522"/>
      <c r="AD16" s="520" t="s">
        <v>579</v>
      </c>
      <c r="AE16" s="521"/>
      <c r="AF16" s="521"/>
      <c r="AG16" s="521"/>
      <c r="AH16" s="521"/>
      <c r="AI16" s="521"/>
      <c r="AJ16" s="522"/>
      <c r="AK16" s="520"/>
      <c r="AL16" s="521"/>
      <c r="AM16" s="521"/>
      <c r="AN16" s="521"/>
      <c r="AO16" s="521"/>
      <c r="AP16" s="521"/>
      <c r="AQ16" s="522"/>
      <c r="AR16" s="602"/>
      <c r="AS16" s="603"/>
      <c r="AT16" s="603"/>
      <c r="AU16" s="603"/>
      <c r="AV16" s="603"/>
      <c r="AW16" s="603"/>
      <c r="AX16" s="604"/>
    </row>
    <row r="17" spans="1:50" ht="24.75" customHeight="1" x14ac:dyDescent="0.15">
      <c r="A17" s="243"/>
      <c r="B17" s="244"/>
      <c r="C17" s="244"/>
      <c r="D17" s="244"/>
      <c r="E17" s="244"/>
      <c r="F17" s="245"/>
      <c r="G17" s="591"/>
      <c r="H17" s="592"/>
      <c r="I17" s="584" t="s">
        <v>46</v>
      </c>
      <c r="J17" s="585"/>
      <c r="K17" s="585"/>
      <c r="L17" s="585"/>
      <c r="M17" s="585"/>
      <c r="N17" s="585"/>
      <c r="O17" s="586"/>
      <c r="P17" s="520" t="s">
        <v>579</v>
      </c>
      <c r="Q17" s="521"/>
      <c r="R17" s="521"/>
      <c r="S17" s="521"/>
      <c r="T17" s="521"/>
      <c r="U17" s="521"/>
      <c r="V17" s="522"/>
      <c r="W17" s="520" t="s">
        <v>579</v>
      </c>
      <c r="X17" s="521"/>
      <c r="Y17" s="521"/>
      <c r="Z17" s="521"/>
      <c r="AA17" s="521"/>
      <c r="AB17" s="521"/>
      <c r="AC17" s="522"/>
      <c r="AD17" s="520" t="s">
        <v>579</v>
      </c>
      <c r="AE17" s="521"/>
      <c r="AF17" s="521"/>
      <c r="AG17" s="521"/>
      <c r="AH17" s="521"/>
      <c r="AI17" s="521"/>
      <c r="AJ17" s="522"/>
      <c r="AK17" s="520" t="s">
        <v>633</v>
      </c>
      <c r="AL17" s="521"/>
      <c r="AM17" s="521"/>
      <c r="AN17" s="521"/>
      <c r="AO17" s="521"/>
      <c r="AP17" s="521"/>
      <c r="AQ17" s="522"/>
      <c r="AR17" s="587"/>
      <c r="AS17" s="587"/>
      <c r="AT17" s="587"/>
      <c r="AU17" s="587"/>
      <c r="AV17" s="587"/>
      <c r="AW17" s="587"/>
      <c r="AX17" s="588"/>
    </row>
    <row r="18" spans="1:50" ht="24.75" customHeight="1" x14ac:dyDescent="0.15">
      <c r="A18" s="243"/>
      <c r="B18" s="244"/>
      <c r="C18" s="244"/>
      <c r="D18" s="244"/>
      <c r="E18" s="244"/>
      <c r="F18" s="245"/>
      <c r="G18" s="593"/>
      <c r="H18" s="594"/>
      <c r="I18" s="577" t="s">
        <v>18</v>
      </c>
      <c r="J18" s="578"/>
      <c r="K18" s="578"/>
      <c r="L18" s="578"/>
      <c r="M18" s="578"/>
      <c r="N18" s="578"/>
      <c r="O18" s="579"/>
      <c r="P18" s="580">
        <f>SUM(P13:V17)</f>
        <v>0</v>
      </c>
      <c r="Q18" s="581"/>
      <c r="R18" s="581"/>
      <c r="S18" s="581"/>
      <c r="T18" s="581"/>
      <c r="U18" s="581"/>
      <c r="V18" s="582"/>
      <c r="W18" s="580">
        <f>SUM(W13:AC17)</f>
        <v>0</v>
      </c>
      <c r="X18" s="581"/>
      <c r="Y18" s="581"/>
      <c r="Z18" s="581"/>
      <c r="AA18" s="581"/>
      <c r="AB18" s="581"/>
      <c r="AC18" s="582"/>
      <c r="AD18" s="580">
        <f>SUM(AD13:AJ17)</f>
        <v>35</v>
      </c>
      <c r="AE18" s="581"/>
      <c r="AF18" s="581"/>
      <c r="AG18" s="581"/>
      <c r="AH18" s="581"/>
      <c r="AI18" s="581"/>
      <c r="AJ18" s="582"/>
      <c r="AK18" s="580">
        <f>SUM(AK13:AQ17)</f>
        <v>35</v>
      </c>
      <c r="AL18" s="581"/>
      <c r="AM18" s="581"/>
      <c r="AN18" s="581"/>
      <c r="AO18" s="581"/>
      <c r="AP18" s="581"/>
      <c r="AQ18" s="582"/>
      <c r="AR18" s="580">
        <f>SUM(AR13:AX17)</f>
        <v>35</v>
      </c>
      <c r="AS18" s="581"/>
      <c r="AT18" s="581"/>
      <c r="AU18" s="581"/>
      <c r="AV18" s="581"/>
      <c r="AW18" s="581"/>
      <c r="AX18" s="583"/>
    </row>
    <row r="19" spans="1:50" ht="24.75" customHeight="1" x14ac:dyDescent="0.15">
      <c r="A19" s="243"/>
      <c r="B19" s="244"/>
      <c r="C19" s="244"/>
      <c r="D19" s="244"/>
      <c r="E19" s="244"/>
      <c r="F19" s="245"/>
      <c r="G19" s="558" t="s">
        <v>9</v>
      </c>
      <c r="H19" s="559"/>
      <c r="I19" s="559"/>
      <c r="J19" s="559"/>
      <c r="K19" s="559"/>
      <c r="L19" s="559"/>
      <c r="M19" s="559"/>
      <c r="N19" s="559"/>
      <c r="O19" s="559"/>
      <c r="P19" s="520">
        <v>0</v>
      </c>
      <c r="Q19" s="521"/>
      <c r="R19" s="521"/>
      <c r="S19" s="521"/>
      <c r="T19" s="521"/>
      <c r="U19" s="521"/>
      <c r="V19" s="522"/>
      <c r="W19" s="520">
        <v>0</v>
      </c>
      <c r="X19" s="521"/>
      <c r="Y19" s="521"/>
      <c r="Z19" s="521"/>
      <c r="AA19" s="521"/>
      <c r="AB19" s="521"/>
      <c r="AC19" s="522"/>
      <c r="AD19" s="520">
        <v>31</v>
      </c>
      <c r="AE19" s="521"/>
      <c r="AF19" s="521"/>
      <c r="AG19" s="521"/>
      <c r="AH19" s="521"/>
      <c r="AI19" s="521"/>
      <c r="AJ19" s="522"/>
      <c r="AK19" s="555"/>
      <c r="AL19" s="555"/>
      <c r="AM19" s="555"/>
      <c r="AN19" s="555"/>
      <c r="AO19" s="555"/>
      <c r="AP19" s="555"/>
      <c r="AQ19" s="555"/>
      <c r="AR19" s="555"/>
      <c r="AS19" s="555"/>
      <c r="AT19" s="555"/>
      <c r="AU19" s="555"/>
      <c r="AV19" s="555"/>
      <c r="AW19" s="555"/>
      <c r="AX19" s="557"/>
    </row>
    <row r="20" spans="1:50" ht="24.75" customHeight="1" x14ac:dyDescent="0.15">
      <c r="A20" s="243"/>
      <c r="B20" s="244"/>
      <c r="C20" s="244"/>
      <c r="D20" s="244"/>
      <c r="E20" s="244"/>
      <c r="F20" s="245"/>
      <c r="G20" s="558" t="s">
        <v>10</v>
      </c>
      <c r="H20" s="559"/>
      <c r="I20" s="559"/>
      <c r="J20" s="559"/>
      <c r="K20" s="559"/>
      <c r="L20" s="559"/>
      <c r="M20" s="559"/>
      <c r="N20" s="559"/>
      <c r="O20" s="559"/>
      <c r="P20" s="554" t="str">
        <f>IF(P18=0, "-", SUM(P19)/P18)</f>
        <v>-</v>
      </c>
      <c r="Q20" s="554"/>
      <c r="R20" s="554"/>
      <c r="S20" s="554"/>
      <c r="T20" s="554"/>
      <c r="U20" s="554"/>
      <c r="V20" s="554"/>
      <c r="W20" s="554" t="str">
        <f>IF(W18=0, "-", SUM(W19)/W18)</f>
        <v>-</v>
      </c>
      <c r="X20" s="554"/>
      <c r="Y20" s="554"/>
      <c r="Z20" s="554"/>
      <c r="AA20" s="554"/>
      <c r="AB20" s="554"/>
      <c r="AC20" s="554"/>
      <c r="AD20" s="554">
        <f>IF(AD18=0, "-", SUM(AD19)/AD18)</f>
        <v>0.88571428571428568</v>
      </c>
      <c r="AE20" s="554"/>
      <c r="AF20" s="554"/>
      <c r="AG20" s="554"/>
      <c r="AH20" s="554"/>
      <c r="AI20" s="554"/>
      <c r="AJ20" s="554"/>
      <c r="AK20" s="555"/>
      <c r="AL20" s="555"/>
      <c r="AM20" s="555"/>
      <c r="AN20" s="555"/>
      <c r="AO20" s="555"/>
      <c r="AP20" s="555"/>
      <c r="AQ20" s="556"/>
      <c r="AR20" s="556"/>
      <c r="AS20" s="556"/>
      <c r="AT20" s="556"/>
      <c r="AU20" s="555"/>
      <c r="AV20" s="555"/>
      <c r="AW20" s="555"/>
      <c r="AX20" s="557"/>
    </row>
    <row r="21" spans="1:50" ht="25.5" customHeight="1" x14ac:dyDescent="0.15">
      <c r="A21" s="572"/>
      <c r="B21" s="573"/>
      <c r="C21" s="573"/>
      <c r="D21" s="573"/>
      <c r="E21" s="573"/>
      <c r="F21" s="574"/>
      <c r="G21" s="552" t="s">
        <v>214</v>
      </c>
      <c r="H21" s="553"/>
      <c r="I21" s="553"/>
      <c r="J21" s="553"/>
      <c r="K21" s="553"/>
      <c r="L21" s="553"/>
      <c r="M21" s="553"/>
      <c r="N21" s="553"/>
      <c r="O21" s="553"/>
      <c r="P21" s="554" t="str">
        <f>IF(P19=0, "-", SUM(P19)/SUM(P13,P14))</f>
        <v>-</v>
      </c>
      <c r="Q21" s="554"/>
      <c r="R21" s="554"/>
      <c r="S21" s="554"/>
      <c r="T21" s="554"/>
      <c r="U21" s="554"/>
      <c r="V21" s="554"/>
      <c r="W21" s="554" t="str">
        <f>IF(W19=0, "-", SUM(W19)/SUM(W13,W14))</f>
        <v>-</v>
      </c>
      <c r="X21" s="554"/>
      <c r="Y21" s="554"/>
      <c r="Z21" s="554"/>
      <c r="AA21" s="554"/>
      <c r="AB21" s="554"/>
      <c r="AC21" s="554"/>
      <c r="AD21" s="554">
        <f>IF(AD19=0, "-", SUM(AD19)/SUM(AD13,AD14))</f>
        <v>0.88571428571428568</v>
      </c>
      <c r="AE21" s="554"/>
      <c r="AF21" s="554"/>
      <c r="AG21" s="554"/>
      <c r="AH21" s="554"/>
      <c r="AI21" s="554"/>
      <c r="AJ21" s="554"/>
      <c r="AK21" s="555"/>
      <c r="AL21" s="555"/>
      <c r="AM21" s="555"/>
      <c r="AN21" s="555"/>
      <c r="AO21" s="555"/>
      <c r="AP21" s="555"/>
      <c r="AQ21" s="556"/>
      <c r="AR21" s="556"/>
      <c r="AS21" s="556"/>
      <c r="AT21" s="556"/>
      <c r="AU21" s="555"/>
      <c r="AV21" s="555"/>
      <c r="AW21" s="555"/>
      <c r="AX21" s="557"/>
    </row>
    <row r="22" spans="1:50" ht="18.75" customHeight="1" x14ac:dyDescent="0.15">
      <c r="A22" s="523" t="s">
        <v>556</v>
      </c>
      <c r="B22" s="524"/>
      <c r="C22" s="524"/>
      <c r="D22" s="524"/>
      <c r="E22" s="524"/>
      <c r="F22" s="525"/>
      <c r="G22" s="529" t="s">
        <v>208</v>
      </c>
      <c r="H22" s="427"/>
      <c r="I22" s="427"/>
      <c r="J22" s="427"/>
      <c r="K22" s="427"/>
      <c r="L22" s="427"/>
      <c r="M22" s="427"/>
      <c r="N22" s="427"/>
      <c r="O22" s="428"/>
      <c r="P22" s="530" t="s">
        <v>554</v>
      </c>
      <c r="Q22" s="427"/>
      <c r="R22" s="427"/>
      <c r="S22" s="427"/>
      <c r="T22" s="427"/>
      <c r="U22" s="427"/>
      <c r="V22" s="428"/>
      <c r="W22" s="530" t="s">
        <v>555</v>
      </c>
      <c r="X22" s="427"/>
      <c r="Y22" s="427"/>
      <c r="Z22" s="427"/>
      <c r="AA22" s="427"/>
      <c r="AB22" s="427"/>
      <c r="AC22" s="428"/>
      <c r="AD22" s="530" t="s">
        <v>207</v>
      </c>
      <c r="AE22" s="427"/>
      <c r="AF22" s="427"/>
      <c r="AG22" s="427"/>
      <c r="AH22" s="427"/>
      <c r="AI22" s="427"/>
      <c r="AJ22" s="427"/>
      <c r="AK22" s="427"/>
      <c r="AL22" s="427"/>
      <c r="AM22" s="427"/>
      <c r="AN22" s="427"/>
      <c r="AO22" s="427"/>
      <c r="AP22" s="427"/>
      <c r="AQ22" s="427"/>
      <c r="AR22" s="427"/>
      <c r="AS22" s="427"/>
      <c r="AT22" s="427"/>
      <c r="AU22" s="427"/>
      <c r="AV22" s="427"/>
      <c r="AW22" s="427"/>
      <c r="AX22" s="540"/>
    </row>
    <row r="23" spans="1:50" ht="25.5" customHeight="1" x14ac:dyDescent="0.15">
      <c r="A23" s="526"/>
      <c r="B23" s="527"/>
      <c r="C23" s="527"/>
      <c r="D23" s="527"/>
      <c r="E23" s="527"/>
      <c r="F23" s="528"/>
      <c r="G23" s="541" t="s">
        <v>580</v>
      </c>
      <c r="H23" s="542"/>
      <c r="I23" s="542"/>
      <c r="J23" s="542"/>
      <c r="K23" s="542"/>
      <c r="L23" s="542"/>
      <c r="M23" s="542"/>
      <c r="N23" s="542"/>
      <c r="O23" s="543"/>
      <c r="P23" s="544">
        <v>35</v>
      </c>
      <c r="Q23" s="545"/>
      <c r="R23" s="545"/>
      <c r="S23" s="545"/>
      <c r="T23" s="545"/>
      <c r="U23" s="545"/>
      <c r="V23" s="546"/>
      <c r="W23" s="544">
        <v>35</v>
      </c>
      <c r="X23" s="545"/>
      <c r="Y23" s="545"/>
      <c r="Z23" s="545"/>
      <c r="AA23" s="545"/>
      <c r="AB23" s="545"/>
      <c r="AC23" s="546"/>
      <c r="AD23" s="547" t="s">
        <v>633</v>
      </c>
      <c r="AE23" s="548"/>
      <c r="AF23" s="548"/>
      <c r="AG23" s="548"/>
      <c r="AH23" s="548"/>
      <c r="AI23" s="548"/>
      <c r="AJ23" s="548"/>
      <c r="AK23" s="548"/>
      <c r="AL23" s="548"/>
      <c r="AM23" s="548"/>
      <c r="AN23" s="548"/>
      <c r="AO23" s="548"/>
      <c r="AP23" s="548"/>
      <c r="AQ23" s="548"/>
      <c r="AR23" s="548"/>
      <c r="AS23" s="548"/>
      <c r="AT23" s="548"/>
      <c r="AU23" s="548"/>
      <c r="AV23" s="548"/>
      <c r="AW23" s="548"/>
      <c r="AX23" s="549"/>
    </row>
    <row r="24" spans="1:50" ht="25.5" customHeight="1" x14ac:dyDescent="0.15">
      <c r="A24" s="526"/>
      <c r="B24" s="527"/>
      <c r="C24" s="527"/>
      <c r="D24" s="527"/>
      <c r="E24" s="527"/>
      <c r="F24" s="528"/>
      <c r="G24" s="234" t="s">
        <v>18</v>
      </c>
      <c r="H24" s="531"/>
      <c r="I24" s="531"/>
      <c r="J24" s="531"/>
      <c r="K24" s="531"/>
      <c r="L24" s="531"/>
      <c r="M24" s="531"/>
      <c r="N24" s="531"/>
      <c r="O24" s="532"/>
      <c r="P24" s="533">
        <f>AK13</f>
        <v>35</v>
      </c>
      <c r="Q24" s="534"/>
      <c r="R24" s="534"/>
      <c r="S24" s="534"/>
      <c r="T24" s="534"/>
      <c r="U24" s="534"/>
      <c r="V24" s="535"/>
      <c r="W24" s="536">
        <f>AR13</f>
        <v>35</v>
      </c>
      <c r="X24" s="537"/>
      <c r="Y24" s="537"/>
      <c r="Z24" s="537"/>
      <c r="AA24" s="537"/>
      <c r="AB24" s="537"/>
      <c r="AC24" s="538"/>
      <c r="AD24" s="550"/>
      <c r="AE24" s="550"/>
      <c r="AF24" s="550"/>
      <c r="AG24" s="550"/>
      <c r="AH24" s="550"/>
      <c r="AI24" s="550"/>
      <c r="AJ24" s="550"/>
      <c r="AK24" s="550"/>
      <c r="AL24" s="550"/>
      <c r="AM24" s="550"/>
      <c r="AN24" s="550"/>
      <c r="AO24" s="550"/>
      <c r="AP24" s="550"/>
      <c r="AQ24" s="550"/>
      <c r="AR24" s="550"/>
      <c r="AS24" s="550"/>
      <c r="AT24" s="550"/>
      <c r="AU24" s="550"/>
      <c r="AV24" s="550"/>
      <c r="AW24" s="550"/>
      <c r="AX24" s="551"/>
    </row>
    <row r="25" spans="1:50" ht="31.5" customHeight="1" x14ac:dyDescent="0.15">
      <c r="A25" s="475" t="s">
        <v>546</v>
      </c>
      <c r="B25" s="135"/>
      <c r="C25" s="135"/>
      <c r="D25" s="135"/>
      <c r="E25" s="135"/>
      <c r="F25" s="136"/>
      <c r="G25" s="511" t="s">
        <v>542</v>
      </c>
      <c r="H25" s="512"/>
      <c r="I25" s="512"/>
      <c r="J25" s="512"/>
      <c r="K25" s="512"/>
      <c r="L25" s="512"/>
      <c r="M25" s="512"/>
      <c r="N25" s="512"/>
      <c r="O25" s="512"/>
      <c r="P25" s="513" t="s">
        <v>541</v>
      </c>
      <c r="Q25" s="512"/>
      <c r="R25" s="512"/>
      <c r="S25" s="512"/>
      <c r="T25" s="512"/>
      <c r="U25" s="512"/>
      <c r="V25" s="512"/>
      <c r="W25" s="512"/>
      <c r="X25" s="514"/>
      <c r="Y25" s="515"/>
      <c r="Z25" s="516"/>
      <c r="AA25" s="517"/>
      <c r="AB25" s="454" t="s">
        <v>11</v>
      </c>
      <c r="AC25" s="454"/>
      <c r="AD25" s="454"/>
      <c r="AE25" s="98" t="s">
        <v>386</v>
      </c>
      <c r="AF25" s="518"/>
      <c r="AG25" s="518"/>
      <c r="AH25" s="519"/>
      <c r="AI25" s="98" t="s">
        <v>538</v>
      </c>
      <c r="AJ25" s="518"/>
      <c r="AK25" s="518"/>
      <c r="AL25" s="519"/>
      <c r="AM25" s="98" t="s">
        <v>354</v>
      </c>
      <c r="AN25" s="518"/>
      <c r="AO25" s="518"/>
      <c r="AP25" s="519"/>
      <c r="AQ25" s="451" t="s">
        <v>385</v>
      </c>
      <c r="AR25" s="452"/>
      <c r="AS25" s="452"/>
      <c r="AT25" s="453"/>
      <c r="AU25" s="451" t="s">
        <v>557</v>
      </c>
      <c r="AV25" s="452"/>
      <c r="AW25" s="452"/>
      <c r="AX25" s="461"/>
    </row>
    <row r="26" spans="1:50" ht="30" customHeight="1" x14ac:dyDescent="0.15">
      <c r="A26" s="475"/>
      <c r="B26" s="135"/>
      <c r="C26" s="135"/>
      <c r="D26" s="135"/>
      <c r="E26" s="135"/>
      <c r="F26" s="136"/>
      <c r="G26" s="539" t="s">
        <v>621</v>
      </c>
      <c r="H26" s="462"/>
      <c r="I26" s="462"/>
      <c r="J26" s="462"/>
      <c r="K26" s="462"/>
      <c r="L26" s="462"/>
      <c r="M26" s="462"/>
      <c r="N26" s="462"/>
      <c r="O26" s="462"/>
      <c r="P26" s="465" t="s">
        <v>582</v>
      </c>
      <c r="Q26" s="466"/>
      <c r="R26" s="466"/>
      <c r="S26" s="466"/>
      <c r="T26" s="466"/>
      <c r="U26" s="466"/>
      <c r="V26" s="466"/>
      <c r="W26" s="466"/>
      <c r="X26" s="467"/>
      <c r="Y26" s="471" t="s">
        <v>51</v>
      </c>
      <c r="Z26" s="472"/>
      <c r="AA26" s="473"/>
      <c r="AB26" s="474" t="s">
        <v>583</v>
      </c>
      <c r="AC26" s="474"/>
      <c r="AD26" s="474"/>
      <c r="AE26" s="444" t="s">
        <v>579</v>
      </c>
      <c r="AF26" s="444"/>
      <c r="AG26" s="444"/>
      <c r="AH26" s="444"/>
      <c r="AI26" s="444" t="s">
        <v>579</v>
      </c>
      <c r="AJ26" s="444"/>
      <c r="AK26" s="444"/>
      <c r="AL26" s="444"/>
      <c r="AM26" s="444">
        <v>3</v>
      </c>
      <c r="AN26" s="444"/>
      <c r="AO26" s="444"/>
      <c r="AP26" s="444"/>
      <c r="AQ26" s="489" t="s">
        <v>619</v>
      </c>
      <c r="AR26" s="444"/>
      <c r="AS26" s="444"/>
      <c r="AT26" s="444"/>
      <c r="AU26" s="75" t="s">
        <v>619</v>
      </c>
      <c r="AV26" s="446"/>
      <c r="AW26" s="446"/>
      <c r="AX26" s="447"/>
    </row>
    <row r="27" spans="1:50" ht="30" customHeight="1" x14ac:dyDescent="0.15">
      <c r="A27" s="155"/>
      <c r="B27" s="140"/>
      <c r="C27" s="140"/>
      <c r="D27" s="140"/>
      <c r="E27" s="140"/>
      <c r="F27" s="141"/>
      <c r="G27" s="463"/>
      <c r="H27" s="464"/>
      <c r="I27" s="464"/>
      <c r="J27" s="464"/>
      <c r="K27" s="464"/>
      <c r="L27" s="464"/>
      <c r="M27" s="464"/>
      <c r="N27" s="464"/>
      <c r="O27" s="464"/>
      <c r="P27" s="468"/>
      <c r="Q27" s="469"/>
      <c r="R27" s="469"/>
      <c r="S27" s="469"/>
      <c r="T27" s="469"/>
      <c r="U27" s="469"/>
      <c r="V27" s="469"/>
      <c r="W27" s="469"/>
      <c r="X27" s="470"/>
      <c r="Y27" s="448" t="s">
        <v>52</v>
      </c>
      <c r="Z27" s="449"/>
      <c r="AA27" s="450"/>
      <c r="AB27" s="474" t="s">
        <v>583</v>
      </c>
      <c r="AC27" s="474"/>
      <c r="AD27" s="474"/>
      <c r="AE27" s="444" t="s">
        <v>579</v>
      </c>
      <c r="AF27" s="444"/>
      <c r="AG27" s="444"/>
      <c r="AH27" s="444"/>
      <c r="AI27" s="444" t="s">
        <v>579</v>
      </c>
      <c r="AJ27" s="444"/>
      <c r="AK27" s="444"/>
      <c r="AL27" s="444"/>
      <c r="AM27" s="444">
        <v>2</v>
      </c>
      <c r="AN27" s="444"/>
      <c r="AO27" s="444"/>
      <c r="AP27" s="444"/>
      <c r="AQ27" s="444">
        <v>2</v>
      </c>
      <c r="AR27" s="444"/>
      <c r="AS27" s="444"/>
      <c r="AT27" s="444"/>
      <c r="AU27" s="445">
        <v>2</v>
      </c>
      <c r="AV27" s="446"/>
      <c r="AW27" s="446"/>
      <c r="AX27" s="447"/>
    </row>
    <row r="28" spans="1:50" ht="23.25" customHeight="1" x14ac:dyDescent="0.15">
      <c r="A28" s="502" t="s">
        <v>547</v>
      </c>
      <c r="B28" s="503"/>
      <c r="C28" s="503"/>
      <c r="D28" s="503"/>
      <c r="E28" s="503"/>
      <c r="F28" s="504"/>
      <c r="G28" s="143" t="s">
        <v>548</v>
      </c>
      <c r="H28" s="143"/>
      <c r="I28" s="143"/>
      <c r="J28" s="143"/>
      <c r="K28" s="143"/>
      <c r="L28" s="143"/>
      <c r="M28" s="143"/>
      <c r="N28" s="143"/>
      <c r="O28" s="143"/>
      <c r="P28" s="143"/>
      <c r="Q28" s="143"/>
      <c r="R28" s="143"/>
      <c r="S28" s="143"/>
      <c r="T28" s="143"/>
      <c r="U28" s="143"/>
      <c r="V28" s="143"/>
      <c r="W28" s="143"/>
      <c r="X28" s="144"/>
      <c r="Y28" s="458"/>
      <c r="Z28" s="459"/>
      <c r="AA28" s="460"/>
      <c r="AB28" s="142" t="s">
        <v>11</v>
      </c>
      <c r="AC28" s="143"/>
      <c r="AD28" s="144"/>
      <c r="AE28" s="142" t="s">
        <v>386</v>
      </c>
      <c r="AF28" s="143"/>
      <c r="AG28" s="143"/>
      <c r="AH28" s="144"/>
      <c r="AI28" s="142" t="s">
        <v>538</v>
      </c>
      <c r="AJ28" s="143"/>
      <c r="AK28" s="143"/>
      <c r="AL28" s="144"/>
      <c r="AM28" s="142" t="s">
        <v>354</v>
      </c>
      <c r="AN28" s="143"/>
      <c r="AO28" s="143"/>
      <c r="AP28" s="144"/>
      <c r="AQ28" s="455" t="s">
        <v>558</v>
      </c>
      <c r="AR28" s="456"/>
      <c r="AS28" s="456"/>
      <c r="AT28" s="456"/>
      <c r="AU28" s="456"/>
      <c r="AV28" s="456"/>
      <c r="AW28" s="456"/>
      <c r="AX28" s="457"/>
    </row>
    <row r="29" spans="1:50" ht="23.25" customHeight="1" x14ac:dyDescent="0.15">
      <c r="A29" s="505"/>
      <c r="B29" s="506"/>
      <c r="C29" s="506"/>
      <c r="D29" s="506"/>
      <c r="E29" s="506"/>
      <c r="F29" s="507"/>
      <c r="G29" s="479" t="s">
        <v>584</v>
      </c>
      <c r="H29" s="480"/>
      <c r="I29" s="480"/>
      <c r="J29" s="480"/>
      <c r="K29" s="480"/>
      <c r="L29" s="480"/>
      <c r="M29" s="480"/>
      <c r="N29" s="480"/>
      <c r="O29" s="480"/>
      <c r="P29" s="480"/>
      <c r="Q29" s="480"/>
      <c r="R29" s="480"/>
      <c r="S29" s="480"/>
      <c r="T29" s="480"/>
      <c r="U29" s="480"/>
      <c r="V29" s="480"/>
      <c r="W29" s="480"/>
      <c r="X29" s="480"/>
      <c r="Y29" s="483" t="s">
        <v>547</v>
      </c>
      <c r="Z29" s="484"/>
      <c r="AA29" s="485"/>
      <c r="AB29" s="486" t="s">
        <v>585</v>
      </c>
      <c r="AC29" s="487"/>
      <c r="AD29" s="488"/>
      <c r="AE29" s="489" t="s">
        <v>579</v>
      </c>
      <c r="AF29" s="489"/>
      <c r="AG29" s="489"/>
      <c r="AH29" s="489"/>
      <c r="AI29" s="489" t="s">
        <v>579</v>
      </c>
      <c r="AJ29" s="489"/>
      <c r="AK29" s="489"/>
      <c r="AL29" s="489"/>
      <c r="AM29" s="489">
        <v>11666667</v>
      </c>
      <c r="AN29" s="489"/>
      <c r="AO29" s="489"/>
      <c r="AP29" s="489"/>
      <c r="AQ29" s="75">
        <v>17500000</v>
      </c>
      <c r="AR29" s="69"/>
      <c r="AS29" s="69"/>
      <c r="AT29" s="69"/>
      <c r="AU29" s="69"/>
      <c r="AV29" s="69"/>
      <c r="AW29" s="69"/>
      <c r="AX29" s="70"/>
    </row>
    <row r="30" spans="1:50" ht="46.5" customHeight="1" x14ac:dyDescent="0.15">
      <c r="A30" s="508"/>
      <c r="B30" s="509"/>
      <c r="C30" s="509"/>
      <c r="D30" s="509"/>
      <c r="E30" s="509"/>
      <c r="F30" s="510"/>
      <c r="G30" s="481"/>
      <c r="H30" s="482"/>
      <c r="I30" s="482"/>
      <c r="J30" s="482"/>
      <c r="K30" s="482"/>
      <c r="L30" s="482"/>
      <c r="M30" s="482"/>
      <c r="N30" s="482"/>
      <c r="O30" s="482"/>
      <c r="P30" s="482"/>
      <c r="Q30" s="482"/>
      <c r="R30" s="482"/>
      <c r="S30" s="482"/>
      <c r="T30" s="482"/>
      <c r="U30" s="482"/>
      <c r="V30" s="482"/>
      <c r="W30" s="482"/>
      <c r="X30" s="482"/>
      <c r="Y30" s="182" t="s">
        <v>549</v>
      </c>
      <c r="Z30" s="476"/>
      <c r="AA30" s="477"/>
      <c r="AB30" s="440" t="s">
        <v>586</v>
      </c>
      <c r="AC30" s="441"/>
      <c r="AD30" s="442"/>
      <c r="AE30" s="443" t="s">
        <v>579</v>
      </c>
      <c r="AF30" s="443"/>
      <c r="AG30" s="443"/>
      <c r="AH30" s="443"/>
      <c r="AI30" s="443" t="s">
        <v>579</v>
      </c>
      <c r="AJ30" s="443"/>
      <c r="AK30" s="443"/>
      <c r="AL30" s="443"/>
      <c r="AM30" s="443" t="s">
        <v>595</v>
      </c>
      <c r="AN30" s="443"/>
      <c r="AO30" s="443"/>
      <c r="AP30" s="443"/>
      <c r="AQ30" s="443" t="s">
        <v>594</v>
      </c>
      <c r="AR30" s="443"/>
      <c r="AS30" s="443"/>
      <c r="AT30" s="443"/>
      <c r="AU30" s="443"/>
      <c r="AV30" s="443"/>
      <c r="AW30" s="443"/>
      <c r="AX30" s="478"/>
    </row>
    <row r="31" spans="1:50" ht="18.75" customHeight="1" x14ac:dyDescent="0.15">
      <c r="A31" s="490" t="s">
        <v>212</v>
      </c>
      <c r="B31" s="491"/>
      <c r="C31" s="491"/>
      <c r="D31" s="491"/>
      <c r="E31" s="491"/>
      <c r="F31" s="492"/>
      <c r="G31" s="430" t="s">
        <v>139</v>
      </c>
      <c r="H31" s="163"/>
      <c r="I31" s="163"/>
      <c r="J31" s="163"/>
      <c r="K31" s="163"/>
      <c r="L31" s="163"/>
      <c r="M31" s="163"/>
      <c r="N31" s="163"/>
      <c r="O31" s="164"/>
      <c r="P31" s="165" t="s">
        <v>55</v>
      </c>
      <c r="Q31" s="163"/>
      <c r="R31" s="163"/>
      <c r="S31" s="163"/>
      <c r="T31" s="163"/>
      <c r="U31" s="163"/>
      <c r="V31" s="163"/>
      <c r="W31" s="163"/>
      <c r="X31" s="164"/>
      <c r="Y31" s="431"/>
      <c r="Z31" s="432"/>
      <c r="AA31" s="433"/>
      <c r="AB31" s="437" t="s">
        <v>11</v>
      </c>
      <c r="AC31" s="438"/>
      <c r="AD31" s="439"/>
      <c r="AE31" s="437" t="s">
        <v>386</v>
      </c>
      <c r="AF31" s="438"/>
      <c r="AG31" s="438"/>
      <c r="AH31" s="439"/>
      <c r="AI31" s="500" t="s">
        <v>538</v>
      </c>
      <c r="AJ31" s="500"/>
      <c r="AK31" s="500"/>
      <c r="AL31" s="437"/>
      <c r="AM31" s="500" t="s">
        <v>354</v>
      </c>
      <c r="AN31" s="500"/>
      <c r="AO31" s="500"/>
      <c r="AP31" s="437"/>
      <c r="AQ31" s="179" t="s">
        <v>168</v>
      </c>
      <c r="AR31" s="180"/>
      <c r="AS31" s="180"/>
      <c r="AT31" s="181"/>
      <c r="AU31" s="163" t="s">
        <v>128</v>
      </c>
      <c r="AV31" s="163"/>
      <c r="AW31" s="163"/>
      <c r="AX31" s="166"/>
    </row>
    <row r="32" spans="1:50" ht="18.75" customHeight="1" x14ac:dyDescent="0.15">
      <c r="A32" s="493"/>
      <c r="B32" s="494"/>
      <c r="C32" s="494"/>
      <c r="D32" s="494"/>
      <c r="E32" s="494"/>
      <c r="F32" s="495"/>
      <c r="G32" s="138"/>
      <c r="H32" s="90"/>
      <c r="I32" s="90"/>
      <c r="J32" s="90"/>
      <c r="K32" s="90"/>
      <c r="L32" s="90"/>
      <c r="M32" s="90"/>
      <c r="N32" s="90"/>
      <c r="O32" s="91"/>
      <c r="P32" s="89"/>
      <c r="Q32" s="90"/>
      <c r="R32" s="90"/>
      <c r="S32" s="90"/>
      <c r="T32" s="90"/>
      <c r="U32" s="90"/>
      <c r="V32" s="90"/>
      <c r="W32" s="90"/>
      <c r="X32" s="91"/>
      <c r="Y32" s="434"/>
      <c r="Z32" s="435"/>
      <c r="AA32" s="436"/>
      <c r="AB32" s="98"/>
      <c r="AC32" s="99"/>
      <c r="AD32" s="100"/>
      <c r="AE32" s="98"/>
      <c r="AF32" s="99"/>
      <c r="AG32" s="99"/>
      <c r="AH32" s="100"/>
      <c r="AI32" s="501"/>
      <c r="AJ32" s="501"/>
      <c r="AK32" s="501"/>
      <c r="AL32" s="98"/>
      <c r="AM32" s="501"/>
      <c r="AN32" s="501"/>
      <c r="AO32" s="501"/>
      <c r="AP32" s="98"/>
      <c r="AQ32" s="425" t="s">
        <v>579</v>
      </c>
      <c r="AR32" s="426"/>
      <c r="AS32" s="109" t="s">
        <v>169</v>
      </c>
      <c r="AT32" s="110"/>
      <c r="AU32" s="108" t="s">
        <v>579</v>
      </c>
      <c r="AV32" s="108"/>
      <c r="AW32" s="90" t="s">
        <v>166</v>
      </c>
      <c r="AX32" s="111"/>
    </row>
    <row r="33" spans="1:60" ht="23.25" customHeight="1" x14ac:dyDescent="0.15">
      <c r="A33" s="496"/>
      <c r="B33" s="494"/>
      <c r="C33" s="494"/>
      <c r="D33" s="494"/>
      <c r="E33" s="494"/>
      <c r="F33" s="495"/>
      <c r="G33" s="145" t="s">
        <v>579</v>
      </c>
      <c r="H33" s="146"/>
      <c r="I33" s="146"/>
      <c r="J33" s="146"/>
      <c r="K33" s="146"/>
      <c r="L33" s="146"/>
      <c r="M33" s="146"/>
      <c r="N33" s="146"/>
      <c r="O33" s="147"/>
      <c r="P33" s="113" t="s">
        <v>579</v>
      </c>
      <c r="Q33" s="113"/>
      <c r="R33" s="113"/>
      <c r="S33" s="113"/>
      <c r="T33" s="113"/>
      <c r="U33" s="113"/>
      <c r="V33" s="113"/>
      <c r="W33" s="113"/>
      <c r="X33" s="114"/>
      <c r="Y33" s="182" t="s">
        <v>12</v>
      </c>
      <c r="Z33" s="183"/>
      <c r="AA33" s="184"/>
      <c r="AB33" s="130" t="s">
        <v>579</v>
      </c>
      <c r="AC33" s="130"/>
      <c r="AD33" s="130"/>
      <c r="AE33" s="75" t="s">
        <v>579</v>
      </c>
      <c r="AF33" s="69"/>
      <c r="AG33" s="69"/>
      <c r="AH33" s="69"/>
      <c r="AI33" s="75" t="s">
        <v>579</v>
      </c>
      <c r="AJ33" s="69"/>
      <c r="AK33" s="69"/>
      <c r="AL33" s="69"/>
      <c r="AM33" s="75" t="s">
        <v>619</v>
      </c>
      <c r="AN33" s="69"/>
      <c r="AO33" s="69"/>
      <c r="AP33" s="69"/>
      <c r="AQ33" s="76" t="s">
        <v>579</v>
      </c>
      <c r="AR33" s="77"/>
      <c r="AS33" s="77"/>
      <c r="AT33" s="78"/>
      <c r="AU33" s="69" t="s">
        <v>579</v>
      </c>
      <c r="AV33" s="69"/>
      <c r="AW33" s="69"/>
      <c r="AX33" s="70"/>
    </row>
    <row r="34" spans="1:60" ht="23.25" customHeight="1" x14ac:dyDescent="0.15">
      <c r="A34" s="497"/>
      <c r="B34" s="498"/>
      <c r="C34" s="498"/>
      <c r="D34" s="498"/>
      <c r="E34" s="498"/>
      <c r="F34" s="499"/>
      <c r="G34" s="148"/>
      <c r="H34" s="149"/>
      <c r="I34" s="149"/>
      <c r="J34" s="149"/>
      <c r="K34" s="149"/>
      <c r="L34" s="149"/>
      <c r="M34" s="149"/>
      <c r="N34" s="149"/>
      <c r="O34" s="150"/>
      <c r="P34" s="116"/>
      <c r="Q34" s="116"/>
      <c r="R34" s="116"/>
      <c r="S34" s="116"/>
      <c r="T34" s="116"/>
      <c r="U34" s="116"/>
      <c r="V34" s="116"/>
      <c r="W34" s="116"/>
      <c r="X34" s="117"/>
      <c r="Y34" s="142" t="s">
        <v>50</v>
      </c>
      <c r="Z34" s="143"/>
      <c r="AA34" s="144"/>
      <c r="AB34" s="74" t="s">
        <v>579</v>
      </c>
      <c r="AC34" s="74"/>
      <c r="AD34" s="74"/>
      <c r="AE34" s="75" t="s">
        <v>579</v>
      </c>
      <c r="AF34" s="69"/>
      <c r="AG34" s="69"/>
      <c r="AH34" s="69"/>
      <c r="AI34" s="75" t="s">
        <v>579</v>
      </c>
      <c r="AJ34" s="69"/>
      <c r="AK34" s="69"/>
      <c r="AL34" s="69"/>
      <c r="AM34" s="75" t="s">
        <v>619</v>
      </c>
      <c r="AN34" s="69"/>
      <c r="AO34" s="69"/>
      <c r="AP34" s="69"/>
      <c r="AQ34" s="76" t="s">
        <v>579</v>
      </c>
      <c r="AR34" s="77"/>
      <c r="AS34" s="77"/>
      <c r="AT34" s="78"/>
      <c r="AU34" s="69" t="s">
        <v>579</v>
      </c>
      <c r="AV34" s="69"/>
      <c r="AW34" s="69"/>
      <c r="AX34" s="70"/>
    </row>
    <row r="35" spans="1:60" ht="23.25" customHeight="1" x14ac:dyDescent="0.15">
      <c r="A35" s="496"/>
      <c r="B35" s="494"/>
      <c r="C35" s="494"/>
      <c r="D35" s="494"/>
      <c r="E35" s="494"/>
      <c r="F35" s="495"/>
      <c r="G35" s="151"/>
      <c r="H35" s="152"/>
      <c r="I35" s="152"/>
      <c r="J35" s="152"/>
      <c r="K35" s="152"/>
      <c r="L35" s="152"/>
      <c r="M35" s="152"/>
      <c r="N35" s="152"/>
      <c r="O35" s="153"/>
      <c r="P35" s="119"/>
      <c r="Q35" s="119"/>
      <c r="R35" s="119"/>
      <c r="S35" s="119"/>
      <c r="T35" s="119"/>
      <c r="U35" s="119"/>
      <c r="V35" s="119"/>
      <c r="W35" s="119"/>
      <c r="X35" s="120"/>
      <c r="Y35" s="142" t="s">
        <v>13</v>
      </c>
      <c r="Z35" s="143"/>
      <c r="AA35" s="144"/>
      <c r="AB35" s="429" t="s">
        <v>14</v>
      </c>
      <c r="AC35" s="429"/>
      <c r="AD35" s="429"/>
      <c r="AE35" s="75" t="s">
        <v>579</v>
      </c>
      <c r="AF35" s="69"/>
      <c r="AG35" s="69"/>
      <c r="AH35" s="69"/>
      <c r="AI35" s="75" t="s">
        <v>579</v>
      </c>
      <c r="AJ35" s="69"/>
      <c r="AK35" s="69"/>
      <c r="AL35" s="69"/>
      <c r="AM35" s="75" t="s">
        <v>619</v>
      </c>
      <c r="AN35" s="69"/>
      <c r="AO35" s="69"/>
      <c r="AP35" s="69"/>
      <c r="AQ35" s="76" t="s">
        <v>579</v>
      </c>
      <c r="AR35" s="77"/>
      <c r="AS35" s="77"/>
      <c r="AT35" s="78"/>
      <c r="AU35" s="69" t="s">
        <v>579</v>
      </c>
      <c r="AV35" s="69"/>
      <c r="AW35" s="69"/>
      <c r="AX35" s="70"/>
    </row>
    <row r="36" spans="1:60" ht="23.25" customHeight="1" x14ac:dyDescent="0.15">
      <c r="A36" s="154" t="s">
        <v>231</v>
      </c>
      <c r="B36" s="132"/>
      <c r="C36" s="132"/>
      <c r="D36" s="132"/>
      <c r="E36" s="132"/>
      <c r="F36" s="133"/>
      <c r="G36" s="156" t="s">
        <v>579</v>
      </c>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8"/>
    </row>
    <row r="37" spans="1:60" ht="23.25" customHeight="1" x14ac:dyDescent="0.15">
      <c r="A37" s="155"/>
      <c r="B37" s="140"/>
      <c r="C37" s="140"/>
      <c r="D37" s="140"/>
      <c r="E37" s="140"/>
      <c r="F37" s="141"/>
      <c r="G37" s="159"/>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1"/>
    </row>
    <row r="38" spans="1:60" ht="18.75" customHeight="1" x14ac:dyDescent="0.15">
      <c r="A38" s="198" t="s">
        <v>543</v>
      </c>
      <c r="B38" s="134" t="s">
        <v>544</v>
      </c>
      <c r="C38" s="135"/>
      <c r="D38" s="135"/>
      <c r="E38" s="135"/>
      <c r="F38" s="136"/>
      <c r="G38" s="163" t="s">
        <v>545</v>
      </c>
      <c r="H38" s="163"/>
      <c r="I38" s="163"/>
      <c r="J38" s="163"/>
      <c r="K38" s="163"/>
      <c r="L38" s="163"/>
      <c r="M38" s="163"/>
      <c r="N38" s="163"/>
      <c r="O38" s="163"/>
      <c r="P38" s="163"/>
      <c r="Q38" s="163"/>
      <c r="R38" s="163"/>
      <c r="S38" s="163"/>
      <c r="T38" s="163"/>
      <c r="U38" s="163"/>
      <c r="V38" s="163"/>
      <c r="W38" s="163"/>
      <c r="X38" s="163"/>
      <c r="Y38" s="163"/>
      <c r="Z38" s="163"/>
      <c r="AA38" s="164"/>
      <c r="AB38" s="165" t="s">
        <v>559</v>
      </c>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6"/>
      <c r="AY38">
        <f>COUNTA($G$40)</f>
        <v>1</v>
      </c>
    </row>
    <row r="39" spans="1:60" ht="22.5" customHeight="1" x14ac:dyDescent="0.15">
      <c r="A39" s="162"/>
      <c r="B39" s="134"/>
      <c r="C39" s="135"/>
      <c r="D39" s="135"/>
      <c r="E39" s="135"/>
      <c r="F39" s="136"/>
      <c r="G39" s="90"/>
      <c r="H39" s="90"/>
      <c r="I39" s="90"/>
      <c r="J39" s="90"/>
      <c r="K39" s="90"/>
      <c r="L39" s="90"/>
      <c r="M39" s="90"/>
      <c r="N39" s="90"/>
      <c r="O39" s="90"/>
      <c r="P39" s="90"/>
      <c r="Q39" s="90"/>
      <c r="R39" s="90"/>
      <c r="S39" s="90"/>
      <c r="T39" s="90"/>
      <c r="U39" s="90"/>
      <c r="V39" s="90"/>
      <c r="W39" s="90"/>
      <c r="X39" s="90"/>
      <c r="Y39" s="90"/>
      <c r="Z39" s="90"/>
      <c r="AA39" s="91"/>
      <c r="AB39" s="89"/>
      <c r="AC39" s="90"/>
      <c r="AD39" s="90"/>
      <c r="AE39" s="90"/>
      <c r="AF39" s="90"/>
      <c r="AG39" s="90"/>
      <c r="AH39" s="90"/>
      <c r="AI39" s="90"/>
      <c r="AJ39" s="90"/>
      <c r="AK39" s="90"/>
      <c r="AL39" s="90"/>
      <c r="AM39" s="90"/>
      <c r="AN39" s="90"/>
      <c r="AO39" s="90"/>
      <c r="AP39" s="90"/>
      <c r="AQ39" s="90"/>
      <c r="AR39" s="90"/>
      <c r="AS39" s="90"/>
      <c r="AT39" s="90"/>
      <c r="AU39" s="90"/>
      <c r="AV39" s="90"/>
      <c r="AW39" s="90"/>
      <c r="AX39" s="111"/>
      <c r="AY39">
        <f t="shared" ref="AY39:AY47" si="0">$AY$38</f>
        <v>1</v>
      </c>
    </row>
    <row r="40" spans="1:60" ht="34.5" customHeight="1" x14ac:dyDescent="0.15">
      <c r="A40" s="162"/>
      <c r="B40" s="134"/>
      <c r="C40" s="135"/>
      <c r="D40" s="135"/>
      <c r="E40" s="135"/>
      <c r="F40" s="136"/>
      <c r="G40" s="167" t="s">
        <v>596</v>
      </c>
      <c r="H40" s="167"/>
      <c r="I40" s="167"/>
      <c r="J40" s="167"/>
      <c r="K40" s="167"/>
      <c r="L40" s="167"/>
      <c r="M40" s="167"/>
      <c r="N40" s="167"/>
      <c r="O40" s="167"/>
      <c r="P40" s="167"/>
      <c r="Q40" s="167"/>
      <c r="R40" s="167"/>
      <c r="S40" s="167"/>
      <c r="T40" s="167"/>
      <c r="U40" s="167"/>
      <c r="V40" s="167"/>
      <c r="W40" s="167"/>
      <c r="X40" s="167"/>
      <c r="Y40" s="167"/>
      <c r="Z40" s="167"/>
      <c r="AA40" s="168"/>
      <c r="AB40" s="173" t="s">
        <v>634</v>
      </c>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74"/>
      <c r="AY40">
        <f t="shared" si="0"/>
        <v>1</v>
      </c>
    </row>
    <row r="41" spans="1:60" ht="34.5" customHeight="1" x14ac:dyDescent="0.15">
      <c r="A41" s="162"/>
      <c r="B41" s="134"/>
      <c r="C41" s="135"/>
      <c r="D41" s="135"/>
      <c r="E41" s="135"/>
      <c r="F41" s="136"/>
      <c r="G41" s="169"/>
      <c r="H41" s="169"/>
      <c r="I41" s="169"/>
      <c r="J41" s="169"/>
      <c r="K41" s="169"/>
      <c r="L41" s="169"/>
      <c r="M41" s="169"/>
      <c r="N41" s="169"/>
      <c r="O41" s="169"/>
      <c r="P41" s="169"/>
      <c r="Q41" s="169"/>
      <c r="R41" s="169"/>
      <c r="S41" s="169"/>
      <c r="T41" s="169"/>
      <c r="U41" s="169"/>
      <c r="V41" s="169"/>
      <c r="W41" s="169"/>
      <c r="X41" s="169"/>
      <c r="Y41" s="169"/>
      <c r="Z41" s="169"/>
      <c r="AA41" s="170"/>
      <c r="AB41" s="175"/>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76"/>
      <c r="AY41">
        <f t="shared" si="0"/>
        <v>1</v>
      </c>
    </row>
    <row r="42" spans="1:60" ht="34.5" customHeight="1" x14ac:dyDescent="0.15">
      <c r="A42" s="162"/>
      <c r="B42" s="139"/>
      <c r="C42" s="140"/>
      <c r="D42" s="140"/>
      <c r="E42" s="140"/>
      <c r="F42" s="141"/>
      <c r="G42" s="171"/>
      <c r="H42" s="171"/>
      <c r="I42" s="171"/>
      <c r="J42" s="171"/>
      <c r="K42" s="171"/>
      <c r="L42" s="171"/>
      <c r="M42" s="171"/>
      <c r="N42" s="171"/>
      <c r="O42" s="171"/>
      <c r="P42" s="171"/>
      <c r="Q42" s="171"/>
      <c r="R42" s="171"/>
      <c r="S42" s="171"/>
      <c r="T42" s="171"/>
      <c r="U42" s="171"/>
      <c r="V42" s="171"/>
      <c r="W42" s="171"/>
      <c r="X42" s="171"/>
      <c r="Y42" s="171"/>
      <c r="Z42" s="171"/>
      <c r="AA42" s="172"/>
      <c r="AB42" s="177"/>
      <c r="AC42" s="171"/>
      <c r="AD42" s="171"/>
      <c r="AE42" s="169"/>
      <c r="AF42" s="169"/>
      <c r="AG42" s="169"/>
      <c r="AH42" s="169"/>
      <c r="AI42" s="169"/>
      <c r="AJ42" s="169"/>
      <c r="AK42" s="169"/>
      <c r="AL42" s="169"/>
      <c r="AM42" s="169"/>
      <c r="AN42" s="169"/>
      <c r="AO42" s="169"/>
      <c r="AP42" s="169"/>
      <c r="AQ42" s="169"/>
      <c r="AR42" s="169"/>
      <c r="AS42" s="169"/>
      <c r="AT42" s="169"/>
      <c r="AU42" s="171"/>
      <c r="AV42" s="171"/>
      <c r="AW42" s="171"/>
      <c r="AX42" s="178"/>
      <c r="AY42">
        <f t="shared" si="0"/>
        <v>1</v>
      </c>
    </row>
    <row r="43" spans="1:60" ht="18.75" customHeight="1" x14ac:dyDescent="0.15">
      <c r="A43" s="162"/>
      <c r="B43" s="131" t="s">
        <v>138</v>
      </c>
      <c r="C43" s="132"/>
      <c r="D43" s="132"/>
      <c r="E43" s="132"/>
      <c r="F43" s="133"/>
      <c r="G43" s="137" t="s">
        <v>56</v>
      </c>
      <c r="H43" s="87"/>
      <c r="I43" s="87"/>
      <c r="J43" s="87"/>
      <c r="K43" s="87"/>
      <c r="L43" s="87"/>
      <c r="M43" s="87"/>
      <c r="N43" s="87"/>
      <c r="O43" s="88"/>
      <c r="P43" s="86" t="s">
        <v>58</v>
      </c>
      <c r="Q43" s="87"/>
      <c r="R43" s="87"/>
      <c r="S43" s="87"/>
      <c r="T43" s="87"/>
      <c r="U43" s="87"/>
      <c r="V43" s="87"/>
      <c r="W43" s="87"/>
      <c r="X43" s="88"/>
      <c r="Y43" s="92"/>
      <c r="Z43" s="93"/>
      <c r="AA43" s="94"/>
      <c r="AB43" s="95" t="s">
        <v>11</v>
      </c>
      <c r="AC43" s="96"/>
      <c r="AD43" s="97"/>
      <c r="AE43" s="101" t="s">
        <v>386</v>
      </c>
      <c r="AF43" s="101"/>
      <c r="AG43" s="101"/>
      <c r="AH43" s="101"/>
      <c r="AI43" s="101" t="s">
        <v>538</v>
      </c>
      <c r="AJ43" s="101"/>
      <c r="AK43" s="101"/>
      <c r="AL43" s="101"/>
      <c r="AM43" s="101" t="s">
        <v>354</v>
      </c>
      <c r="AN43" s="101"/>
      <c r="AO43" s="101"/>
      <c r="AP43" s="101"/>
      <c r="AQ43" s="102" t="s">
        <v>168</v>
      </c>
      <c r="AR43" s="103"/>
      <c r="AS43" s="103"/>
      <c r="AT43" s="104"/>
      <c r="AU43" s="105" t="s">
        <v>128</v>
      </c>
      <c r="AV43" s="105"/>
      <c r="AW43" s="105"/>
      <c r="AX43" s="106"/>
      <c r="AY43">
        <f t="shared" si="0"/>
        <v>1</v>
      </c>
      <c r="BA43" s="6"/>
      <c r="BB43" s="6"/>
      <c r="BC43" s="6"/>
    </row>
    <row r="44" spans="1:60" ht="18.75" customHeight="1" x14ac:dyDescent="0.15">
      <c r="A44" s="162"/>
      <c r="B44" s="134"/>
      <c r="C44" s="135"/>
      <c r="D44" s="135"/>
      <c r="E44" s="135"/>
      <c r="F44" s="136"/>
      <c r="G44" s="138"/>
      <c r="H44" s="90"/>
      <c r="I44" s="90"/>
      <c r="J44" s="90"/>
      <c r="K44" s="90"/>
      <c r="L44" s="90"/>
      <c r="M44" s="90"/>
      <c r="N44" s="90"/>
      <c r="O44" s="91"/>
      <c r="P44" s="89"/>
      <c r="Q44" s="90"/>
      <c r="R44" s="90"/>
      <c r="S44" s="90"/>
      <c r="T44" s="90"/>
      <c r="U44" s="90"/>
      <c r="V44" s="90"/>
      <c r="W44" s="90"/>
      <c r="X44" s="91"/>
      <c r="Y44" s="92"/>
      <c r="Z44" s="93"/>
      <c r="AA44" s="94"/>
      <c r="AB44" s="98"/>
      <c r="AC44" s="99"/>
      <c r="AD44" s="100"/>
      <c r="AE44" s="101"/>
      <c r="AF44" s="101"/>
      <c r="AG44" s="101"/>
      <c r="AH44" s="101"/>
      <c r="AI44" s="101"/>
      <c r="AJ44" s="101"/>
      <c r="AK44" s="101"/>
      <c r="AL44" s="101"/>
      <c r="AM44" s="101"/>
      <c r="AN44" s="101"/>
      <c r="AO44" s="101"/>
      <c r="AP44" s="101"/>
      <c r="AQ44" s="107" t="s">
        <v>579</v>
      </c>
      <c r="AR44" s="108"/>
      <c r="AS44" s="109" t="s">
        <v>169</v>
      </c>
      <c r="AT44" s="110"/>
      <c r="AU44" s="108" t="s">
        <v>579</v>
      </c>
      <c r="AV44" s="108"/>
      <c r="AW44" s="90" t="s">
        <v>166</v>
      </c>
      <c r="AX44" s="111"/>
      <c r="AY44">
        <f t="shared" si="0"/>
        <v>1</v>
      </c>
      <c r="BA44" s="6"/>
      <c r="BB44" s="6"/>
      <c r="BC44" s="6"/>
      <c r="BD44" s="6"/>
      <c r="BE44" s="6"/>
      <c r="BF44" s="6"/>
      <c r="BG44" s="6"/>
      <c r="BH44" s="6"/>
    </row>
    <row r="45" spans="1:60" ht="23.25" customHeight="1" x14ac:dyDescent="0.15">
      <c r="A45" s="162"/>
      <c r="B45" s="134"/>
      <c r="C45" s="135"/>
      <c r="D45" s="135"/>
      <c r="E45" s="135"/>
      <c r="F45" s="136"/>
      <c r="G45" s="112" t="s">
        <v>581</v>
      </c>
      <c r="H45" s="113"/>
      <c r="I45" s="113"/>
      <c r="J45" s="113"/>
      <c r="K45" s="113"/>
      <c r="L45" s="113"/>
      <c r="M45" s="113"/>
      <c r="N45" s="113"/>
      <c r="O45" s="114"/>
      <c r="P45" s="113" t="s">
        <v>582</v>
      </c>
      <c r="Q45" s="121"/>
      <c r="R45" s="121"/>
      <c r="S45" s="121"/>
      <c r="T45" s="121"/>
      <c r="U45" s="121"/>
      <c r="V45" s="121"/>
      <c r="W45" s="121"/>
      <c r="X45" s="122"/>
      <c r="Y45" s="127" t="s">
        <v>57</v>
      </c>
      <c r="Z45" s="128"/>
      <c r="AA45" s="129"/>
      <c r="AB45" s="130" t="s">
        <v>583</v>
      </c>
      <c r="AC45" s="130"/>
      <c r="AD45" s="130"/>
      <c r="AE45" s="75" t="s">
        <v>579</v>
      </c>
      <c r="AF45" s="69"/>
      <c r="AG45" s="69"/>
      <c r="AH45" s="69"/>
      <c r="AI45" s="75" t="s">
        <v>579</v>
      </c>
      <c r="AJ45" s="69"/>
      <c r="AK45" s="69"/>
      <c r="AL45" s="69"/>
      <c r="AM45" s="75">
        <v>3</v>
      </c>
      <c r="AN45" s="69"/>
      <c r="AO45" s="69"/>
      <c r="AP45" s="69"/>
      <c r="AQ45" s="76" t="s">
        <v>579</v>
      </c>
      <c r="AR45" s="77"/>
      <c r="AS45" s="77"/>
      <c r="AT45" s="78"/>
      <c r="AU45" s="69" t="s">
        <v>579</v>
      </c>
      <c r="AV45" s="69"/>
      <c r="AW45" s="69"/>
      <c r="AX45" s="70"/>
      <c r="AY45">
        <f t="shared" si="0"/>
        <v>1</v>
      </c>
    </row>
    <row r="46" spans="1:60" ht="23.25" customHeight="1" x14ac:dyDescent="0.15">
      <c r="A46" s="162"/>
      <c r="B46" s="134"/>
      <c r="C46" s="135"/>
      <c r="D46" s="135"/>
      <c r="E46" s="135"/>
      <c r="F46" s="136"/>
      <c r="G46" s="115"/>
      <c r="H46" s="116"/>
      <c r="I46" s="116"/>
      <c r="J46" s="116"/>
      <c r="K46" s="116"/>
      <c r="L46" s="116"/>
      <c r="M46" s="116"/>
      <c r="N46" s="116"/>
      <c r="O46" s="117"/>
      <c r="P46" s="123"/>
      <c r="Q46" s="123"/>
      <c r="R46" s="123"/>
      <c r="S46" s="123"/>
      <c r="T46" s="123"/>
      <c r="U46" s="123"/>
      <c r="V46" s="123"/>
      <c r="W46" s="123"/>
      <c r="X46" s="124"/>
      <c r="Y46" s="71" t="s">
        <v>50</v>
      </c>
      <c r="Z46" s="72"/>
      <c r="AA46" s="73"/>
      <c r="AB46" s="74" t="s">
        <v>583</v>
      </c>
      <c r="AC46" s="74"/>
      <c r="AD46" s="74"/>
      <c r="AE46" s="75" t="s">
        <v>579</v>
      </c>
      <c r="AF46" s="69"/>
      <c r="AG46" s="69"/>
      <c r="AH46" s="69"/>
      <c r="AI46" s="75" t="s">
        <v>579</v>
      </c>
      <c r="AJ46" s="69"/>
      <c r="AK46" s="69"/>
      <c r="AL46" s="69"/>
      <c r="AM46" s="75">
        <v>2</v>
      </c>
      <c r="AN46" s="69"/>
      <c r="AO46" s="69"/>
      <c r="AP46" s="69"/>
      <c r="AQ46" s="76" t="s">
        <v>579</v>
      </c>
      <c r="AR46" s="77"/>
      <c r="AS46" s="77"/>
      <c r="AT46" s="78"/>
      <c r="AU46" s="69" t="s">
        <v>579</v>
      </c>
      <c r="AV46" s="69"/>
      <c r="AW46" s="69"/>
      <c r="AX46" s="70"/>
      <c r="AY46">
        <f t="shared" si="0"/>
        <v>1</v>
      </c>
      <c r="BA46" s="6"/>
      <c r="BB46" s="6"/>
      <c r="BC46" s="6"/>
    </row>
    <row r="47" spans="1:60" ht="23.25" customHeight="1" thickBot="1" x14ac:dyDescent="0.2">
      <c r="A47" s="162"/>
      <c r="B47" s="134"/>
      <c r="C47" s="135"/>
      <c r="D47" s="135"/>
      <c r="E47" s="135"/>
      <c r="F47" s="136"/>
      <c r="G47" s="118"/>
      <c r="H47" s="119"/>
      <c r="I47" s="119"/>
      <c r="J47" s="119"/>
      <c r="K47" s="119"/>
      <c r="L47" s="119"/>
      <c r="M47" s="119"/>
      <c r="N47" s="119"/>
      <c r="O47" s="120"/>
      <c r="P47" s="125"/>
      <c r="Q47" s="125"/>
      <c r="R47" s="125"/>
      <c r="S47" s="125"/>
      <c r="T47" s="125"/>
      <c r="U47" s="125"/>
      <c r="V47" s="125"/>
      <c r="W47" s="125"/>
      <c r="X47" s="126"/>
      <c r="Y47" s="71" t="s">
        <v>13</v>
      </c>
      <c r="Z47" s="72"/>
      <c r="AA47" s="73"/>
      <c r="AB47" s="79" t="s">
        <v>14</v>
      </c>
      <c r="AC47" s="79"/>
      <c r="AD47" s="79"/>
      <c r="AE47" s="80" t="s">
        <v>579</v>
      </c>
      <c r="AF47" s="81"/>
      <c r="AG47" s="81"/>
      <c r="AH47" s="81"/>
      <c r="AI47" s="80" t="s">
        <v>579</v>
      </c>
      <c r="AJ47" s="81"/>
      <c r="AK47" s="81"/>
      <c r="AL47" s="81"/>
      <c r="AM47" s="80">
        <v>150</v>
      </c>
      <c r="AN47" s="81"/>
      <c r="AO47" s="81"/>
      <c r="AP47" s="81"/>
      <c r="AQ47" s="76" t="s">
        <v>579</v>
      </c>
      <c r="AR47" s="77"/>
      <c r="AS47" s="77"/>
      <c r="AT47" s="78"/>
      <c r="AU47" s="69" t="s">
        <v>579</v>
      </c>
      <c r="AV47" s="69"/>
      <c r="AW47" s="69"/>
      <c r="AX47" s="70"/>
      <c r="AY47">
        <f t="shared" si="0"/>
        <v>1</v>
      </c>
      <c r="BA47" s="6"/>
      <c r="BB47" s="6"/>
      <c r="BC47" s="6"/>
      <c r="BD47" s="6"/>
      <c r="BE47" s="6"/>
      <c r="BF47" s="6"/>
      <c r="BG47" s="6"/>
      <c r="BH47" s="6"/>
    </row>
    <row r="48" spans="1:60" ht="45" customHeight="1" x14ac:dyDescent="0.15">
      <c r="A48" s="342" t="s">
        <v>253</v>
      </c>
      <c r="B48" s="343"/>
      <c r="C48" s="346" t="s">
        <v>170</v>
      </c>
      <c r="D48" s="343"/>
      <c r="E48" s="348" t="s">
        <v>183</v>
      </c>
      <c r="F48" s="349"/>
      <c r="G48" s="350" t="s">
        <v>597</v>
      </c>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2"/>
    </row>
    <row r="49" spans="1:51" ht="32.25" customHeight="1" x14ac:dyDescent="0.15">
      <c r="A49" s="344"/>
      <c r="B49" s="345"/>
      <c r="C49" s="347"/>
      <c r="D49" s="345"/>
      <c r="E49" s="131" t="s">
        <v>182</v>
      </c>
      <c r="F49" s="133"/>
      <c r="G49" s="112" t="s">
        <v>597</v>
      </c>
      <c r="H49" s="113"/>
      <c r="I49" s="113"/>
      <c r="J49" s="113"/>
      <c r="K49" s="113"/>
      <c r="L49" s="113"/>
      <c r="M49" s="113"/>
      <c r="N49" s="113"/>
      <c r="O49" s="113"/>
      <c r="P49" s="113"/>
      <c r="Q49" s="113"/>
      <c r="R49" s="113"/>
      <c r="S49" s="113"/>
      <c r="T49" s="113"/>
      <c r="U49" s="113"/>
      <c r="V49" s="114"/>
      <c r="W49" s="411" t="s">
        <v>550</v>
      </c>
      <c r="X49" s="412"/>
      <c r="Y49" s="412"/>
      <c r="Z49" s="412"/>
      <c r="AA49" s="413"/>
      <c r="AB49" s="414" t="s">
        <v>597</v>
      </c>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6"/>
    </row>
    <row r="50" spans="1:51" ht="21" customHeight="1" x14ac:dyDescent="0.15">
      <c r="A50" s="344"/>
      <c r="B50" s="345"/>
      <c r="C50" s="347"/>
      <c r="D50" s="345"/>
      <c r="E50" s="139"/>
      <c r="F50" s="141"/>
      <c r="G50" s="118"/>
      <c r="H50" s="119"/>
      <c r="I50" s="119"/>
      <c r="J50" s="119"/>
      <c r="K50" s="119"/>
      <c r="L50" s="119"/>
      <c r="M50" s="119"/>
      <c r="N50" s="119"/>
      <c r="O50" s="119"/>
      <c r="P50" s="119"/>
      <c r="Q50" s="119"/>
      <c r="R50" s="119"/>
      <c r="S50" s="119"/>
      <c r="T50" s="119"/>
      <c r="U50" s="119"/>
      <c r="V50" s="120"/>
      <c r="W50" s="417" t="s">
        <v>551</v>
      </c>
      <c r="X50" s="418"/>
      <c r="Y50" s="418"/>
      <c r="Z50" s="418"/>
      <c r="AA50" s="419"/>
      <c r="AB50" s="414" t="s">
        <v>597</v>
      </c>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6"/>
    </row>
    <row r="51" spans="1:51" ht="34.5" customHeight="1" x14ac:dyDescent="0.15">
      <c r="A51" s="344"/>
      <c r="B51" s="345"/>
      <c r="C51" s="420" t="s">
        <v>563</v>
      </c>
      <c r="D51" s="421"/>
      <c r="E51" s="131" t="s">
        <v>249</v>
      </c>
      <c r="F51" s="133"/>
      <c r="G51" s="401" t="s">
        <v>173</v>
      </c>
      <c r="H51" s="402"/>
      <c r="I51" s="402"/>
      <c r="J51" s="422" t="s">
        <v>597</v>
      </c>
      <c r="K51" s="423"/>
      <c r="L51" s="423"/>
      <c r="M51" s="423"/>
      <c r="N51" s="423"/>
      <c r="O51" s="423"/>
      <c r="P51" s="423"/>
      <c r="Q51" s="423"/>
      <c r="R51" s="423"/>
      <c r="S51" s="423"/>
      <c r="T51" s="424"/>
      <c r="U51" s="399" t="s">
        <v>597</v>
      </c>
      <c r="V51" s="399"/>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400"/>
      <c r="AY51" s="55"/>
    </row>
    <row r="52" spans="1:51" ht="34.5" customHeight="1" x14ac:dyDescent="0.15">
      <c r="A52" s="344"/>
      <c r="B52" s="345"/>
      <c r="C52" s="347"/>
      <c r="D52" s="345"/>
      <c r="E52" s="134"/>
      <c r="F52" s="136"/>
      <c r="G52" s="401" t="s">
        <v>564</v>
      </c>
      <c r="H52" s="402"/>
      <c r="I52" s="402"/>
      <c r="J52" s="402"/>
      <c r="K52" s="402"/>
      <c r="L52" s="402"/>
      <c r="M52" s="402"/>
      <c r="N52" s="402"/>
      <c r="O52" s="402"/>
      <c r="P52" s="402"/>
      <c r="Q52" s="402"/>
      <c r="R52" s="402"/>
      <c r="S52" s="402"/>
      <c r="T52" s="402"/>
      <c r="U52" s="398" t="s">
        <v>597</v>
      </c>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400"/>
      <c r="AY52" s="55"/>
    </row>
    <row r="53" spans="1:51" ht="34.5" customHeight="1" thickBot="1" x14ac:dyDescent="0.2">
      <c r="A53" s="344"/>
      <c r="B53" s="345"/>
      <c r="C53" s="347"/>
      <c r="D53" s="345"/>
      <c r="E53" s="139"/>
      <c r="F53" s="141"/>
      <c r="G53" s="401" t="s">
        <v>551</v>
      </c>
      <c r="H53" s="402"/>
      <c r="I53" s="402"/>
      <c r="J53" s="402"/>
      <c r="K53" s="402"/>
      <c r="L53" s="402"/>
      <c r="M53" s="402"/>
      <c r="N53" s="402"/>
      <c r="O53" s="402"/>
      <c r="P53" s="402"/>
      <c r="Q53" s="402"/>
      <c r="R53" s="402"/>
      <c r="S53" s="402"/>
      <c r="T53" s="402"/>
      <c r="U53" s="611" t="s">
        <v>597</v>
      </c>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70"/>
      <c r="AY53" s="55"/>
    </row>
    <row r="54" spans="1:51" ht="27" customHeight="1" x14ac:dyDescent="0.15">
      <c r="A54" s="403" t="s">
        <v>44</v>
      </c>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c r="AO54" s="404"/>
      <c r="AP54" s="404"/>
      <c r="AQ54" s="404"/>
      <c r="AR54" s="404"/>
      <c r="AS54" s="404"/>
      <c r="AT54" s="404"/>
      <c r="AU54" s="404"/>
      <c r="AV54" s="404"/>
      <c r="AW54" s="404"/>
      <c r="AX54" s="405"/>
    </row>
    <row r="55" spans="1:51" ht="27" customHeight="1" x14ac:dyDescent="0.15">
      <c r="A55" s="3"/>
      <c r="B55" s="4"/>
      <c r="C55" s="406" t="s">
        <v>29</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8"/>
      <c r="AD55" s="407" t="s">
        <v>33</v>
      </c>
      <c r="AE55" s="407"/>
      <c r="AF55" s="407"/>
      <c r="AG55" s="409" t="s">
        <v>28</v>
      </c>
      <c r="AH55" s="407"/>
      <c r="AI55" s="407"/>
      <c r="AJ55" s="407"/>
      <c r="AK55" s="407"/>
      <c r="AL55" s="407"/>
      <c r="AM55" s="407"/>
      <c r="AN55" s="407"/>
      <c r="AO55" s="407"/>
      <c r="AP55" s="407"/>
      <c r="AQ55" s="407"/>
      <c r="AR55" s="407"/>
      <c r="AS55" s="407"/>
      <c r="AT55" s="407"/>
      <c r="AU55" s="407"/>
      <c r="AV55" s="407"/>
      <c r="AW55" s="407"/>
      <c r="AX55" s="410"/>
    </row>
    <row r="56" spans="1:51" ht="27" customHeight="1" x14ac:dyDescent="0.15">
      <c r="A56" s="373" t="s">
        <v>133</v>
      </c>
      <c r="B56" s="374"/>
      <c r="C56" s="379" t="s">
        <v>134</v>
      </c>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1"/>
      <c r="AD56" s="382" t="s">
        <v>591</v>
      </c>
      <c r="AE56" s="383"/>
      <c r="AF56" s="383"/>
      <c r="AG56" s="384" t="s">
        <v>598</v>
      </c>
      <c r="AH56" s="385"/>
      <c r="AI56" s="385"/>
      <c r="AJ56" s="385"/>
      <c r="AK56" s="385"/>
      <c r="AL56" s="385"/>
      <c r="AM56" s="385"/>
      <c r="AN56" s="385"/>
      <c r="AO56" s="385"/>
      <c r="AP56" s="385"/>
      <c r="AQ56" s="385"/>
      <c r="AR56" s="385"/>
      <c r="AS56" s="385"/>
      <c r="AT56" s="385"/>
      <c r="AU56" s="385"/>
      <c r="AV56" s="385"/>
      <c r="AW56" s="385"/>
      <c r="AX56" s="386"/>
    </row>
    <row r="57" spans="1:51" ht="51" customHeight="1" x14ac:dyDescent="0.15">
      <c r="A57" s="375"/>
      <c r="B57" s="376"/>
      <c r="C57" s="387" t="s">
        <v>34</v>
      </c>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299"/>
      <c r="AD57" s="300" t="s">
        <v>591</v>
      </c>
      <c r="AE57" s="301"/>
      <c r="AF57" s="301"/>
      <c r="AG57" s="295" t="s">
        <v>599</v>
      </c>
      <c r="AH57" s="296"/>
      <c r="AI57" s="296"/>
      <c r="AJ57" s="296"/>
      <c r="AK57" s="296"/>
      <c r="AL57" s="296"/>
      <c r="AM57" s="296"/>
      <c r="AN57" s="296"/>
      <c r="AO57" s="296"/>
      <c r="AP57" s="296"/>
      <c r="AQ57" s="296"/>
      <c r="AR57" s="296"/>
      <c r="AS57" s="296"/>
      <c r="AT57" s="296"/>
      <c r="AU57" s="296"/>
      <c r="AV57" s="296"/>
      <c r="AW57" s="296"/>
      <c r="AX57" s="297"/>
    </row>
    <row r="58" spans="1:51" ht="31.5" customHeight="1" x14ac:dyDescent="0.15">
      <c r="A58" s="377"/>
      <c r="B58" s="378"/>
      <c r="C58" s="389" t="s">
        <v>135</v>
      </c>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1"/>
      <c r="AD58" s="337" t="s">
        <v>591</v>
      </c>
      <c r="AE58" s="338"/>
      <c r="AF58" s="338"/>
      <c r="AG58" s="323" t="s">
        <v>600</v>
      </c>
      <c r="AH58" s="116"/>
      <c r="AI58" s="116"/>
      <c r="AJ58" s="116"/>
      <c r="AK58" s="116"/>
      <c r="AL58" s="116"/>
      <c r="AM58" s="116"/>
      <c r="AN58" s="116"/>
      <c r="AO58" s="116"/>
      <c r="AP58" s="116"/>
      <c r="AQ58" s="116"/>
      <c r="AR58" s="116"/>
      <c r="AS58" s="116"/>
      <c r="AT58" s="116"/>
      <c r="AU58" s="116"/>
      <c r="AV58" s="116"/>
      <c r="AW58" s="116"/>
      <c r="AX58" s="324"/>
    </row>
    <row r="59" spans="1:51" ht="27" customHeight="1" x14ac:dyDescent="0.15">
      <c r="A59" s="275" t="s">
        <v>36</v>
      </c>
      <c r="B59" s="353"/>
      <c r="C59" s="355" t="s">
        <v>38</v>
      </c>
      <c r="D59" s="317"/>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7"/>
      <c r="AD59" s="318" t="s">
        <v>591</v>
      </c>
      <c r="AE59" s="319"/>
      <c r="AF59" s="319"/>
      <c r="AG59" s="321" t="s">
        <v>602</v>
      </c>
      <c r="AH59" s="113"/>
      <c r="AI59" s="113"/>
      <c r="AJ59" s="113"/>
      <c r="AK59" s="113"/>
      <c r="AL59" s="113"/>
      <c r="AM59" s="113"/>
      <c r="AN59" s="113"/>
      <c r="AO59" s="113"/>
      <c r="AP59" s="113"/>
      <c r="AQ59" s="113"/>
      <c r="AR59" s="113"/>
      <c r="AS59" s="113"/>
      <c r="AT59" s="113"/>
      <c r="AU59" s="113"/>
      <c r="AV59" s="113"/>
      <c r="AW59" s="113"/>
      <c r="AX59" s="322"/>
    </row>
    <row r="60" spans="1:51" ht="35.25" customHeight="1" x14ac:dyDescent="0.15">
      <c r="A60" s="277"/>
      <c r="B60" s="354"/>
      <c r="C60" s="358"/>
      <c r="D60" s="359"/>
      <c r="E60" s="362" t="s">
        <v>232</v>
      </c>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4"/>
      <c r="AD60" s="300" t="s">
        <v>601</v>
      </c>
      <c r="AE60" s="301"/>
      <c r="AF60" s="365"/>
      <c r="AG60" s="323"/>
      <c r="AH60" s="116"/>
      <c r="AI60" s="116"/>
      <c r="AJ60" s="116"/>
      <c r="AK60" s="116"/>
      <c r="AL60" s="116"/>
      <c r="AM60" s="116"/>
      <c r="AN60" s="116"/>
      <c r="AO60" s="116"/>
      <c r="AP60" s="116"/>
      <c r="AQ60" s="116"/>
      <c r="AR60" s="116"/>
      <c r="AS60" s="116"/>
      <c r="AT60" s="116"/>
      <c r="AU60" s="116"/>
      <c r="AV60" s="116"/>
      <c r="AW60" s="116"/>
      <c r="AX60" s="324"/>
    </row>
    <row r="61" spans="1:51" ht="26.25" customHeight="1" x14ac:dyDescent="0.15">
      <c r="A61" s="277"/>
      <c r="B61" s="354"/>
      <c r="C61" s="360"/>
      <c r="D61" s="361"/>
      <c r="E61" s="366" t="s">
        <v>202</v>
      </c>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8"/>
      <c r="AD61" s="369" t="s">
        <v>601</v>
      </c>
      <c r="AE61" s="370"/>
      <c r="AF61" s="370"/>
      <c r="AG61" s="323"/>
      <c r="AH61" s="116"/>
      <c r="AI61" s="116"/>
      <c r="AJ61" s="116"/>
      <c r="AK61" s="116"/>
      <c r="AL61" s="116"/>
      <c r="AM61" s="116"/>
      <c r="AN61" s="116"/>
      <c r="AO61" s="116"/>
      <c r="AP61" s="116"/>
      <c r="AQ61" s="116"/>
      <c r="AR61" s="116"/>
      <c r="AS61" s="116"/>
      <c r="AT61" s="116"/>
      <c r="AU61" s="116"/>
      <c r="AV61" s="116"/>
      <c r="AW61" s="116"/>
      <c r="AX61" s="324"/>
    </row>
    <row r="62" spans="1:51" ht="26.25" customHeight="1" x14ac:dyDescent="0.15">
      <c r="A62" s="277"/>
      <c r="B62" s="278"/>
      <c r="C62" s="371" t="s">
        <v>39</v>
      </c>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284" t="s">
        <v>603</v>
      </c>
      <c r="AE62" s="285"/>
      <c r="AF62" s="285"/>
      <c r="AG62" s="287" t="s">
        <v>597</v>
      </c>
      <c r="AH62" s="288"/>
      <c r="AI62" s="288"/>
      <c r="AJ62" s="288"/>
      <c r="AK62" s="288"/>
      <c r="AL62" s="288"/>
      <c r="AM62" s="288"/>
      <c r="AN62" s="288"/>
      <c r="AO62" s="288"/>
      <c r="AP62" s="288"/>
      <c r="AQ62" s="288"/>
      <c r="AR62" s="288"/>
      <c r="AS62" s="288"/>
      <c r="AT62" s="288"/>
      <c r="AU62" s="288"/>
      <c r="AV62" s="288"/>
      <c r="AW62" s="288"/>
      <c r="AX62" s="289"/>
    </row>
    <row r="63" spans="1:51" ht="32.25" customHeight="1" x14ac:dyDescent="0.15">
      <c r="A63" s="277"/>
      <c r="B63" s="278"/>
      <c r="C63" s="298" t="s">
        <v>136</v>
      </c>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300" t="s">
        <v>591</v>
      </c>
      <c r="AE63" s="301"/>
      <c r="AF63" s="301"/>
      <c r="AG63" s="295" t="s">
        <v>604</v>
      </c>
      <c r="AH63" s="296"/>
      <c r="AI63" s="296"/>
      <c r="AJ63" s="296"/>
      <c r="AK63" s="296"/>
      <c r="AL63" s="296"/>
      <c r="AM63" s="296"/>
      <c r="AN63" s="296"/>
      <c r="AO63" s="296"/>
      <c r="AP63" s="296"/>
      <c r="AQ63" s="296"/>
      <c r="AR63" s="296"/>
      <c r="AS63" s="296"/>
      <c r="AT63" s="296"/>
      <c r="AU63" s="296"/>
      <c r="AV63" s="296"/>
      <c r="AW63" s="296"/>
      <c r="AX63" s="297"/>
    </row>
    <row r="64" spans="1:51" ht="26.25" customHeight="1" x14ac:dyDescent="0.15">
      <c r="A64" s="277"/>
      <c r="B64" s="278"/>
      <c r="C64" s="298" t="s">
        <v>35</v>
      </c>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300" t="s">
        <v>603</v>
      </c>
      <c r="AE64" s="301"/>
      <c r="AF64" s="301"/>
      <c r="AG64" s="295" t="s">
        <v>597</v>
      </c>
      <c r="AH64" s="296"/>
      <c r="AI64" s="296"/>
      <c r="AJ64" s="296"/>
      <c r="AK64" s="296"/>
      <c r="AL64" s="296"/>
      <c r="AM64" s="296"/>
      <c r="AN64" s="296"/>
      <c r="AO64" s="296"/>
      <c r="AP64" s="296"/>
      <c r="AQ64" s="296"/>
      <c r="AR64" s="296"/>
      <c r="AS64" s="296"/>
      <c r="AT64" s="296"/>
      <c r="AU64" s="296"/>
      <c r="AV64" s="296"/>
      <c r="AW64" s="296"/>
      <c r="AX64" s="297"/>
    </row>
    <row r="65" spans="1:50" ht="31.5" customHeight="1" x14ac:dyDescent="0.15">
      <c r="A65" s="277"/>
      <c r="B65" s="278"/>
      <c r="C65" s="298" t="s">
        <v>40</v>
      </c>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336"/>
      <c r="AD65" s="300" t="s">
        <v>591</v>
      </c>
      <c r="AE65" s="301"/>
      <c r="AF65" s="301"/>
      <c r="AG65" s="295" t="s">
        <v>605</v>
      </c>
      <c r="AH65" s="296"/>
      <c r="AI65" s="296"/>
      <c r="AJ65" s="296"/>
      <c r="AK65" s="296"/>
      <c r="AL65" s="296"/>
      <c r="AM65" s="296"/>
      <c r="AN65" s="296"/>
      <c r="AO65" s="296"/>
      <c r="AP65" s="296"/>
      <c r="AQ65" s="296"/>
      <c r="AR65" s="296"/>
      <c r="AS65" s="296"/>
      <c r="AT65" s="296"/>
      <c r="AU65" s="296"/>
      <c r="AV65" s="296"/>
      <c r="AW65" s="296"/>
      <c r="AX65" s="297"/>
    </row>
    <row r="66" spans="1:50" ht="26.25" customHeight="1" x14ac:dyDescent="0.15">
      <c r="A66" s="277"/>
      <c r="B66" s="278"/>
      <c r="C66" s="298" t="s">
        <v>210</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336"/>
      <c r="AD66" s="337" t="s">
        <v>603</v>
      </c>
      <c r="AE66" s="338"/>
      <c r="AF66" s="338"/>
      <c r="AG66" s="339" t="s">
        <v>597</v>
      </c>
      <c r="AH66" s="340"/>
      <c r="AI66" s="340"/>
      <c r="AJ66" s="340"/>
      <c r="AK66" s="340"/>
      <c r="AL66" s="340"/>
      <c r="AM66" s="340"/>
      <c r="AN66" s="340"/>
      <c r="AO66" s="340"/>
      <c r="AP66" s="340"/>
      <c r="AQ66" s="340"/>
      <c r="AR66" s="340"/>
      <c r="AS66" s="340"/>
      <c r="AT66" s="340"/>
      <c r="AU66" s="340"/>
      <c r="AV66" s="340"/>
      <c r="AW66" s="340"/>
      <c r="AX66" s="341"/>
    </row>
    <row r="67" spans="1:50" ht="26.25" customHeight="1" x14ac:dyDescent="0.15">
      <c r="A67" s="277"/>
      <c r="B67" s="278"/>
      <c r="C67" s="392" t="s">
        <v>211</v>
      </c>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4"/>
      <c r="AD67" s="300" t="s">
        <v>603</v>
      </c>
      <c r="AE67" s="301"/>
      <c r="AF67" s="365"/>
      <c r="AG67" s="295" t="s">
        <v>597</v>
      </c>
      <c r="AH67" s="296"/>
      <c r="AI67" s="296"/>
      <c r="AJ67" s="296"/>
      <c r="AK67" s="296"/>
      <c r="AL67" s="296"/>
      <c r="AM67" s="296"/>
      <c r="AN67" s="296"/>
      <c r="AO67" s="296"/>
      <c r="AP67" s="296"/>
      <c r="AQ67" s="296"/>
      <c r="AR67" s="296"/>
      <c r="AS67" s="296"/>
      <c r="AT67" s="296"/>
      <c r="AU67" s="296"/>
      <c r="AV67" s="296"/>
      <c r="AW67" s="296"/>
      <c r="AX67" s="297"/>
    </row>
    <row r="68" spans="1:50" ht="30.75" customHeight="1" x14ac:dyDescent="0.15">
      <c r="A68" s="279"/>
      <c r="B68" s="280"/>
      <c r="C68" s="395" t="s">
        <v>203</v>
      </c>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7"/>
      <c r="AD68" s="330" t="s">
        <v>591</v>
      </c>
      <c r="AE68" s="331"/>
      <c r="AF68" s="332"/>
      <c r="AG68" s="333" t="s">
        <v>606</v>
      </c>
      <c r="AH68" s="334"/>
      <c r="AI68" s="334"/>
      <c r="AJ68" s="334"/>
      <c r="AK68" s="334"/>
      <c r="AL68" s="334"/>
      <c r="AM68" s="334"/>
      <c r="AN68" s="334"/>
      <c r="AO68" s="334"/>
      <c r="AP68" s="334"/>
      <c r="AQ68" s="334"/>
      <c r="AR68" s="334"/>
      <c r="AS68" s="334"/>
      <c r="AT68" s="334"/>
      <c r="AU68" s="334"/>
      <c r="AV68" s="334"/>
      <c r="AW68" s="334"/>
      <c r="AX68" s="335"/>
    </row>
    <row r="69" spans="1:50" ht="30.75" customHeight="1" x14ac:dyDescent="0.15">
      <c r="A69" s="275" t="s">
        <v>37</v>
      </c>
      <c r="B69" s="276"/>
      <c r="C69" s="281" t="s">
        <v>204</v>
      </c>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3"/>
      <c r="AD69" s="284" t="s">
        <v>591</v>
      </c>
      <c r="AE69" s="285"/>
      <c r="AF69" s="286"/>
      <c r="AG69" s="287" t="s">
        <v>610</v>
      </c>
      <c r="AH69" s="288"/>
      <c r="AI69" s="288"/>
      <c r="AJ69" s="288"/>
      <c r="AK69" s="288"/>
      <c r="AL69" s="288"/>
      <c r="AM69" s="288"/>
      <c r="AN69" s="288"/>
      <c r="AO69" s="288"/>
      <c r="AP69" s="288"/>
      <c r="AQ69" s="288"/>
      <c r="AR69" s="288"/>
      <c r="AS69" s="288"/>
      <c r="AT69" s="288"/>
      <c r="AU69" s="288"/>
      <c r="AV69" s="288"/>
      <c r="AW69" s="288"/>
      <c r="AX69" s="289"/>
    </row>
    <row r="70" spans="1:50" ht="35.25" customHeight="1" x14ac:dyDescent="0.15">
      <c r="A70" s="277"/>
      <c r="B70" s="278"/>
      <c r="C70" s="290" t="s">
        <v>42</v>
      </c>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2"/>
      <c r="AD70" s="293" t="s">
        <v>591</v>
      </c>
      <c r="AE70" s="294"/>
      <c r="AF70" s="294"/>
      <c r="AG70" s="295" t="s">
        <v>607</v>
      </c>
      <c r="AH70" s="296"/>
      <c r="AI70" s="296"/>
      <c r="AJ70" s="296"/>
      <c r="AK70" s="296"/>
      <c r="AL70" s="296"/>
      <c r="AM70" s="296"/>
      <c r="AN70" s="296"/>
      <c r="AO70" s="296"/>
      <c r="AP70" s="296"/>
      <c r="AQ70" s="296"/>
      <c r="AR70" s="296"/>
      <c r="AS70" s="296"/>
      <c r="AT70" s="296"/>
      <c r="AU70" s="296"/>
      <c r="AV70" s="296"/>
      <c r="AW70" s="296"/>
      <c r="AX70" s="297"/>
    </row>
    <row r="71" spans="1:50" ht="27" customHeight="1" x14ac:dyDescent="0.15">
      <c r="A71" s="277"/>
      <c r="B71" s="278"/>
      <c r="C71" s="298" t="s">
        <v>171</v>
      </c>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300" t="s">
        <v>591</v>
      </c>
      <c r="AE71" s="301"/>
      <c r="AF71" s="301"/>
      <c r="AG71" s="295" t="s">
        <v>608</v>
      </c>
      <c r="AH71" s="296"/>
      <c r="AI71" s="296"/>
      <c r="AJ71" s="296"/>
      <c r="AK71" s="296"/>
      <c r="AL71" s="296"/>
      <c r="AM71" s="296"/>
      <c r="AN71" s="296"/>
      <c r="AO71" s="296"/>
      <c r="AP71" s="296"/>
      <c r="AQ71" s="296"/>
      <c r="AR71" s="296"/>
      <c r="AS71" s="296"/>
      <c r="AT71" s="296"/>
      <c r="AU71" s="296"/>
      <c r="AV71" s="296"/>
      <c r="AW71" s="296"/>
      <c r="AX71" s="297"/>
    </row>
    <row r="72" spans="1:50" ht="31.5" customHeight="1" x14ac:dyDescent="0.15">
      <c r="A72" s="279"/>
      <c r="B72" s="280"/>
      <c r="C72" s="298" t="s">
        <v>41</v>
      </c>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300" t="s">
        <v>591</v>
      </c>
      <c r="AE72" s="301"/>
      <c r="AF72" s="301"/>
      <c r="AG72" s="325" t="s">
        <v>609</v>
      </c>
      <c r="AH72" s="119"/>
      <c r="AI72" s="119"/>
      <c r="AJ72" s="119"/>
      <c r="AK72" s="119"/>
      <c r="AL72" s="119"/>
      <c r="AM72" s="119"/>
      <c r="AN72" s="119"/>
      <c r="AO72" s="119"/>
      <c r="AP72" s="119"/>
      <c r="AQ72" s="119"/>
      <c r="AR72" s="119"/>
      <c r="AS72" s="119"/>
      <c r="AT72" s="119"/>
      <c r="AU72" s="119"/>
      <c r="AV72" s="119"/>
      <c r="AW72" s="119"/>
      <c r="AX72" s="326"/>
    </row>
    <row r="73" spans="1:50" ht="41.25" customHeight="1" x14ac:dyDescent="0.15">
      <c r="A73" s="309" t="s">
        <v>54</v>
      </c>
      <c r="B73" s="310"/>
      <c r="C73" s="315" t="s">
        <v>137</v>
      </c>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7"/>
      <c r="AD73" s="318" t="s">
        <v>591</v>
      </c>
      <c r="AE73" s="319"/>
      <c r="AF73" s="320"/>
      <c r="AG73" s="321" t="s">
        <v>632</v>
      </c>
      <c r="AH73" s="113"/>
      <c r="AI73" s="113"/>
      <c r="AJ73" s="113"/>
      <c r="AK73" s="113"/>
      <c r="AL73" s="113"/>
      <c r="AM73" s="113"/>
      <c r="AN73" s="113"/>
      <c r="AO73" s="113"/>
      <c r="AP73" s="113"/>
      <c r="AQ73" s="113"/>
      <c r="AR73" s="113"/>
      <c r="AS73" s="113"/>
      <c r="AT73" s="113"/>
      <c r="AU73" s="113"/>
      <c r="AV73" s="113"/>
      <c r="AW73" s="113"/>
      <c r="AX73" s="322"/>
    </row>
    <row r="74" spans="1:50" ht="19.7" customHeight="1" x14ac:dyDescent="0.15">
      <c r="A74" s="311"/>
      <c r="B74" s="312"/>
      <c r="C74" s="690" t="s">
        <v>0</v>
      </c>
      <c r="D74" s="691"/>
      <c r="E74" s="691"/>
      <c r="F74" s="691"/>
      <c r="G74" s="691"/>
      <c r="H74" s="691"/>
      <c r="I74" s="691"/>
      <c r="J74" s="691"/>
      <c r="K74" s="691"/>
      <c r="L74" s="691"/>
      <c r="M74" s="691"/>
      <c r="N74" s="691"/>
      <c r="O74" s="687" t="s">
        <v>569</v>
      </c>
      <c r="P74" s="688"/>
      <c r="Q74" s="688"/>
      <c r="R74" s="688"/>
      <c r="S74" s="688"/>
      <c r="T74" s="688"/>
      <c r="U74" s="688"/>
      <c r="V74" s="688"/>
      <c r="W74" s="688"/>
      <c r="X74" s="688"/>
      <c r="Y74" s="688"/>
      <c r="Z74" s="688"/>
      <c r="AA74" s="688"/>
      <c r="AB74" s="688"/>
      <c r="AC74" s="688"/>
      <c r="AD74" s="688"/>
      <c r="AE74" s="688"/>
      <c r="AF74" s="689"/>
      <c r="AG74" s="323"/>
      <c r="AH74" s="116"/>
      <c r="AI74" s="116"/>
      <c r="AJ74" s="116"/>
      <c r="AK74" s="116"/>
      <c r="AL74" s="116"/>
      <c r="AM74" s="116"/>
      <c r="AN74" s="116"/>
      <c r="AO74" s="116"/>
      <c r="AP74" s="116"/>
      <c r="AQ74" s="116"/>
      <c r="AR74" s="116"/>
      <c r="AS74" s="116"/>
      <c r="AT74" s="116"/>
      <c r="AU74" s="116"/>
      <c r="AV74" s="116"/>
      <c r="AW74" s="116"/>
      <c r="AX74" s="324"/>
    </row>
    <row r="75" spans="1:50" ht="24.75" customHeight="1" x14ac:dyDescent="0.15">
      <c r="A75" s="311"/>
      <c r="B75" s="312"/>
      <c r="C75" s="674">
        <v>2022</v>
      </c>
      <c r="D75" s="675"/>
      <c r="E75" s="304" t="s">
        <v>140</v>
      </c>
      <c r="F75" s="304"/>
      <c r="G75" s="304"/>
      <c r="H75" s="305">
        <v>21</v>
      </c>
      <c r="I75" s="305"/>
      <c r="J75" s="676">
        <v>7</v>
      </c>
      <c r="K75" s="676"/>
      <c r="L75" s="676"/>
      <c r="M75" s="305"/>
      <c r="N75" s="677"/>
      <c r="O75" s="678" t="s">
        <v>572</v>
      </c>
      <c r="P75" s="679"/>
      <c r="Q75" s="679"/>
      <c r="R75" s="679"/>
      <c r="S75" s="679"/>
      <c r="T75" s="679"/>
      <c r="U75" s="679"/>
      <c r="V75" s="679"/>
      <c r="W75" s="679"/>
      <c r="X75" s="679"/>
      <c r="Y75" s="679"/>
      <c r="Z75" s="679"/>
      <c r="AA75" s="679"/>
      <c r="AB75" s="679"/>
      <c r="AC75" s="679"/>
      <c r="AD75" s="679"/>
      <c r="AE75" s="679"/>
      <c r="AF75" s="680"/>
      <c r="AG75" s="323"/>
      <c r="AH75" s="116"/>
      <c r="AI75" s="116"/>
      <c r="AJ75" s="116"/>
      <c r="AK75" s="116"/>
      <c r="AL75" s="116"/>
      <c r="AM75" s="116"/>
      <c r="AN75" s="116"/>
      <c r="AO75" s="116"/>
      <c r="AP75" s="116"/>
      <c r="AQ75" s="116"/>
      <c r="AR75" s="116"/>
      <c r="AS75" s="116"/>
      <c r="AT75" s="116"/>
      <c r="AU75" s="116"/>
      <c r="AV75" s="116"/>
      <c r="AW75" s="116"/>
      <c r="AX75" s="324"/>
    </row>
    <row r="76" spans="1:50" ht="24.75" customHeight="1" x14ac:dyDescent="0.15">
      <c r="A76" s="311"/>
      <c r="B76" s="312"/>
      <c r="C76" s="302"/>
      <c r="D76" s="303"/>
      <c r="E76" s="304"/>
      <c r="F76" s="304"/>
      <c r="G76" s="304"/>
      <c r="H76" s="305"/>
      <c r="I76" s="305"/>
      <c r="J76" s="306"/>
      <c r="K76" s="306"/>
      <c r="L76" s="306"/>
      <c r="M76" s="307"/>
      <c r="N76" s="308"/>
      <c r="O76" s="681"/>
      <c r="P76" s="682"/>
      <c r="Q76" s="682"/>
      <c r="R76" s="682"/>
      <c r="S76" s="682"/>
      <c r="T76" s="682"/>
      <c r="U76" s="682"/>
      <c r="V76" s="682"/>
      <c r="W76" s="682"/>
      <c r="X76" s="682"/>
      <c r="Y76" s="682"/>
      <c r="Z76" s="682"/>
      <c r="AA76" s="682"/>
      <c r="AB76" s="682"/>
      <c r="AC76" s="682"/>
      <c r="AD76" s="682"/>
      <c r="AE76" s="682"/>
      <c r="AF76" s="683"/>
      <c r="AG76" s="323"/>
      <c r="AH76" s="116"/>
      <c r="AI76" s="116"/>
      <c r="AJ76" s="116"/>
      <c r="AK76" s="116"/>
      <c r="AL76" s="116"/>
      <c r="AM76" s="116"/>
      <c r="AN76" s="116"/>
      <c r="AO76" s="116"/>
      <c r="AP76" s="116"/>
      <c r="AQ76" s="116"/>
      <c r="AR76" s="116"/>
      <c r="AS76" s="116"/>
      <c r="AT76" s="116"/>
      <c r="AU76" s="116"/>
      <c r="AV76" s="116"/>
      <c r="AW76" s="116"/>
      <c r="AX76" s="324"/>
    </row>
    <row r="77" spans="1:50" ht="24.75" customHeight="1" x14ac:dyDescent="0.15">
      <c r="A77" s="311"/>
      <c r="B77" s="312"/>
      <c r="C77" s="302"/>
      <c r="D77" s="303"/>
      <c r="E77" s="304"/>
      <c r="F77" s="304"/>
      <c r="G77" s="304"/>
      <c r="H77" s="305"/>
      <c r="I77" s="305"/>
      <c r="J77" s="306"/>
      <c r="K77" s="306"/>
      <c r="L77" s="306"/>
      <c r="M77" s="307"/>
      <c r="N77" s="308"/>
      <c r="O77" s="681"/>
      <c r="P77" s="682"/>
      <c r="Q77" s="682"/>
      <c r="R77" s="682"/>
      <c r="S77" s="682"/>
      <c r="T77" s="682"/>
      <c r="U77" s="682"/>
      <c r="V77" s="682"/>
      <c r="W77" s="682"/>
      <c r="X77" s="682"/>
      <c r="Y77" s="682"/>
      <c r="Z77" s="682"/>
      <c r="AA77" s="682"/>
      <c r="AB77" s="682"/>
      <c r="AC77" s="682"/>
      <c r="AD77" s="682"/>
      <c r="AE77" s="682"/>
      <c r="AF77" s="683"/>
      <c r="AG77" s="323"/>
      <c r="AH77" s="116"/>
      <c r="AI77" s="116"/>
      <c r="AJ77" s="116"/>
      <c r="AK77" s="116"/>
      <c r="AL77" s="116"/>
      <c r="AM77" s="116"/>
      <c r="AN77" s="116"/>
      <c r="AO77" s="116"/>
      <c r="AP77" s="116"/>
      <c r="AQ77" s="116"/>
      <c r="AR77" s="116"/>
      <c r="AS77" s="116"/>
      <c r="AT77" s="116"/>
      <c r="AU77" s="116"/>
      <c r="AV77" s="116"/>
      <c r="AW77" s="116"/>
      <c r="AX77" s="324"/>
    </row>
    <row r="78" spans="1:50" ht="24.75" customHeight="1" x14ac:dyDescent="0.15">
      <c r="A78" s="311"/>
      <c r="B78" s="312"/>
      <c r="C78" s="302"/>
      <c r="D78" s="303"/>
      <c r="E78" s="304"/>
      <c r="F78" s="304"/>
      <c r="G78" s="304"/>
      <c r="H78" s="305"/>
      <c r="I78" s="305"/>
      <c r="J78" s="306"/>
      <c r="K78" s="306"/>
      <c r="L78" s="306"/>
      <c r="M78" s="307"/>
      <c r="N78" s="308"/>
      <c r="O78" s="681"/>
      <c r="P78" s="682"/>
      <c r="Q78" s="682"/>
      <c r="R78" s="682"/>
      <c r="S78" s="682"/>
      <c r="T78" s="682"/>
      <c r="U78" s="682"/>
      <c r="V78" s="682"/>
      <c r="W78" s="682"/>
      <c r="X78" s="682"/>
      <c r="Y78" s="682"/>
      <c r="Z78" s="682"/>
      <c r="AA78" s="682"/>
      <c r="AB78" s="682"/>
      <c r="AC78" s="682"/>
      <c r="AD78" s="682"/>
      <c r="AE78" s="682"/>
      <c r="AF78" s="683"/>
      <c r="AG78" s="323"/>
      <c r="AH78" s="116"/>
      <c r="AI78" s="116"/>
      <c r="AJ78" s="116"/>
      <c r="AK78" s="116"/>
      <c r="AL78" s="116"/>
      <c r="AM78" s="116"/>
      <c r="AN78" s="116"/>
      <c r="AO78" s="116"/>
      <c r="AP78" s="116"/>
      <c r="AQ78" s="116"/>
      <c r="AR78" s="116"/>
      <c r="AS78" s="116"/>
      <c r="AT78" s="116"/>
      <c r="AU78" s="116"/>
      <c r="AV78" s="116"/>
      <c r="AW78" s="116"/>
      <c r="AX78" s="324"/>
    </row>
    <row r="79" spans="1:50" ht="24.75" customHeight="1" x14ac:dyDescent="0.15">
      <c r="A79" s="313"/>
      <c r="B79" s="314"/>
      <c r="C79" s="327"/>
      <c r="D79" s="328"/>
      <c r="E79" s="304"/>
      <c r="F79" s="304"/>
      <c r="G79" s="304"/>
      <c r="H79" s="305"/>
      <c r="I79" s="305"/>
      <c r="J79" s="329"/>
      <c r="K79" s="329"/>
      <c r="L79" s="329"/>
      <c r="M79" s="672"/>
      <c r="N79" s="673"/>
      <c r="O79" s="684"/>
      <c r="P79" s="685"/>
      <c r="Q79" s="685"/>
      <c r="R79" s="685"/>
      <c r="S79" s="685"/>
      <c r="T79" s="685"/>
      <c r="U79" s="685"/>
      <c r="V79" s="685"/>
      <c r="W79" s="685"/>
      <c r="X79" s="685"/>
      <c r="Y79" s="685"/>
      <c r="Z79" s="685"/>
      <c r="AA79" s="685"/>
      <c r="AB79" s="685"/>
      <c r="AC79" s="685"/>
      <c r="AD79" s="685"/>
      <c r="AE79" s="685"/>
      <c r="AF79" s="686"/>
      <c r="AG79" s="325"/>
      <c r="AH79" s="119"/>
      <c r="AI79" s="119"/>
      <c r="AJ79" s="119"/>
      <c r="AK79" s="119"/>
      <c r="AL79" s="119"/>
      <c r="AM79" s="119"/>
      <c r="AN79" s="119"/>
      <c r="AO79" s="119"/>
      <c r="AP79" s="119"/>
      <c r="AQ79" s="119"/>
      <c r="AR79" s="119"/>
      <c r="AS79" s="119"/>
      <c r="AT79" s="119"/>
      <c r="AU79" s="119"/>
      <c r="AV79" s="119"/>
      <c r="AW79" s="119"/>
      <c r="AX79" s="326"/>
    </row>
    <row r="80" spans="1:50" ht="67.5" customHeight="1" x14ac:dyDescent="0.15">
      <c r="A80" s="275" t="s">
        <v>45</v>
      </c>
      <c r="B80" s="702"/>
      <c r="C80" s="234" t="s">
        <v>49</v>
      </c>
      <c r="D80" s="531"/>
      <c r="E80" s="531"/>
      <c r="F80" s="532"/>
      <c r="G80" s="705" t="s">
        <v>612</v>
      </c>
      <c r="H80" s="705"/>
      <c r="I80" s="705"/>
      <c r="J80" s="705"/>
      <c r="K80" s="705"/>
      <c r="L80" s="705"/>
      <c r="M80" s="705"/>
      <c r="N80" s="705"/>
      <c r="O80" s="705"/>
      <c r="P80" s="705"/>
      <c r="Q80" s="705"/>
      <c r="R80" s="705"/>
      <c r="S80" s="705"/>
      <c r="T80" s="705"/>
      <c r="U80" s="705"/>
      <c r="V80" s="705"/>
      <c r="W80" s="705"/>
      <c r="X80" s="705"/>
      <c r="Y80" s="705"/>
      <c r="Z80" s="705"/>
      <c r="AA80" s="705"/>
      <c r="AB80" s="705"/>
      <c r="AC80" s="705"/>
      <c r="AD80" s="705"/>
      <c r="AE80" s="705"/>
      <c r="AF80" s="705"/>
      <c r="AG80" s="705"/>
      <c r="AH80" s="705"/>
      <c r="AI80" s="705"/>
      <c r="AJ80" s="705"/>
      <c r="AK80" s="705"/>
      <c r="AL80" s="705"/>
      <c r="AM80" s="705"/>
      <c r="AN80" s="705"/>
      <c r="AO80" s="705"/>
      <c r="AP80" s="705"/>
      <c r="AQ80" s="705"/>
      <c r="AR80" s="705"/>
      <c r="AS80" s="705"/>
      <c r="AT80" s="705"/>
      <c r="AU80" s="705"/>
      <c r="AV80" s="705"/>
      <c r="AW80" s="705"/>
      <c r="AX80" s="706"/>
    </row>
    <row r="81" spans="1:51" ht="67.5" customHeight="1" thickBot="1" x14ac:dyDescent="0.2">
      <c r="A81" s="703"/>
      <c r="B81" s="704"/>
      <c r="C81" s="707" t="s">
        <v>53</v>
      </c>
      <c r="D81" s="708"/>
      <c r="E81" s="708"/>
      <c r="F81" s="709"/>
      <c r="G81" s="710" t="s">
        <v>611</v>
      </c>
      <c r="H81" s="710"/>
      <c r="I81" s="710"/>
      <c r="J81" s="710"/>
      <c r="K81" s="710"/>
      <c r="L81" s="710"/>
      <c r="M81" s="710"/>
      <c r="N81" s="710"/>
      <c r="O81" s="710"/>
      <c r="P81" s="710"/>
      <c r="Q81" s="710"/>
      <c r="R81" s="710"/>
      <c r="S81" s="710"/>
      <c r="T81" s="710"/>
      <c r="U81" s="710"/>
      <c r="V81" s="710"/>
      <c r="W81" s="710"/>
      <c r="X81" s="710"/>
      <c r="Y81" s="710"/>
      <c r="Z81" s="710"/>
      <c r="AA81" s="710"/>
      <c r="AB81" s="710"/>
      <c r="AC81" s="710"/>
      <c r="AD81" s="710"/>
      <c r="AE81" s="710"/>
      <c r="AF81" s="710"/>
      <c r="AG81" s="710"/>
      <c r="AH81" s="710"/>
      <c r="AI81" s="710"/>
      <c r="AJ81" s="710"/>
      <c r="AK81" s="710"/>
      <c r="AL81" s="710"/>
      <c r="AM81" s="710"/>
      <c r="AN81" s="710"/>
      <c r="AO81" s="710"/>
      <c r="AP81" s="710"/>
      <c r="AQ81" s="710"/>
      <c r="AR81" s="710"/>
      <c r="AS81" s="710"/>
      <c r="AT81" s="710"/>
      <c r="AU81" s="710"/>
      <c r="AV81" s="710"/>
      <c r="AW81" s="710"/>
      <c r="AX81" s="711"/>
    </row>
    <row r="82" spans="1:51" ht="24" customHeight="1" x14ac:dyDescent="0.15">
      <c r="A82" s="692" t="s">
        <v>30</v>
      </c>
      <c r="B82" s="693"/>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4"/>
    </row>
    <row r="83" spans="1:51" ht="67.5" customHeight="1" thickBot="1" x14ac:dyDescent="0.2">
      <c r="A83" s="695" t="s">
        <v>627</v>
      </c>
      <c r="B83" s="696"/>
      <c r="C83" s="696"/>
      <c r="D83" s="696"/>
      <c r="E83" s="696"/>
      <c r="F83" s="696"/>
      <c r="G83" s="696"/>
      <c r="H83" s="696"/>
      <c r="I83" s="696"/>
      <c r="J83" s="696"/>
      <c r="K83" s="696"/>
      <c r="L83" s="696"/>
      <c r="M83" s="696"/>
      <c r="N83" s="696"/>
      <c r="O83" s="696"/>
      <c r="P83" s="696"/>
      <c r="Q83" s="696"/>
      <c r="R83" s="696"/>
      <c r="S83" s="696"/>
      <c r="T83" s="696"/>
      <c r="U83" s="696"/>
      <c r="V83" s="696"/>
      <c r="W83" s="696"/>
      <c r="X83" s="696"/>
      <c r="Y83" s="696"/>
      <c r="Z83" s="696"/>
      <c r="AA83" s="696"/>
      <c r="AB83" s="696"/>
      <c r="AC83" s="696"/>
      <c r="AD83" s="696"/>
      <c r="AE83" s="696"/>
      <c r="AF83" s="696"/>
      <c r="AG83" s="696"/>
      <c r="AH83" s="696"/>
      <c r="AI83" s="696"/>
      <c r="AJ83" s="696"/>
      <c r="AK83" s="696"/>
      <c r="AL83" s="696"/>
      <c r="AM83" s="696"/>
      <c r="AN83" s="696"/>
      <c r="AO83" s="696"/>
      <c r="AP83" s="696"/>
      <c r="AQ83" s="696"/>
      <c r="AR83" s="696"/>
      <c r="AS83" s="696"/>
      <c r="AT83" s="696"/>
      <c r="AU83" s="696"/>
      <c r="AV83" s="696"/>
      <c r="AW83" s="696"/>
      <c r="AX83" s="697"/>
    </row>
    <row r="84" spans="1:51" ht="24.75" customHeight="1" x14ac:dyDescent="0.15">
      <c r="A84" s="698" t="s">
        <v>31</v>
      </c>
      <c r="B84" s="699"/>
      <c r="C84" s="699"/>
      <c r="D84" s="699"/>
      <c r="E84" s="699"/>
      <c r="F84" s="699"/>
      <c r="G84" s="699"/>
      <c r="H84" s="699"/>
      <c r="I84" s="699"/>
      <c r="J84" s="699"/>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699"/>
      <c r="AO84" s="699"/>
      <c r="AP84" s="699"/>
      <c r="AQ84" s="699"/>
      <c r="AR84" s="699"/>
      <c r="AS84" s="699"/>
      <c r="AT84" s="699"/>
      <c r="AU84" s="699"/>
      <c r="AV84" s="699"/>
      <c r="AW84" s="699"/>
      <c r="AX84" s="700"/>
    </row>
    <row r="85" spans="1:51" ht="67.5" customHeight="1" thickBot="1" x14ac:dyDescent="0.2">
      <c r="A85" s="259" t="s">
        <v>132</v>
      </c>
      <c r="B85" s="260"/>
      <c r="C85" s="260"/>
      <c r="D85" s="260"/>
      <c r="E85" s="261"/>
      <c r="F85" s="701" t="s">
        <v>628</v>
      </c>
      <c r="G85" s="696"/>
      <c r="H85" s="696"/>
      <c r="I85" s="696"/>
      <c r="J85" s="696"/>
      <c r="K85" s="696"/>
      <c r="L85" s="696"/>
      <c r="M85" s="696"/>
      <c r="N85" s="696"/>
      <c r="O85" s="696"/>
      <c r="P85" s="696"/>
      <c r="Q85" s="696"/>
      <c r="R85" s="696"/>
      <c r="S85" s="696"/>
      <c r="T85" s="696"/>
      <c r="U85" s="696"/>
      <c r="V85" s="696"/>
      <c r="W85" s="696"/>
      <c r="X85" s="696"/>
      <c r="Y85" s="696"/>
      <c r="Z85" s="696"/>
      <c r="AA85" s="696"/>
      <c r="AB85" s="696"/>
      <c r="AC85" s="696"/>
      <c r="AD85" s="696"/>
      <c r="AE85" s="696"/>
      <c r="AF85" s="696"/>
      <c r="AG85" s="696"/>
      <c r="AH85" s="696"/>
      <c r="AI85" s="696"/>
      <c r="AJ85" s="696"/>
      <c r="AK85" s="696"/>
      <c r="AL85" s="696"/>
      <c r="AM85" s="696"/>
      <c r="AN85" s="696"/>
      <c r="AO85" s="696"/>
      <c r="AP85" s="696"/>
      <c r="AQ85" s="696"/>
      <c r="AR85" s="696"/>
      <c r="AS85" s="696"/>
      <c r="AT85" s="696"/>
      <c r="AU85" s="696"/>
      <c r="AV85" s="696"/>
      <c r="AW85" s="696"/>
      <c r="AX85" s="697"/>
    </row>
    <row r="86" spans="1:51" ht="24.75" customHeight="1" x14ac:dyDescent="0.15">
      <c r="A86" s="698" t="s">
        <v>43</v>
      </c>
      <c r="B86" s="699"/>
      <c r="C86" s="699"/>
      <c r="D86" s="699"/>
      <c r="E86" s="699"/>
      <c r="F86" s="699"/>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699"/>
      <c r="AK86" s="699"/>
      <c r="AL86" s="699"/>
      <c r="AM86" s="699"/>
      <c r="AN86" s="699"/>
      <c r="AO86" s="699"/>
      <c r="AP86" s="699"/>
      <c r="AQ86" s="699"/>
      <c r="AR86" s="699"/>
      <c r="AS86" s="699"/>
      <c r="AT86" s="699"/>
      <c r="AU86" s="699"/>
      <c r="AV86" s="699"/>
      <c r="AW86" s="699"/>
      <c r="AX86" s="700"/>
    </row>
    <row r="87" spans="1:51" ht="66" customHeight="1" thickBot="1" x14ac:dyDescent="0.2">
      <c r="A87" s="259" t="s">
        <v>132</v>
      </c>
      <c r="B87" s="260"/>
      <c r="C87" s="260"/>
      <c r="D87" s="260"/>
      <c r="E87" s="261"/>
      <c r="F87" s="262" t="s">
        <v>631</v>
      </c>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4"/>
    </row>
    <row r="88" spans="1:51" ht="24.75" customHeight="1" x14ac:dyDescent="0.15">
      <c r="A88" s="265" t="s">
        <v>32</v>
      </c>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7"/>
    </row>
    <row r="89" spans="1:51" ht="67.5" customHeight="1" thickBot="1" x14ac:dyDescent="0.2">
      <c r="A89" s="268"/>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70"/>
    </row>
    <row r="90" spans="1:51" ht="24.75" customHeight="1" x14ac:dyDescent="0.15">
      <c r="A90" s="271" t="s">
        <v>213</v>
      </c>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2"/>
      <c r="AP90" s="272"/>
      <c r="AQ90" s="272"/>
      <c r="AR90" s="272"/>
      <c r="AS90" s="272"/>
      <c r="AT90" s="272"/>
      <c r="AU90" s="272"/>
      <c r="AV90" s="272"/>
      <c r="AW90" s="272"/>
      <c r="AX90" s="273"/>
    </row>
    <row r="91" spans="1:51" ht="24.75" customHeight="1" x14ac:dyDescent="0.15">
      <c r="A91" s="274" t="s">
        <v>247</v>
      </c>
      <c r="B91" s="72"/>
      <c r="C91" s="72"/>
      <c r="D91" s="73"/>
      <c r="E91" s="255" t="s">
        <v>622</v>
      </c>
      <c r="F91" s="256"/>
      <c r="G91" s="256"/>
      <c r="H91" s="256"/>
      <c r="I91" s="256"/>
      <c r="J91" s="256"/>
      <c r="K91" s="256"/>
      <c r="L91" s="256"/>
      <c r="M91" s="256"/>
      <c r="N91" s="256"/>
      <c r="O91" s="256"/>
      <c r="P91" s="257"/>
      <c r="Q91" s="255"/>
      <c r="R91" s="256"/>
      <c r="S91" s="256"/>
      <c r="T91" s="256"/>
      <c r="U91" s="256"/>
      <c r="V91" s="256"/>
      <c r="W91" s="256"/>
      <c r="X91" s="256"/>
      <c r="Y91" s="256"/>
      <c r="Z91" s="256"/>
      <c r="AA91" s="256"/>
      <c r="AB91" s="257"/>
      <c r="AC91" s="255"/>
      <c r="AD91" s="256"/>
      <c r="AE91" s="256"/>
      <c r="AF91" s="256"/>
      <c r="AG91" s="256"/>
      <c r="AH91" s="256"/>
      <c r="AI91" s="256"/>
      <c r="AJ91" s="256"/>
      <c r="AK91" s="256"/>
      <c r="AL91" s="256"/>
      <c r="AM91" s="256"/>
      <c r="AN91" s="257"/>
      <c r="AO91" s="255"/>
      <c r="AP91" s="256"/>
      <c r="AQ91" s="256"/>
      <c r="AR91" s="256"/>
      <c r="AS91" s="256"/>
      <c r="AT91" s="256"/>
      <c r="AU91" s="256"/>
      <c r="AV91" s="256"/>
      <c r="AW91" s="256"/>
      <c r="AX91" s="258"/>
      <c r="AY91" s="59"/>
    </row>
    <row r="92" spans="1:51" ht="24.75" customHeight="1" x14ac:dyDescent="0.15">
      <c r="A92" s="207" t="s">
        <v>246</v>
      </c>
      <c r="B92" s="207"/>
      <c r="C92" s="207"/>
      <c r="D92" s="207"/>
      <c r="E92" s="255" t="s">
        <v>587</v>
      </c>
      <c r="F92" s="256"/>
      <c r="G92" s="256"/>
      <c r="H92" s="256"/>
      <c r="I92" s="256"/>
      <c r="J92" s="256"/>
      <c r="K92" s="256"/>
      <c r="L92" s="256"/>
      <c r="M92" s="256"/>
      <c r="N92" s="256"/>
      <c r="O92" s="256"/>
      <c r="P92" s="257"/>
      <c r="Q92" s="255"/>
      <c r="R92" s="256"/>
      <c r="S92" s="256"/>
      <c r="T92" s="256"/>
      <c r="U92" s="256"/>
      <c r="V92" s="256"/>
      <c r="W92" s="256"/>
      <c r="X92" s="256"/>
      <c r="Y92" s="256"/>
      <c r="Z92" s="256"/>
      <c r="AA92" s="256"/>
      <c r="AB92" s="257"/>
      <c r="AC92" s="255"/>
      <c r="AD92" s="256"/>
      <c r="AE92" s="256"/>
      <c r="AF92" s="256"/>
      <c r="AG92" s="256"/>
      <c r="AH92" s="256"/>
      <c r="AI92" s="256"/>
      <c r="AJ92" s="256"/>
      <c r="AK92" s="256"/>
      <c r="AL92" s="256"/>
      <c r="AM92" s="256"/>
      <c r="AN92" s="257"/>
      <c r="AO92" s="255"/>
      <c r="AP92" s="256"/>
      <c r="AQ92" s="256"/>
      <c r="AR92" s="256"/>
      <c r="AS92" s="256"/>
      <c r="AT92" s="256"/>
      <c r="AU92" s="256"/>
      <c r="AV92" s="256"/>
      <c r="AW92" s="256"/>
      <c r="AX92" s="258"/>
    </row>
    <row r="93" spans="1:51" ht="24.75" customHeight="1" x14ac:dyDescent="0.15">
      <c r="A93" s="207" t="s">
        <v>245</v>
      </c>
      <c r="B93" s="207"/>
      <c r="C93" s="207"/>
      <c r="D93" s="207"/>
      <c r="E93" s="255" t="s">
        <v>588</v>
      </c>
      <c r="F93" s="256"/>
      <c r="G93" s="256"/>
      <c r="H93" s="256"/>
      <c r="I93" s="256"/>
      <c r="J93" s="256"/>
      <c r="K93" s="256"/>
      <c r="L93" s="256"/>
      <c r="M93" s="256"/>
      <c r="N93" s="256"/>
      <c r="O93" s="256"/>
      <c r="P93" s="257"/>
      <c r="Q93" s="255"/>
      <c r="R93" s="256"/>
      <c r="S93" s="256"/>
      <c r="T93" s="256"/>
      <c r="U93" s="256"/>
      <c r="V93" s="256"/>
      <c r="W93" s="256"/>
      <c r="X93" s="256"/>
      <c r="Y93" s="256"/>
      <c r="Z93" s="256"/>
      <c r="AA93" s="256"/>
      <c r="AB93" s="257"/>
      <c r="AC93" s="255"/>
      <c r="AD93" s="256"/>
      <c r="AE93" s="256"/>
      <c r="AF93" s="256"/>
      <c r="AG93" s="256"/>
      <c r="AH93" s="256"/>
      <c r="AI93" s="256"/>
      <c r="AJ93" s="256"/>
      <c r="AK93" s="256"/>
      <c r="AL93" s="256"/>
      <c r="AM93" s="256"/>
      <c r="AN93" s="257"/>
      <c r="AO93" s="255"/>
      <c r="AP93" s="256"/>
      <c r="AQ93" s="256"/>
      <c r="AR93" s="256"/>
      <c r="AS93" s="256"/>
      <c r="AT93" s="256"/>
      <c r="AU93" s="256"/>
      <c r="AV93" s="256"/>
      <c r="AW93" s="256"/>
      <c r="AX93" s="258"/>
    </row>
    <row r="94" spans="1:51" ht="24.75" customHeight="1" x14ac:dyDescent="0.15">
      <c r="A94" s="207" t="s">
        <v>244</v>
      </c>
      <c r="B94" s="207"/>
      <c r="C94" s="207"/>
      <c r="D94" s="207"/>
      <c r="E94" s="255" t="s">
        <v>589</v>
      </c>
      <c r="F94" s="256"/>
      <c r="G94" s="256"/>
      <c r="H94" s="256"/>
      <c r="I94" s="256"/>
      <c r="J94" s="256"/>
      <c r="K94" s="256"/>
      <c r="L94" s="256"/>
      <c r="M94" s="256"/>
      <c r="N94" s="256"/>
      <c r="O94" s="256"/>
      <c r="P94" s="257"/>
      <c r="Q94" s="255"/>
      <c r="R94" s="256"/>
      <c r="S94" s="256"/>
      <c r="T94" s="256"/>
      <c r="U94" s="256"/>
      <c r="V94" s="256"/>
      <c r="W94" s="256"/>
      <c r="X94" s="256"/>
      <c r="Y94" s="256"/>
      <c r="Z94" s="256"/>
      <c r="AA94" s="256"/>
      <c r="AB94" s="257"/>
      <c r="AC94" s="255"/>
      <c r="AD94" s="256"/>
      <c r="AE94" s="256"/>
      <c r="AF94" s="256"/>
      <c r="AG94" s="256"/>
      <c r="AH94" s="256"/>
      <c r="AI94" s="256"/>
      <c r="AJ94" s="256"/>
      <c r="AK94" s="256"/>
      <c r="AL94" s="256"/>
      <c r="AM94" s="256"/>
      <c r="AN94" s="257"/>
      <c r="AO94" s="255"/>
      <c r="AP94" s="256"/>
      <c r="AQ94" s="256"/>
      <c r="AR94" s="256"/>
      <c r="AS94" s="256"/>
      <c r="AT94" s="256"/>
      <c r="AU94" s="256"/>
      <c r="AV94" s="256"/>
      <c r="AW94" s="256"/>
      <c r="AX94" s="258"/>
    </row>
    <row r="95" spans="1:51" ht="24.75" customHeight="1" x14ac:dyDescent="0.15">
      <c r="A95" s="207" t="s">
        <v>243</v>
      </c>
      <c r="B95" s="207"/>
      <c r="C95" s="207"/>
      <c r="D95" s="207"/>
      <c r="E95" s="255" t="s">
        <v>590</v>
      </c>
      <c r="F95" s="256"/>
      <c r="G95" s="256"/>
      <c r="H95" s="256"/>
      <c r="I95" s="256"/>
      <c r="J95" s="256"/>
      <c r="K95" s="256"/>
      <c r="L95" s="256"/>
      <c r="M95" s="256"/>
      <c r="N95" s="256"/>
      <c r="O95" s="256"/>
      <c r="P95" s="257"/>
      <c r="Q95" s="255"/>
      <c r="R95" s="256"/>
      <c r="S95" s="256"/>
      <c r="T95" s="256"/>
      <c r="U95" s="256"/>
      <c r="V95" s="256"/>
      <c r="W95" s="256"/>
      <c r="X95" s="256"/>
      <c r="Y95" s="256"/>
      <c r="Z95" s="256"/>
      <c r="AA95" s="256"/>
      <c r="AB95" s="257"/>
      <c r="AC95" s="255"/>
      <c r="AD95" s="256"/>
      <c r="AE95" s="256"/>
      <c r="AF95" s="256"/>
      <c r="AG95" s="256"/>
      <c r="AH95" s="256"/>
      <c r="AI95" s="256"/>
      <c r="AJ95" s="256"/>
      <c r="AK95" s="256"/>
      <c r="AL95" s="256"/>
      <c r="AM95" s="256"/>
      <c r="AN95" s="257"/>
      <c r="AO95" s="255"/>
      <c r="AP95" s="256"/>
      <c r="AQ95" s="256"/>
      <c r="AR95" s="256"/>
      <c r="AS95" s="256"/>
      <c r="AT95" s="256"/>
      <c r="AU95" s="256"/>
      <c r="AV95" s="256"/>
      <c r="AW95" s="256"/>
      <c r="AX95" s="258"/>
    </row>
    <row r="96" spans="1:51" ht="24.75" customHeight="1" x14ac:dyDescent="0.15">
      <c r="A96" s="207" t="s">
        <v>242</v>
      </c>
      <c r="B96" s="207"/>
      <c r="C96" s="207"/>
      <c r="D96" s="207"/>
      <c r="E96" s="255" t="s">
        <v>590</v>
      </c>
      <c r="F96" s="256"/>
      <c r="G96" s="256"/>
      <c r="H96" s="256"/>
      <c r="I96" s="256"/>
      <c r="J96" s="256"/>
      <c r="K96" s="256"/>
      <c r="L96" s="256"/>
      <c r="M96" s="256"/>
      <c r="N96" s="256"/>
      <c r="O96" s="256"/>
      <c r="P96" s="257"/>
      <c r="Q96" s="255"/>
      <c r="R96" s="256"/>
      <c r="S96" s="256"/>
      <c r="T96" s="256"/>
      <c r="U96" s="256"/>
      <c r="V96" s="256"/>
      <c r="W96" s="256"/>
      <c r="X96" s="256"/>
      <c r="Y96" s="256"/>
      <c r="Z96" s="256"/>
      <c r="AA96" s="256"/>
      <c r="AB96" s="257"/>
      <c r="AC96" s="255"/>
      <c r="AD96" s="256"/>
      <c r="AE96" s="256"/>
      <c r="AF96" s="256"/>
      <c r="AG96" s="256"/>
      <c r="AH96" s="256"/>
      <c r="AI96" s="256"/>
      <c r="AJ96" s="256"/>
      <c r="AK96" s="256"/>
      <c r="AL96" s="256"/>
      <c r="AM96" s="256"/>
      <c r="AN96" s="257"/>
      <c r="AO96" s="255"/>
      <c r="AP96" s="256"/>
      <c r="AQ96" s="256"/>
      <c r="AR96" s="256"/>
      <c r="AS96" s="256"/>
      <c r="AT96" s="256"/>
      <c r="AU96" s="256"/>
      <c r="AV96" s="256"/>
      <c r="AW96" s="256"/>
      <c r="AX96" s="258"/>
    </row>
    <row r="97" spans="1:50" ht="24.75" customHeight="1" x14ac:dyDescent="0.15">
      <c r="A97" s="207" t="s">
        <v>241</v>
      </c>
      <c r="B97" s="207"/>
      <c r="C97" s="207"/>
      <c r="D97" s="207"/>
      <c r="E97" s="255" t="s">
        <v>590</v>
      </c>
      <c r="F97" s="256"/>
      <c r="G97" s="256"/>
      <c r="H97" s="256"/>
      <c r="I97" s="256"/>
      <c r="J97" s="256"/>
      <c r="K97" s="256"/>
      <c r="L97" s="256"/>
      <c r="M97" s="256"/>
      <c r="N97" s="256"/>
      <c r="O97" s="256"/>
      <c r="P97" s="257"/>
      <c r="Q97" s="255"/>
      <c r="R97" s="256"/>
      <c r="S97" s="256"/>
      <c r="T97" s="256"/>
      <c r="U97" s="256"/>
      <c r="V97" s="256"/>
      <c r="W97" s="256"/>
      <c r="X97" s="256"/>
      <c r="Y97" s="256"/>
      <c r="Z97" s="256"/>
      <c r="AA97" s="256"/>
      <c r="AB97" s="257"/>
      <c r="AC97" s="255"/>
      <c r="AD97" s="256"/>
      <c r="AE97" s="256"/>
      <c r="AF97" s="256"/>
      <c r="AG97" s="256"/>
      <c r="AH97" s="256"/>
      <c r="AI97" s="256"/>
      <c r="AJ97" s="256"/>
      <c r="AK97" s="256"/>
      <c r="AL97" s="256"/>
      <c r="AM97" s="256"/>
      <c r="AN97" s="257"/>
      <c r="AO97" s="255"/>
      <c r="AP97" s="256"/>
      <c r="AQ97" s="256"/>
      <c r="AR97" s="256"/>
      <c r="AS97" s="256"/>
      <c r="AT97" s="256"/>
      <c r="AU97" s="256"/>
      <c r="AV97" s="256"/>
      <c r="AW97" s="256"/>
      <c r="AX97" s="258"/>
    </row>
    <row r="98" spans="1:50" ht="24.75" customHeight="1" x14ac:dyDescent="0.15">
      <c r="A98" s="207" t="s">
        <v>240</v>
      </c>
      <c r="B98" s="207"/>
      <c r="C98" s="207"/>
      <c r="D98" s="207"/>
      <c r="E98" s="255" t="s">
        <v>588</v>
      </c>
      <c r="F98" s="256"/>
      <c r="G98" s="256"/>
      <c r="H98" s="256"/>
      <c r="I98" s="256"/>
      <c r="J98" s="256"/>
      <c r="K98" s="256"/>
      <c r="L98" s="256"/>
      <c r="M98" s="256"/>
      <c r="N98" s="256"/>
      <c r="O98" s="256"/>
      <c r="P98" s="257"/>
      <c r="Q98" s="255"/>
      <c r="R98" s="256"/>
      <c r="S98" s="256"/>
      <c r="T98" s="256"/>
      <c r="U98" s="256"/>
      <c r="V98" s="256"/>
      <c r="W98" s="256"/>
      <c r="X98" s="256"/>
      <c r="Y98" s="256"/>
      <c r="Z98" s="256"/>
      <c r="AA98" s="256"/>
      <c r="AB98" s="257"/>
      <c r="AC98" s="255"/>
      <c r="AD98" s="256"/>
      <c r="AE98" s="256"/>
      <c r="AF98" s="256"/>
      <c r="AG98" s="256"/>
      <c r="AH98" s="256"/>
      <c r="AI98" s="256"/>
      <c r="AJ98" s="256"/>
      <c r="AK98" s="256"/>
      <c r="AL98" s="256"/>
      <c r="AM98" s="256"/>
      <c r="AN98" s="257"/>
      <c r="AO98" s="255"/>
      <c r="AP98" s="256"/>
      <c r="AQ98" s="256"/>
      <c r="AR98" s="256"/>
      <c r="AS98" s="256"/>
      <c r="AT98" s="256"/>
      <c r="AU98" s="256"/>
      <c r="AV98" s="256"/>
      <c r="AW98" s="256"/>
      <c r="AX98" s="258"/>
    </row>
    <row r="99" spans="1:50" ht="24.75" customHeight="1" x14ac:dyDescent="0.15">
      <c r="A99" s="207" t="s">
        <v>386</v>
      </c>
      <c r="B99" s="207"/>
      <c r="C99" s="207"/>
      <c r="D99" s="207"/>
      <c r="E99" s="82" t="s">
        <v>140</v>
      </c>
      <c r="F99" s="68"/>
      <c r="G99" s="68"/>
      <c r="H99" s="62" t="str">
        <f>IF(E99="","","-")</f>
        <v>-</v>
      </c>
      <c r="I99" s="68"/>
      <c r="J99" s="68"/>
      <c r="K99" s="62" t="str">
        <f>IF(I99="","","-")</f>
        <v/>
      </c>
      <c r="L99" s="83">
        <v>7</v>
      </c>
      <c r="M99" s="83"/>
      <c r="N99" s="62" t="str">
        <f>IF(O99="","","-")</f>
        <v/>
      </c>
      <c r="O99" s="84"/>
      <c r="P99" s="85"/>
      <c r="Q99" s="82"/>
      <c r="R99" s="68"/>
      <c r="S99" s="68"/>
      <c r="T99" s="62" t="str">
        <f>IF(Q99="","","-")</f>
        <v/>
      </c>
      <c r="U99" s="68"/>
      <c r="V99" s="68"/>
      <c r="W99" s="62" t="str">
        <f>IF(U99="","","-")</f>
        <v/>
      </c>
      <c r="X99" s="83"/>
      <c r="Y99" s="83"/>
      <c r="Z99" s="62" t="str">
        <f>IF(AA99="","","-")</f>
        <v/>
      </c>
      <c r="AA99" s="84"/>
      <c r="AB99" s="85"/>
      <c r="AC99" s="82"/>
      <c r="AD99" s="68"/>
      <c r="AE99" s="68"/>
      <c r="AF99" s="62" t="str">
        <f>IF(AC99="","","-")</f>
        <v/>
      </c>
      <c r="AG99" s="68"/>
      <c r="AH99" s="68"/>
      <c r="AI99" s="62" t="str">
        <f>IF(AG99="","","-")</f>
        <v/>
      </c>
      <c r="AJ99" s="83"/>
      <c r="AK99" s="83"/>
      <c r="AL99" s="62" t="str">
        <f>IF(AM99="","","-")</f>
        <v/>
      </c>
      <c r="AM99" s="84"/>
      <c r="AN99" s="85"/>
      <c r="AO99" s="82"/>
      <c r="AP99" s="68"/>
      <c r="AQ99" s="62" t="str">
        <f>IF(AO99="","","-")</f>
        <v/>
      </c>
      <c r="AR99" s="68"/>
      <c r="AS99" s="68"/>
      <c r="AT99" s="62" t="str">
        <f>IF(AR99="","","-")</f>
        <v/>
      </c>
      <c r="AU99" s="83"/>
      <c r="AV99" s="83"/>
      <c r="AW99" s="62" t="str">
        <f>IF(AX99="","","-")</f>
        <v/>
      </c>
      <c r="AX99" s="64"/>
    </row>
    <row r="100" spans="1:50" ht="24.75" customHeight="1" x14ac:dyDescent="0.15">
      <c r="A100" s="207" t="s">
        <v>560</v>
      </c>
      <c r="B100" s="207"/>
      <c r="C100" s="207"/>
      <c r="D100" s="207"/>
      <c r="E100" s="82" t="s">
        <v>140</v>
      </c>
      <c r="F100" s="68"/>
      <c r="G100" s="68"/>
      <c r="H100" s="62"/>
      <c r="I100" s="68"/>
      <c r="J100" s="68"/>
      <c r="K100" s="62"/>
      <c r="L100" s="83">
        <v>7</v>
      </c>
      <c r="M100" s="83"/>
      <c r="N100" s="62" t="str">
        <f>IF(O100="","","-")</f>
        <v/>
      </c>
      <c r="O100" s="84"/>
      <c r="P100" s="85"/>
      <c r="Q100" s="82"/>
      <c r="R100" s="68"/>
      <c r="S100" s="68"/>
      <c r="T100" s="62" t="str">
        <f>IF(Q100="","","-")</f>
        <v/>
      </c>
      <c r="U100" s="68"/>
      <c r="V100" s="68"/>
      <c r="W100" s="62" t="str">
        <f>IF(U100="","","-")</f>
        <v/>
      </c>
      <c r="X100" s="83"/>
      <c r="Y100" s="83"/>
      <c r="Z100" s="62" t="str">
        <f>IF(AA100="","","-")</f>
        <v/>
      </c>
      <c r="AA100" s="84"/>
      <c r="AB100" s="85"/>
      <c r="AC100" s="82"/>
      <c r="AD100" s="68"/>
      <c r="AE100" s="68"/>
      <c r="AF100" s="62" t="str">
        <f>IF(AC100="","","-")</f>
        <v/>
      </c>
      <c r="AG100" s="68"/>
      <c r="AH100" s="68"/>
      <c r="AI100" s="62" t="str">
        <f>IF(AG100="","","-")</f>
        <v/>
      </c>
      <c r="AJ100" s="83"/>
      <c r="AK100" s="83"/>
      <c r="AL100" s="62" t="str">
        <f>IF(AM100="","","-")</f>
        <v/>
      </c>
      <c r="AM100" s="84"/>
      <c r="AN100" s="85"/>
      <c r="AO100" s="82"/>
      <c r="AP100" s="68"/>
      <c r="AQ100" s="62" t="str">
        <f>IF(AO100="","","-")</f>
        <v/>
      </c>
      <c r="AR100" s="68"/>
      <c r="AS100" s="68"/>
      <c r="AT100" s="62" t="str">
        <f>IF(AR100="","","-")</f>
        <v/>
      </c>
      <c r="AU100" s="83"/>
      <c r="AV100" s="83"/>
      <c r="AW100" s="62" t="str">
        <f>IF(AX100="","","-")</f>
        <v/>
      </c>
      <c r="AX100" s="64"/>
    </row>
    <row r="101" spans="1:50" ht="24.75" customHeight="1" x14ac:dyDescent="0.15">
      <c r="A101" s="207" t="s">
        <v>354</v>
      </c>
      <c r="B101" s="207"/>
      <c r="C101" s="207"/>
      <c r="D101" s="207"/>
      <c r="E101" s="66">
        <v>2021</v>
      </c>
      <c r="F101" s="67"/>
      <c r="G101" s="68" t="s">
        <v>592</v>
      </c>
      <c r="H101" s="68"/>
      <c r="I101" s="68"/>
      <c r="J101" s="67" t="s">
        <v>512</v>
      </c>
      <c r="K101" s="67"/>
      <c r="L101" s="83">
        <v>4</v>
      </c>
      <c r="M101" s="83"/>
      <c r="N101" s="83"/>
      <c r="O101" s="67"/>
      <c r="P101" s="67"/>
      <c r="Q101" s="66"/>
      <c r="R101" s="67"/>
      <c r="S101" s="68"/>
      <c r="T101" s="68"/>
      <c r="U101" s="68"/>
      <c r="V101" s="67"/>
      <c r="W101" s="67"/>
      <c r="X101" s="83"/>
      <c r="Y101" s="83"/>
      <c r="Z101" s="83"/>
      <c r="AA101" s="67"/>
      <c r="AB101" s="242"/>
      <c r="AC101" s="66"/>
      <c r="AD101" s="67"/>
      <c r="AE101" s="68"/>
      <c r="AF101" s="68"/>
      <c r="AG101" s="68"/>
      <c r="AH101" s="67"/>
      <c r="AI101" s="67"/>
      <c r="AJ101" s="83"/>
      <c r="AK101" s="83"/>
      <c r="AL101" s="83"/>
      <c r="AM101" s="67"/>
      <c r="AN101" s="242"/>
      <c r="AO101" s="66"/>
      <c r="AP101" s="67"/>
      <c r="AQ101" s="68"/>
      <c r="AR101" s="68"/>
      <c r="AS101" s="68"/>
      <c r="AT101" s="67"/>
      <c r="AU101" s="67"/>
      <c r="AV101" s="83"/>
      <c r="AW101" s="83"/>
      <c r="AX101" s="64"/>
    </row>
    <row r="102" spans="1:50" ht="28.35" customHeight="1" x14ac:dyDescent="0.15">
      <c r="A102" s="243" t="s">
        <v>234</v>
      </c>
      <c r="B102" s="244"/>
      <c r="C102" s="244"/>
      <c r="D102" s="244"/>
      <c r="E102" s="244"/>
      <c r="F102" s="245"/>
      <c r="G102" s="49" t="s">
        <v>562</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8.35" customHeight="1" x14ac:dyDescent="0.15">
      <c r="A103" s="243"/>
      <c r="B103" s="244"/>
      <c r="C103" s="244"/>
      <c r="D103" s="244"/>
      <c r="E103" s="244"/>
      <c r="F103" s="245"/>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243"/>
      <c r="B104" s="244"/>
      <c r="C104" s="244"/>
      <c r="D104" s="244"/>
      <c r="E104" s="244"/>
      <c r="F104" s="245"/>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243"/>
      <c r="B105" s="244"/>
      <c r="C105" s="244"/>
      <c r="D105" s="244"/>
      <c r="E105" s="244"/>
      <c r="F105" s="245"/>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7.75" customHeight="1" x14ac:dyDescent="0.15">
      <c r="A106" s="243"/>
      <c r="B106" s="244"/>
      <c r="C106" s="244"/>
      <c r="D106" s="244"/>
      <c r="E106" s="244"/>
      <c r="F106" s="245"/>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243"/>
      <c r="B107" s="244"/>
      <c r="C107" s="244"/>
      <c r="D107" s="244"/>
      <c r="E107" s="244"/>
      <c r="F107" s="245"/>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15">
      <c r="A108" s="243"/>
      <c r="B108" s="244"/>
      <c r="C108" s="244"/>
      <c r="D108" s="244"/>
      <c r="E108" s="244"/>
      <c r="F108" s="245"/>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7.75" customHeight="1" x14ac:dyDescent="0.15">
      <c r="A109" s="243"/>
      <c r="B109" s="244"/>
      <c r="C109" s="244"/>
      <c r="D109" s="244"/>
      <c r="E109" s="244"/>
      <c r="F109" s="245"/>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8.35" customHeight="1" x14ac:dyDescent="0.15">
      <c r="A110" s="243"/>
      <c r="B110" s="244"/>
      <c r="C110" s="244"/>
      <c r="D110" s="244"/>
      <c r="E110" s="244"/>
      <c r="F110" s="245"/>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8.35" customHeight="1" x14ac:dyDescent="0.15">
      <c r="A111" s="243"/>
      <c r="B111" s="244"/>
      <c r="C111" s="244"/>
      <c r="D111" s="244"/>
      <c r="E111" s="244"/>
      <c r="F111" s="245"/>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28.35" customHeight="1" x14ac:dyDescent="0.15">
      <c r="A112" s="243"/>
      <c r="B112" s="244"/>
      <c r="C112" s="244"/>
      <c r="D112" s="244"/>
      <c r="E112" s="244"/>
      <c r="F112" s="245"/>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1" ht="24.75" customHeight="1" thickBot="1" x14ac:dyDescent="0.2">
      <c r="A113" s="246"/>
      <c r="B113" s="247"/>
      <c r="C113" s="247"/>
      <c r="D113" s="247"/>
      <c r="E113" s="247"/>
      <c r="F113" s="248"/>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1" ht="35.1" customHeight="1" x14ac:dyDescent="0.15">
      <c r="A114" s="249" t="s">
        <v>236</v>
      </c>
      <c r="B114" s="250"/>
      <c r="C114" s="250"/>
      <c r="D114" s="250"/>
      <c r="E114" s="250"/>
      <c r="F114" s="251"/>
      <c r="G114" s="230" t="s">
        <v>623</v>
      </c>
      <c r="H114" s="231"/>
      <c r="I114" s="231"/>
      <c r="J114" s="231"/>
      <c r="K114" s="231"/>
      <c r="L114" s="231"/>
      <c r="M114" s="231"/>
      <c r="N114" s="231"/>
      <c r="O114" s="231"/>
      <c r="P114" s="231"/>
      <c r="Q114" s="231"/>
      <c r="R114" s="231"/>
      <c r="S114" s="231"/>
      <c r="T114" s="231"/>
      <c r="U114" s="231"/>
      <c r="V114" s="231"/>
      <c r="W114" s="231"/>
      <c r="X114" s="231"/>
      <c r="Y114" s="231"/>
      <c r="Z114" s="231"/>
      <c r="AA114" s="231"/>
      <c r="AB114" s="232"/>
      <c r="AC114" s="230" t="s">
        <v>624</v>
      </c>
      <c r="AD114" s="231"/>
      <c r="AE114" s="231"/>
      <c r="AF114" s="231"/>
      <c r="AG114" s="231"/>
      <c r="AH114" s="231"/>
      <c r="AI114" s="231"/>
      <c r="AJ114" s="231"/>
      <c r="AK114" s="231"/>
      <c r="AL114" s="231"/>
      <c r="AM114" s="231"/>
      <c r="AN114" s="231"/>
      <c r="AO114" s="231"/>
      <c r="AP114" s="231"/>
      <c r="AQ114" s="231"/>
      <c r="AR114" s="231"/>
      <c r="AS114" s="231"/>
      <c r="AT114" s="231"/>
      <c r="AU114" s="231"/>
      <c r="AV114" s="231"/>
      <c r="AW114" s="231"/>
      <c r="AX114" s="233"/>
    </row>
    <row r="115" spans="1:51" ht="35.1" customHeight="1" x14ac:dyDescent="0.15">
      <c r="A115" s="252"/>
      <c r="B115" s="253"/>
      <c r="C115" s="253"/>
      <c r="D115" s="253"/>
      <c r="E115" s="253"/>
      <c r="F115" s="254"/>
      <c r="G115" s="234" t="s">
        <v>15</v>
      </c>
      <c r="H115" s="235"/>
      <c r="I115" s="235"/>
      <c r="J115" s="235"/>
      <c r="K115" s="235"/>
      <c r="L115" s="236" t="s">
        <v>16</v>
      </c>
      <c r="M115" s="235"/>
      <c r="N115" s="235"/>
      <c r="O115" s="235"/>
      <c r="P115" s="235"/>
      <c r="Q115" s="235"/>
      <c r="R115" s="235"/>
      <c r="S115" s="235"/>
      <c r="T115" s="235"/>
      <c r="U115" s="235"/>
      <c r="V115" s="235"/>
      <c r="W115" s="235"/>
      <c r="X115" s="237"/>
      <c r="Y115" s="238" t="s">
        <v>17</v>
      </c>
      <c r="Z115" s="239"/>
      <c r="AA115" s="239"/>
      <c r="AB115" s="240"/>
      <c r="AC115" s="234" t="s">
        <v>15</v>
      </c>
      <c r="AD115" s="235"/>
      <c r="AE115" s="235"/>
      <c r="AF115" s="235"/>
      <c r="AG115" s="235"/>
      <c r="AH115" s="236" t="s">
        <v>16</v>
      </c>
      <c r="AI115" s="235"/>
      <c r="AJ115" s="235"/>
      <c r="AK115" s="235"/>
      <c r="AL115" s="235"/>
      <c r="AM115" s="235"/>
      <c r="AN115" s="235"/>
      <c r="AO115" s="235"/>
      <c r="AP115" s="235"/>
      <c r="AQ115" s="235"/>
      <c r="AR115" s="235"/>
      <c r="AS115" s="235"/>
      <c r="AT115" s="237"/>
      <c r="AU115" s="238" t="s">
        <v>17</v>
      </c>
      <c r="AV115" s="239"/>
      <c r="AW115" s="239"/>
      <c r="AX115" s="241"/>
    </row>
    <row r="116" spans="1:51" ht="35.1" customHeight="1" x14ac:dyDescent="0.15">
      <c r="A116" s="252"/>
      <c r="B116" s="253"/>
      <c r="C116" s="253"/>
      <c r="D116" s="253"/>
      <c r="E116" s="253"/>
      <c r="F116" s="254"/>
      <c r="G116" s="220" t="s">
        <v>613</v>
      </c>
      <c r="H116" s="221"/>
      <c r="I116" s="221"/>
      <c r="J116" s="221"/>
      <c r="K116" s="222"/>
      <c r="L116" s="223" t="s">
        <v>614</v>
      </c>
      <c r="M116" s="224"/>
      <c r="N116" s="224"/>
      <c r="O116" s="224"/>
      <c r="P116" s="224"/>
      <c r="Q116" s="224"/>
      <c r="R116" s="224"/>
      <c r="S116" s="224"/>
      <c r="T116" s="224"/>
      <c r="U116" s="224"/>
      <c r="V116" s="224"/>
      <c r="W116" s="224"/>
      <c r="X116" s="225"/>
      <c r="Y116" s="226">
        <v>30</v>
      </c>
      <c r="Z116" s="227"/>
      <c r="AA116" s="227"/>
      <c r="AB116" s="228"/>
      <c r="AC116" s="220" t="s">
        <v>625</v>
      </c>
      <c r="AD116" s="221"/>
      <c r="AE116" s="221"/>
      <c r="AF116" s="221"/>
      <c r="AG116" s="222"/>
      <c r="AH116" s="223" t="s">
        <v>626</v>
      </c>
      <c r="AI116" s="224"/>
      <c r="AJ116" s="224"/>
      <c r="AK116" s="224"/>
      <c r="AL116" s="224"/>
      <c r="AM116" s="224"/>
      <c r="AN116" s="224"/>
      <c r="AO116" s="224"/>
      <c r="AP116" s="224"/>
      <c r="AQ116" s="224"/>
      <c r="AR116" s="224"/>
      <c r="AS116" s="224"/>
      <c r="AT116" s="225"/>
      <c r="AU116" s="226">
        <v>1</v>
      </c>
      <c r="AV116" s="227"/>
      <c r="AW116" s="227"/>
      <c r="AX116" s="229"/>
    </row>
    <row r="117" spans="1:51" ht="35.1" customHeight="1" x14ac:dyDescent="0.15">
      <c r="A117" s="252"/>
      <c r="B117" s="253"/>
      <c r="C117" s="253"/>
      <c r="D117" s="253"/>
      <c r="E117" s="253"/>
      <c r="F117" s="254"/>
      <c r="G117" s="211" t="s">
        <v>18</v>
      </c>
      <c r="H117" s="212"/>
      <c r="I117" s="212"/>
      <c r="J117" s="212"/>
      <c r="K117" s="212"/>
      <c r="L117" s="213"/>
      <c r="M117" s="214"/>
      <c r="N117" s="214"/>
      <c r="O117" s="214"/>
      <c r="P117" s="214"/>
      <c r="Q117" s="214"/>
      <c r="R117" s="214"/>
      <c r="S117" s="214"/>
      <c r="T117" s="214"/>
      <c r="U117" s="214"/>
      <c r="V117" s="214"/>
      <c r="W117" s="214"/>
      <c r="X117" s="215"/>
      <c r="Y117" s="216">
        <f>SUM(Y116:AB116)</f>
        <v>30</v>
      </c>
      <c r="Z117" s="217"/>
      <c r="AA117" s="217"/>
      <c r="AB117" s="218"/>
      <c r="AC117" s="211" t="s">
        <v>18</v>
      </c>
      <c r="AD117" s="212"/>
      <c r="AE117" s="212"/>
      <c r="AF117" s="212"/>
      <c r="AG117" s="212"/>
      <c r="AH117" s="213"/>
      <c r="AI117" s="214"/>
      <c r="AJ117" s="214"/>
      <c r="AK117" s="214"/>
      <c r="AL117" s="214"/>
      <c r="AM117" s="214"/>
      <c r="AN117" s="214"/>
      <c r="AO117" s="214"/>
      <c r="AP117" s="214"/>
      <c r="AQ117" s="214"/>
      <c r="AR117" s="214"/>
      <c r="AS117" s="214"/>
      <c r="AT117" s="215"/>
      <c r="AU117" s="216">
        <f>SUM(AU116:AX116)</f>
        <v>1</v>
      </c>
      <c r="AV117" s="217"/>
      <c r="AW117" s="217"/>
      <c r="AX117" s="219"/>
    </row>
    <row r="118" spans="1:51" ht="24.75" customHeight="1" x14ac:dyDescent="0.15"/>
    <row r="119" spans="1:51" ht="24.75" customHeight="1" x14ac:dyDescent="0.15">
      <c r="A119" s="5"/>
      <c r="B119" s="1" t="s">
        <v>26</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row>
    <row r="120" spans="1:51" ht="24.75" customHeight="1" x14ac:dyDescent="0.15">
      <c r="A120" s="5"/>
      <c r="B120" s="35" t="s">
        <v>217</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row>
    <row r="121" spans="1:51" ht="59.25" customHeight="1" x14ac:dyDescent="0.15">
      <c r="A121" s="206"/>
      <c r="B121" s="206"/>
      <c r="C121" s="206" t="s">
        <v>24</v>
      </c>
      <c r="D121" s="206"/>
      <c r="E121" s="206"/>
      <c r="F121" s="206"/>
      <c r="G121" s="206"/>
      <c r="H121" s="206"/>
      <c r="I121" s="206"/>
      <c r="J121" s="199" t="s">
        <v>185</v>
      </c>
      <c r="K121" s="207"/>
      <c r="L121" s="207"/>
      <c r="M121" s="207"/>
      <c r="N121" s="207"/>
      <c r="O121" s="207"/>
      <c r="P121" s="101" t="s">
        <v>25</v>
      </c>
      <c r="Q121" s="101"/>
      <c r="R121" s="101"/>
      <c r="S121" s="101"/>
      <c r="T121" s="101"/>
      <c r="U121" s="101"/>
      <c r="V121" s="101"/>
      <c r="W121" s="101"/>
      <c r="X121" s="101"/>
      <c r="Y121" s="208" t="s">
        <v>184</v>
      </c>
      <c r="Z121" s="209"/>
      <c r="AA121" s="209"/>
      <c r="AB121" s="209"/>
      <c r="AC121" s="199" t="s">
        <v>209</v>
      </c>
      <c r="AD121" s="199"/>
      <c r="AE121" s="199"/>
      <c r="AF121" s="199"/>
      <c r="AG121" s="199"/>
      <c r="AH121" s="208" t="s">
        <v>222</v>
      </c>
      <c r="AI121" s="206"/>
      <c r="AJ121" s="206"/>
      <c r="AK121" s="206"/>
      <c r="AL121" s="206" t="s">
        <v>19</v>
      </c>
      <c r="AM121" s="206"/>
      <c r="AN121" s="206"/>
      <c r="AO121" s="210"/>
      <c r="AP121" s="200" t="s">
        <v>186</v>
      </c>
      <c r="AQ121" s="200"/>
      <c r="AR121" s="200"/>
      <c r="AS121" s="200"/>
      <c r="AT121" s="200"/>
      <c r="AU121" s="200"/>
      <c r="AV121" s="200"/>
      <c r="AW121" s="200"/>
      <c r="AX121" s="200"/>
    </row>
    <row r="122" spans="1:51" ht="46.5" customHeight="1" x14ac:dyDescent="0.15">
      <c r="A122" s="191">
        <v>1</v>
      </c>
      <c r="B122" s="191">
        <v>1</v>
      </c>
      <c r="C122" s="202" t="s">
        <v>615</v>
      </c>
      <c r="D122" s="201"/>
      <c r="E122" s="201"/>
      <c r="F122" s="201"/>
      <c r="G122" s="201"/>
      <c r="H122" s="201"/>
      <c r="I122" s="201"/>
      <c r="J122" s="192">
        <v>1010401000530</v>
      </c>
      <c r="K122" s="193"/>
      <c r="L122" s="193"/>
      <c r="M122" s="193"/>
      <c r="N122" s="193"/>
      <c r="O122" s="193"/>
      <c r="P122" s="203" t="s">
        <v>617</v>
      </c>
      <c r="Q122" s="194"/>
      <c r="R122" s="194"/>
      <c r="S122" s="194"/>
      <c r="T122" s="194"/>
      <c r="U122" s="194"/>
      <c r="V122" s="194"/>
      <c r="W122" s="194"/>
      <c r="X122" s="194"/>
      <c r="Y122" s="195">
        <v>30</v>
      </c>
      <c r="Z122" s="196"/>
      <c r="AA122" s="196"/>
      <c r="AB122" s="197"/>
      <c r="AC122" s="185" t="s">
        <v>224</v>
      </c>
      <c r="AD122" s="186"/>
      <c r="AE122" s="186"/>
      <c r="AF122" s="186"/>
      <c r="AG122" s="186"/>
      <c r="AH122" s="204">
        <v>3</v>
      </c>
      <c r="AI122" s="205"/>
      <c r="AJ122" s="205"/>
      <c r="AK122" s="205"/>
      <c r="AL122" s="187">
        <v>82.1</v>
      </c>
      <c r="AM122" s="188"/>
      <c r="AN122" s="188"/>
      <c r="AO122" s="189"/>
      <c r="AP122" s="190" t="s">
        <v>619</v>
      </c>
      <c r="AQ122" s="190"/>
      <c r="AR122" s="190"/>
      <c r="AS122" s="190"/>
      <c r="AT122" s="190"/>
      <c r="AU122" s="190"/>
      <c r="AV122" s="190"/>
      <c r="AW122" s="190"/>
      <c r="AX122" s="190"/>
    </row>
    <row r="123" spans="1:51" ht="24.75" customHeight="1" x14ac:dyDescent="0.15">
      <c r="A123" s="39"/>
      <c r="B123" s="39"/>
      <c r="C123" s="39"/>
      <c r="D123" s="39"/>
      <c r="E123" s="39"/>
      <c r="F123" s="39"/>
      <c r="G123" s="39"/>
      <c r="H123" s="39"/>
      <c r="I123" s="39"/>
      <c r="J123" s="40"/>
      <c r="K123" s="40"/>
      <c r="L123" s="40"/>
      <c r="M123" s="40"/>
      <c r="N123" s="40"/>
      <c r="O123" s="40"/>
      <c r="P123" s="41"/>
      <c r="Q123" s="41"/>
      <c r="R123" s="41"/>
      <c r="S123" s="41"/>
      <c r="T123" s="41"/>
      <c r="U123" s="41"/>
      <c r="V123" s="41"/>
      <c r="W123" s="41"/>
      <c r="X123" s="41"/>
      <c r="Y123" s="42"/>
      <c r="Z123" s="42"/>
      <c r="AA123" s="42"/>
      <c r="AB123" s="42"/>
      <c r="AC123" s="42"/>
      <c r="AD123" s="42"/>
      <c r="AE123" s="42"/>
      <c r="AF123" s="42"/>
      <c r="AG123" s="42"/>
      <c r="AH123" s="42"/>
      <c r="AI123" s="42"/>
      <c r="AJ123" s="42"/>
      <c r="AK123" s="42"/>
      <c r="AL123" s="42"/>
      <c r="AM123" s="42"/>
      <c r="AN123" s="42"/>
      <c r="AO123" s="42"/>
      <c r="AP123" s="41"/>
      <c r="AQ123" s="41"/>
      <c r="AR123" s="41"/>
      <c r="AS123" s="41"/>
      <c r="AT123" s="41"/>
      <c r="AU123" s="41"/>
      <c r="AV123" s="41"/>
      <c r="AW123" s="41"/>
      <c r="AX123" s="41"/>
      <c r="AY123">
        <f>COUNTA($C$126)</f>
        <v>1</v>
      </c>
    </row>
    <row r="124" spans="1:51" ht="24.75" customHeight="1" x14ac:dyDescent="0.15">
      <c r="A124" s="39"/>
      <c r="B124" s="43" t="s">
        <v>167</v>
      </c>
      <c r="C124" s="39"/>
      <c r="D124" s="39"/>
      <c r="E124" s="39"/>
      <c r="F124" s="39"/>
      <c r="G124" s="39"/>
      <c r="H124" s="39"/>
      <c r="I124" s="39"/>
      <c r="J124" s="39"/>
      <c r="K124" s="39"/>
      <c r="L124" s="39"/>
      <c r="M124" s="39"/>
      <c r="N124" s="39"/>
      <c r="O124" s="39"/>
      <c r="P124" s="44"/>
      <c r="Q124" s="44"/>
      <c r="R124" s="44"/>
      <c r="S124" s="44"/>
      <c r="T124" s="44"/>
      <c r="U124" s="44"/>
      <c r="V124" s="44"/>
      <c r="W124" s="44"/>
      <c r="X124" s="44"/>
      <c r="Y124" s="45"/>
      <c r="Z124" s="45"/>
      <c r="AA124" s="45"/>
      <c r="AB124" s="45"/>
      <c r="AC124" s="45"/>
      <c r="AD124" s="45"/>
      <c r="AE124" s="45"/>
      <c r="AF124" s="45"/>
      <c r="AG124" s="45"/>
      <c r="AH124" s="45"/>
      <c r="AI124" s="45"/>
      <c r="AJ124" s="45"/>
      <c r="AK124" s="45"/>
      <c r="AL124" s="45"/>
      <c r="AM124" s="45"/>
      <c r="AN124" s="45"/>
      <c r="AO124" s="45"/>
      <c r="AP124" s="44"/>
      <c r="AQ124" s="44"/>
      <c r="AR124" s="44"/>
      <c r="AS124" s="44"/>
      <c r="AT124" s="44"/>
      <c r="AU124" s="44"/>
      <c r="AV124" s="44"/>
      <c r="AW124" s="44"/>
      <c r="AX124" s="44"/>
      <c r="AY124">
        <f>$AY$123</f>
        <v>1</v>
      </c>
    </row>
    <row r="125" spans="1:51" ht="59.25" customHeight="1" x14ac:dyDescent="0.15">
      <c r="A125" s="206"/>
      <c r="B125" s="206"/>
      <c r="C125" s="206" t="s">
        <v>24</v>
      </c>
      <c r="D125" s="206"/>
      <c r="E125" s="206"/>
      <c r="F125" s="206"/>
      <c r="G125" s="206"/>
      <c r="H125" s="206"/>
      <c r="I125" s="206"/>
      <c r="J125" s="199" t="s">
        <v>185</v>
      </c>
      <c r="K125" s="207"/>
      <c r="L125" s="207"/>
      <c r="M125" s="207"/>
      <c r="N125" s="207"/>
      <c r="O125" s="207"/>
      <c r="P125" s="101" t="s">
        <v>25</v>
      </c>
      <c r="Q125" s="101"/>
      <c r="R125" s="101"/>
      <c r="S125" s="101"/>
      <c r="T125" s="101"/>
      <c r="U125" s="101"/>
      <c r="V125" s="101"/>
      <c r="W125" s="101"/>
      <c r="X125" s="101"/>
      <c r="Y125" s="208" t="s">
        <v>184</v>
      </c>
      <c r="Z125" s="209"/>
      <c r="AA125" s="209"/>
      <c r="AB125" s="209"/>
      <c r="AC125" s="199" t="s">
        <v>209</v>
      </c>
      <c r="AD125" s="199"/>
      <c r="AE125" s="199"/>
      <c r="AF125" s="199"/>
      <c r="AG125" s="199"/>
      <c r="AH125" s="208" t="s">
        <v>222</v>
      </c>
      <c r="AI125" s="206"/>
      <c r="AJ125" s="206"/>
      <c r="AK125" s="206"/>
      <c r="AL125" s="206" t="s">
        <v>19</v>
      </c>
      <c r="AM125" s="206"/>
      <c r="AN125" s="206"/>
      <c r="AO125" s="210"/>
      <c r="AP125" s="200" t="s">
        <v>186</v>
      </c>
      <c r="AQ125" s="200"/>
      <c r="AR125" s="200"/>
      <c r="AS125" s="200"/>
      <c r="AT125" s="200"/>
      <c r="AU125" s="200"/>
      <c r="AV125" s="200"/>
      <c r="AW125" s="200"/>
      <c r="AX125" s="200"/>
      <c r="AY125">
        <f>$AY$123</f>
        <v>1</v>
      </c>
    </row>
    <row r="126" spans="1:51" ht="51" customHeight="1" x14ac:dyDescent="0.15">
      <c r="A126" s="191">
        <v>1</v>
      </c>
      <c r="B126" s="191">
        <v>1</v>
      </c>
      <c r="C126" s="202" t="s">
        <v>616</v>
      </c>
      <c r="D126" s="201"/>
      <c r="E126" s="201"/>
      <c r="F126" s="201"/>
      <c r="G126" s="201"/>
      <c r="H126" s="201"/>
      <c r="I126" s="201"/>
      <c r="J126" s="192">
        <v>6010801029495</v>
      </c>
      <c r="K126" s="193"/>
      <c r="L126" s="193"/>
      <c r="M126" s="193"/>
      <c r="N126" s="193"/>
      <c r="O126" s="193"/>
      <c r="P126" s="203" t="s">
        <v>618</v>
      </c>
      <c r="Q126" s="194"/>
      <c r="R126" s="194"/>
      <c r="S126" s="194"/>
      <c r="T126" s="194"/>
      <c r="U126" s="194"/>
      <c r="V126" s="194"/>
      <c r="W126" s="194"/>
      <c r="X126" s="194"/>
      <c r="Y126" s="195">
        <v>1</v>
      </c>
      <c r="Z126" s="196"/>
      <c r="AA126" s="196"/>
      <c r="AB126" s="197"/>
      <c r="AC126" s="185" t="s">
        <v>229</v>
      </c>
      <c r="AD126" s="186"/>
      <c r="AE126" s="186"/>
      <c r="AF126" s="186"/>
      <c r="AG126" s="186"/>
      <c r="AH126" s="204" t="s">
        <v>254</v>
      </c>
      <c r="AI126" s="205"/>
      <c r="AJ126" s="205"/>
      <c r="AK126" s="205"/>
      <c r="AL126" s="187" t="s">
        <v>254</v>
      </c>
      <c r="AM126" s="188"/>
      <c r="AN126" s="188"/>
      <c r="AO126" s="189"/>
      <c r="AP126" s="190" t="s">
        <v>254</v>
      </c>
      <c r="AQ126" s="190"/>
      <c r="AR126" s="190"/>
      <c r="AS126" s="190"/>
      <c r="AT126" s="190"/>
      <c r="AU126" s="190"/>
      <c r="AV126" s="190"/>
      <c r="AW126" s="190"/>
      <c r="AX126" s="190"/>
      <c r="AY126">
        <f>$AY$123</f>
        <v>1</v>
      </c>
    </row>
  </sheetData>
  <sheetProtection formatRows="0"/>
  <dataConsolidate link="1"/>
  <mergeCells count="516">
    <mergeCell ref="M79:N79"/>
    <mergeCell ref="C75:D75"/>
    <mergeCell ref="E75:G75"/>
    <mergeCell ref="H75:I75"/>
    <mergeCell ref="J75:L75"/>
    <mergeCell ref="M75:N75"/>
    <mergeCell ref="O75:AF75"/>
    <mergeCell ref="O76:AF76"/>
    <mergeCell ref="O77:AF77"/>
    <mergeCell ref="O78:AF78"/>
    <mergeCell ref="O79:AF79"/>
    <mergeCell ref="O74:AF74"/>
    <mergeCell ref="C74:N74"/>
    <mergeCell ref="X101:Z101"/>
    <mergeCell ref="AJ101:AL101"/>
    <mergeCell ref="C77:D77"/>
    <mergeCell ref="E77:G77"/>
    <mergeCell ref="H77:I77"/>
    <mergeCell ref="A82:AX82"/>
    <mergeCell ref="A83:AX83"/>
    <mergeCell ref="A84:AX84"/>
    <mergeCell ref="A85:E85"/>
    <mergeCell ref="F85:AX85"/>
    <mergeCell ref="A86:AX86"/>
    <mergeCell ref="A80:B81"/>
    <mergeCell ref="C80:F80"/>
    <mergeCell ref="G80:AX80"/>
    <mergeCell ref="C81:F81"/>
    <mergeCell ref="G81:AX81"/>
    <mergeCell ref="A92:D92"/>
    <mergeCell ref="AT101:AU101"/>
    <mergeCell ref="AV101:AW101"/>
    <mergeCell ref="G49:V50"/>
    <mergeCell ref="U53:AX53"/>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G26:O27"/>
    <mergeCell ref="P26:X27"/>
    <mergeCell ref="Y26:AA26"/>
    <mergeCell ref="AB26:AD26"/>
    <mergeCell ref="AE26:AH26"/>
    <mergeCell ref="AI26:AL26"/>
    <mergeCell ref="AU34:AX34"/>
    <mergeCell ref="G33:O35"/>
    <mergeCell ref="P33:X35"/>
    <mergeCell ref="Y33:AA33"/>
    <mergeCell ref="AB33:AD33"/>
    <mergeCell ref="AE33:AH33"/>
    <mergeCell ref="AI33:AL33"/>
    <mergeCell ref="Y35:AA35"/>
    <mergeCell ref="AB35:AD35"/>
    <mergeCell ref="AE35:AH35"/>
    <mergeCell ref="AW32:AX32"/>
    <mergeCell ref="AI34:AL34"/>
    <mergeCell ref="AM34:AP34"/>
    <mergeCell ref="AQ34:AT34"/>
    <mergeCell ref="G29:X30"/>
    <mergeCell ref="AE29:AH29"/>
    <mergeCell ref="AI29:AL29"/>
    <mergeCell ref="AM29:AP29"/>
    <mergeCell ref="AQ29:AX29"/>
    <mergeCell ref="Y30:AA30"/>
    <mergeCell ref="AM26:AP26"/>
    <mergeCell ref="AQ26:AT26"/>
    <mergeCell ref="AU26:AX26"/>
    <mergeCell ref="Y27:AA27"/>
    <mergeCell ref="AB27:AD27"/>
    <mergeCell ref="AE27:AH27"/>
    <mergeCell ref="AI27:AL27"/>
    <mergeCell ref="AM27:AP27"/>
    <mergeCell ref="AQ27:AT27"/>
    <mergeCell ref="AU27:AX27"/>
    <mergeCell ref="AI25:AL25"/>
    <mergeCell ref="AM25:AP25"/>
    <mergeCell ref="AQ25:AT25"/>
    <mergeCell ref="AU25:AX25"/>
    <mergeCell ref="AM28:AP28"/>
    <mergeCell ref="AQ28:AX28"/>
    <mergeCell ref="Y29:AA29"/>
    <mergeCell ref="AB29:AD29"/>
    <mergeCell ref="A25:F27"/>
    <mergeCell ref="G25:O25"/>
    <mergeCell ref="P25:X25"/>
    <mergeCell ref="Y25:AA25"/>
    <mergeCell ref="AB25:AD25"/>
    <mergeCell ref="AE25:AH25"/>
    <mergeCell ref="AM30:AP30"/>
    <mergeCell ref="AQ30:AX30"/>
    <mergeCell ref="AQ32:AR32"/>
    <mergeCell ref="AS32:AT32"/>
    <mergeCell ref="AU32:AV32"/>
    <mergeCell ref="A28:F30"/>
    <mergeCell ref="G28:X28"/>
    <mergeCell ref="Y28:AA28"/>
    <mergeCell ref="AB28:AD28"/>
    <mergeCell ref="AE28:AH28"/>
    <mergeCell ref="AI28:AL28"/>
    <mergeCell ref="AB30:AD30"/>
    <mergeCell ref="AE30:AH30"/>
    <mergeCell ref="AI30:AL30"/>
    <mergeCell ref="AQ31:AT31"/>
    <mergeCell ref="AU31:AX31"/>
    <mergeCell ref="A31:F35"/>
    <mergeCell ref="G31:O32"/>
    <mergeCell ref="P31:X32"/>
    <mergeCell ref="Y31:AA32"/>
    <mergeCell ref="AB31:AD32"/>
    <mergeCell ref="AE31:AH32"/>
    <mergeCell ref="AI31:AL32"/>
    <mergeCell ref="AM31:AP32"/>
    <mergeCell ref="AM33:AP33"/>
    <mergeCell ref="AQ33:AT33"/>
    <mergeCell ref="AU33:AX33"/>
    <mergeCell ref="Y34:AA34"/>
    <mergeCell ref="AB34:AD34"/>
    <mergeCell ref="AE34:AH34"/>
    <mergeCell ref="AI35:AL35"/>
    <mergeCell ref="AM35:AP35"/>
    <mergeCell ref="AQ35:AT35"/>
    <mergeCell ref="AU35:AX35"/>
    <mergeCell ref="A36:F37"/>
    <mergeCell ref="G36:AX37"/>
    <mergeCell ref="U52:AX52"/>
    <mergeCell ref="G53:T53"/>
    <mergeCell ref="A54:AX54"/>
    <mergeCell ref="C55:AC55"/>
    <mergeCell ref="AD55:AF55"/>
    <mergeCell ref="AG55:AX55"/>
    <mergeCell ref="W49:AA49"/>
    <mergeCell ref="AB49:AX49"/>
    <mergeCell ref="W50:AA50"/>
    <mergeCell ref="AB50:AX50"/>
    <mergeCell ref="C51:D53"/>
    <mergeCell ref="E51:F53"/>
    <mergeCell ref="G51:I51"/>
    <mergeCell ref="J51:T51"/>
    <mergeCell ref="U51:AX51"/>
    <mergeCell ref="G52:T52"/>
    <mergeCell ref="A48:B53"/>
    <mergeCell ref="C48:D50"/>
    <mergeCell ref="E48:F48"/>
    <mergeCell ref="G48:AX48"/>
    <mergeCell ref="E49:F50"/>
    <mergeCell ref="A59:B68"/>
    <mergeCell ref="C59:AC59"/>
    <mergeCell ref="AD59:AF59"/>
    <mergeCell ref="AG59:AX61"/>
    <mergeCell ref="C60:D61"/>
    <mergeCell ref="E60:AC60"/>
    <mergeCell ref="AD60:AF60"/>
    <mergeCell ref="E61:AC61"/>
    <mergeCell ref="AD61:AF61"/>
    <mergeCell ref="C62:AC62"/>
    <mergeCell ref="A56:B58"/>
    <mergeCell ref="C56:AC56"/>
    <mergeCell ref="AD56:AF56"/>
    <mergeCell ref="AG56:AX56"/>
    <mergeCell ref="C57:AC57"/>
    <mergeCell ref="AD57:AF57"/>
    <mergeCell ref="AG57:AX57"/>
    <mergeCell ref="C58:AC58"/>
    <mergeCell ref="AD58:AF58"/>
    <mergeCell ref="AG58:AX58"/>
    <mergeCell ref="C67:AC67"/>
    <mergeCell ref="AD67:AF67"/>
    <mergeCell ref="AG67:AX67"/>
    <mergeCell ref="C68:AC68"/>
    <mergeCell ref="AD68:AF68"/>
    <mergeCell ref="AG68:AX68"/>
    <mergeCell ref="C65:AC65"/>
    <mergeCell ref="AD65:AF65"/>
    <mergeCell ref="AG65:AX65"/>
    <mergeCell ref="C66:AC66"/>
    <mergeCell ref="AD66:AF66"/>
    <mergeCell ref="AG66:AX66"/>
    <mergeCell ref="AD62:AF62"/>
    <mergeCell ref="AG62:AX62"/>
    <mergeCell ref="C63:AC63"/>
    <mergeCell ref="AD63:AF63"/>
    <mergeCell ref="AG63:AX63"/>
    <mergeCell ref="C64:AC64"/>
    <mergeCell ref="AD64:AF64"/>
    <mergeCell ref="AG64:AX64"/>
    <mergeCell ref="AG72:AX72"/>
    <mergeCell ref="A69:B72"/>
    <mergeCell ref="C69:AC69"/>
    <mergeCell ref="AD69:AF69"/>
    <mergeCell ref="AG69:AX69"/>
    <mergeCell ref="C70:AC70"/>
    <mergeCell ref="AD70:AF70"/>
    <mergeCell ref="AG70:AX70"/>
    <mergeCell ref="C71:AC71"/>
    <mergeCell ref="AD71:AF71"/>
    <mergeCell ref="AG71:AX71"/>
    <mergeCell ref="C72:AC72"/>
    <mergeCell ref="AD72:AF72"/>
    <mergeCell ref="C76:D76"/>
    <mergeCell ref="E76:G76"/>
    <mergeCell ref="H76:I76"/>
    <mergeCell ref="J76:L76"/>
    <mergeCell ref="M76:N76"/>
    <mergeCell ref="A73:B79"/>
    <mergeCell ref="C73:AC73"/>
    <mergeCell ref="AD73:AF73"/>
    <mergeCell ref="AG73:AX79"/>
    <mergeCell ref="J77:L77"/>
    <mergeCell ref="M77:N77"/>
    <mergeCell ref="C78:D78"/>
    <mergeCell ref="E78:G78"/>
    <mergeCell ref="H78:I78"/>
    <mergeCell ref="J78:L78"/>
    <mergeCell ref="M78:N78"/>
    <mergeCell ref="C79:D79"/>
    <mergeCell ref="E79:G79"/>
    <mergeCell ref="H79:I79"/>
    <mergeCell ref="J79:L79"/>
    <mergeCell ref="E92:P92"/>
    <mergeCell ref="Q92:AB92"/>
    <mergeCell ref="AC92:AN92"/>
    <mergeCell ref="AO92:AX92"/>
    <mergeCell ref="A93:D93"/>
    <mergeCell ref="E93:P93"/>
    <mergeCell ref="Q93:AB93"/>
    <mergeCell ref="AC93:AN93"/>
    <mergeCell ref="AO93:AX93"/>
    <mergeCell ref="A87:E87"/>
    <mergeCell ref="F87:AX87"/>
    <mergeCell ref="A88:AX88"/>
    <mergeCell ref="A89:AX89"/>
    <mergeCell ref="A90:AX90"/>
    <mergeCell ref="A91:D91"/>
    <mergeCell ref="E91:P91"/>
    <mergeCell ref="Q91:AB91"/>
    <mergeCell ref="AC91:AN91"/>
    <mergeCell ref="AO91:AX91"/>
    <mergeCell ref="A98:D98"/>
    <mergeCell ref="E98:P98"/>
    <mergeCell ref="Q98:AB98"/>
    <mergeCell ref="AC98:AN98"/>
    <mergeCell ref="AO98:AX98"/>
    <mergeCell ref="A99:D99"/>
    <mergeCell ref="A96:D96"/>
    <mergeCell ref="E96:P96"/>
    <mergeCell ref="Q96:AB96"/>
    <mergeCell ref="AC96:AN96"/>
    <mergeCell ref="AO96:AX96"/>
    <mergeCell ref="A97:D97"/>
    <mergeCell ref="E97:P97"/>
    <mergeCell ref="Q97:AB97"/>
    <mergeCell ref="AC97:AN97"/>
    <mergeCell ref="AO97:AX97"/>
    <mergeCell ref="A94:D94"/>
    <mergeCell ref="E94:P94"/>
    <mergeCell ref="Q94:AB94"/>
    <mergeCell ref="AC94:AN94"/>
    <mergeCell ref="AO94:AX94"/>
    <mergeCell ref="A95:D95"/>
    <mergeCell ref="E95:P95"/>
    <mergeCell ref="Q95:AB95"/>
    <mergeCell ref="AC95:AN95"/>
    <mergeCell ref="AO95:AX95"/>
    <mergeCell ref="AA99:AB99"/>
    <mergeCell ref="AC99:AE99"/>
    <mergeCell ref="AG99:AH99"/>
    <mergeCell ref="AJ99:AK99"/>
    <mergeCell ref="AM99:AN99"/>
    <mergeCell ref="AO99:AP99"/>
    <mergeCell ref="AM101:AN101"/>
    <mergeCell ref="AO101:AP101"/>
    <mergeCell ref="A102:F113"/>
    <mergeCell ref="A114:F117"/>
    <mergeCell ref="G114:AB114"/>
    <mergeCell ref="AC114:AX114"/>
    <mergeCell ref="G115:K115"/>
    <mergeCell ref="L115:X115"/>
    <mergeCell ref="AA101:AB101"/>
    <mergeCell ref="AM100:AN100"/>
    <mergeCell ref="AO100:AP100"/>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I100:J100"/>
    <mergeCell ref="L100:M100"/>
    <mergeCell ref="O100:P100"/>
    <mergeCell ref="Q100:S100"/>
    <mergeCell ref="L101:N101"/>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A121:B121"/>
    <mergeCell ref="C121:I121"/>
    <mergeCell ref="J121:O121"/>
    <mergeCell ref="P121:X121"/>
    <mergeCell ref="Y121:AB121"/>
    <mergeCell ref="AC121:AG121"/>
    <mergeCell ref="AH121:AK121"/>
    <mergeCell ref="AL121:AO121"/>
    <mergeCell ref="AP121:AX121"/>
    <mergeCell ref="A122:B122"/>
    <mergeCell ref="C122:I122"/>
    <mergeCell ref="J122:O122"/>
    <mergeCell ref="P122:X122"/>
    <mergeCell ref="Y122:AB122"/>
    <mergeCell ref="AC122:AG122"/>
    <mergeCell ref="AH122:AK122"/>
    <mergeCell ref="AL122:AO122"/>
    <mergeCell ref="AP122:AX122"/>
    <mergeCell ref="AL125:AO125"/>
    <mergeCell ref="AP125:AX125"/>
    <mergeCell ref="A126:B126"/>
    <mergeCell ref="C126:I126"/>
    <mergeCell ref="J126:O126"/>
    <mergeCell ref="P126:X126"/>
    <mergeCell ref="Y126:AB126"/>
    <mergeCell ref="AC126:AG126"/>
    <mergeCell ref="AH126:AK126"/>
    <mergeCell ref="AL126:AO126"/>
    <mergeCell ref="A125:B125"/>
    <mergeCell ref="C125:I125"/>
    <mergeCell ref="J125:O125"/>
    <mergeCell ref="P125:X125"/>
    <mergeCell ref="Y125:AB125"/>
    <mergeCell ref="AC125:AG125"/>
    <mergeCell ref="AH125:AK125"/>
    <mergeCell ref="AP126:AX126"/>
    <mergeCell ref="B38:F42"/>
    <mergeCell ref="G38:AA39"/>
    <mergeCell ref="AB38:AX39"/>
    <mergeCell ref="G40:AA42"/>
    <mergeCell ref="AB40:AX42"/>
    <mergeCell ref="A38:A47"/>
    <mergeCell ref="B43:F47"/>
    <mergeCell ref="G43:O44"/>
    <mergeCell ref="P43:X44"/>
    <mergeCell ref="Y43:AA44"/>
    <mergeCell ref="AB43:AD44"/>
    <mergeCell ref="AE43:AH44"/>
    <mergeCell ref="AI43:AL44"/>
    <mergeCell ref="AM43:AP44"/>
    <mergeCell ref="AQ43:AT43"/>
    <mergeCell ref="AU43:AX43"/>
    <mergeCell ref="AQ44:AR44"/>
    <mergeCell ref="AS44:AT44"/>
    <mergeCell ref="AU44:AV44"/>
    <mergeCell ref="AW44:AX44"/>
    <mergeCell ref="G45:O47"/>
    <mergeCell ref="P45:X47"/>
    <mergeCell ref="Y45:AA45"/>
    <mergeCell ref="AB45:AD45"/>
    <mergeCell ref="AE45:AH45"/>
    <mergeCell ref="AI45:AL45"/>
    <mergeCell ref="AM45:AP45"/>
    <mergeCell ref="AQ45:AT45"/>
    <mergeCell ref="AU45:AX45"/>
    <mergeCell ref="Y46:AA46"/>
    <mergeCell ref="AB46:AD46"/>
    <mergeCell ref="AE46:AH46"/>
    <mergeCell ref="AI46:AL46"/>
    <mergeCell ref="AR99:AS99"/>
    <mergeCell ref="AU99:AV99"/>
    <mergeCell ref="AM46:AP46"/>
    <mergeCell ref="AQ46:AT46"/>
    <mergeCell ref="AU46:AX46"/>
    <mergeCell ref="Y47:AA47"/>
    <mergeCell ref="AB47:AD47"/>
    <mergeCell ref="AE47:AH47"/>
    <mergeCell ref="AI47:AL47"/>
    <mergeCell ref="AM47:AP47"/>
    <mergeCell ref="AQ47:AT47"/>
    <mergeCell ref="AU47:AX47"/>
    <mergeCell ref="E101:F101"/>
    <mergeCell ref="G101:I101"/>
    <mergeCell ref="J101:K101"/>
    <mergeCell ref="Q101:R101"/>
    <mergeCell ref="S101:U101"/>
    <mergeCell ref="V101:W101"/>
    <mergeCell ref="AC101:AD101"/>
    <mergeCell ref="AE101:AG101"/>
    <mergeCell ref="AH101:AI101"/>
    <mergeCell ref="AQ101:AS101"/>
    <mergeCell ref="E99:G99"/>
    <mergeCell ref="I99:J99"/>
    <mergeCell ref="L99:M99"/>
    <mergeCell ref="O99:P99"/>
    <mergeCell ref="Q99:S99"/>
    <mergeCell ref="U99:V99"/>
    <mergeCell ref="X99:Y99"/>
  </mergeCells>
  <phoneticPr fontId="5"/>
  <conditionalFormatting sqref="P14:AQ14">
    <cfRule type="expression" dxfId="107" priority="911">
      <formula>IF(RIGHT(TEXT(P14,"0.#"),1)=".",FALSE,TRUE)</formula>
    </cfRule>
    <cfRule type="expression" dxfId="106" priority="912">
      <formula>IF(RIGHT(TEXT(P14,"0.#"),1)=".",TRUE,FALSE)</formula>
    </cfRule>
  </conditionalFormatting>
  <conditionalFormatting sqref="P18:AX18">
    <cfRule type="expression" dxfId="105" priority="909">
      <formula>IF(RIGHT(TEXT(P18,"0.#"),1)=".",FALSE,TRUE)</formula>
    </cfRule>
    <cfRule type="expression" dxfId="104" priority="910">
      <formula>IF(RIGHT(TEXT(P18,"0.#"),1)=".",TRUE,FALSE)</formula>
    </cfRule>
  </conditionalFormatting>
  <conditionalFormatting sqref="Y117">
    <cfRule type="expression" dxfId="103" priority="905">
      <formula>IF(RIGHT(TEXT(Y117,"0.#"),1)=".",FALSE,TRUE)</formula>
    </cfRule>
    <cfRule type="expression" dxfId="102" priority="906">
      <formula>IF(RIGHT(TEXT(Y117,"0.#"),1)=".",TRUE,FALSE)</formula>
    </cfRule>
  </conditionalFormatting>
  <conditionalFormatting sqref="P16:AQ17 P15:AX15 P13:AX13">
    <cfRule type="expression" dxfId="101" priority="903">
      <formula>IF(RIGHT(TEXT(P13,"0.#"),1)=".",FALSE,TRUE)</formula>
    </cfRule>
    <cfRule type="expression" dxfId="100" priority="904">
      <formula>IF(RIGHT(TEXT(P13,"0.#"),1)=".",TRUE,FALSE)</formula>
    </cfRule>
  </conditionalFormatting>
  <conditionalFormatting sqref="P19:AJ19">
    <cfRule type="expression" dxfId="99" priority="901">
      <formula>IF(RIGHT(TEXT(P19,"0.#"),1)=".",FALSE,TRUE)</formula>
    </cfRule>
    <cfRule type="expression" dxfId="98" priority="902">
      <formula>IF(RIGHT(TEXT(P19,"0.#"),1)=".",TRUE,FALSE)</formula>
    </cfRule>
  </conditionalFormatting>
  <conditionalFormatting sqref="AE26 AQ26">
    <cfRule type="expression" dxfId="97" priority="899">
      <formula>IF(RIGHT(TEXT(AE26,"0.#"),1)=".",FALSE,TRUE)</formula>
    </cfRule>
    <cfRule type="expression" dxfId="96" priority="900">
      <formula>IF(RIGHT(TEXT(AE26,"0.#"),1)=".",TRUE,FALSE)</formula>
    </cfRule>
  </conditionalFormatting>
  <conditionalFormatting sqref="Y116">
    <cfRule type="expression" dxfId="95" priority="897">
      <formula>IF(RIGHT(TEXT(Y116,"0.#"),1)=".",FALSE,TRUE)</formula>
    </cfRule>
    <cfRule type="expression" dxfId="94" priority="898">
      <formula>IF(RIGHT(TEXT(Y116,"0.#"),1)=".",TRUE,FALSE)</formula>
    </cfRule>
  </conditionalFormatting>
  <conditionalFormatting sqref="AU117">
    <cfRule type="expression" dxfId="93" priority="893">
      <formula>IF(RIGHT(TEXT(AU117,"0.#"),1)=".",FALSE,TRUE)</formula>
    </cfRule>
    <cfRule type="expression" dxfId="92" priority="894">
      <formula>IF(RIGHT(TEXT(AU117,"0.#"),1)=".",TRUE,FALSE)</formula>
    </cfRule>
  </conditionalFormatting>
  <conditionalFormatting sqref="AU116">
    <cfRule type="expression" dxfId="91" priority="891">
      <formula>IF(RIGHT(TEXT(AU116,"0.#"),1)=".",FALSE,TRUE)</formula>
    </cfRule>
    <cfRule type="expression" dxfId="90" priority="892">
      <formula>IF(RIGHT(TEXT(AU116,"0.#"),1)=".",TRUE,FALSE)</formula>
    </cfRule>
  </conditionalFormatting>
  <conditionalFormatting sqref="AI26">
    <cfRule type="expression" dxfId="89" priority="877">
      <formula>IF(RIGHT(TEXT(AI26,"0.#"),1)=".",FALSE,TRUE)</formula>
    </cfRule>
    <cfRule type="expression" dxfId="88" priority="878">
      <formula>IF(RIGHT(TEXT(AI26,"0.#"),1)=".",TRUE,FALSE)</formula>
    </cfRule>
  </conditionalFormatting>
  <conditionalFormatting sqref="AM26">
    <cfRule type="expression" dxfId="87" priority="875">
      <formula>IF(RIGHT(TEXT(AM26,"0.#"),1)=".",FALSE,TRUE)</formula>
    </cfRule>
    <cfRule type="expression" dxfId="86" priority="876">
      <formula>IF(RIGHT(TEXT(AM26,"0.#"),1)=".",TRUE,FALSE)</formula>
    </cfRule>
  </conditionalFormatting>
  <conditionalFormatting sqref="AE27">
    <cfRule type="expression" dxfId="85" priority="873">
      <formula>IF(RIGHT(TEXT(AE27,"0.#"),1)=".",FALSE,TRUE)</formula>
    </cfRule>
    <cfRule type="expression" dxfId="84" priority="874">
      <formula>IF(RIGHT(TEXT(AE27,"0.#"),1)=".",TRUE,FALSE)</formula>
    </cfRule>
  </conditionalFormatting>
  <conditionalFormatting sqref="AI27">
    <cfRule type="expression" dxfId="83" priority="871">
      <formula>IF(RIGHT(TEXT(AI27,"0.#"),1)=".",FALSE,TRUE)</formula>
    </cfRule>
    <cfRule type="expression" dxfId="82" priority="872">
      <formula>IF(RIGHT(TEXT(AI27,"0.#"),1)=".",TRUE,FALSE)</formula>
    </cfRule>
  </conditionalFormatting>
  <conditionalFormatting sqref="AM27">
    <cfRule type="expression" dxfId="81" priority="869">
      <formula>IF(RIGHT(TEXT(AM27,"0.#"),1)=".",FALSE,TRUE)</formula>
    </cfRule>
    <cfRule type="expression" dxfId="80" priority="870">
      <formula>IF(RIGHT(TEXT(AM27,"0.#"),1)=".",TRUE,FALSE)</formula>
    </cfRule>
  </conditionalFormatting>
  <conditionalFormatting sqref="AQ27">
    <cfRule type="expression" dxfId="79" priority="867">
      <formula>IF(RIGHT(TEXT(AQ27,"0.#"),1)=".",FALSE,TRUE)</formula>
    </cfRule>
    <cfRule type="expression" dxfId="78" priority="868">
      <formula>IF(RIGHT(TEXT(AQ27,"0.#"),1)=".",TRUE,FALSE)</formula>
    </cfRule>
  </conditionalFormatting>
  <conditionalFormatting sqref="AL122:AO122">
    <cfRule type="expression" dxfId="77" priority="829">
      <formula>IF(AND(AL122&gt;=0, RIGHT(TEXT(AL122,"0.#"),1)&lt;&gt;"."),TRUE,FALSE)</formula>
    </cfRule>
    <cfRule type="expression" dxfId="76" priority="830">
      <formula>IF(AND(AL122&gt;=0, RIGHT(TEXT(AL122,"0.#"),1)="."),TRUE,FALSE)</formula>
    </cfRule>
    <cfRule type="expression" dxfId="75" priority="831">
      <formula>IF(AND(AL122&lt;0, RIGHT(TEXT(AL122,"0.#"),1)&lt;&gt;"."),TRUE,FALSE)</formula>
    </cfRule>
    <cfRule type="expression" dxfId="74" priority="832">
      <formula>IF(AND(AL122&lt;0, RIGHT(TEXT(AL122,"0.#"),1)="."),TRUE,FALSE)</formula>
    </cfRule>
  </conditionalFormatting>
  <conditionalFormatting sqref="Y122">
    <cfRule type="expression" dxfId="73" priority="827">
      <formula>IF(RIGHT(TEXT(Y122,"0.#"),1)=".",FALSE,TRUE)</formula>
    </cfRule>
    <cfRule type="expression" dxfId="72" priority="828">
      <formula>IF(RIGHT(TEXT(Y122,"0.#"),1)=".",TRUE,FALSE)</formula>
    </cfRule>
  </conditionalFormatting>
  <conditionalFormatting sqref="W23">
    <cfRule type="expression" dxfId="71" priority="825">
      <formula>IF(RIGHT(TEXT(W23,"0.#"),1)=".",FALSE,TRUE)</formula>
    </cfRule>
    <cfRule type="expression" dxfId="70" priority="826">
      <formula>IF(RIGHT(TEXT(W23,"0.#"),1)=".",TRUE,FALSE)</formula>
    </cfRule>
  </conditionalFormatting>
  <conditionalFormatting sqref="P23">
    <cfRule type="expression" dxfId="69" priority="819">
      <formula>IF(RIGHT(TEXT(P23,"0.#"),1)=".",FALSE,TRUE)</formula>
    </cfRule>
    <cfRule type="expression" dxfId="68" priority="820">
      <formula>IF(RIGHT(TEXT(P23,"0.#"),1)=".",TRUE,FALSE)</formula>
    </cfRule>
  </conditionalFormatting>
  <conditionalFormatting sqref="AU27">
    <cfRule type="expression" dxfId="67" priority="683">
      <formula>IF(RIGHT(TEXT(AU27,"0.#"),1)=".",FALSE,TRUE)</formula>
    </cfRule>
    <cfRule type="expression" dxfId="66" priority="684">
      <formula>IF(RIGHT(TEXT(AU27,"0.#"),1)=".",TRUE,FALSE)</formula>
    </cfRule>
  </conditionalFormatting>
  <conditionalFormatting sqref="AU26">
    <cfRule type="expression" dxfId="65" priority="685">
      <formula>IF(RIGHT(TEXT(AU26,"0.#"),1)=".",FALSE,TRUE)</formula>
    </cfRule>
    <cfRule type="expression" dxfId="64" priority="686">
      <formula>IF(RIGHT(TEXT(AU26,"0.#"),1)=".",TRUE,FALSE)</formula>
    </cfRule>
  </conditionalFormatting>
  <conditionalFormatting sqref="P24:AC24">
    <cfRule type="expression" dxfId="63" priority="681">
      <formula>IF(RIGHT(TEXT(P24,"0.#"),1)=".",FALSE,TRUE)</formula>
    </cfRule>
    <cfRule type="expression" dxfId="62" priority="682">
      <formula>IF(RIGHT(TEXT(P24,"0.#"),1)=".",TRUE,FALSE)</formula>
    </cfRule>
  </conditionalFormatting>
  <conditionalFormatting sqref="AM35">
    <cfRule type="expression" dxfId="61" priority="663">
      <formula>IF(RIGHT(TEXT(AM35,"0.#"),1)=".",FALSE,TRUE)</formula>
    </cfRule>
    <cfRule type="expression" dxfId="60" priority="664">
      <formula>IF(RIGHT(TEXT(AM35,"0.#"),1)=".",TRUE,FALSE)</formula>
    </cfRule>
  </conditionalFormatting>
  <conditionalFormatting sqref="AM34">
    <cfRule type="expression" dxfId="59" priority="665">
      <formula>IF(RIGHT(TEXT(AM34,"0.#"),1)=".",FALSE,TRUE)</formula>
    </cfRule>
    <cfRule type="expression" dxfId="58" priority="666">
      <formula>IF(RIGHT(TEXT(AM34,"0.#"),1)=".",TRUE,FALSE)</formula>
    </cfRule>
  </conditionalFormatting>
  <conditionalFormatting sqref="AE33">
    <cfRule type="expression" dxfId="57" priority="679">
      <formula>IF(RIGHT(TEXT(AE33,"0.#"),1)=".",FALSE,TRUE)</formula>
    </cfRule>
    <cfRule type="expression" dxfId="56" priority="680">
      <formula>IF(RIGHT(TEXT(AE33,"0.#"),1)=".",TRUE,FALSE)</formula>
    </cfRule>
  </conditionalFormatting>
  <conditionalFormatting sqref="AQ33:AQ35">
    <cfRule type="expression" dxfId="55" priority="661">
      <formula>IF(RIGHT(TEXT(AQ33,"0.#"),1)=".",FALSE,TRUE)</formula>
    </cfRule>
    <cfRule type="expression" dxfId="54" priority="662">
      <formula>IF(RIGHT(TEXT(AQ33,"0.#"),1)=".",TRUE,FALSE)</formula>
    </cfRule>
  </conditionalFormatting>
  <conditionalFormatting sqref="AU33:AU35">
    <cfRule type="expression" dxfId="53" priority="659">
      <formula>IF(RIGHT(TEXT(AU33,"0.#"),1)=".",FALSE,TRUE)</formula>
    </cfRule>
    <cfRule type="expression" dxfId="52" priority="660">
      <formula>IF(RIGHT(TEXT(AU33,"0.#"),1)=".",TRUE,FALSE)</formula>
    </cfRule>
  </conditionalFormatting>
  <conditionalFormatting sqref="AI35">
    <cfRule type="expression" dxfId="51" priority="673">
      <formula>IF(RIGHT(TEXT(AI35,"0.#"),1)=".",FALSE,TRUE)</formula>
    </cfRule>
    <cfRule type="expression" dxfId="50" priority="674">
      <formula>IF(RIGHT(TEXT(AI35,"0.#"),1)=".",TRUE,FALSE)</formula>
    </cfRule>
  </conditionalFormatting>
  <conditionalFormatting sqref="AE34">
    <cfRule type="expression" dxfId="49" priority="677">
      <formula>IF(RIGHT(TEXT(AE34,"0.#"),1)=".",FALSE,TRUE)</formula>
    </cfRule>
    <cfRule type="expression" dxfId="48" priority="678">
      <formula>IF(RIGHT(TEXT(AE34,"0.#"),1)=".",TRUE,FALSE)</formula>
    </cfRule>
  </conditionalFormatting>
  <conditionalFormatting sqref="AE35">
    <cfRule type="expression" dxfId="47" priority="675">
      <formula>IF(RIGHT(TEXT(AE35,"0.#"),1)=".",FALSE,TRUE)</formula>
    </cfRule>
    <cfRule type="expression" dxfId="46" priority="676">
      <formula>IF(RIGHT(TEXT(AE35,"0.#"),1)=".",TRUE,FALSE)</formula>
    </cfRule>
  </conditionalFormatting>
  <conditionalFormatting sqref="AM33">
    <cfRule type="expression" dxfId="45" priority="667">
      <formula>IF(RIGHT(TEXT(AM33,"0.#"),1)=".",FALSE,TRUE)</formula>
    </cfRule>
    <cfRule type="expression" dxfId="44" priority="668">
      <formula>IF(RIGHT(TEXT(AM33,"0.#"),1)=".",TRUE,FALSE)</formula>
    </cfRule>
  </conditionalFormatting>
  <conditionalFormatting sqref="AI33">
    <cfRule type="expression" dxfId="43" priority="669">
      <formula>IF(RIGHT(TEXT(AI33,"0.#"),1)=".",FALSE,TRUE)</formula>
    </cfRule>
    <cfRule type="expression" dxfId="42" priority="670">
      <formula>IF(RIGHT(TEXT(AI33,"0.#"),1)=".",TRUE,FALSE)</formula>
    </cfRule>
  </conditionalFormatting>
  <conditionalFormatting sqref="AI34">
    <cfRule type="expression" dxfId="41" priority="671">
      <formula>IF(RIGHT(TEXT(AI34,"0.#"),1)=".",FALSE,TRUE)</formula>
    </cfRule>
    <cfRule type="expression" dxfId="40" priority="672">
      <formula>IF(RIGHT(TEXT(AI34,"0.#"),1)=".",TRUE,FALSE)</formula>
    </cfRule>
  </conditionalFormatting>
  <conditionalFormatting sqref="AM29">
    <cfRule type="expression" dxfId="39" priority="547">
      <formula>IF(RIGHT(TEXT(AM29,"0.#"),1)=".",FALSE,TRUE)</formula>
    </cfRule>
    <cfRule type="expression" dxfId="38" priority="548">
      <formula>IF(RIGHT(TEXT(AM29,"0.#"),1)=".",TRUE,FALSE)</formula>
    </cfRule>
  </conditionalFormatting>
  <conditionalFormatting sqref="AE30 AM30">
    <cfRule type="expression" dxfId="37" priority="545">
      <formula>IF(RIGHT(TEXT(AE30,"0.#"),1)=".",FALSE,TRUE)</formula>
    </cfRule>
    <cfRule type="expression" dxfId="36" priority="546">
      <formula>IF(RIGHT(TEXT(AE30,"0.#"),1)=".",TRUE,FALSE)</formula>
    </cfRule>
  </conditionalFormatting>
  <conditionalFormatting sqref="AI30">
    <cfRule type="expression" dxfId="35" priority="543">
      <formula>IF(RIGHT(TEXT(AI30,"0.#"),1)=".",FALSE,TRUE)</formula>
    </cfRule>
    <cfRule type="expression" dxfId="34" priority="544">
      <formula>IF(RIGHT(TEXT(AI30,"0.#"),1)=".",TRUE,FALSE)</formula>
    </cfRule>
  </conditionalFormatting>
  <conditionalFormatting sqref="AQ30">
    <cfRule type="expression" dxfId="33" priority="541">
      <formula>IF(RIGHT(TEXT(AQ30,"0.#"),1)=".",FALSE,TRUE)</formula>
    </cfRule>
    <cfRule type="expression" dxfId="32" priority="542">
      <formula>IF(RIGHT(TEXT(AQ30,"0.#"),1)=".",TRUE,FALSE)</formula>
    </cfRule>
  </conditionalFormatting>
  <conditionalFormatting sqref="AE29 AQ29">
    <cfRule type="expression" dxfId="31" priority="551">
      <formula>IF(RIGHT(TEXT(AE29,"0.#"),1)=".",FALSE,TRUE)</formula>
    </cfRule>
    <cfRule type="expression" dxfId="30" priority="552">
      <formula>IF(RIGHT(TEXT(AE29,"0.#"),1)=".",TRUE,FALSE)</formula>
    </cfRule>
  </conditionalFormatting>
  <conditionalFormatting sqref="AI29">
    <cfRule type="expression" dxfId="29" priority="549">
      <formula>IF(RIGHT(TEXT(AI29,"0.#"),1)=".",FALSE,TRUE)</formula>
    </cfRule>
    <cfRule type="expression" dxfId="28" priority="550">
      <formula>IF(RIGHT(TEXT(AI29,"0.#"),1)=".",TRUE,FALSE)</formula>
    </cfRule>
  </conditionalFormatting>
  <conditionalFormatting sqref="AE45">
    <cfRule type="expression" dxfId="27" priority="27">
      <formula>IF(RIGHT(TEXT(AE45,"0.#"),1)=".",FALSE,TRUE)</formula>
    </cfRule>
    <cfRule type="expression" dxfId="26" priority="28">
      <formula>IF(RIGHT(TEXT(AE45,"0.#"),1)=".",TRUE,FALSE)</formula>
    </cfRule>
  </conditionalFormatting>
  <conditionalFormatting sqref="AE46">
    <cfRule type="expression" dxfId="25" priority="25">
      <formula>IF(RIGHT(TEXT(AE46,"0.#"),1)=".",FALSE,TRUE)</formula>
    </cfRule>
    <cfRule type="expression" dxfId="24" priority="26">
      <formula>IF(RIGHT(TEXT(AE46,"0.#"),1)=".",TRUE,FALSE)</formula>
    </cfRule>
  </conditionalFormatting>
  <conditionalFormatting sqref="AM45">
    <cfRule type="expression" dxfId="23" priority="15">
      <formula>IF(RIGHT(TEXT(AM45,"0.#"),1)=".",FALSE,TRUE)</formula>
    </cfRule>
    <cfRule type="expression" dxfId="22" priority="16">
      <formula>IF(RIGHT(TEXT(AM45,"0.#"),1)=".",TRUE,FALSE)</formula>
    </cfRule>
  </conditionalFormatting>
  <conditionalFormatting sqref="AE47">
    <cfRule type="expression" dxfId="21" priority="23">
      <formula>IF(RIGHT(TEXT(AE47,"0.#"),1)=".",FALSE,TRUE)</formula>
    </cfRule>
    <cfRule type="expression" dxfId="20" priority="24">
      <formula>IF(RIGHT(TEXT(AE47,"0.#"),1)=".",TRUE,FALSE)</formula>
    </cfRule>
  </conditionalFormatting>
  <conditionalFormatting sqref="AI47">
    <cfRule type="expression" dxfId="19" priority="21">
      <formula>IF(RIGHT(TEXT(AI47,"0.#"),1)=".",FALSE,TRUE)</formula>
    </cfRule>
    <cfRule type="expression" dxfId="18" priority="22">
      <formula>IF(RIGHT(TEXT(AI47,"0.#"),1)=".",TRUE,FALSE)</formula>
    </cfRule>
  </conditionalFormatting>
  <conditionalFormatting sqref="AI46">
    <cfRule type="expression" dxfId="17" priority="19">
      <formula>IF(RIGHT(TEXT(AI46,"0.#"),1)=".",FALSE,TRUE)</formula>
    </cfRule>
    <cfRule type="expression" dxfId="16" priority="20">
      <formula>IF(RIGHT(TEXT(AI46,"0.#"),1)=".",TRUE,FALSE)</formula>
    </cfRule>
  </conditionalFormatting>
  <conditionalFormatting sqref="AI45">
    <cfRule type="expression" dxfId="15" priority="17">
      <formula>IF(RIGHT(TEXT(AI45,"0.#"),1)=".",FALSE,TRUE)</formula>
    </cfRule>
    <cfRule type="expression" dxfId="14" priority="18">
      <formula>IF(RIGHT(TEXT(AI45,"0.#"),1)=".",TRUE,FALSE)</formula>
    </cfRule>
  </conditionalFormatting>
  <conditionalFormatting sqref="AM46">
    <cfRule type="expression" dxfId="13" priority="13">
      <formula>IF(RIGHT(TEXT(AM46,"0.#"),1)=".",FALSE,TRUE)</formula>
    </cfRule>
    <cfRule type="expression" dxfId="12" priority="14">
      <formula>IF(RIGHT(TEXT(AM46,"0.#"),1)=".",TRUE,FALSE)</formula>
    </cfRule>
  </conditionalFormatting>
  <conditionalFormatting sqref="AM47">
    <cfRule type="expression" dxfId="11" priority="11">
      <formula>IF(RIGHT(TEXT(AM47,"0.#"),1)=".",FALSE,TRUE)</formula>
    </cfRule>
    <cfRule type="expression" dxfId="10" priority="12">
      <formula>IF(RIGHT(TEXT(AM47,"0.#"),1)=".",TRUE,FALSE)</formula>
    </cfRule>
  </conditionalFormatting>
  <conditionalFormatting sqref="AQ45:AQ47">
    <cfRule type="expression" dxfId="9" priority="9">
      <formula>IF(RIGHT(TEXT(AQ45,"0.#"),1)=".",FALSE,TRUE)</formula>
    </cfRule>
    <cfRule type="expression" dxfId="8" priority="10">
      <formula>IF(RIGHT(TEXT(AQ45,"0.#"),1)=".",TRUE,FALSE)</formula>
    </cfRule>
  </conditionalFormatting>
  <conditionalFormatting sqref="AU45:AU47">
    <cfRule type="expression" dxfId="7" priority="7">
      <formula>IF(RIGHT(TEXT(AU45,"0.#"),1)=".",FALSE,TRUE)</formula>
    </cfRule>
    <cfRule type="expression" dxfId="6" priority="8">
      <formula>IF(RIGHT(TEXT(AU45,"0.#"),1)=".",TRUE,FALSE)</formula>
    </cfRule>
  </conditionalFormatting>
  <conditionalFormatting sqref="AL126:AO126">
    <cfRule type="expression" dxfId="5" priority="3">
      <formula>IF(AND(AL126&gt;=0, RIGHT(TEXT(AL126,"0.#"),1)&lt;&gt;"."),TRUE,FALSE)</formula>
    </cfRule>
    <cfRule type="expression" dxfId="4" priority="4">
      <formula>IF(AND(AL126&gt;=0, RIGHT(TEXT(AL126,"0.#"),1)="."),TRUE,FALSE)</formula>
    </cfRule>
    <cfRule type="expression" dxfId="3" priority="5">
      <formula>IF(AND(AL126&lt;0, RIGHT(TEXT(AL126,"0.#"),1)&lt;&gt;"."),TRUE,FALSE)</formula>
    </cfRule>
    <cfRule type="expression" dxfId="2" priority="6">
      <formula>IF(AND(AL126&lt;0, RIGHT(TEXT(AL126,"0.#"),1)="."),TRUE,FALSE)</formula>
    </cfRule>
  </conditionalFormatting>
  <conditionalFormatting sqref="Y126">
    <cfRule type="expression" dxfId="1" priority="1">
      <formula>IF(RIGHT(TEXT(Y126,"0.#"),1)=".",FALSE,TRUE)</formula>
    </cfRule>
    <cfRule type="expression" dxfId="0" priority="2">
      <formula>IF(RIGHT(TEXT(Y126,"0.#"),1)=".",TRUE,FALSE)</formula>
    </cfRule>
  </conditionalFormatting>
  <dataValidations count="16">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5: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22:AK122 AH126:AK126">
      <formula1>OR(AND(MOD(IF(ISNUMBER(AH122), AH122, 0.5),1)=0, 0&lt;=AH122), AH122="-")</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sqref="S5:X5">
      <formula1>T終了年度</formula1>
    </dataValidation>
    <dataValidation type="list" allowBlank="1" showInputMessage="1" showErrorMessage="1" sqref="H75:I79">
      <formula1>T事業番号</formula1>
    </dataValidation>
    <dataValidation type="custom" imeMode="disabled" allowBlank="1" showInputMessage="1" showErrorMessage="1" sqref="AY23 AQ44:AR44 P13:AX13 AR15:AX15 P14:AQ18 AR18:AX18 P19:AJ19 Y116:AB116 AU116:AX116 Y122:AB122 AL122:AO122 Y126:AB126 AL126:AO126 AQ32:AR32 AU32:AX32 AE33:AX35 AE26:AX27 AE29:AX29 AU44:AX44 AE45:AX47 P23:AC24">
      <formula1>OR(ISNUMBER(P13), P13="-")</formula1>
    </dataValidation>
    <dataValidation type="list" allowBlank="1" showInputMessage="1" showErrorMessage="1" sqref="Q101:R101 AO101:AP101 AC101:AD101">
      <formula1>$U$41</formula1>
    </dataValidation>
    <dataValidation type="custom" allowBlank="1" showInputMessage="1" showErrorMessage="1" errorTitle="法人番号チェック" error="法人番号は13桁の数字で入力してください。" sqref="J126:O126 J122:O122">
      <formula1>OR(J122="-",AND(LEN(J122)=13,IFERROR(SEARCH("-",J122),"")="",IFERROR(SEARCH(".",J122),"")="",ISNUMBER(J122)))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16383" man="1"/>
    <brk id="72" max="49" man="1"/>
    <brk id="101"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AC122:AG122 AC126:AG126</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E75:G79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C75:D79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96</v>
      </c>
      <c r="L1" s="19" t="s">
        <v>79</v>
      </c>
      <c r="O1" s="9"/>
      <c r="P1" s="20" t="s">
        <v>5</v>
      </c>
      <c r="Q1" s="20" t="s">
        <v>68</v>
      </c>
      <c r="T1" s="9"/>
      <c r="U1" s="23" t="s">
        <v>160</v>
      </c>
      <c r="W1" s="23" t="s">
        <v>159</v>
      </c>
      <c r="Y1" s="23" t="s">
        <v>76</v>
      </c>
      <c r="Z1" s="23" t="s">
        <v>387</v>
      </c>
      <c r="AA1" s="23" t="s">
        <v>77</v>
      </c>
      <c r="AB1" s="23" t="s">
        <v>388</v>
      </c>
      <c r="AC1" s="23" t="s">
        <v>31</v>
      </c>
      <c r="AD1" s="22"/>
      <c r="AE1" s="23" t="s">
        <v>43</v>
      </c>
      <c r="AF1" s="24"/>
      <c r="AG1" s="36" t="s">
        <v>172</v>
      </c>
      <c r="AI1" s="36" t="s">
        <v>175</v>
      </c>
      <c r="AK1" s="36" t="s">
        <v>179</v>
      </c>
      <c r="AM1" s="48"/>
      <c r="AN1" s="48"/>
      <c r="AP1" s="22" t="s">
        <v>215</v>
      </c>
    </row>
    <row r="2" spans="1:42" ht="13.5" customHeight="1" x14ac:dyDescent="0.15">
      <c r="A2" s="10" t="s">
        <v>80</v>
      </c>
      <c r="B2" s="11"/>
      <c r="C2" s="9" t="str">
        <f>IF(B2="","",A2)</f>
        <v/>
      </c>
      <c r="D2" s="9" t="str">
        <f>IF(C2="","",IF(D1&lt;&gt;"",CONCATENATE(D1,"、",C2),C2))</f>
        <v/>
      </c>
      <c r="F2" s="8" t="s">
        <v>67</v>
      </c>
      <c r="G2" s="13" t="s">
        <v>591</v>
      </c>
      <c r="H2" s="9" t="str">
        <f>IF(G2="","",F2)</f>
        <v>一般会計</v>
      </c>
      <c r="I2" s="9" t="str">
        <f>IF(H2="","",IF(I1&lt;&gt;"",CONCATENATE(I1,"、",H2),H2))</f>
        <v>一般会計</v>
      </c>
      <c r="K2" s="10" t="s">
        <v>97</v>
      </c>
      <c r="L2" s="11"/>
      <c r="M2" s="9" t="str">
        <f>IF(L2="","",K2)</f>
        <v/>
      </c>
      <c r="N2" s="9" t="str">
        <f>IF(M2="","",IF(N1&lt;&gt;"",CONCATENATE(N1,"、",M2),M2))</f>
        <v/>
      </c>
      <c r="O2" s="9"/>
      <c r="P2" s="8" t="s">
        <v>69</v>
      </c>
      <c r="Q2" s="13"/>
      <c r="R2" s="9" t="str">
        <f>IF(Q2="","",P2)</f>
        <v/>
      </c>
      <c r="S2" s="9" t="str">
        <f>IF(R2="","",IF(S1&lt;&gt;"",CONCATENATE(S1,"、",R2),R2))</f>
        <v/>
      </c>
      <c r="T2" s="9"/>
      <c r="U2" s="63">
        <v>21</v>
      </c>
      <c r="W2" s="26" t="s">
        <v>165</v>
      </c>
      <c r="Y2" s="26" t="s">
        <v>63</v>
      </c>
      <c r="Z2" s="26" t="s">
        <v>63</v>
      </c>
      <c r="AA2" s="56" t="s">
        <v>257</v>
      </c>
      <c r="AB2" s="56" t="s">
        <v>482</v>
      </c>
      <c r="AC2" s="57" t="s">
        <v>129</v>
      </c>
      <c r="AD2" s="22"/>
      <c r="AE2" s="28" t="s">
        <v>161</v>
      </c>
      <c r="AF2" s="24"/>
      <c r="AG2" s="37" t="s">
        <v>223</v>
      </c>
      <c r="AI2" s="36" t="s">
        <v>254</v>
      </c>
      <c r="AK2" s="36" t="s">
        <v>180</v>
      </c>
      <c r="AM2" s="48"/>
      <c r="AN2" s="48"/>
      <c r="AP2" s="37" t="s">
        <v>223</v>
      </c>
    </row>
    <row r="3" spans="1:42" ht="13.5" customHeight="1" x14ac:dyDescent="0.15">
      <c r="A3" s="10" t="s">
        <v>81</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70</v>
      </c>
      <c r="Q3" s="13" t="s">
        <v>591</v>
      </c>
      <c r="R3" s="9" t="str">
        <f t="shared" ref="R3:R8" si="3">IF(Q3="","",P3)</f>
        <v>委託・請負</v>
      </c>
      <c r="S3" s="9" t="str">
        <f t="shared" ref="S3:S8" si="4">IF(R3="",S2,IF(S2&lt;&gt;"",CONCATENATE(S2,"、",R3),R3))</f>
        <v>委託・請負</v>
      </c>
      <c r="T3" s="9"/>
      <c r="U3" s="26" t="s">
        <v>513</v>
      </c>
      <c r="W3" s="26" t="s">
        <v>140</v>
      </c>
      <c r="Y3" s="26" t="s">
        <v>64</v>
      </c>
      <c r="Z3" s="26" t="s">
        <v>389</v>
      </c>
      <c r="AA3" s="56" t="s">
        <v>355</v>
      </c>
      <c r="AB3" s="56" t="s">
        <v>483</v>
      </c>
      <c r="AC3" s="57" t="s">
        <v>130</v>
      </c>
      <c r="AD3" s="22"/>
      <c r="AE3" s="28" t="s">
        <v>162</v>
      </c>
      <c r="AF3" s="24"/>
      <c r="AG3" s="37" t="s">
        <v>224</v>
      </c>
      <c r="AI3" s="36" t="s">
        <v>174</v>
      </c>
      <c r="AK3" s="36" t="str">
        <f>CHAR(CODE(AK2)+1)</f>
        <v>B</v>
      </c>
      <c r="AM3" s="48"/>
      <c r="AN3" s="48"/>
      <c r="AP3" s="37" t="s">
        <v>224</v>
      </c>
    </row>
    <row r="4" spans="1:42" ht="13.5" customHeight="1" x14ac:dyDescent="0.15">
      <c r="A4" s="10" t="s">
        <v>82</v>
      </c>
      <c r="B4" s="11"/>
      <c r="C4" s="9" t="str">
        <f t="shared" si="0"/>
        <v/>
      </c>
      <c r="D4" s="9" t="str">
        <f>IF(C4="",D3,IF(D3&lt;&gt;"",CONCATENATE(D3,"、",C4),C4))</f>
        <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71</v>
      </c>
      <c r="Q4" s="13"/>
      <c r="R4" s="9" t="str">
        <f t="shared" si="3"/>
        <v/>
      </c>
      <c r="S4" s="9" t="str">
        <f t="shared" si="4"/>
        <v>委託・請負</v>
      </c>
      <c r="T4" s="9"/>
      <c r="U4" s="26" t="s">
        <v>568</v>
      </c>
      <c r="W4" s="26" t="s">
        <v>141</v>
      </c>
      <c r="Y4" s="26" t="s">
        <v>262</v>
      </c>
      <c r="Z4" s="26" t="s">
        <v>390</v>
      </c>
      <c r="AA4" s="56" t="s">
        <v>356</v>
      </c>
      <c r="AB4" s="56" t="s">
        <v>484</v>
      </c>
      <c r="AC4" s="56" t="s">
        <v>131</v>
      </c>
      <c r="AD4" s="22"/>
      <c r="AE4" s="28" t="s">
        <v>163</v>
      </c>
      <c r="AF4" s="24"/>
      <c r="AG4" s="37" t="s">
        <v>225</v>
      </c>
      <c r="AI4" s="36" t="s">
        <v>176</v>
      </c>
      <c r="AK4" s="36" t="str">
        <f t="shared" ref="AK4:AK49" si="7">CHAR(CODE(AK3)+1)</f>
        <v>C</v>
      </c>
      <c r="AM4" s="48"/>
      <c r="AN4" s="48"/>
      <c r="AP4" s="37" t="s">
        <v>225</v>
      </c>
    </row>
    <row r="5" spans="1:42" ht="13.5" customHeight="1" x14ac:dyDescent="0.15">
      <c r="A5" s="10" t="s">
        <v>83</v>
      </c>
      <c r="B5" s="11"/>
      <c r="C5" s="9" t="str">
        <f t="shared" si="0"/>
        <v/>
      </c>
      <c r="D5" s="9" t="str">
        <f>IF(C5="",D4,IF(D4&lt;&gt;"",CONCATENATE(D4,"、",C5),C5))</f>
        <v/>
      </c>
      <c r="F5" s="14" t="s">
        <v>108</v>
      </c>
      <c r="G5" s="13"/>
      <c r="H5" s="9" t="str">
        <f t="shared" si="1"/>
        <v/>
      </c>
      <c r="I5" s="9" t="str">
        <f t="shared" si="5"/>
        <v>一般会計</v>
      </c>
      <c r="K5" s="10" t="s">
        <v>100</v>
      </c>
      <c r="L5" s="11"/>
      <c r="M5" s="9" t="str">
        <f t="shared" si="2"/>
        <v/>
      </c>
      <c r="N5" s="9" t="str">
        <f t="shared" si="6"/>
        <v/>
      </c>
      <c r="O5" s="9"/>
      <c r="P5" s="8" t="s">
        <v>72</v>
      </c>
      <c r="Q5" s="13"/>
      <c r="R5" s="9" t="str">
        <f t="shared" si="3"/>
        <v/>
      </c>
      <c r="S5" s="9" t="str">
        <f t="shared" si="4"/>
        <v>委託・請負</v>
      </c>
      <c r="T5" s="9"/>
      <c r="W5" s="26" t="s">
        <v>537</v>
      </c>
      <c r="Y5" s="26" t="s">
        <v>263</v>
      </c>
      <c r="Z5" s="26" t="s">
        <v>391</v>
      </c>
      <c r="AA5" s="56" t="s">
        <v>357</v>
      </c>
      <c r="AB5" s="56" t="s">
        <v>485</v>
      </c>
      <c r="AC5" s="56" t="s">
        <v>164</v>
      </c>
      <c r="AD5" s="25"/>
      <c r="AE5" s="28" t="s">
        <v>235</v>
      </c>
      <c r="AF5" s="24"/>
      <c r="AG5" s="37" t="s">
        <v>226</v>
      </c>
      <c r="AI5" s="36" t="s">
        <v>260</v>
      </c>
      <c r="AK5" s="36" t="str">
        <f t="shared" si="7"/>
        <v>D</v>
      </c>
      <c r="AP5" s="37" t="s">
        <v>226</v>
      </c>
    </row>
    <row r="6" spans="1:42" ht="13.5" customHeight="1" x14ac:dyDescent="0.15">
      <c r="A6" s="10" t="s">
        <v>84</v>
      </c>
      <c r="B6" s="11" t="s">
        <v>591</v>
      </c>
      <c r="C6" s="9" t="str">
        <f t="shared" si="0"/>
        <v>科学技術・イノベーション</v>
      </c>
      <c r="D6" s="9" t="str">
        <f t="shared" ref="D6:D21" si="8">IF(C6="",D5,IF(D5&lt;&gt;"",CONCATENATE(D5,"、",C6),C6))</f>
        <v>科学技術・イノベーション</v>
      </c>
      <c r="F6" s="14" t="s">
        <v>109</v>
      </c>
      <c r="G6" s="13"/>
      <c r="H6" s="9" t="str">
        <f t="shared" si="1"/>
        <v/>
      </c>
      <c r="I6" s="9" t="str">
        <f t="shared" si="5"/>
        <v>一般会計</v>
      </c>
      <c r="K6" s="10" t="s">
        <v>101</v>
      </c>
      <c r="L6" s="11"/>
      <c r="M6" s="9" t="str">
        <f t="shared" si="2"/>
        <v/>
      </c>
      <c r="N6" s="9" t="str">
        <f t="shared" si="6"/>
        <v/>
      </c>
      <c r="O6" s="9"/>
      <c r="P6" s="8" t="s">
        <v>73</v>
      </c>
      <c r="Q6" s="13"/>
      <c r="R6" s="9" t="str">
        <f t="shared" si="3"/>
        <v/>
      </c>
      <c r="S6" s="9" t="str">
        <f t="shared" si="4"/>
        <v>委託・請負</v>
      </c>
      <c r="T6" s="9"/>
      <c r="U6" s="26" t="s">
        <v>237</v>
      </c>
      <c r="W6" s="26" t="s">
        <v>539</v>
      </c>
      <c r="Y6" s="26" t="s">
        <v>264</v>
      </c>
      <c r="Z6" s="26" t="s">
        <v>392</v>
      </c>
      <c r="AA6" s="56" t="s">
        <v>358</v>
      </c>
      <c r="AB6" s="56" t="s">
        <v>486</v>
      </c>
      <c r="AC6" s="56" t="s">
        <v>132</v>
      </c>
      <c r="AD6" s="25"/>
      <c r="AE6" s="28" t="s">
        <v>233</v>
      </c>
      <c r="AF6" s="24"/>
      <c r="AG6" s="37" t="s">
        <v>227</v>
      </c>
      <c r="AI6" s="36" t="s">
        <v>261</v>
      </c>
      <c r="AK6" s="36" t="str">
        <f>CHAR(CODE(AK5)+1)</f>
        <v>E</v>
      </c>
      <c r="AP6" s="37" t="s">
        <v>227</v>
      </c>
    </row>
    <row r="7" spans="1:42" ht="13.5" customHeight="1" x14ac:dyDescent="0.15">
      <c r="A7" s="10" t="s">
        <v>85</v>
      </c>
      <c r="B7" s="11"/>
      <c r="C7" s="9" t="str">
        <f t="shared" si="0"/>
        <v/>
      </c>
      <c r="D7" s="9" t="str">
        <f t="shared" si="8"/>
        <v>科学技術・イノベーション</v>
      </c>
      <c r="F7" s="14" t="s">
        <v>187</v>
      </c>
      <c r="G7" s="13"/>
      <c r="H7" s="9" t="str">
        <f t="shared" si="1"/>
        <v/>
      </c>
      <c r="I7" s="9" t="str">
        <f t="shared" si="5"/>
        <v>一般会計</v>
      </c>
      <c r="K7" s="10" t="s">
        <v>102</v>
      </c>
      <c r="L7" s="11"/>
      <c r="M7" s="9" t="str">
        <f t="shared" si="2"/>
        <v/>
      </c>
      <c r="N7" s="9" t="str">
        <f t="shared" si="6"/>
        <v/>
      </c>
      <c r="O7" s="9"/>
      <c r="P7" s="8" t="s">
        <v>74</v>
      </c>
      <c r="Q7" s="13"/>
      <c r="R7" s="9" t="str">
        <f t="shared" si="3"/>
        <v/>
      </c>
      <c r="S7" s="9" t="str">
        <f t="shared" si="4"/>
        <v>委託・請負</v>
      </c>
      <c r="T7" s="9"/>
      <c r="U7" s="26"/>
      <c r="W7" s="26" t="s">
        <v>142</v>
      </c>
      <c r="Y7" s="26" t="s">
        <v>265</v>
      </c>
      <c r="Z7" s="26" t="s">
        <v>393</v>
      </c>
      <c r="AA7" s="56" t="s">
        <v>359</v>
      </c>
      <c r="AB7" s="56" t="s">
        <v>487</v>
      </c>
      <c r="AC7" s="25"/>
      <c r="AD7" s="25"/>
      <c r="AE7" s="26" t="s">
        <v>132</v>
      </c>
      <c r="AF7" s="24"/>
      <c r="AG7" s="37" t="s">
        <v>228</v>
      </c>
      <c r="AH7" s="51"/>
      <c r="AI7" s="37" t="s">
        <v>250</v>
      </c>
      <c r="AK7" s="36" t="str">
        <f>CHAR(CODE(AK6)+1)</f>
        <v>F</v>
      </c>
      <c r="AP7" s="37" t="s">
        <v>228</v>
      </c>
    </row>
    <row r="8" spans="1:42" ht="13.5" customHeight="1" x14ac:dyDescent="0.15">
      <c r="A8" s="10" t="s">
        <v>86</v>
      </c>
      <c r="B8" s="11"/>
      <c r="C8" s="9" t="str">
        <f t="shared" si="0"/>
        <v/>
      </c>
      <c r="D8" s="9" t="str">
        <f t="shared" si="8"/>
        <v>科学技術・イノベーション</v>
      </c>
      <c r="F8" s="14" t="s">
        <v>110</v>
      </c>
      <c r="G8" s="13"/>
      <c r="H8" s="9" t="str">
        <f t="shared" si="1"/>
        <v/>
      </c>
      <c r="I8" s="9" t="str">
        <f t="shared" si="5"/>
        <v>一般会計</v>
      </c>
      <c r="K8" s="10" t="s">
        <v>103</v>
      </c>
      <c r="L8" s="11"/>
      <c r="M8" s="9" t="str">
        <f t="shared" si="2"/>
        <v/>
      </c>
      <c r="N8" s="9" t="str">
        <f t="shared" si="6"/>
        <v/>
      </c>
      <c r="O8" s="9"/>
      <c r="P8" s="8" t="s">
        <v>75</v>
      </c>
      <c r="Q8" s="13"/>
      <c r="R8" s="9" t="str">
        <f t="shared" si="3"/>
        <v/>
      </c>
      <c r="S8" s="9" t="str">
        <f t="shared" si="4"/>
        <v>委託・請負</v>
      </c>
      <c r="T8" s="9"/>
      <c r="U8" s="26" t="s">
        <v>258</v>
      </c>
      <c r="W8" s="26" t="s">
        <v>143</v>
      </c>
      <c r="Y8" s="26" t="s">
        <v>266</v>
      </c>
      <c r="Z8" s="26" t="s">
        <v>394</v>
      </c>
      <c r="AA8" s="56" t="s">
        <v>360</v>
      </c>
      <c r="AB8" s="56" t="s">
        <v>488</v>
      </c>
      <c r="AC8" s="25"/>
      <c r="AD8" s="25"/>
      <c r="AE8" s="25"/>
      <c r="AF8" s="24"/>
      <c r="AG8" s="37" t="s">
        <v>229</v>
      </c>
      <c r="AI8" s="36" t="s">
        <v>251</v>
      </c>
      <c r="AK8" s="36" t="str">
        <f t="shared" si="7"/>
        <v>G</v>
      </c>
      <c r="AP8" s="37" t="s">
        <v>229</v>
      </c>
    </row>
    <row r="9" spans="1:42" ht="13.5" customHeight="1" x14ac:dyDescent="0.15">
      <c r="A9" s="10" t="s">
        <v>87</v>
      </c>
      <c r="B9" s="11"/>
      <c r="C9" s="9" t="str">
        <f t="shared" si="0"/>
        <v/>
      </c>
      <c r="D9" s="9" t="str">
        <f t="shared" si="8"/>
        <v>科学技術・イノベーション</v>
      </c>
      <c r="F9" s="14" t="s">
        <v>188</v>
      </c>
      <c r="G9" s="13"/>
      <c r="H9" s="9" t="str">
        <f t="shared" si="1"/>
        <v/>
      </c>
      <c r="I9" s="9" t="str">
        <f t="shared" si="5"/>
        <v>一般会計</v>
      </c>
      <c r="K9" s="10" t="s">
        <v>104</v>
      </c>
      <c r="L9" s="11"/>
      <c r="M9" s="9" t="str">
        <f t="shared" si="2"/>
        <v/>
      </c>
      <c r="N9" s="9" t="str">
        <f t="shared" si="6"/>
        <v/>
      </c>
      <c r="O9" s="9"/>
      <c r="P9" s="9"/>
      <c r="Q9" s="15"/>
      <c r="T9" s="9"/>
      <c r="U9" s="26" t="s">
        <v>259</v>
      </c>
      <c r="W9" s="26" t="s">
        <v>144</v>
      </c>
      <c r="Y9" s="26" t="s">
        <v>267</v>
      </c>
      <c r="Z9" s="26" t="s">
        <v>395</v>
      </c>
      <c r="AA9" s="56" t="s">
        <v>361</v>
      </c>
      <c r="AB9" s="56" t="s">
        <v>489</v>
      </c>
      <c r="AC9" s="25"/>
      <c r="AD9" s="25"/>
      <c r="AE9" s="25"/>
      <c r="AF9" s="24"/>
      <c r="AG9" s="37" t="s">
        <v>230</v>
      </c>
      <c r="AI9" s="47"/>
      <c r="AK9" s="36" t="str">
        <f t="shared" si="7"/>
        <v>H</v>
      </c>
      <c r="AP9" s="37" t="s">
        <v>230</v>
      </c>
    </row>
    <row r="10" spans="1:42" ht="13.5" customHeight="1" x14ac:dyDescent="0.15">
      <c r="A10" s="10" t="s">
        <v>205</v>
      </c>
      <c r="B10" s="11"/>
      <c r="C10" s="9" t="str">
        <f t="shared" si="0"/>
        <v/>
      </c>
      <c r="D10" s="9" t="str">
        <f t="shared" si="8"/>
        <v>科学技術・イノベーション</v>
      </c>
      <c r="F10" s="14" t="s">
        <v>111</v>
      </c>
      <c r="G10" s="13"/>
      <c r="H10" s="9" t="str">
        <f t="shared" si="1"/>
        <v/>
      </c>
      <c r="I10" s="9" t="str">
        <f t="shared" si="5"/>
        <v>一般会計</v>
      </c>
      <c r="K10" s="10" t="s">
        <v>206</v>
      </c>
      <c r="L10" s="11"/>
      <c r="M10" s="9" t="str">
        <f t="shared" si="2"/>
        <v/>
      </c>
      <c r="N10" s="9" t="str">
        <f t="shared" si="6"/>
        <v/>
      </c>
      <c r="O10" s="9"/>
      <c r="P10" s="9" t="str">
        <f>S8</f>
        <v>委託・請負</v>
      </c>
      <c r="Q10" s="15"/>
      <c r="T10" s="9"/>
      <c r="W10" s="26" t="s">
        <v>145</v>
      </c>
      <c r="Y10" s="26" t="s">
        <v>268</v>
      </c>
      <c r="Z10" s="26" t="s">
        <v>396</v>
      </c>
      <c r="AA10" s="56" t="s">
        <v>362</v>
      </c>
      <c r="AB10" s="56" t="s">
        <v>490</v>
      </c>
      <c r="AC10" s="25"/>
      <c r="AD10" s="25"/>
      <c r="AE10" s="25"/>
      <c r="AF10" s="24"/>
      <c r="AG10" s="37" t="s">
        <v>218</v>
      </c>
      <c r="AK10" s="36" t="str">
        <f t="shared" si="7"/>
        <v>I</v>
      </c>
      <c r="AP10" s="36" t="s">
        <v>216</v>
      </c>
    </row>
    <row r="11" spans="1:42" ht="13.5" customHeight="1" x14ac:dyDescent="0.15">
      <c r="A11" s="10" t="s">
        <v>88</v>
      </c>
      <c r="B11" s="11"/>
      <c r="C11" s="9" t="str">
        <f t="shared" si="0"/>
        <v/>
      </c>
      <c r="D11" s="9" t="str">
        <f t="shared" si="8"/>
        <v>科学技術・イノベーション</v>
      </c>
      <c r="F11" s="14" t="s">
        <v>112</v>
      </c>
      <c r="G11" s="13"/>
      <c r="H11" s="9" t="str">
        <f t="shared" si="1"/>
        <v/>
      </c>
      <c r="I11" s="9" t="str">
        <f t="shared" si="5"/>
        <v>一般会計</v>
      </c>
      <c r="K11" s="10" t="s">
        <v>105</v>
      </c>
      <c r="L11" s="11" t="s">
        <v>591</v>
      </c>
      <c r="M11" s="9" t="str">
        <f t="shared" si="2"/>
        <v>その他の事項経費</v>
      </c>
      <c r="N11" s="9" t="str">
        <f t="shared" si="6"/>
        <v>その他の事項経費</v>
      </c>
      <c r="O11" s="9"/>
      <c r="P11" s="9"/>
      <c r="Q11" s="15"/>
      <c r="T11" s="9"/>
      <c r="W11" s="26" t="s">
        <v>565</v>
      </c>
      <c r="Y11" s="26" t="s">
        <v>269</v>
      </c>
      <c r="Z11" s="26" t="s">
        <v>397</v>
      </c>
      <c r="AA11" s="56" t="s">
        <v>363</v>
      </c>
      <c r="AB11" s="56" t="s">
        <v>491</v>
      </c>
      <c r="AC11" s="25"/>
      <c r="AD11" s="25"/>
      <c r="AE11" s="25"/>
      <c r="AF11" s="24"/>
      <c r="AG11" s="36" t="s">
        <v>221</v>
      </c>
      <c r="AK11" s="36" t="str">
        <f t="shared" si="7"/>
        <v>J</v>
      </c>
    </row>
    <row r="12" spans="1:42" ht="13.5" customHeight="1" x14ac:dyDescent="0.15">
      <c r="A12" s="10" t="s">
        <v>89</v>
      </c>
      <c r="B12" s="11"/>
      <c r="C12" s="9" t="str">
        <f t="shared" ref="C12:C23" si="9">IF(B12="","",A12)</f>
        <v/>
      </c>
      <c r="D12" s="9" t="str">
        <f t="shared" si="8"/>
        <v>科学技術・イノベーション</v>
      </c>
      <c r="F12" s="14" t="s">
        <v>113</v>
      </c>
      <c r="G12" s="13"/>
      <c r="H12" s="9" t="str">
        <f t="shared" si="1"/>
        <v/>
      </c>
      <c r="I12" s="9" t="str">
        <f t="shared" si="5"/>
        <v>一般会計</v>
      </c>
      <c r="K12" s="9"/>
      <c r="L12" s="9"/>
      <c r="O12" s="9"/>
      <c r="P12" s="9"/>
      <c r="Q12" s="15"/>
      <c r="T12" s="9"/>
      <c r="U12" s="23" t="s">
        <v>514</v>
      </c>
      <c r="W12" s="26" t="s">
        <v>146</v>
      </c>
      <c r="Y12" s="26" t="s">
        <v>270</v>
      </c>
      <c r="Z12" s="26" t="s">
        <v>398</v>
      </c>
      <c r="AA12" s="56" t="s">
        <v>364</v>
      </c>
      <c r="AB12" s="56" t="s">
        <v>492</v>
      </c>
      <c r="AC12" s="25"/>
      <c r="AD12" s="25"/>
      <c r="AE12" s="25"/>
      <c r="AF12" s="24"/>
      <c r="AG12" s="36" t="s">
        <v>219</v>
      </c>
      <c r="AK12" s="36" t="str">
        <f t="shared" si="7"/>
        <v>K</v>
      </c>
    </row>
    <row r="13" spans="1:42" ht="13.5" customHeight="1" x14ac:dyDescent="0.15">
      <c r="A13" s="10" t="s">
        <v>90</v>
      </c>
      <c r="B13" s="11"/>
      <c r="C13" s="9" t="str">
        <f t="shared" si="9"/>
        <v/>
      </c>
      <c r="D13" s="9" t="str">
        <f t="shared" si="8"/>
        <v>科学技術・イノベーション</v>
      </c>
      <c r="F13" s="14" t="s">
        <v>114</v>
      </c>
      <c r="G13" s="13"/>
      <c r="H13" s="9" t="str">
        <f t="shared" si="1"/>
        <v/>
      </c>
      <c r="I13" s="9" t="str">
        <f t="shared" si="5"/>
        <v>一般会計</v>
      </c>
      <c r="K13" s="9" t="str">
        <f>N11</f>
        <v>その他の事項経費</v>
      </c>
      <c r="L13" s="9"/>
      <c r="O13" s="9"/>
      <c r="P13" s="9"/>
      <c r="Q13" s="15"/>
      <c r="T13" s="9"/>
      <c r="U13" s="26" t="s">
        <v>165</v>
      </c>
      <c r="W13" s="26" t="s">
        <v>147</v>
      </c>
      <c r="Y13" s="26" t="s">
        <v>271</v>
      </c>
      <c r="Z13" s="26" t="s">
        <v>399</v>
      </c>
      <c r="AA13" s="56" t="s">
        <v>365</v>
      </c>
      <c r="AB13" s="56" t="s">
        <v>493</v>
      </c>
      <c r="AC13" s="25"/>
      <c r="AD13" s="25"/>
      <c r="AE13" s="25"/>
      <c r="AF13" s="24"/>
      <c r="AG13" s="36" t="s">
        <v>220</v>
      </c>
      <c r="AK13" s="36" t="str">
        <f t="shared" si="7"/>
        <v>L</v>
      </c>
    </row>
    <row r="14" spans="1:42" ht="13.5" customHeight="1" x14ac:dyDescent="0.15">
      <c r="A14" s="10" t="s">
        <v>91</v>
      </c>
      <c r="B14" s="11"/>
      <c r="C14" s="9" t="str">
        <f t="shared" si="9"/>
        <v/>
      </c>
      <c r="D14" s="9" t="str">
        <f t="shared" si="8"/>
        <v>科学技術・イノベーション</v>
      </c>
      <c r="F14" s="14" t="s">
        <v>115</v>
      </c>
      <c r="G14" s="13"/>
      <c r="H14" s="9" t="str">
        <f t="shared" si="1"/>
        <v/>
      </c>
      <c r="I14" s="9" t="str">
        <f t="shared" si="5"/>
        <v>一般会計</v>
      </c>
      <c r="K14" s="9"/>
      <c r="L14" s="9"/>
      <c r="O14" s="9"/>
      <c r="P14" s="9"/>
      <c r="Q14" s="15"/>
      <c r="T14" s="9"/>
      <c r="U14" s="26" t="s">
        <v>515</v>
      </c>
      <c r="W14" s="26" t="s">
        <v>148</v>
      </c>
      <c r="Y14" s="26" t="s">
        <v>272</v>
      </c>
      <c r="Z14" s="26" t="s">
        <v>400</v>
      </c>
      <c r="AA14" s="56" t="s">
        <v>366</v>
      </c>
      <c r="AB14" s="56" t="s">
        <v>494</v>
      </c>
      <c r="AC14" s="25"/>
      <c r="AD14" s="25"/>
      <c r="AE14" s="25"/>
      <c r="AF14" s="24"/>
      <c r="AG14" s="47"/>
      <c r="AK14" s="36" t="str">
        <f t="shared" si="7"/>
        <v>M</v>
      </c>
    </row>
    <row r="15" spans="1:42" ht="13.5" customHeight="1" x14ac:dyDescent="0.15">
      <c r="A15" s="10" t="s">
        <v>92</v>
      </c>
      <c r="B15" s="11"/>
      <c r="C15" s="9" t="str">
        <f t="shared" si="9"/>
        <v/>
      </c>
      <c r="D15" s="9" t="str">
        <f t="shared" si="8"/>
        <v>科学技術・イノベーション</v>
      </c>
      <c r="F15" s="14" t="s">
        <v>116</v>
      </c>
      <c r="G15" s="13"/>
      <c r="H15" s="9" t="str">
        <f t="shared" si="1"/>
        <v/>
      </c>
      <c r="I15" s="9" t="str">
        <f t="shared" si="5"/>
        <v>一般会計</v>
      </c>
      <c r="K15" s="9"/>
      <c r="L15" s="9"/>
      <c r="O15" s="9"/>
      <c r="P15" s="9"/>
      <c r="Q15" s="15"/>
      <c r="T15" s="9"/>
      <c r="U15" s="26" t="s">
        <v>516</v>
      </c>
      <c r="W15" s="26" t="s">
        <v>149</v>
      </c>
      <c r="Y15" s="26" t="s">
        <v>273</v>
      </c>
      <c r="Z15" s="26" t="s">
        <v>401</v>
      </c>
      <c r="AA15" s="56" t="s">
        <v>367</v>
      </c>
      <c r="AB15" s="56" t="s">
        <v>495</v>
      </c>
      <c r="AC15" s="25"/>
      <c r="AD15" s="25"/>
      <c r="AE15" s="25"/>
      <c r="AF15" s="24"/>
      <c r="AG15" s="48"/>
      <c r="AK15" s="36" t="str">
        <f t="shared" si="7"/>
        <v>N</v>
      </c>
    </row>
    <row r="16" spans="1:42" ht="13.5" customHeight="1" x14ac:dyDescent="0.15">
      <c r="A16" s="10" t="s">
        <v>93</v>
      </c>
      <c r="B16" s="11"/>
      <c r="C16" s="9" t="str">
        <f t="shared" si="9"/>
        <v/>
      </c>
      <c r="D16" s="9" t="str">
        <f t="shared" si="8"/>
        <v>科学技術・イノベーション</v>
      </c>
      <c r="F16" s="14" t="s">
        <v>117</v>
      </c>
      <c r="G16" s="13"/>
      <c r="H16" s="9" t="str">
        <f t="shared" si="1"/>
        <v/>
      </c>
      <c r="I16" s="9" t="str">
        <f t="shared" si="5"/>
        <v>一般会計</v>
      </c>
      <c r="K16" s="9"/>
      <c r="L16" s="9"/>
      <c r="O16" s="9"/>
      <c r="P16" s="9"/>
      <c r="Q16" s="15"/>
      <c r="T16" s="9"/>
      <c r="U16" s="26" t="s">
        <v>517</v>
      </c>
      <c r="W16" s="26" t="s">
        <v>150</v>
      </c>
      <c r="Y16" s="26" t="s">
        <v>274</v>
      </c>
      <c r="Z16" s="26" t="s">
        <v>402</v>
      </c>
      <c r="AA16" s="56" t="s">
        <v>368</v>
      </c>
      <c r="AB16" s="56" t="s">
        <v>496</v>
      </c>
      <c r="AC16" s="25"/>
      <c r="AD16" s="25"/>
      <c r="AE16" s="25"/>
      <c r="AF16" s="24"/>
      <c r="AG16" s="48"/>
      <c r="AK16" s="36" t="str">
        <f t="shared" si="7"/>
        <v>O</v>
      </c>
    </row>
    <row r="17" spans="1:37" ht="13.5" customHeight="1" x14ac:dyDescent="0.15">
      <c r="A17" s="10" t="s">
        <v>94</v>
      </c>
      <c r="B17" s="11"/>
      <c r="C17" s="9" t="str">
        <f t="shared" si="9"/>
        <v/>
      </c>
      <c r="D17" s="9" t="str">
        <f t="shared" si="8"/>
        <v>科学技術・イノベーション</v>
      </c>
      <c r="F17" s="14" t="s">
        <v>118</v>
      </c>
      <c r="G17" s="13"/>
      <c r="H17" s="9" t="str">
        <f t="shared" si="1"/>
        <v/>
      </c>
      <c r="I17" s="9" t="str">
        <f t="shared" si="5"/>
        <v>一般会計</v>
      </c>
      <c r="K17" s="9"/>
      <c r="L17" s="9"/>
      <c r="O17" s="9"/>
      <c r="P17" s="9"/>
      <c r="Q17" s="15"/>
      <c r="T17" s="9"/>
      <c r="U17" s="26" t="s">
        <v>535</v>
      </c>
      <c r="W17" s="26" t="s">
        <v>151</v>
      </c>
      <c r="Y17" s="26" t="s">
        <v>275</v>
      </c>
      <c r="Z17" s="26" t="s">
        <v>403</v>
      </c>
      <c r="AA17" s="56" t="s">
        <v>369</v>
      </c>
      <c r="AB17" s="56" t="s">
        <v>497</v>
      </c>
      <c r="AC17" s="25"/>
      <c r="AD17" s="25"/>
      <c r="AE17" s="25"/>
      <c r="AF17" s="24"/>
      <c r="AG17" s="48"/>
      <c r="AK17" s="36" t="str">
        <f t="shared" si="7"/>
        <v>P</v>
      </c>
    </row>
    <row r="18" spans="1:37" ht="13.5" customHeight="1" x14ac:dyDescent="0.15">
      <c r="A18" s="10" t="s">
        <v>95</v>
      </c>
      <c r="B18" s="11"/>
      <c r="C18" s="9" t="str">
        <f t="shared" si="9"/>
        <v/>
      </c>
      <c r="D18" s="9" t="str">
        <f t="shared" si="8"/>
        <v>科学技術・イノベーション</v>
      </c>
      <c r="F18" s="14" t="s">
        <v>119</v>
      </c>
      <c r="G18" s="13"/>
      <c r="H18" s="9" t="str">
        <f t="shared" si="1"/>
        <v/>
      </c>
      <c r="I18" s="9" t="str">
        <f t="shared" si="5"/>
        <v>一般会計</v>
      </c>
      <c r="K18" s="9"/>
      <c r="L18" s="9"/>
      <c r="O18" s="9"/>
      <c r="P18" s="9"/>
      <c r="Q18" s="15"/>
      <c r="T18" s="9"/>
      <c r="U18" s="26" t="s">
        <v>518</v>
      </c>
      <c r="W18" s="26" t="s">
        <v>152</v>
      </c>
      <c r="Y18" s="26" t="s">
        <v>276</v>
      </c>
      <c r="Z18" s="26" t="s">
        <v>404</v>
      </c>
      <c r="AA18" s="56" t="s">
        <v>370</v>
      </c>
      <c r="AB18" s="56" t="s">
        <v>498</v>
      </c>
      <c r="AC18" s="25"/>
      <c r="AD18" s="25"/>
      <c r="AE18" s="25"/>
      <c r="AF18" s="24"/>
      <c r="AK18" s="36" t="str">
        <f t="shared" si="7"/>
        <v>Q</v>
      </c>
    </row>
    <row r="19" spans="1:37" ht="13.5" customHeight="1" x14ac:dyDescent="0.15">
      <c r="A19" s="10" t="s">
        <v>198</v>
      </c>
      <c r="B19" s="11"/>
      <c r="C19" s="9" t="str">
        <f t="shared" si="9"/>
        <v/>
      </c>
      <c r="D19" s="9" t="str">
        <f t="shared" si="8"/>
        <v>科学技術・イノベーション</v>
      </c>
      <c r="F19" s="14" t="s">
        <v>120</v>
      </c>
      <c r="G19" s="13"/>
      <c r="H19" s="9" t="str">
        <f t="shared" si="1"/>
        <v/>
      </c>
      <c r="I19" s="9" t="str">
        <f t="shared" si="5"/>
        <v>一般会計</v>
      </c>
      <c r="K19" s="9"/>
      <c r="L19" s="9"/>
      <c r="O19" s="9"/>
      <c r="P19" s="9"/>
      <c r="Q19" s="15"/>
      <c r="T19" s="9"/>
      <c r="U19" s="26" t="s">
        <v>519</v>
      </c>
      <c r="W19" s="26" t="s">
        <v>153</v>
      </c>
      <c r="Y19" s="26" t="s">
        <v>277</v>
      </c>
      <c r="Z19" s="26" t="s">
        <v>405</v>
      </c>
      <c r="AA19" s="56" t="s">
        <v>371</v>
      </c>
      <c r="AB19" s="56" t="s">
        <v>499</v>
      </c>
      <c r="AC19" s="25"/>
      <c r="AD19" s="25"/>
      <c r="AE19" s="25"/>
      <c r="AF19" s="24"/>
      <c r="AK19" s="36" t="str">
        <f t="shared" si="7"/>
        <v>R</v>
      </c>
    </row>
    <row r="20" spans="1:37" ht="13.5" customHeight="1" x14ac:dyDescent="0.15">
      <c r="A20" s="10" t="s">
        <v>199</v>
      </c>
      <c r="B20" s="11"/>
      <c r="C20" s="9" t="str">
        <f t="shared" si="9"/>
        <v/>
      </c>
      <c r="D20" s="9" t="str">
        <f t="shared" si="8"/>
        <v>科学技術・イノベーション</v>
      </c>
      <c r="F20" s="14" t="s">
        <v>197</v>
      </c>
      <c r="G20" s="13"/>
      <c r="H20" s="9" t="str">
        <f t="shared" si="1"/>
        <v/>
      </c>
      <c r="I20" s="9" t="str">
        <f t="shared" si="5"/>
        <v>一般会計</v>
      </c>
      <c r="K20" s="9"/>
      <c r="L20" s="9"/>
      <c r="O20" s="9"/>
      <c r="P20" s="9"/>
      <c r="Q20" s="15"/>
      <c r="T20" s="9"/>
      <c r="U20" s="26" t="s">
        <v>520</v>
      </c>
      <c r="W20" s="26" t="s">
        <v>154</v>
      </c>
      <c r="Y20" s="26" t="s">
        <v>278</v>
      </c>
      <c r="Z20" s="26" t="s">
        <v>406</v>
      </c>
      <c r="AA20" s="56" t="s">
        <v>372</v>
      </c>
      <c r="AB20" s="56" t="s">
        <v>500</v>
      </c>
      <c r="AC20" s="25"/>
      <c r="AD20" s="25"/>
      <c r="AE20" s="25"/>
      <c r="AF20" s="24"/>
      <c r="AK20" s="36" t="str">
        <f t="shared" si="7"/>
        <v>S</v>
      </c>
    </row>
    <row r="21" spans="1:37" ht="13.5" customHeight="1" x14ac:dyDescent="0.15">
      <c r="A21" s="10" t="s">
        <v>200</v>
      </c>
      <c r="B21" s="11"/>
      <c r="C21" s="9" t="str">
        <f t="shared" si="9"/>
        <v/>
      </c>
      <c r="D21" s="9" t="str">
        <f t="shared" si="8"/>
        <v>科学技術・イノベーション</v>
      </c>
      <c r="F21" s="14" t="s">
        <v>121</v>
      </c>
      <c r="G21" s="13"/>
      <c r="H21" s="9" t="str">
        <f t="shared" si="1"/>
        <v/>
      </c>
      <c r="I21" s="9" t="str">
        <f t="shared" si="5"/>
        <v>一般会計</v>
      </c>
      <c r="K21" s="9"/>
      <c r="L21" s="9"/>
      <c r="O21" s="9"/>
      <c r="P21" s="9"/>
      <c r="Q21" s="15"/>
      <c r="T21" s="9"/>
      <c r="U21" s="26" t="s">
        <v>521</v>
      </c>
      <c r="W21" s="26" t="s">
        <v>155</v>
      </c>
      <c r="Y21" s="26" t="s">
        <v>279</v>
      </c>
      <c r="Z21" s="26" t="s">
        <v>407</v>
      </c>
      <c r="AA21" s="56" t="s">
        <v>373</v>
      </c>
      <c r="AB21" s="56" t="s">
        <v>501</v>
      </c>
      <c r="AC21" s="25"/>
      <c r="AD21" s="25"/>
      <c r="AE21" s="25"/>
      <c r="AF21" s="24"/>
      <c r="AK21" s="36" t="str">
        <f t="shared" si="7"/>
        <v>T</v>
      </c>
    </row>
    <row r="22" spans="1:37" ht="13.5" customHeight="1" x14ac:dyDescent="0.15">
      <c r="A22" s="10" t="s">
        <v>201</v>
      </c>
      <c r="B22" s="11"/>
      <c r="C22" s="9" t="str">
        <f t="shared" si="9"/>
        <v/>
      </c>
      <c r="D22" s="9" t="str">
        <f>IF(C22="",D21,IF(D21&lt;&gt;"",CONCATENATE(D21,"、",C22),C22))</f>
        <v>科学技術・イノベーション</v>
      </c>
      <c r="F22" s="14" t="s">
        <v>122</v>
      </c>
      <c r="G22" s="13"/>
      <c r="H22" s="9" t="str">
        <f t="shared" si="1"/>
        <v/>
      </c>
      <c r="I22" s="9" t="str">
        <f t="shared" si="5"/>
        <v>一般会計</v>
      </c>
      <c r="K22" s="9"/>
      <c r="L22" s="9"/>
      <c r="O22" s="9"/>
      <c r="P22" s="9"/>
      <c r="Q22" s="15"/>
      <c r="T22" s="9"/>
      <c r="U22" s="26" t="s">
        <v>567</v>
      </c>
      <c r="W22" s="26" t="s">
        <v>156</v>
      </c>
      <c r="Y22" s="26" t="s">
        <v>280</v>
      </c>
      <c r="Z22" s="26" t="s">
        <v>408</v>
      </c>
      <c r="AA22" s="56" t="s">
        <v>374</v>
      </c>
      <c r="AB22" s="56" t="s">
        <v>502</v>
      </c>
      <c r="AC22" s="25"/>
      <c r="AD22" s="25"/>
      <c r="AE22" s="25"/>
      <c r="AF22" s="24"/>
      <c r="AK22" s="36" t="str">
        <f t="shared" si="7"/>
        <v>U</v>
      </c>
    </row>
    <row r="23" spans="1:37" ht="13.5" customHeight="1" x14ac:dyDescent="0.15">
      <c r="A23" s="54" t="s">
        <v>252</v>
      </c>
      <c r="B23" s="11"/>
      <c r="C23" s="9" t="str">
        <f t="shared" si="9"/>
        <v/>
      </c>
      <c r="D23" s="9" t="str">
        <f>IF(C23="",D22,IF(D22&lt;&gt;"",CONCATENATE(D22,"、",C23),C23))</f>
        <v>科学技術・イノベーション</v>
      </c>
      <c r="F23" s="14" t="s">
        <v>123</v>
      </c>
      <c r="G23" s="13"/>
      <c r="H23" s="9" t="str">
        <f t="shared" si="1"/>
        <v/>
      </c>
      <c r="I23" s="9" t="str">
        <f t="shared" si="5"/>
        <v>一般会計</v>
      </c>
      <c r="K23" s="9"/>
      <c r="L23" s="9"/>
      <c r="O23" s="9"/>
      <c r="P23" s="9"/>
      <c r="Q23" s="15"/>
      <c r="T23" s="9"/>
      <c r="U23" s="26" t="s">
        <v>522</v>
      </c>
      <c r="W23" s="26" t="s">
        <v>157</v>
      </c>
      <c r="Y23" s="26" t="s">
        <v>281</v>
      </c>
      <c r="Z23" s="26" t="s">
        <v>409</v>
      </c>
      <c r="AA23" s="56" t="s">
        <v>375</v>
      </c>
      <c r="AB23" s="56" t="s">
        <v>503</v>
      </c>
      <c r="AC23" s="25"/>
      <c r="AD23" s="25"/>
      <c r="AE23" s="25"/>
      <c r="AF23" s="24"/>
      <c r="AK23" s="36" t="str">
        <f t="shared" si="7"/>
        <v>V</v>
      </c>
    </row>
    <row r="24" spans="1:37" ht="13.5" customHeight="1" x14ac:dyDescent="0.15">
      <c r="A24" s="65"/>
      <c r="B24" s="52"/>
      <c r="F24" s="14" t="s">
        <v>255</v>
      </c>
      <c r="G24" s="13"/>
      <c r="H24" s="9" t="str">
        <f t="shared" si="1"/>
        <v/>
      </c>
      <c r="I24" s="9" t="str">
        <f t="shared" si="5"/>
        <v>一般会計</v>
      </c>
      <c r="K24" s="9"/>
      <c r="L24" s="9"/>
      <c r="O24" s="9"/>
      <c r="P24" s="9"/>
      <c r="Q24" s="15"/>
      <c r="T24" s="9"/>
      <c r="U24" s="26" t="s">
        <v>523</v>
      </c>
      <c r="W24" s="26" t="s">
        <v>158</v>
      </c>
      <c r="Y24" s="26" t="s">
        <v>282</v>
      </c>
      <c r="Z24" s="26" t="s">
        <v>410</v>
      </c>
      <c r="AA24" s="56" t="s">
        <v>376</v>
      </c>
      <c r="AB24" s="56" t="s">
        <v>504</v>
      </c>
      <c r="AC24" s="25"/>
      <c r="AD24" s="25"/>
      <c r="AE24" s="25"/>
      <c r="AF24" s="24"/>
      <c r="AK24" s="36" t="str">
        <f>CHAR(CODE(AK23)+1)</f>
        <v>W</v>
      </c>
    </row>
    <row r="25" spans="1:37" ht="13.5" customHeight="1" x14ac:dyDescent="0.15">
      <c r="A25" s="53"/>
      <c r="B25" s="52"/>
      <c r="F25" s="14" t="s">
        <v>124</v>
      </c>
      <c r="G25" s="13"/>
      <c r="H25" s="9" t="str">
        <f t="shared" si="1"/>
        <v/>
      </c>
      <c r="I25" s="9" t="str">
        <f t="shared" si="5"/>
        <v>一般会計</v>
      </c>
      <c r="K25" s="9"/>
      <c r="L25" s="9"/>
      <c r="O25" s="9"/>
      <c r="P25" s="9"/>
      <c r="Q25" s="15"/>
      <c r="T25" s="9"/>
      <c r="U25" s="26" t="s">
        <v>524</v>
      </c>
      <c r="W25" s="46"/>
      <c r="Y25" s="26" t="s">
        <v>283</v>
      </c>
      <c r="Z25" s="26" t="s">
        <v>411</v>
      </c>
      <c r="AA25" s="56" t="s">
        <v>377</v>
      </c>
      <c r="AB25" s="56" t="s">
        <v>505</v>
      </c>
      <c r="AC25" s="25"/>
      <c r="AD25" s="25"/>
      <c r="AE25" s="25"/>
      <c r="AF25" s="24"/>
      <c r="AK25" s="36" t="str">
        <f t="shared" si="7"/>
        <v>X</v>
      </c>
    </row>
    <row r="26" spans="1:37" ht="13.5" customHeight="1" x14ac:dyDescent="0.15">
      <c r="A26" s="53"/>
      <c r="B26" s="52"/>
      <c r="F26" s="14" t="s">
        <v>125</v>
      </c>
      <c r="G26" s="13"/>
      <c r="H26" s="9" t="str">
        <f t="shared" si="1"/>
        <v/>
      </c>
      <c r="I26" s="9" t="str">
        <f t="shared" si="5"/>
        <v>一般会計</v>
      </c>
      <c r="K26" s="9"/>
      <c r="L26" s="9"/>
      <c r="O26" s="9"/>
      <c r="P26" s="9"/>
      <c r="Q26" s="15"/>
      <c r="T26" s="9"/>
      <c r="U26" s="26" t="s">
        <v>525</v>
      </c>
      <c r="Y26" s="26" t="s">
        <v>284</v>
      </c>
      <c r="Z26" s="26" t="s">
        <v>412</v>
      </c>
      <c r="AA26" s="56" t="s">
        <v>378</v>
      </c>
      <c r="AB26" s="56" t="s">
        <v>506</v>
      </c>
      <c r="AC26" s="25"/>
      <c r="AD26" s="25"/>
      <c r="AE26" s="25"/>
      <c r="AF26" s="24"/>
      <c r="AK26" s="36" t="str">
        <f t="shared" si="7"/>
        <v>Y</v>
      </c>
    </row>
    <row r="27" spans="1:37" ht="13.5" customHeight="1" x14ac:dyDescent="0.15">
      <c r="A27" s="9" t="str">
        <f>IF(D23="", "-", D23)</f>
        <v>科学技術・イノベーション</v>
      </c>
      <c r="B27" s="9"/>
      <c r="F27" s="14" t="s">
        <v>126</v>
      </c>
      <c r="G27" s="13"/>
      <c r="H27" s="9" t="str">
        <f t="shared" si="1"/>
        <v/>
      </c>
      <c r="I27" s="9" t="str">
        <f t="shared" si="5"/>
        <v>一般会計</v>
      </c>
      <c r="K27" s="9"/>
      <c r="L27" s="9"/>
      <c r="O27" s="9"/>
      <c r="P27" s="9"/>
      <c r="Q27" s="15"/>
      <c r="T27" s="9"/>
      <c r="U27" s="26" t="s">
        <v>526</v>
      </c>
      <c r="Y27" s="26" t="s">
        <v>285</v>
      </c>
      <c r="Z27" s="26" t="s">
        <v>413</v>
      </c>
      <c r="AA27" s="56" t="s">
        <v>379</v>
      </c>
      <c r="AB27" s="56" t="s">
        <v>507</v>
      </c>
      <c r="AC27" s="25"/>
      <c r="AD27" s="25"/>
      <c r="AE27" s="25"/>
      <c r="AF27" s="24"/>
      <c r="AK27" s="36"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527</v>
      </c>
      <c r="Y28" s="26" t="s">
        <v>286</v>
      </c>
      <c r="Z28" s="26" t="s">
        <v>414</v>
      </c>
      <c r="AA28" s="56" t="s">
        <v>380</v>
      </c>
      <c r="AB28" s="56" t="s">
        <v>508</v>
      </c>
      <c r="AC28" s="25"/>
      <c r="AD28" s="25"/>
      <c r="AE28" s="25"/>
      <c r="AF28" s="24"/>
      <c r="AK28" s="36" t="s">
        <v>181</v>
      </c>
    </row>
    <row r="29" spans="1:37" ht="13.5" customHeight="1" x14ac:dyDescent="0.15">
      <c r="A29" s="9"/>
      <c r="B29" s="9"/>
      <c r="F29" s="14" t="s">
        <v>189</v>
      </c>
      <c r="G29" s="13"/>
      <c r="H29" s="9" t="str">
        <f t="shared" si="1"/>
        <v/>
      </c>
      <c r="I29" s="9" t="str">
        <f t="shared" si="5"/>
        <v>一般会計</v>
      </c>
      <c r="K29" s="9"/>
      <c r="L29" s="9"/>
      <c r="O29" s="9"/>
      <c r="P29" s="9"/>
      <c r="Q29" s="15"/>
      <c r="T29" s="9"/>
      <c r="U29" s="26" t="s">
        <v>528</v>
      </c>
      <c r="Y29" s="26" t="s">
        <v>287</v>
      </c>
      <c r="Z29" s="26" t="s">
        <v>415</v>
      </c>
      <c r="AA29" s="56" t="s">
        <v>381</v>
      </c>
      <c r="AB29" s="56" t="s">
        <v>509</v>
      </c>
      <c r="AC29" s="25"/>
      <c r="AD29" s="25"/>
      <c r="AE29" s="25"/>
      <c r="AF29" s="24"/>
      <c r="AK29" s="36" t="str">
        <f t="shared" si="7"/>
        <v>b</v>
      </c>
    </row>
    <row r="30" spans="1:37" ht="13.5" customHeight="1" x14ac:dyDescent="0.15">
      <c r="A30" s="9"/>
      <c r="B30" s="9"/>
      <c r="F30" s="14" t="s">
        <v>190</v>
      </c>
      <c r="G30" s="13"/>
      <c r="H30" s="9" t="str">
        <f t="shared" si="1"/>
        <v/>
      </c>
      <c r="I30" s="9" t="str">
        <f t="shared" si="5"/>
        <v>一般会計</v>
      </c>
      <c r="K30" s="9"/>
      <c r="L30" s="9"/>
      <c r="O30" s="9"/>
      <c r="P30" s="9"/>
      <c r="Q30" s="15"/>
      <c r="T30" s="9"/>
      <c r="U30" s="26" t="s">
        <v>529</v>
      </c>
      <c r="Y30" s="26" t="s">
        <v>288</v>
      </c>
      <c r="Z30" s="26" t="s">
        <v>416</v>
      </c>
      <c r="AA30" s="56" t="s">
        <v>382</v>
      </c>
      <c r="AB30" s="56" t="s">
        <v>510</v>
      </c>
      <c r="AC30" s="25"/>
      <c r="AD30" s="25"/>
      <c r="AE30" s="25"/>
      <c r="AF30" s="24"/>
      <c r="AK30" s="36" t="str">
        <f t="shared" si="7"/>
        <v>c</v>
      </c>
    </row>
    <row r="31" spans="1:37" ht="13.5" customHeight="1" x14ac:dyDescent="0.15">
      <c r="A31" s="9"/>
      <c r="B31" s="9"/>
      <c r="F31" s="14" t="s">
        <v>191</v>
      </c>
      <c r="G31" s="13"/>
      <c r="H31" s="9" t="str">
        <f t="shared" si="1"/>
        <v/>
      </c>
      <c r="I31" s="9" t="str">
        <f t="shared" si="5"/>
        <v>一般会計</v>
      </c>
      <c r="K31" s="9"/>
      <c r="L31" s="9"/>
      <c r="O31" s="9"/>
      <c r="P31" s="9"/>
      <c r="Q31" s="15"/>
      <c r="T31" s="9"/>
      <c r="U31" s="26" t="s">
        <v>530</v>
      </c>
      <c r="Y31" s="26" t="s">
        <v>289</v>
      </c>
      <c r="Z31" s="26" t="s">
        <v>417</v>
      </c>
      <c r="AA31" s="56" t="s">
        <v>383</v>
      </c>
      <c r="AB31" s="56" t="s">
        <v>511</v>
      </c>
      <c r="AC31" s="25"/>
      <c r="AD31" s="25"/>
      <c r="AE31" s="25"/>
      <c r="AF31" s="24"/>
      <c r="AK31" s="36" t="str">
        <f t="shared" si="7"/>
        <v>d</v>
      </c>
    </row>
    <row r="32" spans="1:37" ht="13.5" customHeight="1" x14ac:dyDescent="0.15">
      <c r="A32" s="9"/>
      <c r="B32" s="9"/>
      <c r="F32" s="14" t="s">
        <v>192</v>
      </c>
      <c r="G32" s="13"/>
      <c r="H32" s="9" t="str">
        <f t="shared" si="1"/>
        <v/>
      </c>
      <c r="I32" s="9" t="str">
        <f t="shared" si="5"/>
        <v>一般会計</v>
      </c>
      <c r="K32" s="9"/>
      <c r="L32" s="9"/>
      <c r="O32" s="9"/>
      <c r="P32" s="9"/>
      <c r="Q32" s="15"/>
      <c r="T32" s="9"/>
      <c r="U32" s="26" t="s">
        <v>531</v>
      </c>
      <c r="Y32" s="26" t="s">
        <v>290</v>
      </c>
      <c r="Z32" s="26" t="s">
        <v>418</v>
      </c>
      <c r="AA32" s="56" t="s">
        <v>65</v>
      </c>
      <c r="AB32" s="56" t="s">
        <v>65</v>
      </c>
      <c r="AC32" s="25"/>
      <c r="AD32" s="25"/>
      <c r="AE32" s="25"/>
      <c r="AF32" s="24"/>
      <c r="AK32" s="36" t="str">
        <f t="shared" si="7"/>
        <v>e</v>
      </c>
    </row>
    <row r="33" spans="1:37" ht="13.5" customHeight="1" x14ac:dyDescent="0.15">
      <c r="A33" s="9"/>
      <c r="B33" s="9"/>
      <c r="F33" s="14" t="s">
        <v>193</v>
      </c>
      <c r="G33" s="13"/>
      <c r="H33" s="9" t="str">
        <f t="shared" si="1"/>
        <v/>
      </c>
      <c r="I33" s="9" t="str">
        <f t="shared" si="5"/>
        <v>一般会計</v>
      </c>
      <c r="K33" s="9"/>
      <c r="L33" s="9"/>
      <c r="O33" s="9"/>
      <c r="P33" s="9"/>
      <c r="Q33" s="15"/>
      <c r="T33" s="9"/>
      <c r="U33" s="26" t="s">
        <v>532</v>
      </c>
      <c r="Y33" s="26" t="s">
        <v>291</v>
      </c>
      <c r="Z33" s="26" t="s">
        <v>419</v>
      </c>
      <c r="AA33" s="46"/>
      <c r="AB33" s="25"/>
      <c r="AC33" s="25"/>
      <c r="AD33" s="25"/>
      <c r="AE33" s="25"/>
      <c r="AF33" s="24"/>
      <c r="AK33" s="36" t="str">
        <f t="shared" si="7"/>
        <v>f</v>
      </c>
    </row>
    <row r="34" spans="1:37" ht="13.5" customHeight="1" x14ac:dyDescent="0.15">
      <c r="A34" s="9"/>
      <c r="B34" s="9"/>
      <c r="F34" s="14" t="s">
        <v>194</v>
      </c>
      <c r="G34" s="13"/>
      <c r="H34" s="9" t="str">
        <f t="shared" si="1"/>
        <v/>
      </c>
      <c r="I34" s="9" t="str">
        <f t="shared" si="5"/>
        <v>一般会計</v>
      </c>
      <c r="K34" s="9"/>
      <c r="L34" s="9"/>
      <c r="O34" s="9"/>
      <c r="P34" s="9"/>
      <c r="Q34" s="15"/>
      <c r="T34" s="9"/>
      <c r="U34" s="26" t="s">
        <v>533</v>
      </c>
      <c r="Y34" s="26" t="s">
        <v>292</v>
      </c>
      <c r="Z34" s="26" t="s">
        <v>420</v>
      </c>
      <c r="AB34" s="25"/>
      <c r="AC34" s="25"/>
      <c r="AD34" s="25"/>
      <c r="AE34" s="25"/>
      <c r="AF34" s="24"/>
      <c r="AK34" s="36" t="str">
        <f t="shared" si="7"/>
        <v>g</v>
      </c>
    </row>
    <row r="35" spans="1:37" ht="13.5" customHeight="1" x14ac:dyDescent="0.15">
      <c r="A35" s="9"/>
      <c r="B35" s="9"/>
      <c r="F35" s="14" t="s">
        <v>195</v>
      </c>
      <c r="G35" s="13"/>
      <c r="H35" s="9" t="str">
        <f t="shared" si="1"/>
        <v/>
      </c>
      <c r="I35" s="9" t="str">
        <f t="shared" si="5"/>
        <v>一般会計</v>
      </c>
      <c r="K35" s="9"/>
      <c r="L35" s="9"/>
      <c r="O35" s="9"/>
      <c r="P35" s="9"/>
      <c r="Q35" s="15"/>
      <c r="T35" s="9"/>
      <c r="U35" s="26" t="s">
        <v>534</v>
      </c>
      <c r="Y35" s="26" t="s">
        <v>293</v>
      </c>
      <c r="Z35" s="26" t="s">
        <v>421</v>
      </c>
      <c r="AC35" s="25"/>
      <c r="AF35" s="24"/>
      <c r="AK35" s="36" t="str">
        <f t="shared" si="7"/>
        <v>h</v>
      </c>
    </row>
    <row r="36" spans="1:37" ht="13.5" customHeight="1" x14ac:dyDescent="0.15">
      <c r="A36" s="9"/>
      <c r="B36" s="9"/>
      <c r="F36" s="14" t="s">
        <v>196</v>
      </c>
      <c r="G36" s="13"/>
      <c r="H36" s="9" t="str">
        <f t="shared" si="1"/>
        <v/>
      </c>
      <c r="I36" s="9" t="str">
        <f t="shared" si="5"/>
        <v>一般会計</v>
      </c>
      <c r="K36" s="9"/>
      <c r="L36" s="9"/>
      <c r="O36" s="9"/>
      <c r="P36" s="9"/>
      <c r="Q36" s="15"/>
      <c r="T36" s="9"/>
      <c r="Y36" s="26" t="s">
        <v>294</v>
      </c>
      <c r="Z36" s="26" t="s">
        <v>422</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295</v>
      </c>
      <c r="Z37" s="26" t="s">
        <v>423</v>
      </c>
      <c r="AF37" s="24"/>
      <c r="AK37" s="36" t="str">
        <f t="shared" si="7"/>
        <v>j</v>
      </c>
    </row>
    <row r="38" spans="1:37" x14ac:dyDescent="0.15">
      <c r="A38" s="9"/>
      <c r="B38" s="9"/>
      <c r="F38" s="9"/>
      <c r="G38" s="15"/>
      <c r="K38" s="9"/>
      <c r="L38" s="9"/>
      <c r="O38" s="9"/>
      <c r="P38" s="9"/>
      <c r="Q38" s="15"/>
      <c r="T38" s="9"/>
      <c r="Y38" s="26" t="s">
        <v>296</v>
      </c>
      <c r="Z38" s="26" t="s">
        <v>424</v>
      </c>
      <c r="AF38" s="24"/>
      <c r="AK38" s="36" t="str">
        <f t="shared" si="7"/>
        <v>k</v>
      </c>
    </row>
    <row r="39" spans="1:37" x14ac:dyDescent="0.15">
      <c r="A39" s="9"/>
      <c r="B39" s="9"/>
      <c r="F39" s="9" t="str">
        <f>I37</f>
        <v>一般会計</v>
      </c>
      <c r="G39" s="15"/>
      <c r="K39" s="9"/>
      <c r="L39" s="9"/>
      <c r="O39" s="9"/>
      <c r="P39" s="9"/>
      <c r="Q39" s="15"/>
      <c r="T39" s="9"/>
      <c r="U39" s="26" t="s">
        <v>536</v>
      </c>
      <c r="Y39" s="26" t="s">
        <v>297</v>
      </c>
      <c r="Z39" s="26" t="s">
        <v>425</v>
      </c>
      <c r="AF39" s="24"/>
      <c r="AK39" s="36" t="str">
        <f t="shared" si="7"/>
        <v>l</v>
      </c>
    </row>
    <row r="40" spans="1:37" x14ac:dyDescent="0.15">
      <c r="A40" s="9"/>
      <c r="B40" s="9"/>
      <c r="F40" s="9"/>
      <c r="G40" s="15"/>
      <c r="K40" s="9"/>
      <c r="L40" s="9"/>
      <c r="O40" s="9"/>
      <c r="P40" s="9"/>
      <c r="Q40" s="15"/>
      <c r="T40" s="9"/>
      <c r="U40" s="26"/>
      <c r="Y40" s="26" t="s">
        <v>298</v>
      </c>
      <c r="Z40" s="26" t="s">
        <v>426</v>
      </c>
      <c r="AF40" s="24"/>
      <c r="AK40" s="36" t="str">
        <f t="shared" si="7"/>
        <v>m</v>
      </c>
    </row>
    <row r="41" spans="1:37" x14ac:dyDescent="0.15">
      <c r="A41" s="9"/>
      <c r="B41" s="9"/>
      <c r="F41" s="9"/>
      <c r="G41" s="15"/>
      <c r="K41" s="9"/>
      <c r="L41" s="9"/>
      <c r="O41" s="9"/>
      <c r="P41" s="9"/>
      <c r="Q41" s="15"/>
      <c r="T41" s="9"/>
      <c r="U41" s="26" t="s">
        <v>238</v>
      </c>
      <c r="Y41" s="26" t="s">
        <v>299</v>
      </c>
      <c r="Z41" s="26" t="s">
        <v>427</v>
      </c>
      <c r="AF41" s="24"/>
      <c r="AK41" s="36" t="str">
        <f t="shared" si="7"/>
        <v>n</v>
      </c>
    </row>
    <row r="42" spans="1:37" x14ac:dyDescent="0.15">
      <c r="A42" s="9"/>
      <c r="B42" s="9"/>
      <c r="F42" s="9"/>
      <c r="G42" s="15"/>
      <c r="K42" s="9"/>
      <c r="L42" s="9"/>
      <c r="O42" s="9"/>
      <c r="P42" s="9"/>
      <c r="Q42" s="15"/>
      <c r="T42" s="9"/>
      <c r="U42" s="26" t="s">
        <v>248</v>
      </c>
      <c r="Y42" s="26" t="s">
        <v>300</v>
      </c>
      <c r="Z42" s="26" t="s">
        <v>428</v>
      </c>
      <c r="AF42" s="24"/>
      <c r="AK42" s="36" t="str">
        <f t="shared" si="7"/>
        <v>o</v>
      </c>
    </row>
    <row r="43" spans="1:37" x14ac:dyDescent="0.15">
      <c r="A43" s="9"/>
      <c r="B43" s="9"/>
      <c r="F43" s="9"/>
      <c r="G43" s="15"/>
      <c r="K43" s="9"/>
      <c r="L43" s="9"/>
      <c r="O43" s="9"/>
      <c r="P43" s="9"/>
      <c r="Q43" s="15"/>
      <c r="T43" s="9"/>
      <c r="Y43" s="26" t="s">
        <v>301</v>
      </c>
      <c r="Z43" s="26" t="s">
        <v>429</v>
      </c>
      <c r="AF43" s="24"/>
      <c r="AK43" s="36" t="str">
        <f t="shared" si="7"/>
        <v>p</v>
      </c>
    </row>
    <row r="44" spans="1:37" x14ac:dyDescent="0.15">
      <c r="A44" s="9"/>
      <c r="B44" s="9"/>
      <c r="F44" s="9"/>
      <c r="G44" s="15"/>
      <c r="K44" s="9"/>
      <c r="L44" s="9"/>
      <c r="O44" s="9"/>
      <c r="P44" s="9"/>
      <c r="Q44" s="15"/>
      <c r="T44" s="9"/>
      <c r="Y44" s="26" t="s">
        <v>302</v>
      </c>
      <c r="Z44" s="26" t="s">
        <v>430</v>
      </c>
      <c r="AF44" s="24"/>
      <c r="AK44" s="36" t="str">
        <f t="shared" si="7"/>
        <v>q</v>
      </c>
    </row>
    <row r="45" spans="1:37" x14ac:dyDescent="0.15">
      <c r="A45" s="9"/>
      <c r="B45" s="9"/>
      <c r="F45" s="9"/>
      <c r="G45" s="15"/>
      <c r="K45" s="9"/>
      <c r="L45" s="9"/>
      <c r="O45" s="9"/>
      <c r="P45" s="9"/>
      <c r="Q45" s="15"/>
      <c r="T45" s="9"/>
      <c r="U45" s="23" t="s">
        <v>160</v>
      </c>
      <c r="Y45" s="26" t="s">
        <v>303</v>
      </c>
      <c r="Z45" s="26" t="s">
        <v>431</v>
      </c>
      <c r="AF45" s="24"/>
      <c r="AK45" s="36" t="str">
        <f t="shared" si="7"/>
        <v>r</v>
      </c>
    </row>
    <row r="46" spans="1:37" x14ac:dyDescent="0.15">
      <c r="A46" s="9"/>
      <c r="B46" s="9"/>
      <c r="F46" s="9"/>
      <c r="G46" s="15"/>
      <c r="K46" s="9"/>
      <c r="L46" s="9"/>
      <c r="O46" s="9"/>
      <c r="P46" s="9"/>
      <c r="Q46" s="15"/>
      <c r="T46" s="9"/>
      <c r="U46" s="63" t="s">
        <v>566</v>
      </c>
      <c r="Y46" s="26" t="s">
        <v>304</v>
      </c>
      <c r="Z46" s="26" t="s">
        <v>432</v>
      </c>
      <c r="AF46" s="24"/>
      <c r="AK46" s="36" t="str">
        <f t="shared" si="7"/>
        <v>s</v>
      </c>
    </row>
    <row r="47" spans="1:37" x14ac:dyDescent="0.15">
      <c r="A47" s="9"/>
      <c r="B47" s="9"/>
      <c r="F47" s="9"/>
      <c r="G47" s="15"/>
      <c r="K47" s="9"/>
      <c r="L47" s="9"/>
      <c r="O47" s="9"/>
      <c r="P47" s="9"/>
      <c r="Q47" s="15"/>
      <c r="T47" s="9"/>
      <c r="Y47" s="26" t="s">
        <v>305</v>
      </c>
      <c r="Z47" s="26" t="s">
        <v>433</v>
      </c>
      <c r="AF47" s="24"/>
      <c r="AK47" s="36" t="str">
        <f t="shared" si="7"/>
        <v>t</v>
      </c>
    </row>
    <row r="48" spans="1:37" x14ac:dyDescent="0.15">
      <c r="A48" s="9"/>
      <c r="B48" s="9"/>
      <c r="F48" s="9"/>
      <c r="G48" s="15"/>
      <c r="K48" s="9"/>
      <c r="L48" s="9"/>
      <c r="O48" s="9"/>
      <c r="P48" s="9"/>
      <c r="Q48" s="15"/>
      <c r="T48" s="9"/>
      <c r="U48" s="63">
        <v>2021</v>
      </c>
      <c r="Y48" s="26" t="s">
        <v>306</v>
      </c>
      <c r="Z48" s="26" t="s">
        <v>434</v>
      </c>
      <c r="AF48" s="24"/>
      <c r="AK48" s="36" t="str">
        <f t="shared" si="7"/>
        <v>u</v>
      </c>
    </row>
    <row r="49" spans="1:37" x14ac:dyDescent="0.15">
      <c r="A49" s="9"/>
      <c r="B49" s="9"/>
      <c r="F49" s="9"/>
      <c r="G49" s="15"/>
      <c r="K49" s="9"/>
      <c r="L49" s="9"/>
      <c r="O49" s="9"/>
      <c r="P49" s="9"/>
      <c r="Q49" s="15"/>
      <c r="T49" s="9"/>
      <c r="U49" s="63">
        <v>2022</v>
      </c>
      <c r="Y49" s="26" t="s">
        <v>307</v>
      </c>
      <c r="Z49" s="26" t="s">
        <v>435</v>
      </c>
      <c r="AF49" s="24"/>
      <c r="AK49" s="36" t="str">
        <f t="shared" si="7"/>
        <v>v</v>
      </c>
    </row>
    <row r="50" spans="1:37" x14ac:dyDescent="0.15">
      <c r="A50" s="9"/>
      <c r="B50" s="9"/>
      <c r="F50" s="9"/>
      <c r="G50" s="15"/>
      <c r="K50" s="9"/>
      <c r="L50" s="9"/>
      <c r="O50" s="9"/>
      <c r="P50" s="9"/>
      <c r="Q50" s="15"/>
      <c r="T50" s="9"/>
      <c r="U50" s="63">
        <v>2023</v>
      </c>
      <c r="Y50" s="26" t="s">
        <v>308</v>
      </c>
      <c r="Z50" s="26" t="s">
        <v>436</v>
      </c>
      <c r="AF50" s="24"/>
    </row>
    <row r="51" spans="1:37" x14ac:dyDescent="0.15">
      <c r="A51" s="9"/>
      <c r="B51" s="9"/>
      <c r="F51" s="9"/>
      <c r="G51" s="15"/>
      <c r="K51" s="9"/>
      <c r="L51" s="9"/>
      <c r="O51" s="9"/>
      <c r="P51" s="9"/>
      <c r="Q51" s="15"/>
      <c r="T51" s="9"/>
      <c r="U51" s="63">
        <v>2024</v>
      </c>
      <c r="Y51" s="26" t="s">
        <v>309</v>
      </c>
      <c r="Z51" s="26" t="s">
        <v>437</v>
      </c>
      <c r="AF51" s="24"/>
    </row>
    <row r="52" spans="1:37" x14ac:dyDescent="0.15">
      <c r="A52" s="9"/>
      <c r="B52" s="9"/>
      <c r="F52" s="9"/>
      <c r="G52" s="15"/>
      <c r="K52" s="9"/>
      <c r="L52" s="9"/>
      <c r="O52" s="9"/>
      <c r="P52" s="9"/>
      <c r="Q52" s="15"/>
      <c r="T52" s="9"/>
      <c r="U52" s="63">
        <v>2025</v>
      </c>
      <c r="Y52" s="26" t="s">
        <v>310</v>
      </c>
      <c r="Z52" s="26" t="s">
        <v>438</v>
      </c>
      <c r="AF52" s="24"/>
    </row>
    <row r="53" spans="1:37" x14ac:dyDescent="0.15">
      <c r="A53" s="9"/>
      <c r="B53" s="9"/>
      <c r="F53" s="9"/>
      <c r="G53" s="15"/>
      <c r="K53" s="9"/>
      <c r="L53" s="9"/>
      <c r="O53" s="9"/>
      <c r="P53" s="9"/>
      <c r="Q53" s="15"/>
      <c r="T53" s="9"/>
      <c r="U53" s="63">
        <v>2026</v>
      </c>
      <c r="Y53" s="26" t="s">
        <v>311</v>
      </c>
      <c r="Z53" s="26" t="s">
        <v>439</v>
      </c>
      <c r="AF53" s="24"/>
    </row>
    <row r="54" spans="1:37" x14ac:dyDescent="0.15">
      <c r="A54" s="9"/>
      <c r="B54" s="9"/>
      <c r="F54" s="9"/>
      <c r="G54" s="15"/>
      <c r="K54" s="9"/>
      <c r="L54" s="9"/>
      <c r="O54" s="9"/>
      <c r="P54" s="16"/>
      <c r="Q54" s="15"/>
      <c r="T54" s="9"/>
      <c r="Y54" s="26" t="s">
        <v>312</v>
      </c>
      <c r="Z54" s="26" t="s">
        <v>440</v>
      </c>
      <c r="AF54" s="24"/>
    </row>
    <row r="55" spans="1:37" x14ac:dyDescent="0.15">
      <c r="A55" s="9"/>
      <c r="B55" s="9"/>
      <c r="F55" s="9"/>
      <c r="G55" s="15"/>
      <c r="K55" s="9"/>
      <c r="L55" s="9"/>
      <c r="O55" s="9"/>
      <c r="P55" s="9"/>
      <c r="Q55" s="15"/>
      <c r="T55" s="9"/>
      <c r="Y55" s="26" t="s">
        <v>313</v>
      </c>
      <c r="Z55" s="26" t="s">
        <v>441</v>
      </c>
      <c r="AF55" s="24"/>
    </row>
    <row r="56" spans="1:37" x14ac:dyDescent="0.15">
      <c r="A56" s="9"/>
      <c r="B56" s="9"/>
      <c r="F56" s="9"/>
      <c r="G56" s="15"/>
      <c r="K56" s="9"/>
      <c r="L56" s="9"/>
      <c r="O56" s="9"/>
      <c r="P56" s="9"/>
      <c r="Q56" s="15"/>
      <c r="T56" s="9"/>
      <c r="U56" s="63">
        <v>20</v>
      </c>
      <c r="Y56" s="26" t="s">
        <v>314</v>
      </c>
      <c r="Z56" s="26" t="s">
        <v>442</v>
      </c>
      <c r="AF56" s="24"/>
    </row>
    <row r="57" spans="1:37" x14ac:dyDescent="0.15">
      <c r="A57" s="9"/>
      <c r="B57" s="9"/>
      <c r="F57" s="9"/>
      <c r="G57" s="15"/>
      <c r="K57" s="9"/>
      <c r="L57" s="9"/>
      <c r="O57" s="9"/>
      <c r="P57" s="9"/>
      <c r="Q57" s="15"/>
      <c r="T57" s="9"/>
      <c r="U57" s="26" t="s">
        <v>512</v>
      </c>
      <c r="Y57" s="26" t="s">
        <v>315</v>
      </c>
      <c r="Z57" s="26" t="s">
        <v>443</v>
      </c>
      <c r="AF57" s="24"/>
    </row>
    <row r="58" spans="1:37" x14ac:dyDescent="0.15">
      <c r="A58" s="9"/>
      <c r="B58" s="9"/>
      <c r="F58" s="9"/>
      <c r="G58" s="15"/>
      <c r="K58" s="9"/>
      <c r="L58" s="9"/>
      <c r="O58" s="9"/>
      <c r="P58" s="9"/>
      <c r="Q58" s="15"/>
      <c r="T58" s="9"/>
      <c r="U58" s="26" t="s">
        <v>513</v>
      </c>
      <c r="Y58" s="26" t="s">
        <v>316</v>
      </c>
      <c r="Z58" s="26" t="s">
        <v>444</v>
      </c>
      <c r="AF58" s="24"/>
    </row>
    <row r="59" spans="1:37" x14ac:dyDescent="0.15">
      <c r="A59" s="9"/>
      <c r="B59" s="9"/>
      <c r="F59" s="9"/>
      <c r="G59" s="15"/>
      <c r="K59" s="9"/>
      <c r="L59" s="9"/>
      <c r="O59" s="9"/>
      <c r="P59" s="9"/>
      <c r="Q59" s="15"/>
      <c r="T59" s="9"/>
      <c r="Y59" s="26" t="s">
        <v>317</v>
      </c>
      <c r="Z59" s="26" t="s">
        <v>445</v>
      </c>
      <c r="AF59" s="24"/>
    </row>
    <row r="60" spans="1:37" x14ac:dyDescent="0.15">
      <c r="A60" s="9"/>
      <c r="B60" s="9"/>
      <c r="F60" s="9"/>
      <c r="G60" s="15"/>
      <c r="K60" s="9"/>
      <c r="L60" s="9"/>
      <c r="O60" s="9"/>
      <c r="P60" s="9"/>
      <c r="Q60" s="15"/>
      <c r="T60" s="9"/>
      <c r="Y60" s="26" t="s">
        <v>318</v>
      </c>
      <c r="Z60" s="26" t="s">
        <v>446</v>
      </c>
      <c r="AF60" s="24"/>
    </row>
    <row r="61" spans="1:37" x14ac:dyDescent="0.15">
      <c r="A61" s="9"/>
      <c r="B61" s="9"/>
      <c r="F61" s="9"/>
      <c r="G61" s="15"/>
      <c r="K61" s="9"/>
      <c r="L61" s="9"/>
      <c r="O61" s="9"/>
      <c r="P61" s="9"/>
      <c r="Q61" s="15"/>
      <c r="T61" s="9"/>
      <c r="Y61" s="26" t="s">
        <v>319</v>
      </c>
      <c r="Z61" s="26" t="s">
        <v>447</v>
      </c>
      <c r="AF61" s="24"/>
    </row>
    <row r="62" spans="1:37" x14ac:dyDescent="0.15">
      <c r="A62" s="9"/>
      <c r="B62" s="9"/>
      <c r="F62" s="9"/>
      <c r="G62" s="15"/>
      <c r="K62" s="9"/>
      <c r="L62" s="9"/>
      <c r="O62" s="9"/>
      <c r="P62" s="9"/>
      <c r="Q62" s="15"/>
      <c r="T62" s="9"/>
      <c r="Y62" s="26" t="s">
        <v>320</v>
      </c>
      <c r="Z62" s="26" t="s">
        <v>448</v>
      </c>
      <c r="AF62" s="24"/>
    </row>
    <row r="63" spans="1:37" x14ac:dyDescent="0.15">
      <c r="A63" s="9"/>
      <c r="B63" s="9"/>
      <c r="F63" s="9"/>
      <c r="G63" s="15"/>
      <c r="K63" s="9"/>
      <c r="L63" s="9"/>
      <c r="O63" s="9"/>
      <c r="P63" s="9"/>
      <c r="Q63" s="15"/>
      <c r="T63" s="9"/>
      <c r="Y63" s="26" t="s">
        <v>321</v>
      </c>
      <c r="Z63" s="26" t="s">
        <v>449</v>
      </c>
      <c r="AF63" s="24"/>
    </row>
    <row r="64" spans="1:37" x14ac:dyDescent="0.15">
      <c r="A64" s="9"/>
      <c r="B64" s="9"/>
      <c r="F64" s="9"/>
      <c r="G64" s="15"/>
      <c r="K64" s="9"/>
      <c r="L64" s="9"/>
      <c r="O64" s="9"/>
      <c r="P64" s="9"/>
      <c r="Q64" s="15"/>
      <c r="T64" s="9"/>
      <c r="Y64" s="26" t="s">
        <v>322</v>
      </c>
      <c r="Z64" s="26" t="s">
        <v>450</v>
      </c>
      <c r="AF64" s="24"/>
    </row>
    <row r="65" spans="1:32" x14ac:dyDescent="0.15">
      <c r="A65" s="9"/>
      <c r="B65" s="9"/>
      <c r="F65" s="9"/>
      <c r="G65" s="15"/>
      <c r="K65" s="9"/>
      <c r="L65" s="9"/>
      <c r="O65" s="9"/>
      <c r="P65" s="9"/>
      <c r="Q65" s="15"/>
      <c r="T65" s="9"/>
      <c r="Y65" s="26" t="s">
        <v>323</v>
      </c>
      <c r="Z65" s="26" t="s">
        <v>451</v>
      </c>
      <c r="AF65" s="24"/>
    </row>
    <row r="66" spans="1:32" x14ac:dyDescent="0.15">
      <c r="A66" s="9"/>
      <c r="B66" s="9"/>
      <c r="F66" s="9"/>
      <c r="G66" s="15"/>
      <c r="K66" s="9"/>
      <c r="L66" s="9"/>
      <c r="O66" s="9"/>
      <c r="P66" s="9"/>
      <c r="Q66" s="15"/>
      <c r="T66" s="9"/>
      <c r="Y66" s="26" t="s">
        <v>66</v>
      </c>
      <c r="Z66" s="26" t="s">
        <v>452</v>
      </c>
      <c r="AF66" s="24"/>
    </row>
    <row r="67" spans="1:32" x14ac:dyDescent="0.15">
      <c r="A67" s="9"/>
      <c r="B67" s="9"/>
      <c r="F67" s="9"/>
      <c r="G67" s="15"/>
      <c r="K67" s="9"/>
      <c r="L67" s="9"/>
      <c r="O67" s="9"/>
      <c r="P67" s="9"/>
      <c r="Q67" s="15"/>
      <c r="T67" s="9"/>
      <c r="Y67" s="26" t="s">
        <v>324</v>
      </c>
      <c r="Z67" s="26" t="s">
        <v>453</v>
      </c>
      <c r="AF67" s="24"/>
    </row>
    <row r="68" spans="1:32" x14ac:dyDescent="0.15">
      <c r="A68" s="9"/>
      <c r="B68" s="9"/>
      <c r="F68" s="9"/>
      <c r="G68" s="15"/>
      <c r="K68" s="9"/>
      <c r="L68" s="9"/>
      <c r="O68" s="9"/>
      <c r="P68" s="9"/>
      <c r="Q68" s="15"/>
      <c r="T68" s="9"/>
      <c r="Y68" s="26" t="s">
        <v>325</v>
      </c>
      <c r="Z68" s="26" t="s">
        <v>454</v>
      </c>
      <c r="AF68" s="24"/>
    </row>
    <row r="69" spans="1:32" x14ac:dyDescent="0.15">
      <c r="A69" s="9"/>
      <c r="B69" s="9"/>
      <c r="F69" s="9"/>
      <c r="G69" s="15"/>
      <c r="K69" s="9"/>
      <c r="L69" s="9"/>
      <c r="O69" s="9"/>
      <c r="P69" s="9"/>
      <c r="Q69" s="15"/>
      <c r="T69" s="9"/>
      <c r="Y69" s="26" t="s">
        <v>326</v>
      </c>
      <c r="Z69" s="26" t="s">
        <v>455</v>
      </c>
      <c r="AF69" s="24"/>
    </row>
    <row r="70" spans="1:32" x14ac:dyDescent="0.15">
      <c r="A70" s="9"/>
      <c r="B70" s="9"/>
      <c r="Y70" s="26" t="s">
        <v>327</v>
      </c>
      <c r="Z70" s="26" t="s">
        <v>456</v>
      </c>
    </row>
    <row r="71" spans="1:32" x14ac:dyDescent="0.15">
      <c r="Y71" s="26" t="s">
        <v>328</v>
      </c>
      <c r="Z71" s="26" t="s">
        <v>457</v>
      </c>
    </row>
    <row r="72" spans="1:32" x14ac:dyDescent="0.15">
      <c r="Y72" s="26" t="s">
        <v>329</v>
      </c>
      <c r="Z72" s="26" t="s">
        <v>458</v>
      </c>
    </row>
    <row r="73" spans="1:32" x14ac:dyDescent="0.15">
      <c r="Y73" s="26" t="s">
        <v>330</v>
      </c>
      <c r="Z73" s="26" t="s">
        <v>459</v>
      </c>
    </row>
    <row r="74" spans="1:32" x14ac:dyDescent="0.15">
      <c r="Y74" s="26" t="s">
        <v>331</v>
      </c>
      <c r="Z74" s="26" t="s">
        <v>460</v>
      </c>
    </row>
    <row r="75" spans="1:32" x14ac:dyDescent="0.15">
      <c r="Y75" s="26" t="s">
        <v>332</v>
      </c>
      <c r="Z75" s="26" t="s">
        <v>461</v>
      </c>
    </row>
    <row r="76" spans="1:32" x14ac:dyDescent="0.15">
      <c r="Y76" s="26" t="s">
        <v>333</v>
      </c>
      <c r="Z76" s="26" t="s">
        <v>462</v>
      </c>
    </row>
    <row r="77" spans="1:32" x14ac:dyDescent="0.15">
      <c r="Y77" s="26" t="s">
        <v>334</v>
      </c>
      <c r="Z77" s="26" t="s">
        <v>463</v>
      </c>
    </row>
    <row r="78" spans="1:32" x14ac:dyDescent="0.15">
      <c r="Y78" s="26" t="s">
        <v>335</v>
      </c>
      <c r="Z78" s="26" t="s">
        <v>464</v>
      </c>
    </row>
    <row r="79" spans="1:32" x14ac:dyDescent="0.15">
      <c r="Y79" s="26" t="s">
        <v>336</v>
      </c>
      <c r="Z79" s="26" t="s">
        <v>465</v>
      </c>
    </row>
    <row r="80" spans="1:32" x14ac:dyDescent="0.15">
      <c r="Y80" s="26" t="s">
        <v>337</v>
      </c>
      <c r="Z80" s="26" t="s">
        <v>466</v>
      </c>
    </row>
    <row r="81" spans="25:26" x14ac:dyDescent="0.15">
      <c r="Y81" s="26" t="s">
        <v>338</v>
      </c>
      <c r="Z81" s="26" t="s">
        <v>467</v>
      </c>
    </row>
    <row r="82" spans="25:26" x14ac:dyDescent="0.15">
      <c r="Y82" s="26" t="s">
        <v>339</v>
      </c>
      <c r="Z82" s="26" t="s">
        <v>468</v>
      </c>
    </row>
    <row r="83" spans="25:26" x14ac:dyDescent="0.15">
      <c r="Y83" s="26" t="s">
        <v>340</v>
      </c>
      <c r="Z83" s="26" t="s">
        <v>469</v>
      </c>
    </row>
    <row r="84" spans="25:26" x14ac:dyDescent="0.15">
      <c r="Y84" s="26" t="s">
        <v>341</v>
      </c>
      <c r="Z84" s="26" t="s">
        <v>470</v>
      </c>
    </row>
    <row r="85" spans="25:26" x14ac:dyDescent="0.15">
      <c r="Y85" s="26" t="s">
        <v>342</v>
      </c>
      <c r="Z85" s="26" t="s">
        <v>471</v>
      </c>
    </row>
    <row r="86" spans="25:26" x14ac:dyDescent="0.15">
      <c r="Y86" s="26" t="s">
        <v>343</v>
      </c>
      <c r="Z86" s="26" t="s">
        <v>472</v>
      </c>
    </row>
    <row r="87" spans="25:26" x14ac:dyDescent="0.15">
      <c r="Y87" s="26" t="s">
        <v>344</v>
      </c>
      <c r="Z87" s="26" t="s">
        <v>473</v>
      </c>
    </row>
    <row r="88" spans="25:26" x14ac:dyDescent="0.15">
      <c r="Y88" s="26" t="s">
        <v>345</v>
      </c>
      <c r="Z88" s="26" t="s">
        <v>474</v>
      </c>
    </row>
    <row r="89" spans="25:26" x14ac:dyDescent="0.15">
      <c r="Y89" s="26" t="s">
        <v>346</v>
      </c>
      <c r="Z89" s="26" t="s">
        <v>475</v>
      </c>
    </row>
    <row r="90" spans="25:26" x14ac:dyDescent="0.15">
      <c r="Y90" s="26" t="s">
        <v>347</v>
      </c>
      <c r="Z90" s="26" t="s">
        <v>476</v>
      </c>
    </row>
    <row r="91" spans="25:26" x14ac:dyDescent="0.15">
      <c r="Y91" s="26" t="s">
        <v>348</v>
      </c>
      <c r="Z91" s="26" t="s">
        <v>477</v>
      </c>
    </row>
    <row r="92" spans="25:26" x14ac:dyDescent="0.15">
      <c r="Y92" s="26" t="s">
        <v>349</v>
      </c>
      <c r="Z92" s="26" t="s">
        <v>478</v>
      </c>
    </row>
    <row r="93" spans="25:26" x14ac:dyDescent="0.15">
      <c r="Y93" s="26" t="s">
        <v>350</v>
      </c>
      <c r="Z93" s="26" t="s">
        <v>479</v>
      </c>
    </row>
    <row r="94" spans="25:26" x14ac:dyDescent="0.15">
      <c r="Y94" s="26" t="s">
        <v>351</v>
      </c>
      <c r="Z94" s="26" t="s">
        <v>480</v>
      </c>
    </row>
    <row r="95" spans="25:26" x14ac:dyDescent="0.15">
      <c r="Y95" s="26" t="s">
        <v>352</v>
      </c>
      <c r="Z95" s="26" t="s">
        <v>481</v>
      </c>
    </row>
    <row r="96" spans="25:26" x14ac:dyDescent="0.15">
      <c r="Y96" s="26" t="s">
        <v>256</v>
      </c>
      <c r="Z96" s="26" t="s">
        <v>482</v>
      </c>
    </row>
    <row r="97" spans="25:26" x14ac:dyDescent="0.15">
      <c r="Y97" s="26" t="s">
        <v>353</v>
      </c>
      <c r="Z97" s="26" t="s">
        <v>483</v>
      </c>
    </row>
    <row r="98" spans="25:26" x14ac:dyDescent="0.15">
      <c r="Y98" s="26" t="s">
        <v>354</v>
      </c>
      <c r="Z98" s="26" t="s">
        <v>484</v>
      </c>
    </row>
    <row r="99" spans="25:26" x14ac:dyDescent="0.15">
      <c r="Y99" s="26" t="s">
        <v>384</v>
      </c>
      <c r="Z99" s="26" t="s">
        <v>485</v>
      </c>
    </row>
    <row r="100" spans="25:26" x14ac:dyDescent="0.15">
      <c r="Y100" s="26" t="s">
        <v>570</v>
      </c>
      <c r="Z100" s="26"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2022-08-25T05:54:58Z</dcterms:created>
  <dcterms:modified xsi:type="dcterms:W3CDTF">2022-08-25T06:02:18Z</dcterms:modified>
</cp:coreProperties>
</file>