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0" i="11" l="1"/>
  <c r="AY48" i="11" s="1"/>
  <c r="AY45" i="11" l="1"/>
  <c r="AY49" i="11"/>
  <c r="AY42" i="11"/>
  <c r="AY46" i="11"/>
  <c r="AY41" i="11"/>
  <c r="AY43" i="11"/>
  <c r="AY47" i="11"/>
  <c r="AY44" i="11"/>
  <c r="AW89" i="11" l="1"/>
  <c r="AT89" i="11"/>
  <c r="AQ89" i="11"/>
  <c r="AL89" i="11"/>
  <c r="AI89" i="11"/>
  <c r="AF89" i="11"/>
  <c r="Z89" i="11"/>
  <c r="W89" i="11"/>
  <c r="T89" i="11"/>
  <c r="N89" i="11"/>
  <c r="AU109" i="11" l="1"/>
  <c r="Y109" i="11"/>
  <c r="W25" i="11"/>
  <c r="P25"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<sst xmlns="http://schemas.openxmlformats.org/spreadsheetml/2006/main" count="786" uniqueCount="628">
  <si>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</si>
  <si>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</si>
  <si>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</si>
  <si>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</si>
  <si>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</si>
  <si>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</si>
  <si>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</si>
  <si>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</si>
  <si>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</si>
  <si>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</si>
  <si>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</si>
  <si>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</si>
  <si>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</si>
  <si>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</si>
  <si>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</si>
  <si>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</si>
  <si>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</si>
  <si>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</si>
  <si>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</si>
  <si>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</si>
  <si>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</si>
  <si>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</si>
  <si>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</si>
  <si>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</si>
  <si>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</si>
  <si>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</si>
  <si>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</si>
  <si>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</si>
  <si>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</si>
  <si>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</si>
  <si>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</si>
  <si>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</si>
  <si>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</si>
  <si>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</si>
  <si>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</si>
  <si>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</si>
  <si>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</si>
  <si>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</si>
  <si>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</si>
  <si>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</si>
  <si>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</si>
  <si>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</si>
  <si>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</si>
  <si>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</si>
  <si>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</si>
  <si>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</si>
  <si>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</si>
  <si>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</si>
  <si>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</si>
  <si>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</si>
  <si>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</si>
  <si>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</si>
  <si>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</si>
  <si>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</si>
  <si>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</si>
  <si>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</si>
  <si>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</si>
  <si>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</si>
  <si>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</si>
  <si>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</si>
  <si>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</si>
  <si>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</si>
  <si>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</si>
  <si>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</si>
  <si>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</si>
  <si>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</si>
  <si>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</si>
  <si>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</si>
  <si>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</si>
  <si>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</si>
  <si>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</si>
  <si>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</si>
  <si>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</si>
  <si>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</si>
  <si>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</si>
  <si>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</si>
  <si>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</si>
  <si>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</si>
  <si>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</si>
  <si>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</si>
  <si>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</si>
  <si>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</si>
  <si>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</si>
  <si>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</si>
  <si>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</si>
  <si>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</si>
  <si>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</si>
  <si>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</si>
  <si>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</si>
  <si>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</si>
  <si>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</si>
  <si>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</si>
  <si>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</si>
  <si>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</si>
  <si>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</si>
  <si>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</si>
  <si>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</si>
  <si>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</si>
  <si>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</si>
  <si>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</si>
  <si>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</si>
  <si>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</si>
  <si>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</si>
  <si>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</si>
  <si>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</si>
  <si>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</si>
  <si>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</si>
  <si>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</si>
  <si>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</si>
  <si>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</si>
  <si>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</si>
  <si>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</si>
  <si>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</si>
  <si>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</si>
  <si>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</si>
  <si>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</si>
  <si>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</si>
  <si>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</si>
  <si>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</si>
  <si>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</si>
  <si>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</si>
  <si>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</si>
  <si>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</si>
  <si>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</si>
  <si>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</si>
  <si>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</si>
  <si>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</si>
  <si>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</si>
  <si>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</si>
  <si>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</si>
  <si>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</si>
  <si>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</si>
  <si>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</si>
  <si>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</si>
  <si>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</si>
  <si>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</si>
  <si>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</si>
  <si>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</si>
  <si>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</si>
  <si>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</si>
  <si>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</si>
  <si>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</si>
  <si>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</si>
  <si>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</si>
  <si>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</si>
  <si>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</si>
  <si>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</si>
  <si>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</si>
  <si>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</si>
  <si>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</si>
  <si>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</si>
  <si>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</si>
  <si>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</si>
  <si>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</si>
  <si>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</si>
  <si>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</si>
  <si>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</si>
  <si>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</si>
  <si>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</si>
  <si>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</si>
  <si>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</si>
  <si>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</si>
  <si>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</si>
  <si>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</si>
  <si>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</si>
  <si>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</si>
  <si>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</si>
  <si>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</si>
  <si>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</si>
  <si>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</si>
  <si>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</si>
  <si>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</si>
  <si>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</si>
  <si>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</si>
  <si>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</si>
  <si>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</si>
  <si>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</si>
  <si>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</si>
  <si>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</si>
  <si>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</si>
  <si>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</si>
  <si>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</si>
  <si>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</si>
  <si>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</si>
  <si>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</si>
  <si>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</si>
  <si>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</si>
  <si>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</si>
  <si>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</si>
  <si>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</si>
  <si>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</si>
  <si>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</si>
  <si>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</si>
  <si>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</si>
  <si>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</si>
  <si>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</si>
  <si>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</si>
  <si>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</si>
  <si>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</si>
  <si>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</si>
  <si>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</si>
  <si>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</si>
  <si>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</si>
  <si>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</si>
  <si>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</si>
  <si>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</si>
  <si>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</si>
  <si>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</si>
  <si>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</si>
  <si>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</si>
  <si>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</si>
  <si>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</si>
  <si>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</si>
  <si>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</si>
  <si>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</si>
  <si>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</si>
  <si>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</si>
  <si>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</si>
  <si>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</si>
  <si>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</si>
  <si>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</si>
  <si>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</si>
  <si>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</si>
  <si>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</si>
  <si>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</si>
  <si>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</si>
  <si>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</si>
  <si>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</si>
  <si>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</si>
  <si>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</si>
  <si>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</si>
  <si>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</si>
  <si>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</si>
  <si>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</si>
  <si>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</si>
  <si>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</si>
  <si>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</si>
  <si>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</si>
  <si>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</si>
  <si>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</si>
  <si>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</si>
  <si>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</si>
  <si>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</si>
  <si>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</si>
  <si>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</si>
  <si>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</si>
  <si>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</si>
  <si>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</si>
  <si>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</si>
  <si>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</si>
  <si>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</si>
  <si>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</si>
  <si>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</si>
  <si>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</si>
  <si>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</si>
  <si>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</si>
  <si>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</si>
  <si>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</si>
  <si>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</si>
  <si>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</si>
  <si>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</si>
  <si>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</si>
  <si>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</si>
  <si>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</si>
  <si>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</si>
  <si>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</si>
  <si>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</si>
  <si>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</si>
  <si>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</si>
  <si>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</si>
  <si>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</si>
  <si>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</si>
  <si>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</si>
  <si>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</si>
  <si>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</si>
  <si>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</si>
  <si>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</si>
  <si>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</si>
  <si>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</si>
  <si>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</si>
  <si>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</si>
  <si>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</si>
  <si>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</si>
  <si>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</si>
  <si>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</si>
  <si>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</si>
  <si>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</si>
  <si>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</si>
  <si>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</si>
  <si>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</si>
  <si>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</si>
  <si>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</si>
  <si>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</si>
  <si>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</si>
  <si>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</si>
  <si>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</si>
  <si>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</si>
  <si>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</si>
  <si>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</si>
  <si>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</si>
  <si>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</si>
  <si>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</si>
  <si>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</si>
  <si>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</si>
  <si>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</si>
  <si>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</si>
  <si>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</si>
  <si>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</si>
  <si>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</si>
  <si>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</si>
  <si>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</si>
  <si>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</si>
  <si>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</si>
  <si>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</si>
  <si>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</si>
  <si>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</si>
  <si>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</si>
  <si>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</si>
  <si>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</si>
  <si>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</si>
  <si>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</si>
  <si>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</si>
  <si>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</si>
  <si>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</si>
  <si>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</si>
  <si>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</si>
  <si>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</si>
  <si>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</si>
  <si>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</si>
  <si>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</si>
  <si>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</si>
  <si>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</si>
  <si>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</si>
  <si>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</si>
  <si>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</si>
  <si>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</si>
  <si>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</si>
  <si>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</si>
  <si>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</si>
  <si>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</si>
  <si>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</si>
  <si>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</si>
  <si>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</si>
  <si>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</si>
  <si>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</si>
  <si>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</si>
  <si>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</si>
  <si>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</si>
  <si>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</si>
  <si>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</si>
  <si>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</si>
  <si>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</si>
  <si>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</si>
  <si>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</si>
  <si>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</si>
  <si>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</si>
  <si>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</si>
  <si>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</si>
  <si>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</si>
  <si>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</si>
  <si>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</si>
  <si>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</si>
  <si>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</si>
  <si>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</si>
  <si>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</si>
  <si>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</si>
  <si>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</si>
  <si>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</si>
  <si>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</si>
  <si>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</si>
  <si>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</si>
  <si>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</si>
  <si>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</si>
  <si>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</si>
  <si>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</si>
  <si>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</si>
  <si>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</si>
  <si>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</si>
  <si>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</si>
  <si>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</si>
  <si>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</si>
  <si>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</si>
  <si>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</si>
  <si>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</si>
  <si>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</si>
  <si>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</si>
  <si>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</si>
  <si>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</si>
  <si>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</si>
  <si>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</si>
  <si>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</si>
  <si>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</si>
  <si>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</si>
  <si>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</si>
  <si>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</si>
  <si>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</si>
  <si>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</si>
  <si>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</si>
  <si>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</si>
  <si>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</si>
  <si>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</si>
  <si>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</si>
  <si>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</si>
  <si>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</si>
  <si>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</si>
  <si>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</si>
  <si>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</si>
  <si>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</si>
  <si>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</si>
  <si>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</si>
  <si>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</si>
  <si>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</si>
  <si>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</si>
  <si>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</si>
  <si>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</si>
  <si>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</si>
  <si>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</si>
  <si>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</si>
  <si>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</si>
  <si>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</si>
  <si>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</si>
  <si>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</si>
  <si>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</si>
  <si>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</si>
  <si>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</si>
  <si>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</si>
  <si>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</si>
  <si>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</si>
  <si>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</si>
  <si>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</si>
  <si>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</si>
  <si>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</si>
  <si>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</si>
  <si>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</si>
  <si>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</si>
  <si>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</si>
  <si>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</si>
  <si>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</si>
  <si>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</si>
  <si>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</si>
  <si>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</si>
  <si>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</si>
  <si>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</si>
  <si>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</si>
  <si>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</si>
  <si>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</si>
  <si>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</si>
  <si>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</si>
  <si>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</si>
  <si>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</si>
  <si>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</si>
  <si>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</si>
  <si>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</si>
  <si>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</si>
  <si>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</si>
  <si>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</si>
  <si>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</si>
  <si>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</si>
  <si>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</si>
  <si>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</si>
  <si>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</si>
  <si>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</si>
  <si>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</si>
  <si>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</si>
  <si>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</si>
  <si>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</si>
  <si>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</si>
  <si>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</si>
  <si>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</si>
  <si>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</si>
  <si>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</si>
  <si>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</si>
  <si>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</si>
  <si>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</si>
  <si>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</si>
  <si>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</si>
  <si>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</si>
  <si>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</si>
  <si>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</si>
  <si>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</si>
  <si>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</si>
  <si>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</si>
  <si>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</si>
  <si>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</si>
  <si>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</si>
  <si>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</si>
  <si>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</si>
  <si>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</si>
  <si>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</si>
  <si>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</si>
  <si>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</si>
  <si>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</si>
  <si>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</si>
  <si>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</si>
  <si>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</si>
  <si>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</si>
  <si>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</si>
  <si>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</si>
  <si>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</si>
  <si>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</si>
  <si>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</si>
  <si>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</si>
  <si>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</si>
  <si>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</si>
  <si>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</si>
  <si>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</si>
  <si>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</si>
  <si>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</si>
  <si>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</si>
  <si>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</si>
  <si>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</si>
  <si>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</si>
  <si>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</si>
  <si>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</si>
  <si>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</si>
  <si>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</si>
  <si>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</si>
  <si>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</si>
  <si>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</si>
  <si>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</si>
  <si>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</si>
  <si>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</si>
  <si>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</si>
  <si>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</si>
  <si>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</si>
  <si>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</si>
  <si>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</si>
  <si>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</si>
  <si>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</si>
  <si>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</si>
  <si>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</si>
  <si>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</si>
  <si>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</si>
  <si>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</si>
  <si>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</si>
  <si>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</si>
  <si>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</si>
  <si>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</si>
  <si>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</si>
  <si>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</si>
  <si>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</si>
  <si>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</si>
  <si>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</si>
  <si>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</si>
  <si>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</si>
  <si>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</si>
  <si>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</si>
  <si>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</si>
  <si>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</si>
  <si>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</si>
  <si>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</si>
  <si>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</si>
  <si>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</si>
  <si>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</si>
  <si>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</si>
  <si>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</si>
  <si>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</si>
  <si>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</si>
  <si>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</si>
  <si>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</si>
  <si>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</si>
  <si>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</si>
  <si>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</si>
  <si>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</si>
  <si>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内閣府</t>
  </si>
  <si>
    <t>府</t>
  </si>
  <si>
    <t>科学技術・イノベーション推進事務局</t>
    <rPh sb="0" eb="2">
      <t>カガク</t>
    </rPh>
    <rPh sb="2" eb="4">
      <t>ギジュツ</t>
    </rPh>
    <rPh sb="12" eb="14">
      <t>スイシン</t>
    </rPh>
    <rPh sb="14" eb="17">
      <t>ジムキョク</t>
    </rPh>
    <phoneticPr fontId="5"/>
  </si>
  <si>
    <t>参事官（国際担当）</t>
    <rPh sb="0" eb="3">
      <t>サンジカン</t>
    </rPh>
    <rPh sb="4" eb="6">
      <t>コクサイ</t>
    </rPh>
    <rPh sb="6" eb="8">
      <t>タントウ</t>
    </rPh>
    <phoneticPr fontId="5"/>
  </si>
  <si>
    <t>有賀　理</t>
    <rPh sb="0" eb="2">
      <t>アルガ</t>
    </rPh>
    <rPh sb="3" eb="4">
      <t>オサム</t>
    </rPh>
    <phoneticPr fontId="5"/>
  </si>
  <si>
    <t>-</t>
  </si>
  <si>
    <t>-</t>
    <phoneticPr fontId="5"/>
  </si>
  <si>
    <t>回数</t>
  </si>
  <si>
    <t>‐</t>
  </si>
  <si>
    <t>研究インテグリティに関する調査等</t>
    <phoneticPr fontId="5"/>
  </si>
  <si>
    <t xml:space="preserve">近年、研究活動の国際化、オープン化に伴う新たなリスクにより、開放性、透明性といった研究環境の基盤となる価値が損なわれる懸念や研究者が意図せず利益相反・責務相反に陥る危険性が指摘されており、こうした中、我が国として国際的に信頼性のある研究環境を構築することが、研究環境の基盤となる価値を守りつつ、必要な国際協力及び国際交流を進めていくために不可欠となっている。このような状況を踏まえ、政府としては、研究者及び大学・研究機関等における研究の健全性・公正性（研究インテグリティ）の自律的な確保を支援すべく、その確保のための取組に関する調査・整理・分析を行う。
</t>
    <phoneticPr fontId="5"/>
  </si>
  <si>
    <t>-</t>
    <phoneticPr fontId="5"/>
  </si>
  <si>
    <t>科学技術基礎調査等委託費</t>
    <rPh sb="0" eb="2">
      <t>カガク</t>
    </rPh>
    <rPh sb="2" eb="4">
      <t>ギジュツ</t>
    </rPh>
    <rPh sb="4" eb="6">
      <t>キソ</t>
    </rPh>
    <rPh sb="6" eb="8">
      <t>チョウサ</t>
    </rPh>
    <rPh sb="8" eb="9">
      <t>トウ</t>
    </rPh>
    <rPh sb="9" eb="11">
      <t>イタク</t>
    </rPh>
    <rPh sb="11" eb="12">
      <t>ヒ</t>
    </rPh>
    <phoneticPr fontId="5"/>
  </si>
  <si>
    <t>諸謝金</t>
    <phoneticPr fontId="5"/>
  </si>
  <si>
    <t>研究インテグリティの確保における課題を把握するための調査を行う</t>
    <rPh sb="29" eb="30">
      <t>オコナ</t>
    </rPh>
    <phoneticPr fontId="5"/>
  </si>
  <si>
    <t>百万</t>
    <rPh sb="0" eb="2">
      <t>ヒャクマン</t>
    </rPh>
    <phoneticPr fontId="5"/>
  </si>
  <si>
    <t>　　調査経費/回数</t>
    <rPh sb="2" eb="4">
      <t>チョウサ</t>
    </rPh>
    <rPh sb="4" eb="6">
      <t>ケイヒ</t>
    </rPh>
    <rPh sb="7" eb="9">
      <t>カイスウ</t>
    </rPh>
    <phoneticPr fontId="5"/>
  </si>
  <si>
    <t>回</t>
    <phoneticPr fontId="5"/>
  </si>
  <si>
    <t>研究活動の国際化、オープン化に伴う新たなリスクが懸念される中、研究インテグリティの確保について、検討の必要性が国際的に急速に高まっており、国民や社会のニーズを的確に反映している。</t>
    <rPh sb="0" eb="2">
      <t>ケンキュウ</t>
    </rPh>
    <rPh sb="2" eb="4">
      <t>カツドウ</t>
    </rPh>
    <rPh sb="5" eb="8">
      <t>コクサイカ</t>
    </rPh>
    <rPh sb="13" eb="14">
      <t>カ</t>
    </rPh>
    <rPh sb="15" eb="16">
      <t>トモナ</t>
    </rPh>
    <rPh sb="17" eb="18">
      <t>アラ</t>
    </rPh>
    <rPh sb="24" eb="26">
      <t>ケネン</t>
    </rPh>
    <rPh sb="29" eb="30">
      <t>ナカ</t>
    </rPh>
    <rPh sb="41" eb="43">
      <t>カクホ</t>
    </rPh>
    <rPh sb="48" eb="50">
      <t>ケントウ</t>
    </rPh>
    <rPh sb="51" eb="54">
      <t>ヒツヨウセイ</t>
    </rPh>
    <rPh sb="55" eb="58">
      <t>コクサイテキ</t>
    </rPh>
    <rPh sb="59" eb="61">
      <t>キュウソク</t>
    </rPh>
    <rPh sb="62" eb="63">
      <t>タカ</t>
    </rPh>
    <rPh sb="69" eb="71">
      <t>コクミン</t>
    </rPh>
    <rPh sb="72" eb="74">
      <t>シャカイ</t>
    </rPh>
    <rPh sb="79" eb="81">
      <t>テキカク</t>
    </rPh>
    <rPh sb="82" eb="84">
      <t>ハンエイ</t>
    </rPh>
    <phoneticPr fontId="5"/>
  </si>
  <si>
    <t>本事業は日本の研究活動に対する信頼性を高めることにつながり、また、それにより、諸外国との科学技術・イノベーション協力の推進に寄与するメリットがあり、国が実施すべき事業である。</t>
    <rPh sb="0" eb="1">
      <t>ホン</t>
    </rPh>
    <rPh sb="1" eb="3">
      <t>ジギョウ</t>
    </rPh>
    <rPh sb="7" eb="9">
      <t>ケンキュウ</t>
    </rPh>
    <rPh sb="9" eb="11">
      <t>カツドウ</t>
    </rPh>
    <rPh sb="39" eb="42">
      <t>ショガイコク</t>
    </rPh>
    <rPh sb="44" eb="46">
      <t>カガク</t>
    </rPh>
    <rPh sb="46" eb="48">
      <t>ギジュツ</t>
    </rPh>
    <rPh sb="56" eb="58">
      <t>キョウリョク</t>
    </rPh>
    <rPh sb="59" eb="61">
      <t>スイシン</t>
    </rPh>
    <rPh sb="74" eb="75">
      <t>クニ</t>
    </rPh>
    <rPh sb="76" eb="78">
      <t>ジッシ</t>
    </rPh>
    <rPh sb="81" eb="83">
      <t>ジギョウ</t>
    </rPh>
    <phoneticPr fontId="5"/>
  </si>
  <si>
    <t>近年の世界的な技術覇権争い等の状況下において、我が国の科学技術の持続的発展を図るものであり、政策目的の達成手段として、必要かつ適切な事業であり、優先度は高い。</t>
    <rPh sb="0" eb="2">
      <t>キンネン</t>
    </rPh>
    <rPh sb="3" eb="6">
      <t>セカイテキ</t>
    </rPh>
    <rPh sb="7" eb="9">
      <t>ギジュツ</t>
    </rPh>
    <rPh sb="9" eb="11">
      <t>ハケン</t>
    </rPh>
    <rPh sb="11" eb="12">
      <t>アラソ</t>
    </rPh>
    <rPh sb="13" eb="14">
      <t>トウ</t>
    </rPh>
    <rPh sb="15" eb="18">
      <t>ジョウキョウカ</t>
    </rPh>
    <rPh sb="23" eb="24">
      <t>ワ</t>
    </rPh>
    <rPh sb="25" eb="26">
      <t>クニ</t>
    </rPh>
    <rPh sb="27" eb="29">
      <t>カガク</t>
    </rPh>
    <rPh sb="29" eb="31">
      <t>ギジュツ</t>
    </rPh>
    <rPh sb="32" eb="35">
      <t>ジゾクテキ</t>
    </rPh>
    <rPh sb="35" eb="37">
      <t>ハッテン</t>
    </rPh>
    <rPh sb="38" eb="39">
      <t>ハカ</t>
    </rPh>
    <phoneticPr fontId="5"/>
  </si>
  <si>
    <t>一般競争契約（総合評価）により、複数の事業者が応募するなど競争性を確保したうえで、想定したアウトプット、アウトカムをいずれも満たしながら事業が実施できており、効率的・効果的な予算執行となっている。</t>
    <rPh sb="68" eb="70">
      <t>ジギョウ</t>
    </rPh>
    <rPh sb="71" eb="73">
      <t>ジッシ</t>
    </rPh>
    <rPh sb="79" eb="82">
      <t>コウリツテキ</t>
    </rPh>
    <rPh sb="83" eb="86">
      <t>コウカテキ</t>
    </rPh>
    <rPh sb="87" eb="89">
      <t>ヨサン</t>
    </rPh>
    <rPh sb="89" eb="91">
      <t>シッコウ</t>
    </rPh>
    <phoneticPr fontId="5"/>
  </si>
  <si>
    <t>今後も引き続き効果的な事業と効率的な執行に努めていく。</t>
    <rPh sb="0" eb="2">
      <t>コンゴ</t>
    </rPh>
    <rPh sb="3" eb="4">
      <t>ヒ</t>
    </rPh>
    <rPh sb="5" eb="6">
      <t>ツヅ</t>
    </rPh>
    <rPh sb="7" eb="10">
      <t>コウカテキ</t>
    </rPh>
    <rPh sb="11" eb="13">
      <t>ジギョウ</t>
    </rPh>
    <rPh sb="14" eb="17">
      <t>コウリツテキ</t>
    </rPh>
    <rPh sb="18" eb="20">
      <t>シッコウ</t>
    </rPh>
    <rPh sb="21" eb="22">
      <t>ツト</t>
    </rPh>
    <phoneticPr fontId="5"/>
  </si>
  <si>
    <t>委託【一般競争入札（総合評価）】</t>
  </si>
  <si>
    <t>B.</t>
    <phoneticPr fontId="5"/>
  </si>
  <si>
    <t>研究インテグリティに係る調査・分析</t>
    <phoneticPr fontId="5"/>
  </si>
  <si>
    <t>落札率については、予定価格が推測されるため非公開</t>
    <rPh sb="0" eb="2">
      <t>ラクサツ</t>
    </rPh>
    <rPh sb="2" eb="3">
      <t>リツ</t>
    </rPh>
    <rPh sb="9" eb="11">
      <t>ヨテイ</t>
    </rPh>
    <rPh sb="11" eb="13">
      <t>カカク</t>
    </rPh>
    <rPh sb="14" eb="16">
      <t>スイソク</t>
    </rPh>
    <rPh sb="21" eb="24">
      <t>ヒコウカイ</t>
    </rPh>
    <phoneticPr fontId="5"/>
  </si>
  <si>
    <t>一般競争入札により複数社に対して技術審査を実施、総合評価にて最高得点を得た一社を選定している。</t>
    <phoneticPr fontId="5"/>
  </si>
  <si>
    <t>無</t>
  </si>
  <si>
    <t>-</t>
    <phoneticPr fontId="5"/>
  </si>
  <si>
    <t>大学等研究機関に研究インテグリティの確保における課題を把握するための調査を行う</t>
    <rPh sb="0" eb="2">
      <t>ダイガク</t>
    </rPh>
    <rPh sb="2" eb="3">
      <t>トウ</t>
    </rPh>
    <rPh sb="3" eb="5">
      <t>ケンキュウ</t>
    </rPh>
    <rPh sb="5" eb="7">
      <t>キカン</t>
    </rPh>
    <rPh sb="8" eb="10">
      <t>ケンキュウ</t>
    </rPh>
    <rPh sb="18" eb="20">
      <t>カクホ</t>
    </rPh>
    <rPh sb="24" eb="26">
      <t>カダイ</t>
    </rPh>
    <rPh sb="27" eb="29">
      <t>ハアク</t>
    </rPh>
    <rPh sb="34" eb="36">
      <t>チョウサ</t>
    </rPh>
    <rPh sb="37" eb="38">
      <t>オコナ</t>
    </rPh>
    <phoneticPr fontId="5"/>
  </si>
  <si>
    <t xml:space="preserve">ＰｗＣあらた有限責任監査法人 </t>
    <rPh sb="6" eb="8">
      <t>ユウゲン</t>
    </rPh>
    <rPh sb="8" eb="10">
      <t>セキニン</t>
    </rPh>
    <rPh sb="10" eb="12">
      <t>カンサ</t>
    </rPh>
    <rPh sb="12" eb="14">
      <t>ホウジン</t>
    </rPh>
    <phoneticPr fontId="5"/>
  </si>
  <si>
    <t xml:space="preserve">A.ＰｗＣあらた有限責任監査法人 </t>
    <rPh sb="8" eb="10">
      <t>ユウゲン</t>
    </rPh>
    <rPh sb="10" eb="12">
      <t>セキニン</t>
    </rPh>
    <rPh sb="12" eb="14">
      <t>カンサ</t>
    </rPh>
    <rPh sb="14" eb="16">
      <t>ホウジン</t>
    </rPh>
    <phoneticPr fontId="5"/>
  </si>
  <si>
    <t>真に必要な調査のみとし、効率化を図った。</t>
    <rPh sb="0" eb="1">
      <t>シン</t>
    </rPh>
    <rPh sb="2" eb="4">
      <t>ヒツヨウ</t>
    </rPh>
    <rPh sb="5" eb="7">
      <t>チョウサ</t>
    </rPh>
    <rPh sb="12" eb="15">
      <t>コウリツカ</t>
    </rPh>
    <rPh sb="16" eb="17">
      <t>ハカ</t>
    </rPh>
    <phoneticPr fontId="5"/>
  </si>
  <si>
    <t>人件費</t>
    <rPh sb="0" eb="3">
      <t>ジンケンヒ</t>
    </rPh>
    <phoneticPr fontId="5"/>
  </si>
  <si>
    <t>調査職員の人件費(6名)</t>
    <rPh sb="0" eb="2">
      <t>チョウサ</t>
    </rPh>
    <rPh sb="2" eb="4">
      <t>ショクイン</t>
    </rPh>
    <rPh sb="5" eb="8">
      <t>ジンケンヒ</t>
    </rPh>
    <rPh sb="10" eb="11">
      <t>メイ</t>
    </rPh>
    <phoneticPr fontId="5"/>
  </si>
  <si>
    <t>その他経費</t>
    <rPh sb="2" eb="3">
      <t>タ</t>
    </rPh>
    <rPh sb="3" eb="5">
      <t>ケイヒ</t>
    </rPh>
    <phoneticPr fontId="5"/>
  </si>
  <si>
    <t>雑役務費等</t>
    <rPh sb="0" eb="1">
      <t>ザツ</t>
    </rPh>
    <rPh sb="1" eb="4">
      <t>エキムヒ</t>
    </rPh>
    <rPh sb="4" eb="5">
      <t>トウ</t>
    </rPh>
    <phoneticPr fontId="5"/>
  </si>
  <si>
    <t>一般管理費</t>
    <rPh sb="0" eb="2">
      <t>イッパン</t>
    </rPh>
    <rPh sb="2" eb="5">
      <t>カンリヒ</t>
    </rPh>
    <phoneticPr fontId="5"/>
  </si>
  <si>
    <t>一般管理費(人件費の10%）</t>
    <rPh sb="0" eb="2">
      <t>イッパン</t>
    </rPh>
    <rPh sb="2" eb="5">
      <t>カンリヒ</t>
    </rPh>
    <rPh sb="6" eb="9">
      <t>ジンケンヒ</t>
    </rPh>
    <phoneticPr fontId="5"/>
  </si>
  <si>
    <t>研究インテグリティに関する調査報告書を取りまとめること</t>
    <rPh sb="0" eb="2">
      <t>ケンキュウ</t>
    </rPh>
    <rPh sb="10" eb="11">
      <t>カン</t>
    </rPh>
    <rPh sb="13" eb="15">
      <t>チョウサ</t>
    </rPh>
    <rPh sb="15" eb="17">
      <t>ホウコク</t>
    </rPh>
    <rPh sb="17" eb="18">
      <t>ショ</t>
    </rPh>
    <rPh sb="19" eb="20">
      <t>ト</t>
    </rPh>
    <phoneticPr fontId="5"/>
  </si>
  <si>
    <t>調査委託費/調査報告書件数　　　　　　　</t>
    <rPh sb="0" eb="2">
      <t>チョウサ</t>
    </rPh>
    <rPh sb="2" eb="4">
      <t>イタク</t>
    </rPh>
    <rPh sb="4" eb="5">
      <t>ヒ</t>
    </rPh>
    <rPh sb="6" eb="8">
      <t>チョウサ</t>
    </rPh>
    <rPh sb="8" eb="11">
      <t>ホウコクショ</t>
    </rPh>
    <rPh sb="11" eb="13">
      <t>ケンスウ</t>
    </rPh>
    <phoneticPr fontId="5"/>
  </si>
  <si>
    <t>研究インテグリティの確保における課題を把握するための調査を行い、その結果を次年度の施策の策定に活用する。</t>
    <rPh sb="29" eb="30">
      <t>オコナ</t>
    </rPh>
    <rPh sb="34" eb="36">
      <t>ケッカ</t>
    </rPh>
    <rPh sb="37" eb="40">
      <t>ジネンド</t>
    </rPh>
    <rPh sb="41" eb="43">
      <t>シサク</t>
    </rPh>
    <rPh sb="44" eb="46">
      <t>サクテイ</t>
    </rPh>
    <rPh sb="47" eb="49">
      <t>カツヨウ</t>
    </rPh>
    <phoneticPr fontId="5"/>
  </si>
  <si>
    <t>研究インテグリティの確保における課題を把握するための調査結果が、次年度の施策の策定に活用されていること。</t>
    <rPh sb="28" eb="30">
      <t>ケッカ</t>
    </rPh>
    <phoneticPr fontId="5"/>
  </si>
  <si>
    <t>調査結果を令和4年度の研究インテグリティのフォローアップに活用していることから、見込みにあったものと言える。</t>
    <rPh sb="0" eb="2">
      <t>チョウサ</t>
    </rPh>
    <rPh sb="2" eb="4">
      <t>ケッカ</t>
    </rPh>
    <rPh sb="5" eb="7">
      <t>レイワ</t>
    </rPh>
    <rPh sb="8" eb="10">
      <t>ネンド</t>
    </rPh>
    <rPh sb="11" eb="13">
      <t>ケンキュウ</t>
    </rPh>
    <rPh sb="29" eb="31">
      <t>カツヨウ</t>
    </rPh>
    <rPh sb="40" eb="42">
      <t>ミコ</t>
    </rPh>
    <rPh sb="50" eb="51">
      <t>イ</t>
    </rPh>
    <phoneticPr fontId="5"/>
  </si>
  <si>
    <t>取りまとめられた報告書を、令和４年度の研究インテグリティのフォローアップに活用している。</t>
    <rPh sb="0" eb="1">
      <t>ト</t>
    </rPh>
    <rPh sb="8" eb="11">
      <t>ホウコクショ</t>
    </rPh>
    <rPh sb="13" eb="15">
      <t>レイワ</t>
    </rPh>
    <rPh sb="16" eb="18">
      <t>ネンド</t>
    </rPh>
    <rPh sb="19" eb="21">
      <t>ケンキュウ</t>
    </rPh>
    <rPh sb="37" eb="39">
      <t>カツヨウ</t>
    </rPh>
    <phoneticPr fontId="5"/>
  </si>
  <si>
    <t>研究活動の国際化、オープン化に伴う新たなリスクが懸念される中、研究インテグリティの確保するという目的に即した、真に必要なものに絞って調査を行っていることから、限定されているといえる。</t>
    <rPh sb="48" eb="50">
      <t>モクテキ</t>
    </rPh>
    <rPh sb="51" eb="52">
      <t>ソク</t>
    </rPh>
    <rPh sb="55" eb="56">
      <t>シン</t>
    </rPh>
    <rPh sb="57" eb="59">
      <t>ヒツヨウ</t>
    </rPh>
    <rPh sb="63" eb="64">
      <t>シボ</t>
    </rPh>
    <rPh sb="66" eb="68">
      <t>チョウサ</t>
    </rPh>
    <rPh sb="69" eb="70">
      <t>オコナ</t>
    </rPh>
    <rPh sb="79" eb="81">
      <t>ゲンテイ</t>
    </rPh>
    <phoneticPr fontId="5"/>
  </si>
  <si>
    <t>研究インテグリティの確保における課題を把握するための調査を行うことを成果の代替目標として、その結果を調査報告書に取りまとめていることから、成果実績は成果目標に見合ったものと言える。</t>
    <rPh sb="34" eb="36">
      <t>セイカ</t>
    </rPh>
    <rPh sb="37" eb="39">
      <t>ダイタイ</t>
    </rPh>
    <rPh sb="39" eb="41">
      <t>モクヒョウ</t>
    </rPh>
    <rPh sb="47" eb="49">
      <t>ケッカ</t>
    </rPh>
    <rPh sb="50" eb="52">
      <t>チョウサ</t>
    </rPh>
    <rPh sb="52" eb="54">
      <t>ホウコク</t>
    </rPh>
    <rPh sb="54" eb="55">
      <t>ショ</t>
    </rPh>
    <rPh sb="56" eb="57">
      <t>ト</t>
    </rPh>
    <rPh sb="69" eb="71">
      <t>セイカ</t>
    </rPh>
    <rPh sb="71" eb="73">
      <t>ジッセキ</t>
    </rPh>
    <rPh sb="74" eb="76">
      <t>セイカ</t>
    </rPh>
    <rPh sb="76" eb="78">
      <t>モクヒョウ</t>
    </rPh>
    <rPh sb="79" eb="81">
      <t>ミア</t>
    </rPh>
    <rPh sb="86" eb="87">
      <t>イ</t>
    </rPh>
    <phoneticPr fontId="5"/>
  </si>
  <si>
    <t>Web会議等オンラインツールを最大限利用するなど、コスト削減および効率化をする工夫を行っている・</t>
    <rPh sb="3" eb="5">
      <t>カイギ</t>
    </rPh>
    <rPh sb="5" eb="6">
      <t>トウ</t>
    </rPh>
    <rPh sb="15" eb="18">
      <t>サイダイゲン</t>
    </rPh>
    <rPh sb="18" eb="20">
      <t>リヨウ</t>
    </rPh>
    <rPh sb="28" eb="30">
      <t>サクゲン</t>
    </rPh>
    <rPh sb="33" eb="36">
      <t>コウリツカ</t>
    </rPh>
    <rPh sb="39" eb="41">
      <t>クフウ</t>
    </rPh>
    <rPh sb="42" eb="43">
      <t>オコナ</t>
    </rPh>
    <phoneticPr fontId="5"/>
  </si>
  <si>
    <t>　</t>
    <phoneticPr fontId="5"/>
  </si>
  <si>
    <t>大学・研究機関等において研究の健全性・公正性（研究インテグリティ）を自律的に確保するために、研究インテグリティの確保における課題を把握するための調査を行い、その結果を次年度の施策の策定に活用することを目標とする。令和3年度の調査結果は、令和4年度の施策の策定に活用する。</t>
    <rPh sb="46" eb="48">
      <t>ケンキュウ</t>
    </rPh>
    <rPh sb="56" eb="58">
      <t>カクホ</t>
    </rPh>
    <rPh sb="62" eb="64">
      <t>カダイ</t>
    </rPh>
    <rPh sb="65" eb="67">
      <t>ハアク</t>
    </rPh>
    <rPh sb="72" eb="74">
      <t>チョウサ</t>
    </rPh>
    <rPh sb="75" eb="76">
      <t>オコナ</t>
    </rPh>
    <rPh sb="80" eb="82">
      <t>ケッカ</t>
    </rPh>
    <rPh sb="83" eb="86">
      <t>ジネンド</t>
    </rPh>
    <rPh sb="87" eb="89">
      <t>シサク</t>
    </rPh>
    <rPh sb="90" eb="92">
      <t>サクテイ</t>
    </rPh>
    <rPh sb="93" eb="95">
      <t>カツヨウ</t>
    </rPh>
    <rPh sb="100" eb="102">
      <t>モクヒョウ</t>
    </rPh>
    <rPh sb="106" eb="108">
      <t>レイワ</t>
    </rPh>
    <rPh sb="109" eb="111">
      <t>ネンド</t>
    </rPh>
    <rPh sb="112" eb="114">
      <t>チョウサ</t>
    </rPh>
    <rPh sb="114" eb="116">
      <t>ケッカ</t>
    </rPh>
    <rPh sb="118" eb="120">
      <t>レイワ</t>
    </rPh>
    <rPh sb="121" eb="123">
      <t>ネンド</t>
    </rPh>
    <rPh sb="124" eb="126">
      <t>シサク</t>
    </rPh>
    <rPh sb="127" eb="129">
      <t>サクテイ</t>
    </rPh>
    <rPh sb="130" eb="132">
      <t>カツヨウ</t>
    </rPh>
    <phoneticPr fontId="5"/>
  </si>
  <si>
    <t>-</t>
    <phoneticPr fontId="5"/>
  </si>
  <si>
    <t>6.5百万円/1回</t>
    <rPh sb="3" eb="6">
      <t>ヒャクマンエン</t>
    </rPh>
    <rPh sb="8" eb="9">
      <t>カイ</t>
    </rPh>
    <phoneticPr fontId="5"/>
  </si>
  <si>
    <t>20百万円/1回</t>
    <rPh sb="2" eb="5">
      <t>ヒャクマンエン</t>
    </rPh>
    <rPh sb="7" eb="8">
      <t>カイ</t>
    </rPh>
    <phoneticPr fontId="5"/>
  </si>
  <si>
    <t>予算計上した国内外の現地調査やシンポジウム等の開催は、新型コロナ感染症拡大防止の観点から、文献等による調査やシンポジウムのオンライン実施に変更せざるを得なかったことによる。</t>
    <rPh sb="47" eb="48">
      <t>トウ</t>
    </rPh>
    <rPh sb="66" eb="68">
      <t>ジッシ</t>
    </rPh>
    <rPh sb="69" eb="71">
      <t>ヘンコウ</t>
    </rPh>
    <rPh sb="75" eb="76">
      <t>エ</t>
    </rPh>
    <phoneticPr fontId="5"/>
  </si>
  <si>
    <t>成果物の公表先：https://www8.cao.go.jp/cstp/kokusaiteki/integrity.html</t>
    <phoneticPr fontId="5"/>
  </si>
  <si>
    <t>第６期科学技術・イノベーション基本計画
（令和3年3月26日閣議決定）
統合イノベーション戦略2022
（令和4年6月3日閣議決定）</t>
    <phoneticPr fontId="5"/>
  </si>
  <si>
    <t>-</t>
    <phoneticPr fontId="5"/>
  </si>
  <si>
    <t>内閣府設置法（平11法89）第４条、第40条の４</t>
    <phoneticPr fontId="5"/>
  </si>
  <si>
    <t>定量的目標設定は可能である。例えば、剽窃防止のための講習会の開催とそれへの出席状況、第三者の査読を経なければ公表できない論文発表体勢の整備等、内閣府が現状と目標を設定することで、到達目標を可視的かつ数量的に設定することができる。その実施のためには、監査法人は不適格である（受諾資金とその利用の正確性しか、監査法人は確認できない）。研究体制のチェックが可能な別の主体（著名な国際投稿型雑誌の編集者等）が入札可能な仕様にするべきである。</t>
    <phoneticPr fontId="5"/>
  </si>
  <si>
    <t>有識者の所見を踏まえ、適切な目標の設定を行い、引き続き、事業の適切な進捗管理、予算の効率的執行に努めること。</t>
    <rPh sb="0" eb="3">
      <t>ユウシキシャ</t>
    </rPh>
    <rPh sb="4" eb="6">
      <t>ショケン</t>
    </rPh>
    <rPh sb="7" eb="8">
      <t>フ</t>
    </rPh>
    <rPh sb="11" eb="13">
      <t>テキセツ</t>
    </rPh>
    <rPh sb="14" eb="16">
      <t>モクヒョウ</t>
    </rPh>
    <rPh sb="17" eb="19">
      <t>セッテイ</t>
    </rPh>
    <rPh sb="20" eb="21">
      <t>オコナ</t>
    </rPh>
    <rPh sb="23" eb="24">
      <t>ヒ</t>
    </rPh>
    <rPh sb="25" eb="26">
      <t>ツヅ</t>
    </rPh>
    <rPh sb="28" eb="30">
      <t>ジギョウ</t>
    </rPh>
    <rPh sb="31" eb="33">
      <t>テキセツ</t>
    </rPh>
    <rPh sb="34" eb="36">
      <t>シンチョク</t>
    </rPh>
    <rPh sb="36" eb="38">
      <t>カンリ</t>
    </rPh>
    <rPh sb="39" eb="41">
      <t>ヨサン</t>
    </rPh>
    <rPh sb="42" eb="45">
      <t>コウリツテキ</t>
    </rPh>
    <rPh sb="45" eb="47">
      <t>シッコウ</t>
    </rPh>
    <rPh sb="48" eb="49">
      <t>ツト</t>
    </rPh>
    <phoneticPr fontId="5"/>
  </si>
  <si>
    <t>研究インテグリティは、研究の健全性・公正性を指し、従来の不正行為や、産学連携による利益相反・責務相反に対する適切な対応や安全保障貿易管理等の法令順守などに加え、近年は、研究の国際化やオープン化に伴うリスクに対して新たに確保が求められている。本事業は、研究活動の透明性を確保し、説明責任を果たすといった新たに確保が求められる研究インテグリティの取組に関して、今後の政策に活用することを目的に、諸外国の動向や、研究機関における課題および潜在的リスクなどの調査を実施する。</t>
    <rPh sb="120" eb="121">
      <t>ホン</t>
    </rPh>
    <rPh sb="121" eb="123">
      <t>ジギョウ</t>
    </rPh>
    <rPh sb="228" eb="230">
      <t>ジッシ</t>
    </rPh>
    <phoneticPr fontId="5"/>
  </si>
  <si>
    <t>本事業は、研究者等が、研究活動の透明性を確保し、説明責任を果たすといった新たに確保が求められる研究インテグリティの取組に関して、諸外国の動向や、研究機関における課題および潜在的リスクなどの調査を実施するものであるため（研究機関等における不正行為防止対策の実施状況の調査ではないため）、事前に定量的な数値目標として、成果目標(アウトカム）を設定することは困難である。</t>
    <rPh sb="5" eb="7">
      <t>ケンキュウ</t>
    </rPh>
    <rPh sb="7" eb="8">
      <t>シャ</t>
    </rPh>
    <rPh sb="8" eb="9">
      <t>トウ</t>
    </rPh>
    <rPh sb="109" eb="111">
      <t>ケンキュウ</t>
    </rPh>
    <rPh sb="111" eb="113">
      <t>キカン</t>
    </rPh>
    <rPh sb="113" eb="114">
      <t>トウ</t>
    </rPh>
    <rPh sb="118" eb="120">
      <t>フセイ</t>
    </rPh>
    <rPh sb="120" eb="122">
      <t>コウイ</t>
    </rPh>
    <rPh sb="122" eb="124">
      <t>ボウシ</t>
    </rPh>
    <rPh sb="124" eb="126">
      <t>タイサク</t>
    </rPh>
    <rPh sb="127" eb="129">
      <t>ジッシ</t>
    </rPh>
    <rPh sb="129" eb="131">
      <t>ジョウキョウ</t>
    </rPh>
    <rPh sb="132" eb="134">
      <t>チョウサ</t>
    </rPh>
    <rPh sb="142" eb="144">
      <t>ジゼン</t>
    </rPh>
    <rPh sb="145" eb="148">
      <t>テイリョウテキ</t>
    </rPh>
    <rPh sb="149" eb="151">
      <t>スウチ</t>
    </rPh>
    <rPh sb="151" eb="153">
      <t>モクヒョウ</t>
    </rPh>
    <rPh sb="157" eb="159">
      <t>セイカ</t>
    </rPh>
    <rPh sb="159" eb="161">
      <t>モクヒョウ</t>
    </rPh>
    <rPh sb="169" eb="171">
      <t>セッテイ</t>
    </rPh>
    <rPh sb="176" eb="178">
      <t>コンナン</t>
    </rPh>
    <phoneticPr fontId="5"/>
  </si>
  <si>
    <t>研究インテグリティは、研究の健全性・公正性を指し、従来の不正行為や、産学連携による利益相反・責務相反に対する適切な対応や安全保障貿易管理等の法令順守などに加え、近年は、研究の国際化やオープン化に伴うリスクに対して新たに確保が求められている。「事業概要」および「定量的な目標が設定できない理由」を、「本事業は、研究活動の透明性を確保し、説明責任を果たすといった新たに確保が求められる研究インテグリティの取組に関するものであること」および「事業内容は、(研究機関等における不正行為防止対策の実施状況の調査ではなく)今後の政策に活用することを目的とした諸外国の動向や、研究機関における課題および潜在的リスクなどの調査であること（それ故、定量的な目標を設定することが困難であること）」が明確になるように改訂した。より良い目標設定ができないか検討しつつ、事業の適切な進捗管理、予算の効率的執行に努めることとする。</t>
    <rPh sb="121" eb="123">
      <t>ジギョウ</t>
    </rPh>
    <rPh sb="123" eb="125">
      <t>ガイヨウ</t>
    </rPh>
    <rPh sb="130" eb="133">
      <t>テイリョウテキ</t>
    </rPh>
    <rPh sb="134" eb="136">
      <t>モクヒョウ</t>
    </rPh>
    <rPh sb="137" eb="139">
      <t>セッテイ</t>
    </rPh>
    <rPh sb="143" eb="145">
      <t>リユウ</t>
    </rPh>
    <rPh sb="313" eb="314">
      <t>ユエ</t>
    </rPh>
    <rPh sb="315" eb="318">
      <t>テイリョウテキ</t>
    </rPh>
    <rPh sb="319" eb="321">
      <t>モクヒョウ</t>
    </rPh>
    <rPh sb="322" eb="324">
      <t>セッテイ</t>
    </rPh>
    <rPh sb="329" eb="331">
      <t>コンナン</t>
    </rPh>
    <rPh sb="339" eb="341">
      <t>メイカク</t>
    </rPh>
    <rPh sb="347" eb="349">
      <t>カイテイ</t>
    </rPh>
    <rPh sb="354" eb="355">
      <t>ヨ</t>
    </rPh>
    <rPh sb="356" eb="358">
      <t>モクヒョウ</t>
    </rPh>
    <rPh sb="358" eb="360">
      <t>セッテイ</t>
    </rPh>
    <rPh sb="366" eb="368">
      <t>ケントウ</t>
    </rPh>
    <rPh sb="372" eb="374">
      <t>ジギョウ</t>
    </rPh>
    <rPh sb="375" eb="377">
      <t>テキセツ</t>
    </rPh>
    <rPh sb="378" eb="380">
      <t>シンチョク</t>
    </rPh>
    <rPh sb="380" eb="382">
      <t>カンリ</t>
    </rPh>
    <rPh sb="383" eb="385">
      <t>ヨサン</t>
    </rPh>
    <rPh sb="386" eb="389">
      <t>コウリツテキ</t>
    </rPh>
    <rPh sb="389" eb="391">
      <t>シッコウ</t>
    </rPh>
    <rPh sb="392" eb="39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</si>
</sst>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theme="1"/>
      <name val="ＭＳ 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31" fillId="5" borderId="71" xfId="0" applyFont="1" applyFill="1" applyBorder="1" applyAlignment="1" applyProtection="1">
      <alignment horizontal="left" vertical="center" wrapText="1"/>
      <protection locked="0"/>
    </xf>
    <xf numFmtId="0" fontId="31"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wrapText="1"/>
      <protection locked="0"/>
    </xf>
    <xf numFmtId="0" fontId="31" fillId="5" borderId="1"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87" xfId="0" applyFont="1" applyFill="1" applyBorder="1" applyAlignment="1" applyProtection="1">
      <alignment horizontal="left" vertical="center" wrapText="1"/>
      <protection locked="0"/>
    </xf>
    <xf numFmtId="0" fontId="31" fillId="5" borderId="64" xfId="0" applyFont="1" applyFill="1" applyBorder="1" applyAlignment="1" applyProtection="1">
      <alignment horizontal="left" vertical="center" wrapText="1"/>
      <protection locked="0"/>
    </xf>
    <xf numFmtId="0" fontId="31" fillId="5" borderId="15"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31" fillId="5" borderId="39" xfId="0" applyFont="1" applyFill="1" applyBorder="1" applyAlignment="1" applyProtection="1">
      <alignment horizontal="left" vertical="center"/>
      <protection locked="0"/>
    </xf>
    <xf numFmtId="0" fontId="31" fillId="5" borderId="40" xfId="0" applyFont="1" applyFill="1" applyBorder="1" applyAlignment="1" applyProtection="1">
      <alignment horizontal="left" vertical="center"/>
      <protection locked="0"/>
    </xf>
    <xf numFmtId="0" fontId="31" fillId="5" borderId="0" xfId="0" applyFont="1" applyFill="1" applyBorder="1" applyAlignment="1" applyProtection="1">
      <alignment horizontal="left" vertical="center"/>
      <protection locked="0"/>
    </xf>
    <xf numFmtId="0" fontId="31" fillId="5" borderId="87" xfId="0" applyFont="1" applyFill="1" applyBorder="1" applyAlignment="1" applyProtection="1">
      <alignment horizontal="left" vertical="center"/>
      <protection locked="0"/>
    </xf>
    <xf numFmtId="0" fontId="31" fillId="5" borderId="15" xfId="0" applyFont="1" applyFill="1" applyBorder="1" applyAlignment="1" applyProtection="1">
      <alignment horizontal="left" vertical="center"/>
      <protection locked="0"/>
    </xf>
    <xf numFmtId="0" fontId="31"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31" fillId="0" borderId="9" xfId="0" applyFont="1" applyBorder="1" applyAlignment="1" applyProtection="1">
      <alignment horizontal="left" vertical="center" wrapText="1"/>
      <protection locked="0"/>
    </xf>
    <xf numFmtId="181" fontId="31" fillId="5" borderId="9" xfId="0" applyNumberFormat="1" applyFont="1" applyFill="1" applyBorder="1" applyAlignment="1" applyProtection="1">
      <alignment horizontal="center" vertical="center" wrapText="1"/>
      <protection locked="0"/>
    </xf>
    <xf numFmtId="176" fontId="31" fillId="5" borderId="9" xfId="0" applyNumberFormat="1" applyFont="1" applyFill="1" applyBorder="1" applyAlignment="1" applyProtection="1">
      <alignment horizontal="left" vertical="center" wrapText="1"/>
      <protection locked="0"/>
    </xf>
    <xf numFmtId="177" fontId="31" fillId="0" borderId="22" xfId="0" applyNumberFormat="1" applyFont="1" applyFill="1" applyBorder="1" applyAlignment="1" applyProtection="1">
      <alignment horizontal="right" vertical="center"/>
      <protection locked="0"/>
    </xf>
    <xf numFmtId="177" fontId="31" fillId="0" borderId="23" xfId="0" applyNumberFormat="1" applyFont="1" applyFill="1" applyBorder="1" applyAlignment="1" applyProtection="1">
      <alignment horizontal="right" vertical="center"/>
      <protection locked="0"/>
    </xf>
    <xf numFmtId="177" fontId="31" fillId="0" borderId="24" xfId="0" applyNumberFormat="1" applyFont="1" applyFill="1" applyBorder="1" applyAlignment="1" applyProtection="1">
      <alignment horizontal="right" vertical="center"/>
      <protection locked="0"/>
    </xf>
    <xf numFmtId="177" fontId="31" fillId="5" borderId="9" xfId="0" applyNumberFormat="1" applyFont="1" applyFill="1" applyBorder="1" applyAlignment="1" applyProtection="1">
      <alignment horizontal="center" vertical="center" wrapText="1" shrinkToFit="1"/>
      <protection locked="0"/>
    </xf>
    <xf numFmtId="177" fontId="31" fillId="5" borderId="9" xfId="0" applyNumberFormat="1" applyFont="1" applyFill="1" applyBorder="1" applyAlignment="1" applyProtection="1">
      <alignment horizontal="center" vertical="center" shrinkToFit="1"/>
      <protection locked="0"/>
    </xf>
    <xf numFmtId="182" fontId="31" fillId="0" borderId="9" xfId="0" applyNumberFormat="1" applyFont="1" applyFill="1" applyBorder="1" applyAlignment="1" applyProtection="1">
      <alignment horizontal="right" vertical="center" wrapText="1"/>
      <protection locked="0"/>
    </xf>
    <xf numFmtId="177" fontId="31" fillId="0" borderId="22" xfId="0" applyNumberFormat="1" applyFont="1" applyFill="1" applyBorder="1" applyAlignment="1" applyProtection="1">
      <alignment horizontal="right" vertical="center" wrapText="1"/>
      <protection locked="0"/>
    </xf>
    <xf numFmtId="177" fontId="31" fillId="0" borderId="23" xfId="0" applyNumberFormat="1" applyFont="1" applyFill="1" applyBorder="1" applyAlignment="1" applyProtection="1">
      <alignment horizontal="right" vertical="center" wrapText="1"/>
      <protection locked="0"/>
    </xf>
    <xf numFmtId="177" fontId="31" fillId="0" borderId="24" xfId="0" applyNumberFormat="1" applyFont="1" applyFill="1" applyBorder="1" applyAlignment="1" applyProtection="1">
      <alignment horizontal="right" vertical="center" wrapText="1"/>
      <protection locked="0"/>
    </xf>
    <xf numFmtId="0" fontId="31" fillId="5" borderId="9" xfId="0"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177" fontId="0" fillId="0" borderId="114" xfId="0" applyNumberFormat="1" applyFont="1" applyFill="1" applyBorder="1" applyAlignment="1" applyProtection="1">
      <alignment horizontal="right"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3" fillId="0" borderId="68" xfId="0" applyFont="1" applyBorder="1" applyAlignment="1" applyProtection="1">
      <alignment horizontal="left" vertical="center" wrapText="1"/>
      <protection locked="0"/>
    </xf>
    <xf numFmtId="0" fontId="31" fillId="0" borderId="69" xfId="0" applyFont="1" applyBorder="1" applyAlignment="1" applyProtection="1">
      <alignment horizontal="left" vertical="center"/>
      <protection locked="0"/>
    </xf>
    <xf numFmtId="0" fontId="31" fillId="0" borderId="91" xfId="0" applyFont="1" applyBorder="1" applyAlignment="1" applyProtection="1">
      <alignment horizontal="left" vertical="center"/>
      <protection locked="0"/>
    </xf>
    <xf numFmtId="177" fontId="31" fillId="0" borderId="68" xfId="0" applyNumberFormat="1" applyFont="1" applyFill="1" applyBorder="1" applyAlignment="1" applyProtection="1">
      <alignment horizontal="right" vertical="center"/>
      <protection locked="0"/>
    </xf>
    <xf numFmtId="177" fontId="31" fillId="0" borderId="69" xfId="0" applyNumberFormat="1" applyFont="1" applyFill="1" applyBorder="1" applyAlignment="1" applyProtection="1">
      <alignment horizontal="right" vertical="center"/>
      <protection locked="0"/>
    </xf>
    <xf numFmtId="177" fontId="31" fillId="0" borderId="117" xfId="0" applyNumberFormat="1" applyFont="1" applyFill="1" applyBorder="1" applyAlignment="1" applyProtection="1">
      <alignment horizontal="right" vertical="center"/>
      <protection locked="0"/>
    </xf>
    <xf numFmtId="177" fontId="31" fillId="0" borderId="92"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35" fillId="0" borderId="82" xfId="0" applyFont="1" applyFill="1" applyBorder="1" applyAlignment="1" applyProtection="1">
      <alignment horizontal="center" vertical="center" wrapText="1"/>
      <protection locked="0"/>
    </xf>
    <xf numFmtId="0" fontId="35" fillId="0" borderId="48" xfId="0" applyFont="1" applyBorder="1" applyAlignment="1" applyProtection="1">
      <alignment horizontal="center" vertical="center" wrapText="1"/>
      <protection locked="0"/>
    </xf>
    <xf numFmtId="0" fontId="35" fillId="0" borderId="83" xfId="0" applyFont="1" applyBorder="1" applyAlignment="1" applyProtection="1">
      <alignment horizontal="center" vertical="center" wrapText="1"/>
      <protection locked="0"/>
    </xf>
    <xf numFmtId="0" fontId="35" fillId="0" borderId="49" xfId="0" applyFont="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31" fillId="5" borderId="68" xfId="0" applyFont="1" applyFill="1" applyBorder="1" applyAlignment="1" applyProtection="1">
      <alignment horizontal="center" vertical="center"/>
      <protection locked="0"/>
    </xf>
    <xf numFmtId="0" fontId="31" fillId="5" borderId="69" xfId="0" applyFont="1" applyFill="1" applyBorder="1" applyAlignment="1" applyProtection="1">
      <alignment horizontal="center" vertical="center"/>
      <protection locked="0"/>
    </xf>
    <xf numFmtId="0" fontId="31" fillId="5" borderId="91" xfId="0" applyFont="1" applyFill="1" applyBorder="1" applyAlignment="1" applyProtection="1">
      <alignment horizontal="center" vertical="center"/>
      <protection locked="0"/>
    </xf>
    <xf numFmtId="0" fontId="31" fillId="5" borderId="68" xfId="0" applyFont="1" applyFill="1" applyBorder="1" applyAlignment="1" applyProtection="1">
      <alignment horizontal="left" vertical="center" wrapText="1"/>
      <protection locked="0"/>
    </xf>
    <xf numFmtId="0" fontId="31" fillId="5" borderId="69" xfId="0" applyFont="1" applyFill="1" applyBorder="1" applyAlignment="1" applyProtection="1">
      <alignment horizontal="left" vertical="center" wrapText="1"/>
      <protection locked="0"/>
    </xf>
    <xf numFmtId="0" fontId="31" fillId="5" borderId="9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31" fillId="5" borderId="57" xfId="0" applyFont="1" applyFill="1" applyBorder="1" applyAlignment="1" applyProtection="1">
      <alignment horizontal="center" vertical="center"/>
      <protection locked="0"/>
    </xf>
    <xf numFmtId="0" fontId="31" fillId="5" borderId="58" xfId="0" applyFont="1" applyFill="1" applyBorder="1" applyAlignment="1" applyProtection="1">
      <alignment horizontal="center" vertical="center"/>
      <protection locked="0"/>
    </xf>
    <xf numFmtId="0" fontId="31" fillId="5" borderId="11"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1"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31" fillId="5" borderId="11" xfId="0" applyFont="1" applyFill="1" applyBorder="1" applyAlignment="1" applyProtection="1">
      <alignment horizontal="center" vertical="center"/>
      <protection locked="0"/>
    </xf>
    <xf numFmtId="0" fontId="31" fillId="5" borderId="12"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22" fillId="0" borderId="135" xfId="0"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179" fontId="22" fillId="0" borderId="133" xfId="0" applyNumberFormat="1" applyFont="1" applyFill="1" applyBorder="1" applyAlignment="1" applyProtection="1">
      <alignment horizontal="center" vertical="center" wrapText="1"/>
      <protection locked="0"/>
    </xf>
    <xf numFmtId="0" fontId="31" fillId="5" borderId="17" xfId="0" applyFont="1" applyFill="1" applyBorder="1" applyAlignment="1" applyProtection="1">
      <alignment horizontal="center" vertical="center"/>
      <protection locked="0"/>
    </xf>
    <xf numFmtId="0" fontId="31" fillId="5" borderId="18" xfId="0" applyFont="1" applyFill="1" applyBorder="1" applyAlignment="1" applyProtection="1">
      <alignment horizontal="center" vertical="center"/>
      <protection locked="0"/>
    </xf>
    <xf numFmtId="0" fontId="31" fillId="5" borderId="65" xfId="0" applyFont="1" applyFill="1" applyBorder="1" applyAlignment="1" applyProtection="1">
      <alignment horizontal="center" vertical="center"/>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31"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31" fillId="5" borderId="100" xfId="0" applyFont="1" applyFill="1" applyBorder="1" applyAlignment="1" applyProtection="1">
      <alignment horizontal="center" vertical="center"/>
      <protection locked="0"/>
    </xf>
    <xf numFmtId="0" fontId="31" fillId="5" borderId="101" xfId="0" applyFont="1" applyFill="1" applyBorder="1" applyAlignment="1" applyProtection="1">
      <alignment horizontal="center" vertical="center"/>
      <protection locked="0"/>
    </xf>
    <xf numFmtId="0" fontId="31" fillId="5" borderId="57" xfId="0" applyFont="1" applyFill="1" applyBorder="1" applyAlignment="1" applyProtection="1">
      <alignment horizontal="left" vertical="center" wrapText="1"/>
      <protection locked="0"/>
    </xf>
    <xf numFmtId="0" fontId="31" fillId="5" borderId="58" xfId="0" applyFont="1" applyFill="1" applyBorder="1" applyAlignment="1" applyProtection="1">
      <alignment horizontal="left" vertical="center" wrapText="1"/>
      <protection locked="0"/>
    </xf>
    <xf numFmtId="0" fontId="31" fillId="5" borderId="59"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2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31" fillId="5" borderId="38" xfId="0" applyFont="1" applyFill="1" applyBorder="1" applyAlignment="1" applyProtection="1">
      <alignment horizontal="center" vertical="center"/>
      <protection locked="0"/>
    </xf>
    <xf numFmtId="0" fontId="31" fillId="5" borderId="39" xfId="0" applyFont="1" applyFill="1" applyBorder="1" applyAlignment="1" applyProtection="1">
      <alignment horizontal="center" vertical="center"/>
      <protection locked="0"/>
    </xf>
    <xf numFmtId="0" fontId="31" fillId="5" borderId="38" xfId="0" applyFont="1" applyFill="1" applyBorder="1" applyAlignment="1" applyProtection="1">
      <alignment horizontal="left" vertical="center" wrapText="1"/>
      <protection locked="0"/>
    </xf>
    <xf numFmtId="0" fontId="31" fillId="5" borderId="60" xfId="0" applyFont="1" applyFill="1" applyBorder="1" applyAlignment="1" applyProtection="1">
      <alignment horizontal="left" vertical="center" wrapText="1"/>
      <protection locked="0"/>
    </xf>
    <xf numFmtId="0" fontId="31" fillId="5" borderId="61" xfId="0" applyFont="1" applyFill="1" applyBorder="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31"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31" fillId="5" borderId="61" xfId="0" applyFont="1" applyFill="1" applyBorder="1" applyAlignment="1" applyProtection="1">
      <alignment horizontal="center" vertical="center"/>
      <protection locked="0"/>
    </xf>
    <xf numFmtId="0" fontId="31"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31" fillId="5" borderId="25" xfId="0" applyFont="1" applyFill="1" applyBorder="1" applyAlignment="1" applyProtection="1">
      <alignment horizontal="center" vertical="center"/>
      <protection locked="0"/>
    </xf>
    <xf numFmtId="0" fontId="31" fillId="5" borderId="26" xfId="0" applyFont="1" applyFill="1" applyBorder="1" applyAlignment="1" applyProtection="1">
      <alignment horizontal="center" vertical="center"/>
      <protection locked="0"/>
    </xf>
    <xf numFmtId="0" fontId="31" fillId="5" borderId="25"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0" fontId="31"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0" xfId="0" applyFont="1" applyFill="1" applyBorder="1" applyAlignment="1">
      <alignment vertical="center" wrapText="1"/>
    </xf>
    <xf numFmtId="0" fontId="0" fillId="5" borderId="101" xfId="0" applyFont="1" applyFill="1" applyBorder="1" applyAlignment="1">
      <alignment vertical="center" wrapText="1"/>
    </xf>
    <xf numFmtId="0" fontId="0" fillId="5" borderId="122"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31" fillId="0" borderId="36" xfId="0" applyFont="1" applyFill="1" applyBorder="1" applyAlignment="1" applyProtection="1">
      <alignment horizontal="center" vertical="center" shrinkToFit="1"/>
      <protection locked="0"/>
    </xf>
    <xf numFmtId="177" fontId="31" fillId="0" borderId="22" xfId="0" applyNumberFormat="1" applyFont="1" applyFill="1" applyBorder="1" applyAlignment="1" applyProtection="1">
      <alignment horizontal="center" vertical="center" shrinkToFit="1"/>
      <protection locked="0"/>
    </xf>
    <xf numFmtId="177" fontId="31" fillId="0" borderId="23" xfId="0" applyNumberFormat="1" applyFont="1" applyFill="1" applyBorder="1" applyAlignment="1" applyProtection="1">
      <alignment horizontal="center" vertical="center" shrinkToFit="1"/>
      <protection locked="0"/>
    </xf>
    <xf numFmtId="0" fontId="13" fillId="2" borderId="113"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18"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34" fillId="0" borderId="22" xfId="0" applyFont="1" applyFill="1" applyBorder="1" applyAlignment="1" applyProtection="1">
      <alignment vertical="center" wrapText="1"/>
      <protection locked="0"/>
    </xf>
    <xf numFmtId="0" fontId="34" fillId="0" borderId="23" xfId="0" applyFont="1" applyFill="1" applyBorder="1" applyAlignment="1" applyProtection="1">
      <alignment vertical="center" wrapText="1"/>
      <protection locked="0"/>
    </xf>
    <xf numFmtId="0" fontId="34" fillId="0" borderId="24" xfId="0" applyFont="1" applyFill="1" applyBorder="1" applyAlignment="1" applyProtection="1">
      <alignment vertical="center" wrapText="1"/>
      <protection locked="0"/>
    </xf>
    <xf numFmtId="49" fontId="31" fillId="0" borderId="9"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3"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1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1" fillId="0" borderId="9" xfId="0" applyFont="1" applyBorder="1" applyAlignment="1" applyProtection="1">
      <alignment horizontal="center" vertical="center" shrinkToFit="1"/>
      <protection locked="0"/>
    </xf>
    <xf numFmtId="177" fontId="31" fillId="0" borderId="9" xfId="0" applyNumberFormat="1" applyFont="1" applyFill="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31" fillId="0" borderId="22" xfId="0" applyFont="1" applyFill="1" applyBorder="1" applyAlignment="1" applyProtection="1">
      <alignment horizontal="center" vertical="center" shrinkToFit="1"/>
      <protection locked="0"/>
    </xf>
    <xf numFmtId="0" fontId="31" fillId="0" borderId="23" xfId="0" applyFont="1" applyFill="1" applyBorder="1" applyAlignment="1" applyProtection="1">
      <alignment horizontal="center" vertical="center" shrinkToFit="1"/>
      <protection locked="0"/>
    </xf>
    <xf numFmtId="0" fontId="31" fillId="0" borderId="24"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4" borderId="32" xfId="0" applyFont="1" applyFill="1" applyBorder="1" applyAlignment="1">
      <alignment horizontal="center" vertical="center"/>
    </xf>
    <xf numFmtId="0" fontId="31" fillId="0" borderId="78" xfId="0" applyFont="1" applyFill="1" applyBorder="1" applyAlignment="1" applyProtection="1">
      <alignment horizontal="center" vertical="center" wrapText="1"/>
      <protection locked="0"/>
    </xf>
    <xf numFmtId="0" fontId="31" fillId="0" borderId="69" xfId="0" applyFont="1" applyFill="1" applyBorder="1" applyAlignment="1" applyProtection="1">
      <alignment horizontal="center" vertical="center" wrapText="1"/>
      <protection locked="0"/>
    </xf>
    <xf numFmtId="0" fontId="31" fillId="0" borderId="91" xfId="0" applyFont="1" applyFill="1" applyBorder="1" applyAlignment="1" applyProtection="1">
      <alignment horizontal="center" vertical="center" wrapText="1"/>
      <protection locked="0"/>
    </xf>
    <xf numFmtId="177" fontId="31" fillId="0" borderId="68" xfId="0" applyNumberFormat="1" applyFont="1" applyFill="1" applyBorder="1" applyAlignment="1" applyProtection="1">
      <alignment horizontal="center" vertical="center"/>
      <protection locked="0"/>
    </xf>
    <xf numFmtId="177" fontId="31" fillId="0" borderId="69" xfId="0" applyNumberFormat="1" applyFont="1" applyFill="1" applyBorder="1" applyAlignment="1" applyProtection="1">
      <alignment horizontal="center" vertical="center"/>
      <protection locked="0"/>
    </xf>
    <xf numFmtId="177" fontId="31" fillId="0" borderId="91"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31" fillId="0" borderId="70" xfId="0" applyFont="1" applyFill="1" applyBorder="1" applyAlignment="1" applyProtection="1">
      <alignment horizontal="center" vertical="center" wrapText="1"/>
      <protection locked="0"/>
    </xf>
    <xf numFmtId="0" fontId="31" fillId="0" borderId="12"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31" fillId="0" borderId="11" xfId="0" applyNumberFormat="1" applyFont="1" applyFill="1" applyBorder="1" applyAlignment="1" applyProtection="1">
      <alignment horizontal="center" vertical="center"/>
      <protection locked="0"/>
    </xf>
    <xf numFmtId="177" fontId="31" fillId="0" borderId="12" xfId="0" applyNumberFormat="1" applyFont="1" applyFill="1" applyBorder="1" applyAlignment="1" applyProtection="1">
      <alignment horizontal="center" vertical="center"/>
      <protection locked="0"/>
    </xf>
    <xf numFmtId="177" fontId="31" fillId="0" borderId="13"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33" fillId="0" borderId="31" xfId="1" applyFont="1" applyFill="1" applyBorder="1" applyAlignment="1" applyProtection="1">
      <alignment horizontal="left" vertical="top" wrapText="1"/>
      <protection locked="0"/>
    </xf>
    <xf numFmtId="0" fontId="33" fillId="0" borderId="23" xfId="1" applyFont="1" applyFill="1" applyBorder="1" applyAlignment="1" applyProtection="1">
      <alignment horizontal="left" vertical="top" wrapText="1"/>
      <protection locked="0"/>
    </xf>
    <xf numFmtId="0" fontId="33"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36" fillId="0" borderId="82" xfId="1" applyFont="1" applyFill="1" applyBorder="1" applyAlignment="1" applyProtection="1">
      <alignment horizontal="left" vertical="center" wrapText="1" shrinkToFit="1"/>
      <protection locked="0"/>
    </xf>
    <xf numFmtId="0" fontId="31"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33" fillId="0" borderId="64" xfId="1" applyFont="1" applyFill="1" applyBorder="1" applyAlignment="1" applyProtection="1">
      <alignment horizontal="left" vertical="top" wrapText="1"/>
      <protection locked="0"/>
    </xf>
    <xf numFmtId="0" fontId="33" fillId="0" borderId="15" xfId="1" applyFont="1" applyFill="1" applyBorder="1" applyAlignment="1" applyProtection="1">
      <alignment horizontal="left" vertical="top" wrapText="1"/>
      <protection locked="0"/>
    </xf>
    <xf numFmtId="0" fontId="33" fillId="0" borderId="29" xfId="1" applyFont="1" applyFill="1" applyBorder="1" applyAlignment="1" applyProtection="1">
      <alignment horizontal="left" vertical="top" wrapText="1"/>
      <protection locked="0"/>
    </xf>
    <xf numFmtId="0" fontId="31" fillId="0" borderId="39" xfId="0" applyFont="1" applyBorder="1" applyAlignment="1" applyProtection="1">
      <alignment horizontal="left" vertical="center" wrapText="1" shrinkToFit="1"/>
      <protection locked="0"/>
    </xf>
    <xf numFmtId="0" fontId="31" fillId="0" borderId="40" xfId="0" applyFont="1" applyBorder="1" applyAlignment="1" applyProtection="1">
      <alignment horizontal="left" vertical="center" wrapText="1" shrinkToFit="1"/>
      <protection locked="0"/>
    </xf>
    <xf numFmtId="0" fontId="32" fillId="0" borderId="38" xfId="2" applyFont="1" applyFill="1" applyBorder="1" applyAlignment="1" applyProtection="1">
      <alignment horizontal="left" vertical="center" wrapText="1" shrinkToFit="1"/>
      <protection locked="0"/>
    </xf>
    <xf numFmtId="0" fontId="32" fillId="0" borderId="39" xfId="2" applyFont="1" applyFill="1" applyBorder="1" applyAlignment="1" applyProtection="1">
      <alignment horizontal="left" vertical="center" wrapText="1" shrinkToFit="1"/>
      <protection locked="0"/>
    </xf>
    <xf numFmtId="0" fontId="3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31" fillId="5" borderId="64" xfId="3" applyFont="1" applyFill="1" applyBorder="1" applyAlignment="1" applyProtection="1">
      <alignment horizontal="left" vertical="center" wrapText="1" shrinkToFit="1"/>
      <protection locked="0"/>
    </xf>
    <xf numFmtId="0" fontId="31" fillId="5" borderId="15" xfId="3" applyFont="1" applyFill="1" applyBorder="1" applyAlignment="1" applyProtection="1">
      <alignment horizontal="left" vertical="center" wrapText="1" shrinkToFit="1"/>
      <protection locked="0"/>
    </xf>
    <xf numFmtId="0" fontId="31"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133"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lignment horizontal="center" vertical="center" wrapText="1"/>
    </xf>
    <xf numFmtId="0" fontId="20" fillId="5" borderId="137" xfId="0" applyFont="1" applyFill="1" applyBorder="1" applyAlignment="1">
      <alignment horizontal="center" vertical="center" wrapText="1"/>
    </xf>
    <xf numFmtId="0" fontId="20" fillId="5" borderId="138"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31" fillId="0" borderId="39" xfId="0" applyFont="1" applyFill="1" applyBorder="1" applyAlignment="1" applyProtection="1">
      <alignment horizontal="left" vertical="center" wrapText="1"/>
      <protection locked="0"/>
    </xf>
    <xf numFmtId="0" fontId="31"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31" fillId="0" borderId="54" xfId="0" applyFont="1" applyFill="1" applyBorder="1" applyAlignment="1" applyProtection="1">
      <alignment horizontal="left" vertical="center" wrapText="1"/>
      <protection locked="0"/>
    </xf>
    <xf numFmtId="0" fontId="31"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77367</xdr:colOff>
      <xdr:row>91</xdr:row>
      <xdr:rowOff>41987</xdr:rowOff>
    </xdr:from>
    <xdr:to>
      <xdr:col>31</xdr:col>
      <xdr:colOff>191667</xdr:colOff>
      <xdr:row>92</xdr:row>
      <xdr:rowOff>310353</xdr:rowOff>
    </xdr:to>
    <xdr:sp macro="" textlink="">
      <xdr:nvSpPr>
        <xdr:cNvPr id="24" name="AutoShape 2"/>
        <xdr:cNvSpPr>
          <a:spLocks noChangeArrowheads="1"/>
        </xdr:cNvSpPr>
      </xdr:nvSpPr>
      <xdr:spPr bwMode="auto">
        <a:xfrm>
          <a:off x="3677817" y="51238862"/>
          <a:ext cx="3314700" cy="62079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科学技術・イノベーション推進事務局</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rPr>
            <a:t>6.5</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15</xdr:col>
      <xdr:colOff>48597</xdr:colOff>
      <xdr:row>97</xdr:row>
      <xdr:rowOff>209744</xdr:rowOff>
    </xdr:from>
    <xdr:to>
      <xdr:col>31</xdr:col>
      <xdr:colOff>174948</xdr:colOff>
      <xdr:row>99</xdr:row>
      <xdr:rowOff>182868</xdr:rowOff>
    </xdr:to>
    <xdr:sp macro="" textlink="">
      <xdr:nvSpPr>
        <xdr:cNvPr id="26" name="AutoShape 21"/>
        <xdr:cNvSpPr>
          <a:spLocks noChangeArrowheads="1"/>
        </xdr:cNvSpPr>
      </xdr:nvSpPr>
      <xdr:spPr bwMode="auto">
        <a:xfrm>
          <a:off x="3649047" y="54578444"/>
          <a:ext cx="3326751" cy="67797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200">
              <a:effectLst/>
            </a:rPr>
            <a:t>ＰｗＣあらた有限責任監査法人 </a:t>
          </a:r>
          <a:endParaRPr lang="en-US" altLang="ja-JP" sz="1200">
            <a:effectLst/>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６．５百万円</a:t>
          </a:r>
        </a:p>
      </xdr:txBody>
    </xdr:sp>
    <xdr:clientData/>
  </xdr:twoCellAnchor>
  <xdr:twoCellAnchor>
    <xdr:from>
      <xdr:col>16</xdr:col>
      <xdr:colOff>171450</xdr:colOff>
      <xdr:row>92</xdr:row>
      <xdr:rowOff>348614</xdr:rowOff>
    </xdr:from>
    <xdr:to>
      <xdr:col>30</xdr:col>
      <xdr:colOff>152400</xdr:colOff>
      <xdr:row>95</xdr:row>
      <xdr:rowOff>7619</xdr:rowOff>
    </xdr:to>
    <xdr:sp macro="" textlink="">
      <xdr:nvSpPr>
        <xdr:cNvPr id="27" name="AutoShape 2"/>
        <xdr:cNvSpPr>
          <a:spLocks noChangeArrowheads="1"/>
        </xdr:cNvSpPr>
      </xdr:nvSpPr>
      <xdr:spPr bwMode="auto">
        <a:xfrm>
          <a:off x="3971925" y="51897914"/>
          <a:ext cx="2781300" cy="716280"/>
        </a:xfrm>
        <a:prstGeom prst="flowChartProcess">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研究者及び大学・研究機関等における研究の健全性・公正性（研究インテグリティ）の自律的な確保を支援する取組に関し調査・整理・分析を委託</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16</xdr:col>
      <xdr:colOff>9525</xdr:colOff>
      <xdr:row>93</xdr:row>
      <xdr:rowOff>28575</xdr:rowOff>
    </xdr:from>
    <xdr:to>
      <xdr:col>32</xdr:col>
      <xdr:colOff>19050</xdr:colOff>
      <xdr:row>94</xdr:row>
      <xdr:rowOff>333375</xdr:rowOff>
    </xdr:to>
    <xdr:sp macro="" textlink="">
      <xdr:nvSpPr>
        <xdr:cNvPr id="28" name="大かっこ 27"/>
        <xdr:cNvSpPr/>
      </xdr:nvSpPr>
      <xdr:spPr>
        <a:xfrm>
          <a:off x="3810000" y="51930300"/>
          <a:ext cx="3209925" cy="657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95250</xdr:colOff>
      <xdr:row>100</xdr:row>
      <xdr:rowOff>19050</xdr:rowOff>
    </xdr:from>
    <xdr:to>
      <xdr:col>31</xdr:col>
      <xdr:colOff>104775</xdr:colOff>
      <xdr:row>101</xdr:row>
      <xdr:rowOff>323850</xdr:rowOff>
    </xdr:to>
    <xdr:sp macro="" textlink="">
      <xdr:nvSpPr>
        <xdr:cNvPr id="29" name="大かっこ 28"/>
        <xdr:cNvSpPr/>
      </xdr:nvSpPr>
      <xdr:spPr>
        <a:xfrm>
          <a:off x="3695700" y="55445025"/>
          <a:ext cx="3209925" cy="657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130968</xdr:colOff>
      <xdr:row>99</xdr:row>
      <xdr:rowOff>309562</xdr:rowOff>
    </xdr:from>
    <xdr:to>
      <xdr:col>30</xdr:col>
      <xdr:colOff>111918</xdr:colOff>
      <xdr:row>101</xdr:row>
      <xdr:rowOff>325755</xdr:rowOff>
    </xdr:to>
    <xdr:sp macro="" textlink="">
      <xdr:nvSpPr>
        <xdr:cNvPr id="30" name="AutoShape 2"/>
        <xdr:cNvSpPr>
          <a:spLocks noChangeArrowheads="1"/>
        </xdr:cNvSpPr>
      </xdr:nvSpPr>
      <xdr:spPr bwMode="auto">
        <a:xfrm>
          <a:off x="3931443" y="55383112"/>
          <a:ext cx="2781300" cy="721043"/>
        </a:xfrm>
        <a:prstGeom prst="flowChartProcess">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研究者及び大学・研究機関等における研究の健全性・公正性（研究インテグリティ）の自律的な確保を支援する取組に関し調査・整理・分析を委託</a:t>
          </a:r>
          <a:endParaRPr kumimoji="0" lang="en-US" altLang="ja-JP"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
  <sheetViews>
    <sheetView tabSelected="1" view="pageBreakPreview" zoomScale="85" zoomScaleNormal="130"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7.15" customHeight="1" x14ac:dyDescent="0.15">
      <c r="AP1" s="11"/>
      <c r="AQ1" s="11"/>
      <c r="AR1" s="11"/>
      <c r="AS1" s="11"/>
      <c r="AT1" s="11"/>
      <c r="AU1" s="11"/>
      <c r="AV1" s="11"/>
      <c r="AW1" s="2"/>
    </row>
    <row r="2" spans="1:50" ht="21.75" customHeight="1" thickBot="1" x14ac:dyDescent="0.2">
      <c r="A2" s="44"/>
      <c r="B2" s="44"/>
      <c r="C2" s="44"/>
      <c r="D2" s="44"/>
      <c r="E2" s="44"/>
      <c r="F2" s="44"/>
      <c r="G2" s="44"/>
      <c r="H2" s="44"/>
      <c r="I2" s="44"/>
      <c r="J2" s="44"/>
      <c r="K2" s="44"/>
      <c r="L2" s="44"/>
      <c r="M2" s="44"/>
      <c r="N2" s="44"/>
      <c r="O2" s="44"/>
      <c r="P2" s="44"/>
      <c r="Q2" s="44"/>
      <c r="R2" s="44"/>
      <c r="S2" s="44"/>
      <c r="T2" s="44"/>
      <c r="U2" s="44"/>
      <c r="V2" s="44"/>
      <c r="W2" s="44"/>
      <c r="X2" s="52" t="s">
        <v>0</v>
      </c>
      <c r="Y2" s="44"/>
      <c r="Z2" s="39"/>
      <c r="AA2" s="39"/>
      <c r="AB2" s="39"/>
      <c r="AC2" s="39"/>
      <c r="AD2" s="662">
        <v>2022</v>
      </c>
      <c r="AE2" s="662"/>
      <c r="AF2" s="662"/>
      <c r="AG2" s="662"/>
      <c r="AH2" s="662"/>
      <c r="AI2" s="53" t="s">
        <v>245</v>
      </c>
      <c r="AJ2" s="662" t="s">
        <v>565</v>
      </c>
      <c r="AK2" s="662"/>
      <c r="AL2" s="662"/>
      <c r="AM2" s="662"/>
      <c r="AN2" s="53" t="s">
        <v>245</v>
      </c>
      <c r="AO2" s="662">
        <v>21</v>
      </c>
      <c r="AP2" s="662"/>
      <c r="AQ2" s="662"/>
      <c r="AR2" s="54" t="s">
        <v>245</v>
      </c>
      <c r="AS2" s="663">
        <v>183</v>
      </c>
      <c r="AT2" s="663"/>
      <c r="AU2" s="663"/>
      <c r="AV2" s="53" t="str">
        <f>IF(AW2="","","-")</f>
        <v/>
      </c>
      <c r="AW2" s="664"/>
      <c r="AX2" s="664"/>
    </row>
    <row r="3" spans="1:50" ht="21" customHeight="1" thickBot="1" x14ac:dyDescent="0.2">
      <c r="A3" s="665" t="s">
        <v>553</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21" t="s">
        <v>59</v>
      </c>
      <c r="AJ3" s="667" t="s">
        <v>564</v>
      </c>
      <c r="AK3" s="667"/>
      <c r="AL3" s="667"/>
      <c r="AM3" s="667"/>
      <c r="AN3" s="667"/>
      <c r="AO3" s="667"/>
      <c r="AP3" s="667"/>
      <c r="AQ3" s="667"/>
      <c r="AR3" s="667"/>
      <c r="AS3" s="667"/>
      <c r="AT3" s="667"/>
      <c r="AU3" s="667"/>
      <c r="AV3" s="667"/>
      <c r="AW3" s="667"/>
      <c r="AX3" s="22" t="s">
        <v>60</v>
      </c>
    </row>
    <row r="4" spans="1:50" ht="24.75" customHeight="1" x14ac:dyDescent="0.15">
      <c r="A4" s="637" t="s">
        <v>23</v>
      </c>
      <c r="B4" s="638"/>
      <c r="C4" s="638"/>
      <c r="D4" s="638"/>
      <c r="E4" s="638"/>
      <c r="F4" s="638"/>
      <c r="G4" s="639" t="s">
        <v>573</v>
      </c>
      <c r="H4" s="640"/>
      <c r="I4" s="640"/>
      <c r="J4" s="640"/>
      <c r="K4" s="640"/>
      <c r="L4" s="640"/>
      <c r="M4" s="640"/>
      <c r="N4" s="640"/>
      <c r="O4" s="640"/>
      <c r="P4" s="640"/>
      <c r="Q4" s="640"/>
      <c r="R4" s="640"/>
      <c r="S4" s="640"/>
      <c r="T4" s="640"/>
      <c r="U4" s="640"/>
      <c r="V4" s="640"/>
      <c r="W4" s="640"/>
      <c r="X4" s="640"/>
      <c r="Y4" s="641" t="s">
        <v>1</v>
      </c>
      <c r="Z4" s="642"/>
      <c r="AA4" s="642"/>
      <c r="AB4" s="642"/>
      <c r="AC4" s="642"/>
      <c r="AD4" s="643"/>
      <c r="AE4" s="644" t="s">
        <v>566</v>
      </c>
      <c r="AF4" s="645"/>
      <c r="AG4" s="645"/>
      <c r="AH4" s="645"/>
      <c r="AI4" s="645"/>
      <c r="AJ4" s="645"/>
      <c r="AK4" s="645"/>
      <c r="AL4" s="645"/>
      <c r="AM4" s="645"/>
      <c r="AN4" s="645"/>
      <c r="AO4" s="645"/>
      <c r="AP4" s="646"/>
      <c r="AQ4" s="647" t="s">
        <v>2</v>
      </c>
      <c r="AR4" s="642"/>
      <c r="AS4" s="642"/>
      <c r="AT4" s="642"/>
      <c r="AU4" s="642"/>
      <c r="AV4" s="642"/>
      <c r="AW4" s="642"/>
      <c r="AX4" s="648"/>
    </row>
    <row r="5" spans="1:50" ht="24.6" customHeight="1" x14ac:dyDescent="0.15">
      <c r="A5" s="649" t="s">
        <v>62</v>
      </c>
      <c r="B5" s="650"/>
      <c r="C5" s="650"/>
      <c r="D5" s="650"/>
      <c r="E5" s="650"/>
      <c r="F5" s="651"/>
      <c r="G5" s="652" t="s">
        <v>345</v>
      </c>
      <c r="H5" s="653"/>
      <c r="I5" s="653"/>
      <c r="J5" s="653"/>
      <c r="K5" s="653"/>
      <c r="L5" s="653"/>
      <c r="M5" s="654" t="s">
        <v>61</v>
      </c>
      <c r="N5" s="655"/>
      <c r="O5" s="655"/>
      <c r="P5" s="655"/>
      <c r="Q5" s="655"/>
      <c r="R5" s="656"/>
      <c r="S5" s="657" t="s">
        <v>65</v>
      </c>
      <c r="T5" s="653"/>
      <c r="U5" s="653"/>
      <c r="V5" s="653"/>
      <c r="W5" s="653"/>
      <c r="X5" s="658"/>
      <c r="Y5" s="659" t="s">
        <v>3</v>
      </c>
      <c r="Z5" s="660"/>
      <c r="AA5" s="660"/>
      <c r="AB5" s="660"/>
      <c r="AC5" s="660"/>
      <c r="AD5" s="661"/>
      <c r="AE5" s="682" t="s">
        <v>567</v>
      </c>
      <c r="AF5" s="682"/>
      <c r="AG5" s="682"/>
      <c r="AH5" s="682"/>
      <c r="AI5" s="682"/>
      <c r="AJ5" s="682"/>
      <c r="AK5" s="682"/>
      <c r="AL5" s="682"/>
      <c r="AM5" s="682"/>
      <c r="AN5" s="682"/>
      <c r="AO5" s="682"/>
      <c r="AP5" s="683"/>
      <c r="AQ5" s="684" t="s">
        <v>568</v>
      </c>
      <c r="AR5" s="685"/>
      <c r="AS5" s="685"/>
      <c r="AT5" s="685"/>
      <c r="AU5" s="685"/>
      <c r="AV5" s="685"/>
      <c r="AW5" s="685"/>
      <c r="AX5" s="686"/>
    </row>
    <row r="6" spans="1:50" ht="20.45" customHeight="1" x14ac:dyDescent="0.15">
      <c r="A6" s="687" t="s">
        <v>4</v>
      </c>
      <c r="B6" s="688"/>
      <c r="C6" s="688"/>
      <c r="D6" s="688"/>
      <c r="E6" s="688"/>
      <c r="F6" s="688"/>
      <c r="G6" s="689" t="str">
        <f>入力規則等!F39</f>
        <v>一般会計</v>
      </c>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row>
    <row r="7" spans="1:50" ht="62.45" customHeight="1" x14ac:dyDescent="0.15">
      <c r="A7" s="668" t="s">
        <v>20</v>
      </c>
      <c r="B7" s="669"/>
      <c r="C7" s="669"/>
      <c r="D7" s="669"/>
      <c r="E7" s="669"/>
      <c r="F7" s="670"/>
      <c r="G7" s="692" t="s">
        <v>622</v>
      </c>
      <c r="H7" s="693"/>
      <c r="I7" s="693"/>
      <c r="J7" s="693"/>
      <c r="K7" s="693"/>
      <c r="L7" s="693"/>
      <c r="M7" s="693"/>
      <c r="N7" s="693"/>
      <c r="O7" s="693"/>
      <c r="P7" s="693"/>
      <c r="Q7" s="693"/>
      <c r="R7" s="693"/>
      <c r="S7" s="693"/>
      <c r="T7" s="693"/>
      <c r="U7" s="693"/>
      <c r="V7" s="693"/>
      <c r="W7" s="693"/>
      <c r="X7" s="694"/>
      <c r="Y7" s="695" t="s">
        <v>238</v>
      </c>
      <c r="Z7" s="442"/>
      <c r="AA7" s="442"/>
      <c r="AB7" s="442"/>
      <c r="AC7" s="442"/>
      <c r="AD7" s="696"/>
      <c r="AE7" s="622" t="s">
        <v>620</v>
      </c>
      <c r="AF7" s="623"/>
      <c r="AG7" s="623"/>
      <c r="AH7" s="623"/>
      <c r="AI7" s="623"/>
      <c r="AJ7" s="623"/>
      <c r="AK7" s="623"/>
      <c r="AL7" s="623"/>
      <c r="AM7" s="623"/>
      <c r="AN7" s="623"/>
      <c r="AO7" s="623"/>
      <c r="AP7" s="623"/>
      <c r="AQ7" s="623"/>
      <c r="AR7" s="623"/>
      <c r="AS7" s="623"/>
      <c r="AT7" s="623"/>
      <c r="AU7" s="623"/>
      <c r="AV7" s="623"/>
      <c r="AW7" s="623"/>
      <c r="AX7" s="624"/>
    </row>
    <row r="8" spans="1:50" ht="23.45" customHeight="1" x14ac:dyDescent="0.15">
      <c r="A8" s="668" t="s">
        <v>176</v>
      </c>
      <c r="B8" s="669"/>
      <c r="C8" s="669"/>
      <c r="D8" s="669"/>
      <c r="E8" s="669"/>
      <c r="F8" s="670"/>
      <c r="G8" s="671" t="str">
        <f>入力規則等!A27</f>
        <v>科学技術・イノベーション</v>
      </c>
      <c r="H8" s="672"/>
      <c r="I8" s="672"/>
      <c r="J8" s="672"/>
      <c r="K8" s="672"/>
      <c r="L8" s="672"/>
      <c r="M8" s="672"/>
      <c r="N8" s="672"/>
      <c r="O8" s="672"/>
      <c r="P8" s="672"/>
      <c r="Q8" s="672"/>
      <c r="R8" s="672"/>
      <c r="S8" s="672"/>
      <c r="T8" s="672"/>
      <c r="U8" s="672"/>
      <c r="V8" s="672"/>
      <c r="W8" s="672"/>
      <c r="X8" s="673"/>
      <c r="Y8" s="674" t="s">
        <v>177</v>
      </c>
      <c r="Z8" s="675"/>
      <c r="AA8" s="675"/>
      <c r="AB8" s="675"/>
      <c r="AC8" s="675"/>
      <c r="AD8" s="676"/>
      <c r="AE8" s="677" t="str">
        <f>入力規則等!K13</f>
        <v>その他の事項経費</v>
      </c>
      <c r="AF8" s="672"/>
      <c r="AG8" s="672"/>
      <c r="AH8" s="672"/>
      <c r="AI8" s="672"/>
      <c r="AJ8" s="672"/>
      <c r="AK8" s="672"/>
      <c r="AL8" s="672"/>
      <c r="AM8" s="672"/>
      <c r="AN8" s="672"/>
      <c r="AO8" s="672"/>
      <c r="AP8" s="672"/>
      <c r="AQ8" s="672"/>
      <c r="AR8" s="672"/>
      <c r="AS8" s="672"/>
      <c r="AT8" s="672"/>
      <c r="AU8" s="672"/>
      <c r="AV8" s="672"/>
      <c r="AW8" s="672"/>
      <c r="AX8" s="678"/>
    </row>
    <row r="9" spans="1:50" ht="63" customHeight="1" x14ac:dyDescent="0.15">
      <c r="A9" s="595" t="s">
        <v>21</v>
      </c>
      <c r="B9" s="596"/>
      <c r="C9" s="596"/>
      <c r="D9" s="596"/>
      <c r="E9" s="596"/>
      <c r="F9" s="596"/>
      <c r="G9" s="679" t="s">
        <v>574</v>
      </c>
      <c r="H9" s="680"/>
      <c r="I9" s="680"/>
      <c r="J9" s="680"/>
      <c r="K9" s="680"/>
      <c r="L9" s="680"/>
      <c r="M9" s="680"/>
      <c r="N9" s="680"/>
      <c r="O9" s="680"/>
      <c r="P9" s="680"/>
      <c r="Q9" s="680"/>
      <c r="R9" s="680"/>
      <c r="S9" s="680"/>
      <c r="T9" s="680"/>
      <c r="U9" s="680"/>
      <c r="V9" s="680"/>
      <c r="W9" s="680"/>
      <c r="X9" s="680"/>
      <c r="Y9" s="680"/>
      <c r="Z9" s="680"/>
      <c r="AA9" s="680"/>
      <c r="AB9" s="680"/>
      <c r="AC9" s="680"/>
      <c r="AD9" s="680"/>
      <c r="AE9" s="680"/>
      <c r="AF9" s="680"/>
      <c r="AG9" s="680"/>
      <c r="AH9" s="680"/>
      <c r="AI9" s="680"/>
      <c r="AJ9" s="680"/>
      <c r="AK9" s="680"/>
      <c r="AL9" s="680"/>
      <c r="AM9" s="680"/>
      <c r="AN9" s="680"/>
      <c r="AO9" s="680"/>
      <c r="AP9" s="680"/>
      <c r="AQ9" s="680"/>
      <c r="AR9" s="680"/>
      <c r="AS9" s="680"/>
      <c r="AT9" s="680"/>
      <c r="AU9" s="680"/>
      <c r="AV9" s="680"/>
      <c r="AW9" s="680"/>
      <c r="AX9" s="681"/>
    </row>
    <row r="10" spans="1:50" ht="57.75" customHeight="1" x14ac:dyDescent="0.15">
      <c r="A10" s="583" t="s">
        <v>27</v>
      </c>
      <c r="B10" s="584"/>
      <c r="C10" s="584"/>
      <c r="D10" s="584"/>
      <c r="E10" s="584"/>
      <c r="F10" s="584"/>
      <c r="G10" s="585" t="s">
        <v>625</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7"/>
    </row>
    <row r="11" spans="1:50" ht="17.45" customHeight="1" x14ac:dyDescent="0.15">
      <c r="A11" s="583" t="s">
        <v>5</v>
      </c>
      <c r="B11" s="584"/>
      <c r="C11" s="584"/>
      <c r="D11" s="584"/>
      <c r="E11" s="584"/>
      <c r="F11" s="588"/>
      <c r="G11" s="589" t="str">
        <f>入力規則等!P10</f>
        <v>委託・請負</v>
      </c>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1"/>
    </row>
    <row r="12" spans="1:50" ht="18.600000000000001" customHeight="1" x14ac:dyDescent="0.15">
      <c r="A12" s="592" t="s">
        <v>22</v>
      </c>
      <c r="B12" s="593"/>
      <c r="C12" s="593"/>
      <c r="D12" s="593"/>
      <c r="E12" s="593"/>
      <c r="F12" s="594"/>
      <c r="G12" s="598"/>
      <c r="H12" s="599"/>
      <c r="I12" s="599"/>
      <c r="J12" s="599"/>
      <c r="K12" s="599"/>
      <c r="L12" s="599"/>
      <c r="M12" s="599"/>
      <c r="N12" s="599"/>
      <c r="O12" s="599"/>
      <c r="P12" s="407" t="s">
        <v>377</v>
      </c>
      <c r="Q12" s="408"/>
      <c r="R12" s="408"/>
      <c r="S12" s="408"/>
      <c r="T12" s="408"/>
      <c r="U12" s="408"/>
      <c r="V12" s="409"/>
      <c r="W12" s="407" t="s">
        <v>529</v>
      </c>
      <c r="X12" s="408"/>
      <c r="Y12" s="408"/>
      <c r="Z12" s="408"/>
      <c r="AA12" s="408"/>
      <c r="AB12" s="408"/>
      <c r="AC12" s="409"/>
      <c r="AD12" s="407" t="s">
        <v>531</v>
      </c>
      <c r="AE12" s="408"/>
      <c r="AF12" s="408"/>
      <c r="AG12" s="408"/>
      <c r="AH12" s="408"/>
      <c r="AI12" s="408"/>
      <c r="AJ12" s="409"/>
      <c r="AK12" s="407" t="s">
        <v>544</v>
      </c>
      <c r="AL12" s="408"/>
      <c r="AM12" s="408"/>
      <c r="AN12" s="408"/>
      <c r="AO12" s="408"/>
      <c r="AP12" s="408"/>
      <c r="AQ12" s="409"/>
      <c r="AR12" s="407" t="s">
        <v>545</v>
      </c>
      <c r="AS12" s="408"/>
      <c r="AT12" s="408"/>
      <c r="AU12" s="408"/>
      <c r="AV12" s="408"/>
      <c r="AW12" s="408"/>
      <c r="AX12" s="628"/>
    </row>
    <row r="13" spans="1:50" ht="18.600000000000001" customHeight="1" x14ac:dyDescent="0.15">
      <c r="A13" s="211"/>
      <c r="B13" s="212"/>
      <c r="C13" s="212"/>
      <c r="D13" s="212"/>
      <c r="E13" s="212"/>
      <c r="F13" s="213"/>
      <c r="G13" s="612" t="s">
        <v>6</v>
      </c>
      <c r="H13" s="613"/>
      <c r="I13" s="629" t="s">
        <v>7</v>
      </c>
      <c r="J13" s="630"/>
      <c r="K13" s="630"/>
      <c r="L13" s="630"/>
      <c r="M13" s="630"/>
      <c r="N13" s="630"/>
      <c r="O13" s="631"/>
      <c r="P13" s="580" t="s">
        <v>575</v>
      </c>
      <c r="Q13" s="581"/>
      <c r="R13" s="581"/>
      <c r="S13" s="581"/>
      <c r="T13" s="581"/>
      <c r="U13" s="581"/>
      <c r="V13" s="582"/>
      <c r="W13" s="580" t="s">
        <v>575</v>
      </c>
      <c r="X13" s="581"/>
      <c r="Y13" s="581"/>
      <c r="Z13" s="581"/>
      <c r="AA13" s="581"/>
      <c r="AB13" s="581"/>
      <c r="AC13" s="582"/>
      <c r="AD13" s="580">
        <v>20</v>
      </c>
      <c r="AE13" s="581"/>
      <c r="AF13" s="581"/>
      <c r="AG13" s="581"/>
      <c r="AH13" s="581"/>
      <c r="AI13" s="581"/>
      <c r="AJ13" s="582"/>
      <c r="AK13" s="580">
        <v>20</v>
      </c>
      <c r="AL13" s="581"/>
      <c r="AM13" s="581"/>
      <c r="AN13" s="581"/>
      <c r="AO13" s="581"/>
      <c r="AP13" s="581"/>
      <c r="AQ13" s="582"/>
      <c r="AR13" s="557">
        <v>20.016999999999999</v>
      </c>
      <c r="AS13" s="558"/>
      <c r="AT13" s="558"/>
      <c r="AU13" s="558"/>
      <c r="AV13" s="558"/>
      <c r="AW13" s="558"/>
      <c r="AX13" s="632"/>
    </row>
    <row r="14" spans="1:50" ht="18.600000000000001" customHeight="1" x14ac:dyDescent="0.15">
      <c r="A14" s="211"/>
      <c r="B14" s="212"/>
      <c r="C14" s="212"/>
      <c r="D14" s="212"/>
      <c r="E14" s="212"/>
      <c r="F14" s="213"/>
      <c r="G14" s="614"/>
      <c r="H14" s="615"/>
      <c r="I14" s="607" t="s">
        <v>8</v>
      </c>
      <c r="J14" s="608"/>
      <c r="K14" s="608"/>
      <c r="L14" s="608"/>
      <c r="M14" s="608"/>
      <c r="N14" s="608"/>
      <c r="O14" s="609"/>
      <c r="P14" s="580" t="s">
        <v>570</v>
      </c>
      <c r="Q14" s="581"/>
      <c r="R14" s="581"/>
      <c r="S14" s="581"/>
      <c r="T14" s="581"/>
      <c r="U14" s="581"/>
      <c r="V14" s="582"/>
      <c r="W14" s="580" t="s">
        <v>570</v>
      </c>
      <c r="X14" s="581"/>
      <c r="Y14" s="581"/>
      <c r="Z14" s="581"/>
      <c r="AA14" s="581"/>
      <c r="AB14" s="581"/>
      <c r="AC14" s="582"/>
      <c r="AD14" s="580" t="s">
        <v>570</v>
      </c>
      <c r="AE14" s="581"/>
      <c r="AF14" s="581"/>
      <c r="AG14" s="581"/>
      <c r="AH14" s="581"/>
      <c r="AI14" s="581"/>
      <c r="AJ14" s="582"/>
      <c r="AK14" s="580" t="s">
        <v>570</v>
      </c>
      <c r="AL14" s="581"/>
      <c r="AM14" s="581"/>
      <c r="AN14" s="581"/>
      <c r="AO14" s="581"/>
      <c r="AP14" s="581"/>
      <c r="AQ14" s="582"/>
      <c r="AR14" s="618"/>
      <c r="AS14" s="618"/>
      <c r="AT14" s="618"/>
      <c r="AU14" s="618"/>
      <c r="AV14" s="618"/>
      <c r="AW14" s="618"/>
      <c r="AX14" s="619"/>
    </row>
    <row r="15" spans="1:50" ht="18.600000000000001" customHeight="1" x14ac:dyDescent="0.15">
      <c r="A15" s="211"/>
      <c r="B15" s="212"/>
      <c r="C15" s="212"/>
      <c r="D15" s="212"/>
      <c r="E15" s="212"/>
      <c r="F15" s="213"/>
      <c r="G15" s="614"/>
      <c r="H15" s="615"/>
      <c r="I15" s="607" t="s">
        <v>47</v>
      </c>
      <c r="J15" s="620"/>
      <c r="K15" s="620"/>
      <c r="L15" s="620"/>
      <c r="M15" s="620"/>
      <c r="N15" s="620"/>
      <c r="O15" s="621"/>
      <c r="P15" s="580" t="s">
        <v>570</v>
      </c>
      <c r="Q15" s="581"/>
      <c r="R15" s="581"/>
      <c r="S15" s="581"/>
      <c r="T15" s="581"/>
      <c r="U15" s="581"/>
      <c r="V15" s="582"/>
      <c r="W15" s="580" t="s">
        <v>570</v>
      </c>
      <c r="X15" s="581"/>
      <c r="Y15" s="581"/>
      <c r="Z15" s="581"/>
      <c r="AA15" s="581"/>
      <c r="AB15" s="581"/>
      <c r="AC15" s="582"/>
      <c r="AD15" s="580" t="s">
        <v>570</v>
      </c>
      <c r="AE15" s="581"/>
      <c r="AF15" s="581"/>
      <c r="AG15" s="581"/>
      <c r="AH15" s="581"/>
      <c r="AI15" s="581"/>
      <c r="AJ15" s="582"/>
      <c r="AK15" s="580" t="s">
        <v>570</v>
      </c>
      <c r="AL15" s="581"/>
      <c r="AM15" s="581"/>
      <c r="AN15" s="581"/>
      <c r="AO15" s="581"/>
      <c r="AP15" s="581"/>
      <c r="AQ15" s="582"/>
      <c r="AR15" s="580" t="s">
        <v>621</v>
      </c>
      <c r="AS15" s="581"/>
      <c r="AT15" s="581"/>
      <c r="AU15" s="581"/>
      <c r="AV15" s="581"/>
      <c r="AW15" s="581"/>
      <c r="AX15" s="633"/>
    </row>
    <row r="16" spans="1:50" ht="18.600000000000001" customHeight="1" x14ac:dyDescent="0.15">
      <c r="A16" s="211"/>
      <c r="B16" s="212"/>
      <c r="C16" s="212"/>
      <c r="D16" s="212"/>
      <c r="E16" s="212"/>
      <c r="F16" s="213"/>
      <c r="G16" s="614"/>
      <c r="H16" s="615"/>
      <c r="I16" s="607" t="s">
        <v>48</v>
      </c>
      <c r="J16" s="620"/>
      <c r="K16" s="620"/>
      <c r="L16" s="620"/>
      <c r="M16" s="620"/>
      <c r="N16" s="620"/>
      <c r="O16" s="621"/>
      <c r="P16" s="580" t="s">
        <v>570</v>
      </c>
      <c r="Q16" s="581"/>
      <c r="R16" s="581"/>
      <c r="S16" s="581"/>
      <c r="T16" s="581"/>
      <c r="U16" s="581"/>
      <c r="V16" s="582"/>
      <c r="W16" s="580" t="s">
        <v>570</v>
      </c>
      <c r="X16" s="581"/>
      <c r="Y16" s="581"/>
      <c r="Z16" s="581"/>
      <c r="AA16" s="581"/>
      <c r="AB16" s="581"/>
      <c r="AC16" s="582"/>
      <c r="AD16" s="580" t="s">
        <v>570</v>
      </c>
      <c r="AE16" s="581"/>
      <c r="AF16" s="581"/>
      <c r="AG16" s="581"/>
      <c r="AH16" s="581"/>
      <c r="AI16" s="581"/>
      <c r="AJ16" s="582"/>
      <c r="AK16" s="580" t="s">
        <v>570</v>
      </c>
      <c r="AL16" s="581"/>
      <c r="AM16" s="581"/>
      <c r="AN16" s="581"/>
      <c r="AO16" s="581"/>
      <c r="AP16" s="581"/>
      <c r="AQ16" s="582"/>
      <c r="AR16" s="625"/>
      <c r="AS16" s="626"/>
      <c r="AT16" s="626"/>
      <c r="AU16" s="626"/>
      <c r="AV16" s="626"/>
      <c r="AW16" s="626"/>
      <c r="AX16" s="627"/>
    </row>
    <row r="17" spans="1:50" ht="18.600000000000001" customHeight="1" x14ac:dyDescent="0.15">
      <c r="A17" s="211"/>
      <c r="B17" s="212"/>
      <c r="C17" s="212"/>
      <c r="D17" s="212"/>
      <c r="E17" s="212"/>
      <c r="F17" s="213"/>
      <c r="G17" s="614"/>
      <c r="H17" s="615"/>
      <c r="I17" s="607" t="s">
        <v>46</v>
      </c>
      <c r="J17" s="608"/>
      <c r="K17" s="608"/>
      <c r="L17" s="608"/>
      <c r="M17" s="608"/>
      <c r="N17" s="608"/>
      <c r="O17" s="609"/>
      <c r="P17" s="580" t="s">
        <v>570</v>
      </c>
      <c r="Q17" s="581"/>
      <c r="R17" s="581"/>
      <c r="S17" s="581"/>
      <c r="T17" s="581"/>
      <c r="U17" s="581"/>
      <c r="V17" s="582"/>
      <c r="W17" s="580" t="s">
        <v>570</v>
      </c>
      <c r="X17" s="581"/>
      <c r="Y17" s="581"/>
      <c r="Z17" s="581"/>
      <c r="AA17" s="581"/>
      <c r="AB17" s="581"/>
      <c r="AC17" s="582"/>
      <c r="AD17" s="580" t="s">
        <v>570</v>
      </c>
      <c r="AE17" s="581"/>
      <c r="AF17" s="581"/>
      <c r="AG17" s="581"/>
      <c r="AH17" s="581"/>
      <c r="AI17" s="581"/>
      <c r="AJ17" s="582"/>
      <c r="AK17" s="580" t="s">
        <v>570</v>
      </c>
      <c r="AL17" s="581"/>
      <c r="AM17" s="581"/>
      <c r="AN17" s="581"/>
      <c r="AO17" s="581"/>
      <c r="AP17" s="581"/>
      <c r="AQ17" s="582"/>
      <c r="AR17" s="610"/>
      <c r="AS17" s="610"/>
      <c r="AT17" s="610"/>
      <c r="AU17" s="610"/>
      <c r="AV17" s="610"/>
      <c r="AW17" s="610"/>
      <c r="AX17" s="611"/>
    </row>
    <row r="18" spans="1:50" ht="18.600000000000001" customHeight="1" x14ac:dyDescent="0.15">
      <c r="A18" s="211"/>
      <c r="B18" s="212"/>
      <c r="C18" s="212"/>
      <c r="D18" s="212"/>
      <c r="E18" s="212"/>
      <c r="F18" s="213"/>
      <c r="G18" s="616"/>
      <c r="H18" s="617"/>
      <c r="I18" s="600" t="s">
        <v>18</v>
      </c>
      <c r="J18" s="601"/>
      <c r="K18" s="601"/>
      <c r="L18" s="601"/>
      <c r="M18" s="601"/>
      <c r="N18" s="601"/>
      <c r="O18" s="602"/>
      <c r="P18" s="603">
        <f>SUM(P13:V17)</f>
        <v>0</v>
      </c>
      <c r="Q18" s="604"/>
      <c r="R18" s="604"/>
      <c r="S18" s="604"/>
      <c r="T18" s="604"/>
      <c r="U18" s="604"/>
      <c r="V18" s="605"/>
      <c r="W18" s="603">
        <f>SUM(W13:AC17)</f>
        <v>0</v>
      </c>
      <c r="X18" s="604"/>
      <c r="Y18" s="604"/>
      <c r="Z18" s="604"/>
      <c r="AA18" s="604"/>
      <c r="AB18" s="604"/>
      <c r="AC18" s="605"/>
      <c r="AD18" s="603">
        <f>SUM(AD13:AJ17)</f>
        <v>20</v>
      </c>
      <c r="AE18" s="604"/>
      <c r="AF18" s="604"/>
      <c r="AG18" s="604"/>
      <c r="AH18" s="604"/>
      <c r="AI18" s="604"/>
      <c r="AJ18" s="605"/>
      <c r="AK18" s="603">
        <f>SUM(AK13:AQ17)</f>
        <v>20</v>
      </c>
      <c r="AL18" s="604"/>
      <c r="AM18" s="604"/>
      <c r="AN18" s="604"/>
      <c r="AO18" s="604"/>
      <c r="AP18" s="604"/>
      <c r="AQ18" s="605"/>
      <c r="AR18" s="603">
        <f>SUM(AR13:AX17)</f>
        <v>20.016999999999999</v>
      </c>
      <c r="AS18" s="604"/>
      <c r="AT18" s="604"/>
      <c r="AU18" s="604"/>
      <c r="AV18" s="604"/>
      <c r="AW18" s="604"/>
      <c r="AX18" s="606"/>
    </row>
    <row r="19" spans="1:50" ht="18.600000000000001" customHeight="1" x14ac:dyDescent="0.15">
      <c r="A19" s="211"/>
      <c r="B19" s="212"/>
      <c r="C19" s="212"/>
      <c r="D19" s="212"/>
      <c r="E19" s="212"/>
      <c r="F19" s="213"/>
      <c r="G19" s="575" t="s">
        <v>9</v>
      </c>
      <c r="H19" s="576"/>
      <c r="I19" s="576"/>
      <c r="J19" s="576"/>
      <c r="K19" s="576"/>
      <c r="L19" s="576"/>
      <c r="M19" s="576"/>
      <c r="N19" s="576"/>
      <c r="O19" s="576"/>
      <c r="P19" s="580">
        <v>0</v>
      </c>
      <c r="Q19" s="581"/>
      <c r="R19" s="581"/>
      <c r="S19" s="581"/>
      <c r="T19" s="581"/>
      <c r="U19" s="581"/>
      <c r="V19" s="582"/>
      <c r="W19" s="580">
        <v>0</v>
      </c>
      <c r="X19" s="581"/>
      <c r="Y19" s="581"/>
      <c r="Z19" s="581"/>
      <c r="AA19" s="581"/>
      <c r="AB19" s="581"/>
      <c r="AC19" s="582"/>
      <c r="AD19" s="580">
        <v>6.5</v>
      </c>
      <c r="AE19" s="581"/>
      <c r="AF19" s="581"/>
      <c r="AG19" s="581"/>
      <c r="AH19" s="581"/>
      <c r="AI19" s="581"/>
      <c r="AJ19" s="582"/>
      <c r="AK19" s="572"/>
      <c r="AL19" s="572"/>
      <c r="AM19" s="572"/>
      <c r="AN19" s="572"/>
      <c r="AO19" s="572"/>
      <c r="AP19" s="572"/>
      <c r="AQ19" s="572"/>
      <c r="AR19" s="572"/>
      <c r="AS19" s="572"/>
      <c r="AT19" s="572"/>
      <c r="AU19" s="572"/>
      <c r="AV19" s="572"/>
      <c r="AW19" s="572"/>
      <c r="AX19" s="574"/>
    </row>
    <row r="20" spans="1:50" ht="18.600000000000001" customHeight="1" x14ac:dyDescent="0.15">
      <c r="A20" s="211"/>
      <c r="B20" s="212"/>
      <c r="C20" s="212"/>
      <c r="D20" s="212"/>
      <c r="E20" s="212"/>
      <c r="F20" s="213"/>
      <c r="G20" s="575" t="s">
        <v>10</v>
      </c>
      <c r="H20" s="576"/>
      <c r="I20" s="576"/>
      <c r="J20" s="576"/>
      <c r="K20" s="576"/>
      <c r="L20" s="576"/>
      <c r="M20" s="576"/>
      <c r="N20" s="576"/>
      <c r="O20" s="576"/>
      <c r="P20" s="571" t="str">
        <f>IF(P18=0, "-", SUM(P19)/P18)</f>
        <v>-</v>
      </c>
      <c r="Q20" s="571"/>
      <c r="R20" s="571"/>
      <c r="S20" s="571"/>
      <c r="T20" s="571"/>
      <c r="U20" s="571"/>
      <c r="V20" s="571"/>
      <c r="W20" s="571" t="str">
        <f>IF(W18=0, "-", SUM(W19)/W18)</f>
        <v>-</v>
      </c>
      <c r="X20" s="571"/>
      <c r="Y20" s="571"/>
      <c r="Z20" s="571"/>
      <c r="AA20" s="571"/>
      <c r="AB20" s="571"/>
      <c r="AC20" s="571"/>
      <c r="AD20" s="571">
        <f>IF(AD18=0, "-", SUM(AD19)/AD18)</f>
        <v>0.32500000000000001</v>
      </c>
      <c r="AE20" s="571"/>
      <c r="AF20" s="571"/>
      <c r="AG20" s="571"/>
      <c r="AH20" s="571"/>
      <c r="AI20" s="571"/>
      <c r="AJ20" s="571"/>
      <c r="AK20" s="572"/>
      <c r="AL20" s="572"/>
      <c r="AM20" s="572"/>
      <c r="AN20" s="572"/>
      <c r="AO20" s="572"/>
      <c r="AP20" s="572"/>
      <c r="AQ20" s="573"/>
      <c r="AR20" s="573"/>
      <c r="AS20" s="573"/>
      <c r="AT20" s="573"/>
      <c r="AU20" s="572"/>
      <c r="AV20" s="572"/>
      <c r="AW20" s="572"/>
      <c r="AX20" s="574"/>
    </row>
    <row r="21" spans="1:50" ht="25.5" customHeight="1" x14ac:dyDescent="0.15">
      <c r="A21" s="595"/>
      <c r="B21" s="596"/>
      <c r="C21" s="596"/>
      <c r="D21" s="596"/>
      <c r="E21" s="596"/>
      <c r="F21" s="597"/>
      <c r="G21" s="569" t="s">
        <v>213</v>
      </c>
      <c r="H21" s="570"/>
      <c r="I21" s="570"/>
      <c r="J21" s="570"/>
      <c r="K21" s="570"/>
      <c r="L21" s="570"/>
      <c r="M21" s="570"/>
      <c r="N21" s="570"/>
      <c r="O21" s="570"/>
      <c r="P21" s="571" t="str">
        <f>IF(P19=0, "-", SUM(P19)/SUM(P13,P14))</f>
        <v>-</v>
      </c>
      <c r="Q21" s="571"/>
      <c r="R21" s="571"/>
      <c r="S21" s="571"/>
      <c r="T21" s="571"/>
      <c r="U21" s="571"/>
      <c r="V21" s="571"/>
      <c r="W21" s="571" t="str">
        <f>IF(W19=0, "-", SUM(W19)/SUM(W13,W14))</f>
        <v>-</v>
      </c>
      <c r="X21" s="571"/>
      <c r="Y21" s="571"/>
      <c r="Z21" s="571"/>
      <c r="AA21" s="571"/>
      <c r="AB21" s="571"/>
      <c r="AC21" s="571"/>
      <c r="AD21" s="571">
        <f>IF(AD19=0, "-", SUM(AD19)/SUM(AD13,AD14))</f>
        <v>0.32500000000000001</v>
      </c>
      <c r="AE21" s="571"/>
      <c r="AF21" s="571"/>
      <c r="AG21" s="571"/>
      <c r="AH21" s="571"/>
      <c r="AI21" s="571"/>
      <c r="AJ21" s="571"/>
      <c r="AK21" s="572"/>
      <c r="AL21" s="572"/>
      <c r="AM21" s="572"/>
      <c r="AN21" s="572"/>
      <c r="AO21" s="572"/>
      <c r="AP21" s="572"/>
      <c r="AQ21" s="573"/>
      <c r="AR21" s="573"/>
      <c r="AS21" s="573"/>
      <c r="AT21" s="573"/>
      <c r="AU21" s="572"/>
      <c r="AV21" s="572"/>
      <c r="AW21" s="572"/>
      <c r="AX21" s="574"/>
    </row>
    <row r="22" spans="1:50" ht="18.75" customHeight="1" x14ac:dyDescent="0.15">
      <c r="A22" s="514" t="s">
        <v>548</v>
      </c>
      <c r="B22" s="515"/>
      <c r="C22" s="515"/>
      <c r="D22" s="515"/>
      <c r="E22" s="515"/>
      <c r="F22" s="516"/>
      <c r="G22" s="520" t="s">
        <v>207</v>
      </c>
      <c r="H22" s="521"/>
      <c r="I22" s="521"/>
      <c r="J22" s="521"/>
      <c r="K22" s="521"/>
      <c r="L22" s="521"/>
      <c r="M22" s="521"/>
      <c r="N22" s="521"/>
      <c r="O22" s="522"/>
      <c r="P22" s="523" t="s">
        <v>546</v>
      </c>
      <c r="Q22" s="521"/>
      <c r="R22" s="521"/>
      <c r="S22" s="521"/>
      <c r="T22" s="521"/>
      <c r="U22" s="521"/>
      <c r="V22" s="522"/>
      <c r="W22" s="523" t="s">
        <v>547</v>
      </c>
      <c r="X22" s="521"/>
      <c r="Y22" s="521"/>
      <c r="Z22" s="521"/>
      <c r="AA22" s="521"/>
      <c r="AB22" s="521"/>
      <c r="AC22" s="522"/>
      <c r="AD22" s="523" t="s">
        <v>206</v>
      </c>
      <c r="AE22" s="521"/>
      <c r="AF22" s="521"/>
      <c r="AG22" s="521"/>
      <c r="AH22" s="521"/>
      <c r="AI22" s="521"/>
      <c r="AJ22" s="521"/>
      <c r="AK22" s="521"/>
      <c r="AL22" s="521"/>
      <c r="AM22" s="521"/>
      <c r="AN22" s="521"/>
      <c r="AO22" s="521"/>
      <c r="AP22" s="521"/>
      <c r="AQ22" s="521"/>
      <c r="AR22" s="521"/>
      <c r="AS22" s="521"/>
      <c r="AT22" s="521"/>
      <c r="AU22" s="521"/>
      <c r="AV22" s="521"/>
      <c r="AW22" s="521"/>
      <c r="AX22" s="550"/>
    </row>
    <row r="23" spans="1:50" ht="25.5" customHeight="1" x14ac:dyDescent="0.15">
      <c r="A23" s="517"/>
      <c r="B23" s="518"/>
      <c r="C23" s="518"/>
      <c r="D23" s="518"/>
      <c r="E23" s="518"/>
      <c r="F23" s="519"/>
      <c r="G23" s="551" t="s">
        <v>576</v>
      </c>
      <c r="H23" s="552"/>
      <c r="I23" s="552"/>
      <c r="J23" s="552"/>
      <c r="K23" s="552"/>
      <c r="L23" s="552"/>
      <c r="M23" s="552"/>
      <c r="N23" s="552"/>
      <c r="O23" s="553"/>
      <c r="P23" s="554">
        <v>20</v>
      </c>
      <c r="Q23" s="555"/>
      <c r="R23" s="555"/>
      <c r="S23" s="555"/>
      <c r="T23" s="555"/>
      <c r="U23" s="555"/>
      <c r="V23" s="556"/>
      <c r="W23" s="557">
        <v>20</v>
      </c>
      <c r="X23" s="558"/>
      <c r="Y23" s="558"/>
      <c r="Z23" s="558"/>
      <c r="AA23" s="558"/>
      <c r="AB23" s="558"/>
      <c r="AC23" s="559"/>
      <c r="AD23" s="560" t="s">
        <v>621</v>
      </c>
      <c r="AE23" s="561"/>
      <c r="AF23" s="561"/>
      <c r="AG23" s="561"/>
      <c r="AH23" s="561"/>
      <c r="AI23" s="561"/>
      <c r="AJ23" s="561"/>
      <c r="AK23" s="561"/>
      <c r="AL23" s="561"/>
      <c r="AM23" s="561"/>
      <c r="AN23" s="561"/>
      <c r="AO23" s="561"/>
      <c r="AP23" s="561"/>
      <c r="AQ23" s="561"/>
      <c r="AR23" s="561"/>
      <c r="AS23" s="561"/>
      <c r="AT23" s="561"/>
      <c r="AU23" s="561"/>
      <c r="AV23" s="561"/>
      <c r="AW23" s="561"/>
      <c r="AX23" s="562"/>
    </row>
    <row r="24" spans="1:50" ht="18.600000000000001" customHeight="1" x14ac:dyDescent="0.15">
      <c r="A24" s="517"/>
      <c r="B24" s="518"/>
      <c r="C24" s="518"/>
      <c r="D24" s="518"/>
      <c r="E24" s="518"/>
      <c r="F24" s="519"/>
      <c r="G24" s="566" t="s">
        <v>577</v>
      </c>
      <c r="H24" s="567"/>
      <c r="I24" s="567"/>
      <c r="J24" s="567"/>
      <c r="K24" s="567"/>
      <c r="L24" s="567"/>
      <c r="M24" s="567"/>
      <c r="N24" s="567"/>
      <c r="O24" s="568"/>
      <c r="P24" s="577">
        <v>1.7000000000000001E-2</v>
      </c>
      <c r="Q24" s="578"/>
      <c r="R24" s="578"/>
      <c r="S24" s="578"/>
      <c r="T24" s="578"/>
      <c r="U24" s="578"/>
      <c r="V24" s="579"/>
      <c r="W24" s="580">
        <v>1.7000000000000001E-2</v>
      </c>
      <c r="X24" s="581"/>
      <c r="Y24" s="581"/>
      <c r="Z24" s="581"/>
      <c r="AA24" s="581"/>
      <c r="AB24" s="581"/>
      <c r="AC24" s="582"/>
      <c r="AD24" s="563"/>
      <c r="AE24" s="564"/>
      <c r="AF24" s="564"/>
      <c r="AG24" s="564"/>
      <c r="AH24" s="564"/>
      <c r="AI24" s="564"/>
      <c r="AJ24" s="564"/>
      <c r="AK24" s="564"/>
      <c r="AL24" s="564"/>
      <c r="AM24" s="564"/>
      <c r="AN24" s="564"/>
      <c r="AO24" s="564"/>
      <c r="AP24" s="564"/>
      <c r="AQ24" s="564"/>
      <c r="AR24" s="564"/>
      <c r="AS24" s="564"/>
      <c r="AT24" s="564"/>
      <c r="AU24" s="564"/>
      <c r="AV24" s="564"/>
      <c r="AW24" s="564"/>
      <c r="AX24" s="565"/>
    </row>
    <row r="25" spans="1:50" ht="18.600000000000001" customHeight="1" thickBot="1" x14ac:dyDescent="0.2">
      <c r="A25" s="517"/>
      <c r="B25" s="518"/>
      <c r="C25" s="518"/>
      <c r="D25" s="518"/>
      <c r="E25" s="518"/>
      <c r="F25" s="519"/>
      <c r="G25" s="195" t="s">
        <v>18</v>
      </c>
      <c r="H25" s="524"/>
      <c r="I25" s="524"/>
      <c r="J25" s="524"/>
      <c r="K25" s="524"/>
      <c r="L25" s="524"/>
      <c r="M25" s="524"/>
      <c r="N25" s="524"/>
      <c r="O25" s="525"/>
      <c r="P25" s="526">
        <f>AK13</f>
        <v>20</v>
      </c>
      <c r="Q25" s="527"/>
      <c r="R25" s="527"/>
      <c r="S25" s="527"/>
      <c r="T25" s="527"/>
      <c r="U25" s="527"/>
      <c r="V25" s="528"/>
      <c r="W25" s="529">
        <f>AR13</f>
        <v>20.016999999999999</v>
      </c>
      <c r="X25" s="530"/>
      <c r="Y25" s="530"/>
      <c r="Z25" s="530"/>
      <c r="AA25" s="530"/>
      <c r="AB25" s="530"/>
      <c r="AC25" s="531"/>
      <c r="AD25" s="564"/>
      <c r="AE25" s="564"/>
      <c r="AF25" s="564"/>
      <c r="AG25" s="564"/>
      <c r="AH25" s="564"/>
      <c r="AI25" s="564"/>
      <c r="AJ25" s="564"/>
      <c r="AK25" s="564"/>
      <c r="AL25" s="564"/>
      <c r="AM25" s="564"/>
      <c r="AN25" s="564"/>
      <c r="AO25" s="564"/>
      <c r="AP25" s="564"/>
      <c r="AQ25" s="564"/>
      <c r="AR25" s="564"/>
      <c r="AS25" s="564"/>
      <c r="AT25" s="564"/>
      <c r="AU25" s="564"/>
      <c r="AV25" s="564"/>
      <c r="AW25" s="564"/>
      <c r="AX25" s="565"/>
    </row>
    <row r="26" spans="1:50" ht="44.45" customHeight="1" x14ac:dyDescent="0.15">
      <c r="A26" s="532" t="s">
        <v>537</v>
      </c>
      <c r="B26" s="533"/>
      <c r="C26" s="533"/>
      <c r="D26" s="533"/>
      <c r="E26" s="533"/>
      <c r="F26" s="534"/>
      <c r="G26" s="535" t="s">
        <v>594</v>
      </c>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8.15" customHeight="1" x14ac:dyDescent="0.15">
      <c r="A27" s="454" t="s">
        <v>538</v>
      </c>
      <c r="B27" s="81"/>
      <c r="C27" s="81"/>
      <c r="D27" s="81"/>
      <c r="E27" s="81"/>
      <c r="F27" s="82"/>
      <c r="G27" s="455" t="s">
        <v>533</v>
      </c>
      <c r="H27" s="456"/>
      <c r="I27" s="456"/>
      <c r="J27" s="456"/>
      <c r="K27" s="456"/>
      <c r="L27" s="456"/>
      <c r="M27" s="456"/>
      <c r="N27" s="456"/>
      <c r="O27" s="456"/>
      <c r="P27" s="457" t="s">
        <v>532</v>
      </c>
      <c r="Q27" s="456"/>
      <c r="R27" s="456"/>
      <c r="S27" s="456"/>
      <c r="T27" s="456"/>
      <c r="U27" s="456"/>
      <c r="V27" s="456"/>
      <c r="W27" s="456"/>
      <c r="X27" s="458"/>
      <c r="Y27" s="459"/>
      <c r="Z27" s="460"/>
      <c r="AA27" s="461"/>
      <c r="AB27" s="462" t="s">
        <v>11</v>
      </c>
      <c r="AC27" s="462"/>
      <c r="AD27" s="462"/>
      <c r="AE27" s="97" t="s">
        <v>377</v>
      </c>
      <c r="AF27" s="463"/>
      <c r="AG27" s="463"/>
      <c r="AH27" s="464"/>
      <c r="AI27" s="97" t="s">
        <v>529</v>
      </c>
      <c r="AJ27" s="463"/>
      <c r="AK27" s="463"/>
      <c r="AL27" s="464"/>
      <c r="AM27" s="97" t="s">
        <v>345</v>
      </c>
      <c r="AN27" s="463"/>
      <c r="AO27" s="463"/>
      <c r="AP27" s="464"/>
      <c r="AQ27" s="479" t="s">
        <v>376</v>
      </c>
      <c r="AR27" s="480"/>
      <c r="AS27" s="480"/>
      <c r="AT27" s="481"/>
      <c r="AU27" s="479" t="s">
        <v>549</v>
      </c>
      <c r="AV27" s="480"/>
      <c r="AW27" s="480"/>
      <c r="AX27" s="482"/>
    </row>
    <row r="28" spans="1:50" ht="23.25" customHeight="1" x14ac:dyDescent="0.15">
      <c r="A28" s="454"/>
      <c r="B28" s="81"/>
      <c r="C28" s="81"/>
      <c r="D28" s="81"/>
      <c r="E28" s="81"/>
      <c r="F28" s="82"/>
      <c r="G28" s="538" t="s">
        <v>578</v>
      </c>
      <c r="H28" s="539"/>
      <c r="I28" s="539"/>
      <c r="J28" s="539"/>
      <c r="K28" s="539"/>
      <c r="L28" s="539"/>
      <c r="M28" s="539"/>
      <c r="N28" s="539"/>
      <c r="O28" s="539"/>
      <c r="P28" s="282" t="s">
        <v>604</v>
      </c>
      <c r="Q28" s="542"/>
      <c r="R28" s="542"/>
      <c r="S28" s="542"/>
      <c r="T28" s="542"/>
      <c r="U28" s="542"/>
      <c r="V28" s="542"/>
      <c r="W28" s="542"/>
      <c r="X28" s="543"/>
      <c r="Y28" s="547" t="s">
        <v>51</v>
      </c>
      <c r="Z28" s="548"/>
      <c r="AA28" s="549"/>
      <c r="AB28" s="476" t="s">
        <v>571</v>
      </c>
      <c r="AC28" s="476"/>
      <c r="AD28" s="476"/>
      <c r="AE28" s="477" t="s">
        <v>593</v>
      </c>
      <c r="AF28" s="477"/>
      <c r="AG28" s="477"/>
      <c r="AH28" s="477"/>
      <c r="AI28" s="477" t="s">
        <v>593</v>
      </c>
      <c r="AJ28" s="477"/>
      <c r="AK28" s="477"/>
      <c r="AL28" s="477"/>
      <c r="AM28" s="469">
        <v>1</v>
      </c>
      <c r="AN28" s="469"/>
      <c r="AO28" s="469"/>
      <c r="AP28" s="469"/>
      <c r="AQ28" s="470" t="s">
        <v>615</v>
      </c>
      <c r="AR28" s="469"/>
      <c r="AS28" s="469"/>
      <c r="AT28" s="469"/>
      <c r="AU28" s="65" t="s">
        <v>615</v>
      </c>
      <c r="AV28" s="471"/>
      <c r="AW28" s="471"/>
      <c r="AX28" s="472"/>
    </row>
    <row r="29" spans="1:50" ht="21" customHeight="1" x14ac:dyDescent="0.15">
      <c r="A29" s="400"/>
      <c r="B29" s="132"/>
      <c r="C29" s="132"/>
      <c r="D29" s="132"/>
      <c r="E29" s="132"/>
      <c r="F29" s="133"/>
      <c r="G29" s="540"/>
      <c r="H29" s="541"/>
      <c r="I29" s="541"/>
      <c r="J29" s="541"/>
      <c r="K29" s="541"/>
      <c r="L29" s="541"/>
      <c r="M29" s="541"/>
      <c r="N29" s="541"/>
      <c r="O29" s="541"/>
      <c r="P29" s="544"/>
      <c r="Q29" s="545"/>
      <c r="R29" s="545"/>
      <c r="S29" s="545"/>
      <c r="T29" s="545"/>
      <c r="U29" s="545"/>
      <c r="V29" s="545"/>
      <c r="W29" s="545"/>
      <c r="X29" s="546"/>
      <c r="Y29" s="473" t="s">
        <v>52</v>
      </c>
      <c r="Z29" s="474"/>
      <c r="AA29" s="475"/>
      <c r="AB29" s="476" t="s">
        <v>571</v>
      </c>
      <c r="AC29" s="476"/>
      <c r="AD29" s="476"/>
      <c r="AE29" s="477" t="s">
        <v>593</v>
      </c>
      <c r="AF29" s="477"/>
      <c r="AG29" s="477"/>
      <c r="AH29" s="477"/>
      <c r="AI29" s="477" t="s">
        <v>593</v>
      </c>
      <c r="AJ29" s="477"/>
      <c r="AK29" s="477"/>
      <c r="AL29" s="477"/>
      <c r="AM29" s="469">
        <v>1</v>
      </c>
      <c r="AN29" s="469"/>
      <c r="AO29" s="469"/>
      <c r="AP29" s="469"/>
      <c r="AQ29" s="469">
        <v>1</v>
      </c>
      <c r="AR29" s="469"/>
      <c r="AS29" s="469"/>
      <c r="AT29" s="469"/>
      <c r="AU29" s="478">
        <v>1</v>
      </c>
      <c r="AV29" s="471"/>
      <c r="AW29" s="471"/>
      <c r="AX29" s="472"/>
    </row>
    <row r="30" spans="1:50" ht="18.600000000000001" customHeight="1" x14ac:dyDescent="0.15">
      <c r="A30" s="435" t="s">
        <v>539</v>
      </c>
      <c r="B30" s="436"/>
      <c r="C30" s="436"/>
      <c r="D30" s="436"/>
      <c r="E30" s="436"/>
      <c r="F30" s="437"/>
      <c r="G30" s="408" t="s">
        <v>540</v>
      </c>
      <c r="H30" s="408"/>
      <c r="I30" s="408"/>
      <c r="J30" s="408"/>
      <c r="K30" s="408"/>
      <c r="L30" s="408"/>
      <c r="M30" s="408"/>
      <c r="N30" s="408"/>
      <c r="O30" s="408"/>
      <c r="P30" s="408"/>
      <c r="Q30" s="408"/>
      <c r="R30" s="408"/>
      <c r="S30" s="408"/>
      <c r="T30" s="408"/>
      <c r="U30" s="408"/>
      <c r="V30" s="408"/>
      <c r="W30" s="408"/>
      <c r="X30" s="409"/>
      <c r="Y30" s="444"/>
      <c r="Z30" s="445"/>
      <c r="AA30" s="446"/>
      <c r="AB30" s="407" t="s">
        <v>11</v>
      </c>
      <c r="AC30" s="408"/>
      <c r="AD30" s="409"/>
      <c r="AE30" s="407" t="s">
        <v>377</v>
      </c>
      <c r="AF30" s="408"/>
      <c r="AG30" s="408"/>
      <c r="AH30" s="409"/>
      <c r="AI30" s="407" t="s">
        <v>529</v>
      </c>
      <c r="AJ30" s="408"/>
      <c r="AK30" s="408"/>
      <c r="AL30" s="409"/>
      <c r="AM30" s="407" t="s">
        <v>345</v>
      </c>
      <c r="AN30" s="408"/>
      <c r="AO30" s="408"/>
      <c r="AP30" s="409"/>
      <c r="AQ30" s="483" t="s">
        <v>550</v>
      </c>
      <c r="AR30" s="484"/>
      <c r="AS30" s="484"/>
      <c r="AT30" s="484"/>
      <c r="AU30" s="484"/>
      <c r="AV30" s="484"/>
      <c r="AW30" s="484"/>
      <c r="AX30" s="485"/>
    </row>
    <row r="31" spans="1:50" ht="23.25" customHeight="1" x14ac:dyDescent="0.15">
      <c r="A31" s="438"/>
      <c r="B31" s="439"/>
      <c r="C31" s="439"/>
      <c r="D31" s="439"/>
      <c r="E31" s="439"/>
      <c r="F31" s="440"/>
      <c r="G31" s="508" t="s">
        <v>605</v>
      </c>
      <c r="H31" s="509"/>
      <c r="I31" s="509"/>
      <c r="J31" s="509"/>
      <c r="K31" s="509"/>
      <c r="L31" s="509"/>
      <c r="M31" s="509"/>
      <c r="N31" s="509"/>
      <c r="O31" s="509"/>
      <c r="P31" s="509"/>
      <c r="Q31" s="509"/>
      <c r="R31" s="509"/>
      <c r="S31" s="509"/>
      <c r="T31" s="509"/>
      <c r="U31" s="509"/>
      <c r="V31" s="509"/>
      <c r="W31" s="509"/>
      <c r="X31" s="509"/>
      <c r="Y31" s="486" t="s">
        <v>539</v>
      </c>
      <c r="Z31" s="487"/>
      <c r="AA31" s="488"/>
      <c r="AB31" s="489" t="s">
        <v>579</v>
      </c>
      <c r="AC31" s="490"/>
      <c r="AD31" s="491"/>
      <c r="AE31" s="477" t="s">
        <v>593</v>
      </c>
      <c r="AF31" s="477"/>
      <c r="AG31" s="477"/>
      <c r="AH31" s="477"/>
      <c r="AI31" s="477" t="s">
        <v>593</v>
      </c>
      <c r="AJ31" s="477"/>
      <c r="AK31" s="477"/>
      <c r="AL31" s="477"/>
      <c r="AM31" s="470">
        <v>6.5</v>
      </c>
      <c r="AN31" s="470"/>
      <c r="AO31" s="470"/>
      <c r="AP31" s="470"/>
      <c r="AQ31" s="65">
        <v>20</v>
      </c>
      <c r="AR31" s="66"/>
      <c r="AS31" s="66"/>
      <c r="AT31" s="66"/>
      <c r="AU31" s="66"/>
      <c r="AV31" s="66"/>
      <c r="AW31" s="66"/>
      <c r="AX31" s="70"/>
    </row>
    <row r="32" spans="1:50" ht="30" customHeight="1" x14ac:dyDescent="0.15">
      <c r="A32" s="441"/>
      <c r="B32" s="442"/>
      <c r="C32" s="442"/>
      <c r="D32" s="442"/>
      <c r="E32" s="442"/>
      <c r="F32" s="443"/>
      <c r="G32" s="510"/>
      <c r="H32" s="511"/>
      <c r="I32" s="511"/>
      <c r="J32" s="511"/>
      <c r="K32" s="511"/>
      <c r="L32" s="511"/>
      <c r="M32" s="511"/>
      <c r="N32" s="511"/>
      <c r="O32" s="511"/>
      <c r="P32" s="511"/>
      <c r="Q32" s="511"/>
      <c r="R32" s="511"/>
      <c r="S32" s="511"/>
      <c r="T32" s="511"/>
      <c r="U32" s="511"/>
      <c r="V32" s="511"/>
      <c r="W32" s="511"/>
      <c r="X32" s="511"/>
      <c r="Y32" s="504" t="s">
        <v>541</v>
      </c>
      <c r="Z32" s="512"/>
      <c r="AA32" s="513"/>
      <c r="AB32" s="447" t="s">
        <v>580</v>
      </c>
      <c r="AC32" s="448"/>
      <c r="AD32" s="449"/>
      <c r="AE32" s="450" t="s">
        <v>593</v>
      </c>
      <c r="AF32" s="450"/>
      <c r="AG32" s="450"/>
      <c r="AH32" s="450"/>
      <c r="AI32" s="450" t="s">
        <v>593</v>
      </c>
      <c r="AJ32" s="450"/>
      <c r="AK32" s="450"/>
      <c r="AL32" s="450"/>
      <c r="AM32" s="465" t="s">
        <v>616</v>
      </c>
      <c r="AN32" s="465"/>
      <c r="AO32" s="465"/>
      <c r="AP32" s="465"/>
      <c r="AQ32" s="465" t="s">
        <v>617</v>
      </c>
      <c r="AR32" s="465"/>
      <c r="AS32" s="465"/>
      <c r="AT32" s="465"/>
      <c r="AU32" s="465"/>
      <c r="AV32" s="465"/>
      <c r="AW32" s="465"/>
      <c r="AX32" s="466"/>
    </row>
    <row r="33" spans="1:60" ht="18.75" customHeight="1" x14ac:dyDescent="0.15">
      <c r="A33" s="413" t="s">
        <v>211</v>
      </c>
      <c r="B33" s="414"/>
      <c r="C33" s="414"/>
      <c r="D33" s="414"/>
      <c r="E33" s="414"/>
      <c r="F33" s="415"/>
      <c r="G33" s="423" t="s">
        <v>139</v>
      </c>
      <c r="H33" s="134"/>
      <c r="I33" s="134"/>
      <c r="J33" s="134"/>
      <c r="K33" s="134"/>
      <c r="L33" s="134"/>
      <c r="M33" s="134"/>
      <c r="N33" s="134"/>
      <c r="O33" s="135"/>
      <c r="P33" s="136" t="s">
        <v>55</v>
      </c>
      <c r="Q33" s="134"/>
      <c r="R33" s="134"/>
      <c r="S33" s="134"/>
      <c r="T33" s="134"/>
      <c r="U33" s="134"/>
      <c r="V33" s="134"/>
      <c r="W33" s="134"/>
      <c r="X33" s="135"/>
      <c r="Y33" s="424"/>
      <c r="Z33" s="425"/>
      <c r="AA33" s="426"/>
      <c r="AB33" s="430" t="s">
        <v>11</v>
      </c>
      <c r="AC33" s="431"/>
      <c r="AD33" s="432"/>
      <c r="AE33" s="430" t="s">
        <v>377</v>
      </c>
      <c r="AF33" s="431"/>
      <c r="AG33" s="431"/>
      <c r="AH33" s="432"/>
      <c r="AI33" s="433" t="s">
        <v>529</v>
      </c>
      <c r="AJ33" s="433"/>
      <c r="AK33" s="433"/>
      <c r="AL33" s="430"/>
      <c r="AM33" s="433" t="s">
        <v>345</v>
      </c>
      <c r="AN33" s="433"/>
      <c r="AO33" s="433"/>
      <c r="AP33" s="430"/>
      <c r="AQ33" s="451" t="s">
        <v>167</v>
      </c>
      <c r="AR33" s="452"/>
      <c r="AS33" s="452"/>
      <c r="AT33" s="453"/>
      <c r="AU33" s="134" t="s">
        <v>128</v>
      </c>
      <c r="AV33" s="134"/>
      <c r="AW33" s="134"/>
      <c r="AX33" s="137"/>
    </row>
    <row r="34" spans="1:60" ht="18.75" customHeight="1" x14ac:dyDescent="0.15">
      <c r="A34" s="416"/>
      <c r="B34" s="417"/>
      <c r="C34" s="417"/>
      <c r="D34" s="417"/>
      <c r="E34" s="417"/>
      <c r="F34" s="418"/>
      <c r="G34" s="86"/>
      <c r="H34" s="87"/>
      <c r="I34" s="87"/>
      <c r="J34" s="87"/>
      <c r="K34" s="87"/>
      <c r="L34" s="87"/>
      <c r="M34" s="87"/>
      <c r="N34" s="87"/>
      <c r="O34" s="88"/>
      <c r="P34" s="90"/>
      <c r="Q34" s="87"/>
      <c r="R34" s="87"/>
      <c r="S34" s="87"/>
      <c r="T34" s="87"/>
      <c r="U34" s="87"/>
      <c r="V34" s="87"/>
      <c r="W34" s="87"/>
      <c r="X34" s="88"/>
      <c r="Y34" s="427"/>
      <c r="Z34" s="428"/>
      <c r="AA34" s="429"/>
      <c r="AB34" s="97"/>
      <c r="AC34" s="98"/>
      <c r="AD34" s="99"/>
      <c r="AE34" s="97"/>
      <c r="AF34" s="98"/>
      <c r="AG34" s="98"/>
      <c r="AH34" s="99"/>
      <c r="AI34" s="434"/>
      <c r="AJ34" s="434"/>
      <c r="AK34" s="434"/>
      <c r="AL34" s="97"/>
      <c r="AM34" s="434"/>
      <c r="AN34" s="434"/>
      <c r="AO34" s="434"/>
      <c r="AP34" s="97"/>
      <c r="AQ34" s="467" t="s">
        <v>570</v>
      </c>
      <c r="AR34" s="468"/>
      <c r="AS34" s="108" t="s">
        <v>168</v>
      </c>
      <c r="AT34" s="109"/>
      <c r="AU34" s="107" t="s">
        <v>593</v>
      </c>
      <c r="AV34" s="107"/>
      <c r="AW34" s="87" t="s">
        <v>166</v>
      </c>
      <c r="AX34" s="110"/>
    </row>
    <row r="35" spans="1:60" ht="23.25" customHeight="1" x14ac:dyDescent="0.15">
      <c r="A35" s="419"/>
      <c r="B35" s="417"/>
      <c r="C35" s="417"/>
      <c r="D35" s="417"/>
      <c r="E35" s="417"/>
      <c r="F35" s="418"/>
      <c r="G35" s="492" t="s">
        <v>245</v>
      </c>
      <c r="H35" s="493"/>
      <c r="I35" s="493"/>
      <c r="J35" s="493"/>
      <c r="K35" s="493"/>
      <c r="L35" s="493"/>
      <c r="M35" s="493"/>
      <c r="N35" s="493"/>
      <c r="O35" s="494"/>
      <c r="P35" s="283" t="s">
        <v>245</v>
      </c>
      <c r="Q35" s="283"/>
      <c r="R35" s="283"/>
      <c r="S35" s="283"/>
      <c r="T35" s="283"/>
      <c r="U35" s="283"/>
      <c r="V35" s="283"/>
      <c r="W35" s="283"/>
      <c r="X35" s="501"/>
      <c r="Y35" s="504" t="s">
        <v>12</v>
      </c>
      <c r="Z35" s="505"/>
      <c r="AA35" s="506"/>
      <c r="AB35" s="476" t="s">
        <v>593</v>
      </c>
      <c r="AC35" s="476"/>
      <c r="AD35" s="476"/>
      <c r="AE35" s="411" t="s">
        <v>593</v>
      </c>
      <c r="AF35" s="412"/>
      <c r="AG35" s="412"/>
      <c r="AH35" s="412"/>
      <c r="AI35" s="411" t="s">
        <v>593</v>
      </c>
      <c r="AJ35" s="412"/>
      <c r="AK35" s="412"/>
      <c r="AL35" s="412"/>
      <c r="AM35" s="65" t="s">
        <v>593</v>
      </c>
      <c r="AN35" s="66"/>
      <c r="AO35" s="66"/>
      <c r="AP35" s="66"/>
      <c r="AQ35" s="67" t="s">
        <v>593</v>
      </c>
      <c r="AR35" s="68"/>
      <c r="AS35" s="68"/>
      <c r="AT35" s="69"/>
      <c r="AU35" s="66" t="s">
        <v>593</v>
      </c>
      <c r="AV35" s="66"/>
      <c r="AW35" s="66"/>
      <c r="AX35" s="70"/>
    </row>
    <row r="36" spans="1:60" ht="23.25" customHeight="1" x14ac:dyDescent="0.15">
      <c r="A36" s="420"/>
      <c r="B36" s="421"/>
      <c r="C36" s="421"/>
      <c r="D36" s="421"/>
      <c r="E36" s="421"/>
      <c r="F36" s="422"/>
      <c r="G36" s="495"/>
      <c r="H36" s="496"/>
      <c r="I36" s="496"/>
      <c r="J36" s="496"/>
      <c r="K36" s="496"/>
      <c r="L36" s="496"/>
      <c r="M36" s="496"/>
      <c r="N36" s="496"/>
      <c r="O36" s="497"/>
      <c r="P36" s="286"/>
      <c r="Q36" s="286"/>
      <c r="R36" s="286"/>
      <c r="S36" s="286"/>
      <c r="T36" s="286"/>
      <c r="U36" s="286"/>
      <c r="V36" s="286"/>
      <c r="W36" s="286"/>
      <c r="X36" s="502"/>
      <c r="Y36" s="407" t="s">
        <v>50</v>
      </c>
      <c r="Z36" s="408"/>
      <c r="AA36" s="409"/>
      <c r="AB36" s="410" t="s">
        <v>593</v>
      </c>
      <c r="AC36" s="410"/>
      <c r="AD36" s="410"/>
      <c r="AE36" s="411" t="s">
        <v>593</v>
      </c>
      <c r="AF36" s="412"/>
      <c r="AG36" s="412"/>
      <c r="AH36" s="412"/>
      <c r="AI36" s="411" t="s">
        <v>593</v>
      </c>
      <c r="AJ36" s="412"/>
      <c r="AK36" s="412"/>
      <c r="AL36" s="412"/>
      <c r="AM36" s="65" t="s">
        <v>593</v>
      </c>
      <c r="AN36" s="66"/>
      <c r="AO36" s="66"/>
      <c r="AP36" s="66"/>
      <c r="AQ36" s="67" t="s">
        <v>593</v>
      </c>
      <c r="AR36" s="68"/>
      <c r="AS36" s="68"/>
      <c r="AT36" s="69"/>
      <c r="AU36" s="66" t="s">
        <v>593</v>
      </c>
      <c r="AV36" s="66"/>
      <c r="AW36" s="66"/>
      <c r="AX36" s="70"/>
    </row>
    <row r="37" spans="1:60" ht="23.25" customHeight="1" x14ac:dyDescent="0.15">
      <c r="A37" s="419"/>
      <c r="B37" s="417"/>
      <c r="C37" s="417"/>
      <c r="D37" s="417"/>
      <c r="E37" s="417"/>
      <c r="F37" s="418"/>
      <c r="G37" s="498"/>
      <c r="H37" s="499"/>
      <c r="I37" s="499"/>
      <c r="J37" s="499"/>
      <c r="K37" s="499"/>
      <c r="L37" s="499"/>
      <c r="M37" s="499"/>
      <c r="N37" s="499"/>
      <c r="O37" s="500"/>
      <c r="P37" s="289"/>
      <c r="Q37" s="289"/>
      <c r="R37" s="289"/>
      <c r="S37" s="289"/>
      <c r="T37" s="289"/>
      <c r="U37" s="289"/>
      <c r="V37" s="289"/>
      <c r="W37" s="289"/>
      <c r="X37" s="503"/>
      <c r="Y37" s="407" t="s">
        <v>13</v>
      </c>
      <c r="Z37" s="408"/>
      <c r="AA37" s="409"/>
      <c r="AB37" s="507" t="s">
        <v>14</v>
      </c>
      <c r="AC37" s="507"/>
      <c r="AD37" s="507"/>
      <c r="AE37" s="65" t="s">
        <v>593</v>
      </c>
      <c r="AF37" s="66"/>
      <c r="AG37" s="66"/>
      <c r="AH37" s="66"/>
      <c r="AI37" s="65" t="s">
        <v>593</v>
      </c>
      <c r="AJ37" s="66"/>
      <c r="AK37" s="66"/>
      <c r="AL37" s="66"/>
      <c r="AM37" s="65" t="s">
        <v>593</v>
      </c>
      <c r="AN37" s="66"/>
      <c r="AO37" s="66"/>
      <c r="AP37" s="66"/>
      <c r="AQ37" s="67" t="s">
        <v>570</v>
      </c>
      <c r="AR37" s="68"/>
      <c r="AS37" s="68"/>
      <c r="AT37" s="69"/>
      <c r="AU37" s="66" t="s">
        <v>593</v>
      </c>
      <c r="AV37" s="66"/>
      <c r="AW37" s="66"/>
      <c r="AX37" s="70"/>
    </row>
    <row r="38" spans="1:60" ht="27.6" customHeight="1" x14ac:dyDescent="0.15">
      <c r="A38" s="399" t="s">
        <v>230</v>
      </c>
      <c r="B38" s="78"/>
      <c r="C38" s="78"/>
      <c r="D38" s="78"/>
      <c r="E38" s="78"/>
      <c r="F38" s="79"/>
      <c r="G38" s="401" t="s">
        <v>570</v>
      </c>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3"/>
    </row>
    <row r="39" spans="1:60" ht="28.15" customHeight="1" x14ac:dyDescent="0.15">
      <c r="A39" s="400"/>
      <c r="B39" s="132"/>
      <c r="C39" s="132"/>
      <c r="D39" s="132"/>
      <c r="E39" s="132"/>
      <c r="F39" s="133"/>
      <c r="G39" s="404"/>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405"/>
      <c r="AS39" s="405"/>
      <c r="AT39" s="405"/>
      <c r="AU39" s="405"/>
      <c r="AV39" s="405"/>
      <c r="AW39" s="405"/>
      <c r="AX39" s="406"/>
    </row>
    <row r="40" spans="1:60" ht="18.75" customHeight="1" x14ac:dyDescent="0.15">
      <c r="A40" s="150" t="s">
        <v>534</v>
      </c>
      <c r="B40" s="80" t="s">
        <v>535</v>
      </c>
      <c r="C40" s="81"/>
      <c r="D40" s="81"/>
      <c r="E40" s="81"/>
      <c r="F40" s="82"/>
      <c r="G40" s="134" t="s">
        <v>536</v>
      </c>
      <c r="H40" s="134"/>
      <c r="I40" s="134"/>
      <c r="J40" s="134"/>
      <c r="K40" s="134"/>
      <c r="L40" s="134"/>
      <c r="M40" s="134"/>
      <c r="N40" s="134"/>
      <c r="O40" s="134"/>
      <c r="P40" s="134"/>
      <c r="Q40" s="134"/>
      <c r="R40" s="134"/>
      <c r="S40" s="134"/>
      <c r="T40" s="134"/>
      <c r="U40" s="134"/>
      <c r="V40" s="134"/>
      <c r="W40" s="134"/>
      <c r="X40" s="134"/>
      <c r="Y40" s="134"/>
      <c r="Z40" s="134"/>
      <c r="AA40" s="135"/>
      <c r="AB40" s="136" t="s">
        <v>551</v>
      </c>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7"/>
      <c r="AY40">
        <f>COUNTA($G$42)</f>
        <v>1</v>
      </c>
    </row>
    <row r="41" spans="1:60" ht="22.5" customHeight="1" x14ac:dyDescent="0.15">
      <c r="A41" s="151"/>
      <c r="B41" s="80"/>
      <c r="C41" s="81"/>
      <c r="D41" s="81"/>
      <c r="E41" s="81"/>
      <c r="F41" s="82"/>
      <c r="G41" s="87"/>
      <c r="H41" s="87"/>
      <c r="I41" s="87"/>
      <c r="J41" s="87"/>
      <c r="K41" s="87"/>
      <c r="L41" s="87"/>
      <c r="M41" s="87"/>
      <c r="N41" s="87"/>
      <c r="O41" s="87"/>
      <c r="P41" s="87"/>
      <c r="Q41" s="87"/>
      <c r="R41" s="87"/>
      <c r="S41" s="87"/>
      <c r="T41" s="87"/>
      <c r="U41" s="87"/>
      <c r="V41" s="87"/>
      <c r="W41" s="87"/>
      <c r="X41" s="87"/>
      <c r="Y41" s="87"/>
      <c r="Z41" s="87"/>
      <c r="AA41" s="88"/>
      <c r="AB41" s="90"/>
      <c r="AC41" s="87"/>
      <c r="AD41" s="87"/>
      <c r="AE41" s="87"/>
      <c r="AF41" s="87"/>
      <c r="AG41" s="87"/>
      <c r="AH41" s="87"/>
      <c r="AI41" s="87"/>
      <c r="AJ41" s="87"/>
      <c r="AK41" s="87"/>
      <c r="AL41" s="87"/>
      <c r="AM41" s="87"/>
      <c r="AN41" s="87"/>
      <c r="AO41" s="87"/>
      <c r="AP41" s="87"/>
      <c r="AQ41" s="87"/>
      <c r="AR41" s="87"/>
      <c r="AS41" s="87"/>
      <c r="AT41" s="87"/>
      <c r="AU41" s="87"/>
      <c r="AV41" s="87"/>
      <c r="AW41" s="87"/>
      <c r="AX41" s="110"/>
      <c r="AY41">
        <f t="shared" ref="AY41:AY49" si="0">$AY$40</f>
        <v>1</v>
      </c>
    </row>
    <row r="42" spans="1:60" ht="31.9" customHeight="1" x14ac:dyDescent="0.15">
      <c r="A42" s="151"/>
      <c r="B42" s="80"/>
      <c r="C42" s="81"/>
      <c r="D42" s="81"/>
      <c r="E42" s="81"/>
      <c r="F42" s="82"/>
      <c r="G42" s="138" t="s">
        <v>626</v>
      </c>
      <c r="H42" s="138"/>
      <c r="I42" s="138"/>
      <c r="J42" s="138"/>
      <c r="K42" s="138"/>
      <c r="L42" s="138"/>
      <c r="M42" s="138"/>
      <c r="N42" s="138"/>
      <c r="O42" s="138"/>
      <c r="P42" s="138"/>
      <c r="Q42" s="138"/>
      <c r="R42" s="138"/>
      <c r="S42" s="138"/>
      <c r="T42" s="138"/>
      <c r="U42" s="138"/>
      <c r="V42" s="138"/>
      <c r="W42" s="138"/>
      <c r="X42" s="138"/>
      <c r="Y42" s="138"/>
      <c r="Z42" s="138"/>
      <c r="AA42" s="139"/>
      <c r="AB42" s="144" t="s">
        <v>614</v>
      </c>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45"/>
      <c r="AY42">
        <f t="shared" si="0"/>
        <v>1</v>
      </c>
    </row>
    <row r="43" spans="1:60" ht="22.5" customHeight="1" x14ac:dyDescent="0.15">
      <c r="A43" s="151"/>
      <c r="B43" s="80"/>
      <c r="C43" s="81"/>
      <c r="D43" s="81"/>
      <c r="E43" s="81"/>
      <c r="F43" s="82"/>
      <c r="G43" s="140"/>
      <c r="H43" s="140"/>
      <c r="I43" s="140"/>
      <c r="J43" s="140"/>
      <c r="K43" s="140"/>
      <c r="L43" s="140"/>
      <c r="M43" s="140"/>
      <c r="N43" s="140"/>
      <c r="O43" s="140"/>
      <c r="P43" s="140"/>
      <c r="Q43" s="140"/>
      <c r="R43" s="140"/>
      <c r="S43" s="140"/>
      <c r="T43" s="140"/>
      <c r="U43" s="140"/>
      <c r="V43" s="140"/>
      <c r="W43" s="140"/>
      <c r="X43" s="140"/>
      <c r="Y43" s="140"/>
      <c r="Z43" s="140"/>
      <c r="AA43" s="141"/>
      <c r="AB43" s="146"/>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7"/>
      <c r="AY43">
        <f t="shared" si="0"/>
        <v>1</v>
      </c>
    </row>
    <row r="44" spans="1:60" ht="46.9" customHeight="1" x14ac:dyDescent="0.15">
      <c r="A44" s="151"/>
      <c r="B44" s="131"/>
      <c r="C44" s="132"/>
      <c r="D44" s="132"/>
      <c r="E44" s="132"/>
      <c r="F44" s="133"/>
      <c r="G44" s="142"/>
      <c r="H44" s="142"/>
      <c r="I44" s="142"/>
      <c r="J44" s="142"/>
      <c r="K44" s="142"/>
      <c r="L44" s="142"/>
      <c r="M44" s="142"/>
      <c r="N44" s="142"/>
      <c r="O44" s="142"/>
      <c r="P44" s="142"/>
      <c r="Q44" s="142"/>
      <c r="R44" s="142"/>
      <c r="S44" s="142"/>
      <c r="T44" s="142"/>
      <c r="U44" s="142"/>
      <c r="V44" s="142"/>
      <c r="W44" s="142"/>
      <c r="X44" s="142"/>
      <c r="Y44" s="142"/>
      <c r="Z44" s="142"/>
      <c r="AA44" s="143"/>
      <c r="AB44" s="148"/>
      <c r="AC44" s="142"/>
      <c r="AD44" s="142"/>
      <c r="AE44" s="140"/>
      <c r="AF44" s="140"/>
      <c r="AG44" s="140"/>
      <c r="AH44" s="140"/>
      <c r="AI44" s="140"/>
      <c r="AJ44" s="140"/>
      <c r="AK44" s="140"/>
      <c r="AL44" s="140"/>
      <c r="AM44" s="140"/>
      <c r="AN44" s="140"/>
      <c r="AO44" s="140"/>
      <c r="AP44" s="140"/>
      <c r="AQ44" s="140"/>
      <c r="AR44" s="140"/>
      <c r="AS44" s="140"/>
      <c r="AT44" s="140"/>
      <c r="AU44" s="142"/>
      <c r="AV44" s="142"/>
      <c r="AW44" s="142"/>
      <c r="AX44" s="149"/>
      <c r="AY44">
        <f t="shared" si="0"/>
        <v>1</v>
      </c>
    </row>
    <row r="45" spans="1:60" ht="18.75" customHeight="1" x14ac:dyDescent="0.15">
      <c r="A45" s="151"/>
      <c r="B45" s="77" t="s">
        <v>138</v>
      </c>
      <c r="C45" s="78"/>
      <c r="D45" s="78"/>
      <c r="E45" s="78"/>
      <c r="F45" s="79"/>
      <c r="G45" s="83" t="s">
        <v>56</v>
      </c>
      <c r="H45" s="84"/>
      <c r="I45" s="84"/>
      <c r="J45" s="84"/>
      <c r="K45" s="84"/>
      <c r="L45" s="84"/>
      <c r="M45" s="84"/>
      <c r="N45" s="84"/>
      <c r="O45" s="85"/>
      <c r="P45" s="89" t="s">
        <v>58</v>
      </c>
      <c r="Q45" s="84"/>
      <c r="R45" s="84"/>
      <c r="S45" s="84"/>
      <c r="T45" s="84"/>
      <c r="U45" s="84"/>
      <c r="V45" s="84"/>
      <c r="W45" s="84"/>
      <c r="X45" s="85"/>
      <c r="Y45" s="91"/>
      <c r="Z45" s="92"/>
      <c r="AA45" s="93"/>
      <c r="AB45" s="94" t="s">
        <v>11</v>
      </c>
      <c r="AC45" s="95"/>
      <c r="AD45" s="96"/>
      <c r="AE45" s="100" t="s">
        <v>377</v>
      </c>
      <c r="AF45" s="100"/>
      <c r="AG45" s="100"/>
      <c r="AH45" s="100"/>
      <c r="AI45" s="100" t="s">
        <v>529</v>
      </c>
      <c r="AJ45" s="100"/>
      <c r="AK45" s="100"/>
      <c r="AL45" s="100"/>
      <c r="AM45" s="100" t="s">
        <v>345</v>
      </c>
      <c r="AN45" s="100"/>
      <c r="AO45" s="100"/>
      <c r="AP45" s="100"/>
      <c r="AQ45" s="101" t="s">
        <v>167</v>
      </c>
      <c r="AR45" s="102"/>
      <c r="AS45" s="102"/>
      <c r="AT45" s="103"/>
      <c r="AU45" s="104" t="s">
        <v>128</v>
      </c>
      <c r="AV45" s="104"/>
      <c r="AW45" s="104"/>
      <c r="AX45" s="105"/>
      <c r="AY45">
        <f t="shared" si="0"/>
        <v>1</v>
      </c>
      <c r="BA45" s="10"/>
      <c r="BB45" s="10"/>
      <c r="BC45" s="10"/>
    </row>
    <row r="46" spans="1:60" ht="18.75" customHeight="1" x14ac:dyDescent="0.15">
      <c r="A46" s="151"/>
      <c r="B46" s="80"/>
      <c r="C46" s="81"/>
      <c r="D46" s="81"/>
      <c r="E46" s="81"/>
      <c r="F46" s="82"/>
      <c r="G46" s="86"/>
      <c r="H46" s="87"/>
      <c r="I46" s="87"/>
      <c r="J46" s="87"/>
      <c r="K46" s="87"/>
      <c r="L46" s="87"/>
      <c r="M46" s="87"/>
      <c r="N46" s="87"/>
      <c r="O46" s="88"/>
      <c r="P46" s="90"/>
      <c r="Q46" s="87"/>
      <c r="R46" s="87"/>
      <c r="S46" s="87"/>
      <c r="T46" s="87"/>
      <c r="U46" s="87"/>
      <c r="V46" s="87"/>
      <c r="W46" s="87"/>
      <c r="X46" s="88"/>
      <c r="Y46" s="91"/>
      <c r="Z46" s="92"/>
      <c r="AA46" s="93"/>
      <c r="AB46" s="97"/>
      <c r="AC46" s="98"/>
      <c r="AD46" s="99"/>
      <c r="AE46" s="100"/>
      <c r="AF46" s="100"/>
      <c r="AG46" s="100"/>
      <c r="AH46" s="100"/>
      <c r="AI46" s="100"/>
      <c r="AJ46" s="100"/>
      <c r="AK46" s="100"/>
      <c r="AL46" s="100"/>
      <c r="AM46" s="100"/>
      <c r="AN46" s="100"/>
      <c r="AO46" s="100"/>
      <c r="AP46" s="100"/>
      <c r="AQ46" s="106" t="s">
        <v>615</v>
      </c>
      <c r="AR46" s="107"/>
      <c r="AS46" s="108" t="s">
        <v>168</v>
      </c>
      <c r="AT46" s="109"/>
      <c r="AU46" s="107" t="s">
        <v>615</v>
      </c>
      <c r="AV46" s="107"/>
      <c r="AW46" s="87" t="s">
        <v>166</v>
      </c>
      <c r="AX46" s="110"/>
      <c r="AY46">
        <f t="shared" si="0"/>
        <v>1</v>
      </c>
      <c r="BA46" s="10"/>
      <c r="BB46" s="10"/>
      <c r="BC46" s="10"/>
      <c r="BD46" s="10"/>
      <c r="BE46" s="10"/>
      <c r="BF46" s="10"/>
      <c r="BG46" s="10"/>
      <c r="BH46" s="10"/>
    </row>
    <row r="47" spans="1:60" ht="23.25" customHeight="1" x14ac:dyDescent="0.15">
      <c r="A47" s="151"/>
      <c r="B47" s="80"/>
      <c r="C47" s="81"/>
      <c r="D47" s="81"/>
      <c r="E47" s="81"/>
      <c r="F47" s="82"/>
      <c r="G47" s="111" t="s">
        <v>606</v>
      </c>
      <c r="H47" s="112"/>
      <c r="I47" s="112"/>
      <c r="J47" s="112"/>
      <c r="K47" s="112"/>
      <c r="L47" s="112"/>
      <c r="M47" s="112"/>
      <c r="N47" s="112"/>
      <c r="O47" s="113"/>
      <c r="P47" s="112" t="s">
        <v>607</v>
      </c>
      <c r="Q47" s="120"/>
      <c r="R47" s="120"/>
      <c r="S47" s="120"/>
      <c r="T47" s="120"/>
      <c r="U47" s="120"/>
      <c r="V47" s="120"/>
      <c r="W47" s="120"/>
      <c r="X47" s="121"/>
      <c r="Y47" s="126" t="s">
        <v>57</v>
      </c>
      <c r="Z47" s="127"/>
      <c r="AA47" s="128"/>
      <c r="AB47" s="129" t="s">
        <v>581</v>
      </c>
      <c r="AC47" s="129"/>
      <c r="AD47" s="129"/>
      <c r="AE47" s="65" t="s">
        <v>593</v>
      </c>
      <c r="AF47" s="66"/>
      <c r="AG47" s="66"/>
      <c r="AH47" s="66"/>
      <c r="AI47" s="65" t="s">
        <v>593</v>
      </c>
      <c r="AJ47" s="66"/>
      <c r="AK47" s="66"/>
      <c r="AL47" s="66"/>
      <c r="AM47" s="65">
        <v>1</v>
      </c>
      <c r="AN47" s="66"/>
      <c r="AO47" s="66"/>
      <c r="AP47" s="66"/>
      <c r="AQ47" s="67" t="s">
        <v>615</v>
      </c>
      <c r="AR47" s="68"/>
      <c r="AS47" s="68"/>
      <c r="AT47" s="69"/>
      <c r="AU47" s="66" t="s">
        <v>615</v>
      </c>
      <c r="AV47" s="66"/>
      <c r="AW47" s="66"/>
      <c r="AX47" s="70"/>
      <c r="AY47">
        <f t="shared" si="0"/>
        <v>1</v>
      </c>
    </row>
    <row r="48" spans="1:60" ht="23.25" customHeight="1" x14ac:dyDescent="0.15">
      <c r="A48" s="151"/>
      <c r="B48" s="80"/>
      <c r="C48" s="81"/>
      <c r="D48" s="81"/>
      <c r="E48" s="81"/>
      <c r="F48" s="82"/>
      <c r="G48" s="114"/>
      <c r="H48" s="115"/>
      <c r="I48" s="115"/>
      <c r="J48" s="115"/>
      <c r="K48" s="115"/>
      <c r="L48" s="115"/>
      <c r="M48" s="115"/>
      <c r="N48" s="115"/>
      <c r="O48" s="116"/>
      <c r="P48" s="122"/>
      <c r="Q48" s="122"/>
      <c r="R48" s="122"/>
      <c r="S48" s="122"/>
      <c r="T48" s="122"/>
      <c r="U48" s="122"/>
      <c r="V48" s="122"/>
      <c r="W48" s="122"/>
      <c r="X48" s="123"/>
      <c r="Y48" s="71" t="s">
        <v>50</v>
      </c>
      <c r="Z48" s="72"/>
      <c r="AA48" s="73"/>
      <c r="AB48" s="130" t="s">
        <v>581</v>
      </c>
      <c r="AC48" s="130"/>
      <c r="AD48" s="130"/>
      <c r="AE48" s="65" t="s">
        <v>593</v>
      </c>
      <c r="AF48" s="66"/>
      <c r="AG48" s="66"/>
      <c r="AH48" s="66"/>
      <c r="AI48" s="65" t="s">
        <v>593</v>
      </c>
      <c r="AJ48" s="66"/>
      <c r="AK48" s="66"/>
      <c r="AL48" s="66"/>
      <c r="AM48" s="65">
        <v>1</v>
      </c>
      <c r="AN48" s="66"/>
      <c r="AO48" s="66"/>
      <c r="AP48" s="66"/>
      <c r="AQ48" s="67" t="s">
        <v>615</v>
      </c>
      <c r="AR48" s="68"/>
      <c r="AS48" s="68"/>
      <c r="AT48" s="69"/>
      <c r="AU48" s="66">
        <v>1</v>
      </c>
      <c r="AV48" s="66"/>
      <c r="AW48" s="66"/>
      <c r="AX48" s="70"/>
      <c r="AY48">
        <f t="shared" si="0"/>
        <v>1</v>
      </c>
      <c r="BA48" s="10"/>
      <c r="BB48" s="10"/>
      <c r="BC48" s="10"/>
    </row>
    <row r="49" spans="1:60" ht="34.9" customHeight="1" thickBot="1" x14ac:dyDescent="0.2">
      <c r="A49" s="151"/>
      <c r="B49" s="80"/>
      <c r="C49" s="81"/>
      <c r="D49" s="81"/>
      <c r="E49" s="81"/>
      <c r="F49" s="82"/>
      <c r="G49" s="117"/>
      <c r="H49" s="118"/>
      <c r="I49" s="118"/>
      <c r="J49" s="118"/>
      <c r="K49" s="118"/>
      <c r="L49" s="118"/>
      <c r="M49" s="118"/>
      <c r="N49" s="118"/>
      <c r="O49" s="119"/>
      <c r="P49" s="124"/>
      <c r="Q49" s="124"/>
      <c r="R49" s="124"/>
      <c r="S49" s="124"/>
      <c r="T49" s="124"/>
      <c r="U49" s="124"/>
      <c r="V49" s="124"/>
      <c r="W49" s="124"/>
      <c r="X49" s="125"/>
      <c r="Y49" s="71" t="s">
        <v>13</v>
      </c>
      <c r="Z49" s="72"/>
      <c r="AA49" s="73"/>
      <c r="AB49" s="74" t="s">
        <v>14</v>
      </c>
      <c r="AC49" s="74"/>
      <c r="AD49" s="74"/>
      <c r="AE49" s="75" t="s">
        <v>593</v>
      </c>
      <c r="AF49" s="76"/>
      <c r="AG49" s="76"/>
      <c r="AH49" s="76"/>
      <c r="AI49" s="75" t="s">
        <v>593</v>
      </c>
      <c r="AJ49" s="76"/>
      <c r="AK49" s="76"/>
      <c r="AL49" s="76"/>
      <c r="AM49" s="75">
        <v>100</v>
      </c>
      <c r="AN49" s="76"/>
      <c r="AO49" s="76"/>
      <c r="AP49" s="76"/>
      <c r="AQ49" s="67" t="s">
        <v>615</v>
      </c>
      <c r="AR49" s="68"/>
      <c r="AS49" s="68"/>
      <c r="AT49" s="69"/>
      <c r="AU49" s="66" t="s">
        <v>615</v>
      </c>
      <c r="AV49" s="66"/>
      <c r="AW49" s="66"/>
      <c r="AX49" s="70"/>
      <c r="AY49">
        <f t="shared" si="0"/>
        <v>1</v>
      </c>
      <c r="BA49" s="10"/>
      <c r="BB49" s="10"/>
      <c r="BC49" s="10"/>
      <c r="BD49" s="10"/>
      <c r="BE49" s="10"/>
      <c r="BF49" s="10"/>
      <c r="BG49" s="10"/>
      <c r="BH49" s="10"/>
    </row>
    <row r="50" spans="1:60" ht="34.9" customHeight="1" x14ac:dyDescent="0.15">
      <c r="A50" s="310" t="s">
        <v>244</v>
      </c>
      <c r="B50" s="311"/>
      <c r="C50" s="314" t="s">
        <v>169</v>
      </c>
      <c r="D50" s="311"/>
      <c r="E50" s="316" t="s">
        <v>182</v>
      </c>
      <c r="F50" s="317"/>
      <c r="G50" s="318" t="s">
        <v>621</v>
      </c>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20"/>
    </row>
    <row r="51" spans="1:60" ht="32.25" customHeight="1" x14ac:dyDescent="0.15">
      <c r="A51" s="312"/>
      <c r="B51" s="313"/>
      <c r="C51" s="315"/>
      <c r="D51" s="313"/>
      <c r="E51" s="77" t="s">
        <v>181</v>
      </c>
      <c r="F51" s="79"/>
      <c r="G51" s="634" t="s">
        <v>621</v>
      </c>
      <c r="H51" s="283"/>
      <c r="I51" s="283"/>
      <c r="J51" s="283"/>
      <c r="K51" s="283"/>
      <c r="L51" s="283"/>
      <c r="M51" s="283"/>
      <c r="N51" s="283"/>
      <c r="O51" s="283"/>
      <c r="P51" s="283"/>
      <c r="Q51" s="283"/>
      <c r="R51" s="283"/>
      <c r="S51" s="283"/>
      <c r="T51" s="283"/>
      <c r="U51" s="283"/>
      <c r="V51" s="501"/>
      <c r="W51" s="385" t="s">
        <v>542</v>
      </c>
      <c r="X51" s="386"/>
      <c r="Y51" s="386"/>
      <c r="Z51" s="386"/>
      <c r="AA51" s="387"/>
      <c r="AB51" s="388" t="s">
        <v>621</v>
      </c>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90"/>
    </row>
    <row r="52" spans="1:60" ht="21" customHeight="1" x14ac:dyDescent="0.15">
      <c r="A52" s="312"/>
      <c r="B52" s="313"/>
      <c r="C52" s="315"/>
      <c r="D52" s="313"/>
      <c r="E52" s="131"/>
      <c r="F52" s="133"/>
      <c r="G52" s="635"/>
      <c r="H52" s="289"/>
      <c r="I52" s="289"/>
      <c r="J52" s="289"/>
      <c r="K52" s="289"/>
      <c r="L52" s="289"/>
      <c r="M52" s="289"/>
      <c r="N52" s="289"/>
      <c r="O52" s="289"/>
      <c r="P52" s="289"/>
      <c r="Q52" s="289"/>
      <c r="R52" s="289"/>
      <c r="S52" s="289"/>
      <c r="T52" s="289"/>
      <c r="U52" s="289"/>
      <c r="V52" s="503"/>
      <c r="W52" s="391" t="s">
        <v>543</v>
      </c>
      <c r="X52" s="392"/>
      <c r="Y52" s="392"/>
      <c r="Z52" s="392"/>
      <c r="AA52" s="393"/>
      <c r="AB52" s="388" t="s">
        <v>621</v>
      </c>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90"/>
    </row>
    <row r="53" spans="1:60" ht="45" customHeight="1" x14ac:dyDescent="0.15">
      <c r="A53" s="312"/>
      <c r="B53" s="313"/>
      <c r="C53" s="394" t="s">
        <v>555</v>
      </c>
      <c r="D53" s="395"/>
      <c r="E53" s="77" t="s">
        <v>240</v>
      </c>
      <c r="F53" s="79"/>
      <c r="G53" s="375" t="s">
        <v>172</v>
      </c>
      <c r="H53" s="376"/>
      <c r="I53" s="376"/>
      <c r="J53" s="396" t="s">
        <v>569</v>
      </c>
      <c r="K53" s="397"/>
      <c r="L53" s="397"/>
      <c r="M53" s="397"/>
      <c r="N53" s="397"/>
      <c r="O53" s="397"/>
      <c r="P53" s="397"/>
      <c r="Q53" s="397"/>
      <c r="R53" s="397"/>
      <c r="S53" s="397"/>
      <c r="T53" s="398"/>
      <c r="U53" s="373" t="s">
        <v>621</v>
      </c>
      <c r="V53" s="373"/>
      <c r="W53" s="373"/>
      <c r="X53" s="373"/>
      <c r="Y53" s="373"/>
      <c r="Z53" s="373"/>
      <c r="AA53" s="373"/>
      <c r="AB53" s="373"/>
      <c r="AC53" s="373"/>
      <c r="AD53" s="373"/>
      <c r="AE53" s="373"/>
      <c r="AF53" s="373"/>
      <c r="AG53" s="373"/>
      <c r="AH53" s="373"/>
      <c r="AI53" s="373"/>
      <c r="AJ53" s="373"/>
      <c r="AK53" s="373"/>
      <c r="AL53" s="373"/>
      <c r="AM53" s="373"/>
      <c r="AN53" s="373"/>
      <c r="AO53" s="373"/>
      <c r="AP53" s="373"/>
      <c r="AQ53" s="373"/>
      <c r="AR53" s="373"/>
      <c r="AS53" s="373"/>
      <c r="AT53" s="373"/>
      <c r="AU53" s="373"/>
      <c r="AV53" s="373"/>
      <c r="AW53" s="373"/>
      <c r="AX53" s="374"/>
      <c r="AY53" s="49"/>
    </row>
    <row r="54" spans="1:60" ht="45" customHeight="1" x14ac:dyDescent="0.15">
      <c r="A54" s="312"/>
      <c r="B54" s="313"/>
      <c r="C54" s="315"/>
      <c r="D54" s="313"/>
      <c r="E54" s="80"/>
      <c r="F54" s="82"/>
      <c r="G54" s="375" t="s">
        <v>556</v>
      </c>
      <c r="H54" s="376"/>
      <c r="I54" s="376"/>
      <c r="J54" s="376"/>
      <c r="K54" s="376"/>
      <c r="L54" s="376"/>
      <c r="M54" s="376"/>
      <c r="N54" s="376"/>
      <c r="O54" s="376"/>
      <c r="P54" s="376"/>
      <c r="Q54" s="376"/>
      <c r="R54" s="376"/>
      <c r="S54" s="376"/>
      <c r="T54" s="376"/>
      <c r="U54" s="372" t="s">
        <v>621</v>
      </c>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4"/>
      <c r="AY54" s="49"/>
    </row>
    <row r="55" spans="1:60" ht="45" customHeight="1" thickBot="1" x14ac:dyDescent="0.2">
      <c r="A55" s="312"/>
      <c r="B55" s="313"/>
      <c r="C55" s="315"/>
      <c r="D55" s="313"/>
      <c r="E55" s="131"/>
      <c r="F55" s="133"/>
      <c r="G55" s="375" t="s">
        <v>543</v>
      </c>
      <c r="H55" s="376"/>
      <c r="I55" s="376"/>
      <c r="J55" s="376"/>
      <c r="K55" s="376"/>
      <c r="L55" s="376"/>
      <c r="M55" s="376"/>
      <c r="N55" s="376"/>
      <c r="O55" s="376"/>
      <c r="P55" s="376"/>
      <c r="Q55" s="376"/>
      <c r="R55" s="376"/>
      <c r="S55" s="376"/>
      <c r="T55" s="376"/>
      <c r="U55" s="636" t="s">
        <v>621</v>
      </c>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9"/>
      <c r="AY55" s="49"/>
    </row>
    <row r="56" spans="1:60" ht="21" customHeight="1" x14ac:dyDescent="0.15">
      <c r="A56" s="377" t="s">
        <v>44</v>
      </c>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9"/>
    </row>
    <row r="57" spans="1:60" ht="19.899999999999999" customHeight="1" x14ac:dyDescent="0.15">
      <c r="A57" s="5"/>
      <c r="B57" s="6"/>
      <c r="C57" s="380" t="s">
        <v>29</v>
      </c>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2"/>
      <c r="AD57" s="381" t="s">
        <v>33</v>
      </c>
      <c r="AE57" s="381"/>
      <c r="AF57" s="381"/>
      <c r="AG57" s="383" t="s">
        <v>28</v>
      </c>
      <c r="AH57" s="381"/>
      <c r="AI57" s="381"/>
      <c r="AJ57" s="381"/>
      <c r="AK57" s="381"/>
      <c r="AL57" s="381"/>
      <c r="AM57" s="381"/>
      <c r="AN57" s="381"/>
      <c r="AO57" s="381"/>
      <c r="AP57" s="381"/>
      <c r="AQ57" s="381"/>
      <c r="AR57" s="381"/>
      <c r="AS57" s="381"/>
      <c r="AT57" s="381"/>
      <c r="AU57" s="381"/>
      <c r="AV57" s="381"/>
      <c r="AW57" s="381"/>
      <c r="AX57" s="384"/>
    </row>
    <row r="58" spans="1:60" ht="68.25" customHeight="1" x14ac:dyDescent="0.15">
      <c r="A58" s="347" t="s">
        <v>133</v>
      </c>
      <c r="B58" s="348"/>
      <c r="C58" s="353" t="s">
        <v>134</v>
      </c>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5"/>
      <c r="AD58" s="356" t="s">
        <v>563</v>
      </c>
      <c r="AE58" s="357"/>
      <c r="AF58" s="357"/>
      <c r="AG58" s="358" t="s">
        <v>582</v>
      </c>
      <c r="AH58" s="359"/>
      <c r="AI58" s="359"/>
      <c r="AJ58" s="359"/>
      <c r="AK58" s="359"/>
      <c r="AL58" s="359"/>
      <c r="AM58" s="359"/>
      <c r="AN58" s="359"/>
      <c r="AO58" s="359"/>
      <c r="AP58" s="359"/>
      <c r="AQ58" s="359"/>
      <c r="AR58" s="359"/>
      <c r="AS58" s="359"/>
      <c r="AT58" s="359"/>
      <c r="AU58" s="359"/>
      <c r="AV58" s="359"/>
      <c r="AW58" s="359"/>
      <c r="AX58" s="360"/>
    </row>
    <row r="59" spans="1:60" ht="60" customHeight="1" x14ac:dyDescent="0.15">
      <c r="A59" s="349"/>
      <c r="B59" s="350"/>
      <c r="C59" s="361" t="s">
        <v>34</v>
      </c>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267"/>
      <c r="AD59" s="268" t="s">
        <v>563</v>
      </c>
      <c r="AE59" s="269"/>
      <c r="AF59" s="269"/>
      <c r="AG59" s="263" t="s">
        <v>583</v>
      </c>
      <c r="AH59" s="264"/>
      <c r="AI59" s="264"/>
      <c r="AJ59" s="264"/>
      <c r="AK59" s="264"/>
      <c r="AL59" s="264"/>
      <c r="AM59" s="264"/>
      <c r="AN59" s="264"/>
      <c r="AO59" s="264"/>
      <c r="AP59" s="264"/>
      <c r="AQ59" s="264"/>
      <c r="AR59" s="264"/>
      <c r="AS59" s="264"/>
      <c r="AT59" s="264"/>
      <c r="AU59" s="264"/>
      <c r="AV59" s="264"/>
      <c r="AW59" s="264"/>
      <c r="AX59" s="265"/>
    </row>
    <row r="60" spans="1:60" ht="54.75" customHeight="1" x14ac:dyDescent="0.15">
      <c r="A60" s="351"/>
      <c r="B60" s="352"/>
      <c r="C60" s="363" t="s">
        <v>135</v>
      </c>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5"/>
      <c r="AD60" s="303" t="s">
        <v>563</v>
      </c>
      <c r="AE60" s="304"/>
      <c r="AF60" s="304"/>
      <c r="AG60" s="330" t="s">
        <v>584</v>
      </c>
      <c r="AH60" s="115"/>
      <c r="AI60" s="115"/>
      <c r="AJ60" s="115"/>
      <c r="AK60" s="115"/>
      <c r="AL60" s="115"/>
      <c r="AM60" s="115"/>
      <c r="AN60" s="115"/>
      <c r="AO60" s="115"/>
      <c r="AP60" s="115"/>
      <c r="AQ60" s="115"/>
      <c r="AR60" s="115"/>
      <c r="AS60" s="115"/>
      <c r="AT60" s="115"/>
      <c r="AU60" s="115"/>
      <c r="AV60" s="115"/>
      <c r="AW60" s="115"/>
      <c r="AX60" s="331"/>
    </row>
    <row r="61" spans="1:60" ht="16.899999999999999" customHeight="1" x14ac:dyDescent="0.15">
      <c r="A61" s="243" t="s">
        <v>36</v>
      </c>
      <c r="B61" s="321"/>
      <c r="C61" s="323" t="s">
        <v>38</v>
      </c>
      <c r="D61" s="278"/>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5"/>
      <c r="AD61" s="326" t="s">
        <v>563</v>
      </c>
      <c r="AE61" s="327"/>
      <c r="AF61" s="327"/>
      <c r="AG61" s="328" t="s">
        <v>591</v>
      </c>
      <c r="AH61" s="112"/>
      <c r="AI61" s="112"/>
      <c r="AJ61" s="112"/>
      <c r="AK61" s="112"/>
      <c r="AL61" s="112"/>
      <c r="AM61" s="112"/>
      <c r="AN61" s="112"/>
      <c r="AO61" s="112"/>
      <c r="AP61" s="112"/>
      <c r="AQ61" s="112"/>
      <c r="AR61" s="112"/>
      <c r="AS61" s="112"/>
      <c r="AT61" s="112"/>
      <c r="AU61" s="112"/>
      <c r="AV61" s="112"/>
      <c r="AW61" s="112"/>
      <c r="AX61" s="329"/>
    </row>
    <row r="62" spans="1:60" ht="35.25" customHeight="1" x14ac:dyDescent="0.15">
      <c r="A62" s="245"/>
      <c r="B62" s="322"/>
      <c r="C62" s="332"/>
      <c r="D62" s="333"/>
      <c r="E62" s="336" t="s">
        <v>231</v>
      </c>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8"/>
      <c r="AD62" s="268" t="s">
        <v>592</v>
      </c>
      <c r="AE62" s="269"/>
      <c r="AF62" s="339"/>
      <c r="AG62" s="330"/>
      <c r="AH62" s="115"/>
      <c r="AI62" s="115"/>
      <c r="AJ62" s="115"/>
      <c r="AK62" s="115"/>
      <c r="AL62" s="115"/>
      <c r="AM62" s="115"/>
      <c r="AN62" s="115"/>
      <c r="AO62" s="115"/>
      <c r="AP62" s="115"/>
      <c r="AQ62" s="115"/>
      <c r="AR62" s="115"/>
      <c r="AS62" s="115"/>
      <c r="AT62" s="115"/>
      <c r="AU62" s="115"/>
      <c r="AV62" s="115"/>
      <c r="AW62" s="115"/>
      <c r="AX62" s="331"/>
    </row>
    <row r="63" spans="1:60" ht="19.899999999999999" customHeight="1" x14ac:dyDescent="0.15">
      <c r="A63" s="245"/>
      <c r="B63" s="322"/>
      <c r="C63" s="334"/>
      <c r="D63" s="335"/>
      <c r="E63" s="340" t="s">
        <v>201</v>
      </c>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2"/>
      <c r="AD63" s="343" t="s">
        <v>592</v>
      </c>
      <c r="AE63" s="344"/>
      <c r="AF63" s="344"/>
      <c r="AG63" s="330"/>
      <c r="AH63" s="115"/>
      <c r="AI63" s="115"/>
      <c r="AJ63" s="115"/>
      <c r="AK63" s="115"/>
      <c r="AL63" s="115"/>
      <c r="AM63" s="115"/>
      <c r="AN63" s="115"/>
      <c r="AO63" s="115"/>
      <c r="AP63" s="115"/>
      <c r="AQ63" s="115"/>
      <c r="AR63" s="115"/>
      <c r="AS63" s="115"/>
      <c r="AT63" s="115"/>
      <c r="AU63" s="115"/>
      <c r="AV63" s="115"/>
      <c r="AW63" s="115"/>
      <c r="AX63" s="331"/>
    </row>
    <row r="64" spans="1:60" ht="21.6" customHeight="1" x14ac:dyDescent="0.15">
      <c r="A64" s="245"/>
      <c r="B64" s="246"/>
      <c r="C64" s="345" t="s">
        <v>39</v>
      </c>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252" t="s">
        <v>572</v>
      </c>
      <c r="AE64" s="253"/>
      <c r="AF64" s="253"/>
      <c r="AG64" s="255"/>
      <c r="AH64" s="256"/>
      <c r="AI64" s="256"/>
      <c r="AJ64" s="256"/>
      <c r="AK64" s="256"/>
      <c r="AL64" s="256"/>
      <c r="AM64" s="256"/>
      <c r="AN64" s="256"/>
      <c r="AO64" s="256"/>
      <c r="AP64" s="256"/>
      <c r="AQ64" s="256"/>
      <c r="AR64" s="256"/>
      <c r="AS64" s="256"/>
      <c r="AT64" s="256"/>
      <c r="AU64" s="256"/>
      <c r="AV64" s="256"/>
      <c r="AW64" s="256"/>
      <c r="AX64" s="257"/>
    </row>
    <row r="65" spans="1:50" ht="21.6" customHeight="1" x14ac:dyDescent="0.15">
      <c r="A65" s="245"/>
      <c r="B65" s="246"/>
      <c r="C65" s="266" t="s">
        <v>136</v>
      </c>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8" t="s">
        <v>563</v>
      </c>
      <c r="AE65" s="269"/>
      <c r="AF65" s="269"/>
      <c r="AG65" s="263" t="s">
        <v>597</v>
      </c>
      <c r="AH65" s="264"/>
      <c r="AI65" s="264"/>
      <c r="AJ65" s="264"/>
      <c r="AK65" s="264"/>
      <c r="AL65" s="264"/>
      <c r="AM65" s="264"/>
      <c r="AN65" s="264"/>
      <c r="AO65" s="264"/>
      <c r="AP65" s="264"/>
      <c r="AQ65" s="264"/>
      <c r="AR65" s="264"/>
      <c r="AS65" s="264"/>
      <c r="AT65" s="264"/>
      <c r="AU65" s="264"/>
      <c r="AV65" s="264"/>
      <c r="AW65" s="264"/>
      <c r="AX65" s="265"/>
    </row>
    <row r="66" spans="1:50" ht="21.6" customHeight="1" x14ac:dyDescent="0.15">
      <c r="A66" s="245"/>
      <c r="B66" s="246"/>
      <c r="C66" s="266" t="s">
        <v>35</v>
      </c>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8" t="s">
        <v>572</v>
      </c>
      <c r="AE66" s="269"/>
      <c r="AF66" s="269"/>
      <c r="AG66" s="263"/>
      <c r="AH66" s="264"/>
      <c r="AI66" s="264"/>
      <c r="AJ66" s="264"/>
      <c r="AK66" s="264"/>
      <c r="AL66" s="264"/>
      <c r="AM66" s="264"/>
      <c r="AN66" s="264"/>
      <c r="AO66" s="264"/>
      <c r="AP66" s="264"/>
      <c r="AQ66" s="264"/>
      <c r="AR66" s="264"/>
      <c r="AS66" s="264"/>
      <c r="AT66" s="264"/>
      <c r="AU66" s="264"/>
      <c r="AV66" s="264"/>
      <c r="AW66" s="264"/>
      <c r="AX66" s="265"/>
    </row>
    <row r="67" spans="1:50" ht="69" customHeight="1" x14ac:dyDescent="0.15">
      <c r="A67" s="245"/>
      <c r="B67" s="246"/>
      <c r="C67" s="266" t="s">
        <v>40</v>
      </c>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302"/>
      <c r="AD67" s="268" t="s">
        <v>563</v>
      </c>
      <c r="AE67" s="269"/>
      <c r="AF67" s="269"/>
      <c r="AG67" s="263" t="s">
        <v>610</v>
      </c>
      <c r="AH67" s="264"/>
      <c r="AI67" s="264"/>
      <c r="AJ67" s="264"/>
      <c r="AK67" s="264"/>
      <c r="AL67" s="264"/>
      <c r="AM67" s="264"/>
      <c r="AN67" s="264"/>
      <c r="AO67" s="264"/>
      <c r="AP67" s="264"/>
      <c r="AQ67" s="264"/>
      <c r="AR67" s="264"/>
      <c r="AS67" s="264"/>
      <c r="AT67" s="264"/>
      <c r="AU67" s="264"/>
      <c r="AV67" s="264"/>
      <c r="AW67" s="264"/>
      <c r="AX67" s="265"/>
    </row>
    <row r="68" spans="1:50" ht="66" customHeight="1" x14ac:dyDescent="0.15">
      <c r="A68" s="245"/>
      <c r="B68" s="246"/>
      <c r="C68" s="266" t="s">
        <v>209</v>
      </c>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302"/>
      <c r="AD68" s="303" t="s">
        <v>563</v>
      </c>
      <c r="AE68" s="304"/>
      <c r="AF68" s="304"/>
      <c r="AG68" s="305" t="s">
        <v>618</v>
      </c>
      <c r="AH68" s="306"/>
      <c r="AI68" s="306"/>
      <c r="AJ68" s="306"/>
      <c r="AK68" s="306"/>
      <c r="AL68" s="306"/>
      <c r="AM68" s="306"/>
      <c r="AN68" s="306"/>
      <c r="AO68" s="306"/>
      <c r="AP68" s="306"/>
      <c r="AQ68" s="306"/>
      <c r="AR68" s="306"/>
      <c r="AS68" s="306"/>
      <c r="AT68" s="306"/>
      <c r="AU68" s="306"/>
      <c r="AV68" s="306"/>
      <c r="AW68" s="306"/>
      <c r="AX68" s="307"/>
    </row>
    <row r="69" spans="1:50" ht="21" customHeight="1" x14ac:dyDescent="0.15">
      <c r="A69" s="245"/>
      <c r="B69" s="246"/>
      <c r="C69" s="366" t="s">
        <v>210</v>
      </c>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368"/>
      <c r="AD69" s="268" t="s">
        <v>572</v>
      </c>
      <c r="AE69" s="269"/>
      <c r="AF69" s="339"/>
      <c r="AG69" s="263"/>
      <c r="AH69" s="264"/>
      <c r="AI69" s="264"/>
      <c r="AJ69" s="264"/>
      <c r="AK69" s="264"/>
      <c r="AL69" s="264"/>
      <c r="AM69" s="264"/>
      <c r="AN69" s="264"/>
      <c r="AO69" s="264"/>
      <c r="AP69" s="264"/>
      <c r="AQ69" s="264"/>
      <c r="AR69" s="264"/>
      <c r="AS69" s="264"/>
      <c r="AT69" s="264"/>
      <c r="AU69" s="264"/>
      <c r="AV69" s="264"/>
      <c r="AW69" s="264"/>
      <c r="AX69" s="265"/>
    </row>
    <row r="70" spans="1:50" ht="38.25" customHeight="1" x14ac:dyDescent="0.15">
      <c r="A70" s="247"/>
      <c r="B70" s="248"/>
      <c r="C70" s="369" t="s">
        <v>202</v>
      </c>
      <c r="D70" s="370"/>
      <c r="E70" s="370"/>
      <c r="F70" s="370"/>
      <c r="G70" s="370"/>
      <c r="H70" s="370"/>
      <c r="I70" s="370"/>
      <c r="J70" s="370"/>
      <c r="K70" s="370"/>
      <c r="L70" s="370"/>
      <c r="M70" s="370"/>
      <c r="N70" s="370"/>
      <c r="O70" s="370"/>
      <c r="P70" s="370"/>
      <c r="Q70" s="370"/>
      <c r="R70" s="370"/>
      <c r="S70" s="370"/>
      <c r="T70" s="370"/>
      <c r="U70" s="370"/>
      <c r="V70" s="370"/>
      <c r="W70" s="370"/>
      <c r="X70" s="370"/>
      <c r="Y70" s="370"/>
      <c r="Z70" s="370"/>
      <c r="AA70" s="370"/>
      <c r="AB70" s="370"/>
      <c r="AC70" s="371"/>
      <c r="AD70" s="296" t="s">
        <v>563</v>
      </c>
      <c r="AE70" s="297"/>
      <c r="AF70" s="298"/>
      <c r="AG70" s="299" t="s">
        <v>612</v>
      </c>
      <c r="AH70" s="300"/>
      <c r="AI70" s="300"/>
      <c r="AJ70" s="300"/>
      <c r="AK70" s="300"/>
      <c r="AL70" s="300"/>
      <c r="AM70" s="300"/>
      <c r="AN70" s="300"/>
      <c r="AO70" s="300"/>
      <c r="AP70" s="300"/>
      <c r="AQ70" s="300"/>
      <c r="AR70" s="300"/>
      <c r="AS70" s="300"/>
      <c r="AT70" s="300"/>
      <c r="AU70" s="300"/>
      <c r="AV70" s="300"/>
      <c r="AW70" s="300"/>
      <c r="AX70" s="301"/>
    </row>
    <row r="71" spans="1:50" ht="66" customHeight="1" x14ac:dyDescent="0.15">
      <c r="A71" s="243" t="s">
        <v>37</v>
      </c>
      <c r="B71" s="244"/>
      <c r="C71" s="249" t="s">
        <v>203</v>
      </c>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1"/>
      <c r="AD71" s="252" t="s">
        <v>563</v>
      </c>
      <c r="AE71" s="253"/>
      <c r="AF71" s="254"/>
      <c r="AG71" s="255" t="s">
        <v>611</v>
      </c>
      <c r="AH71" s="256"/>
      <c r="AI71" s="256"/>
      <c r="AJ71" s="256"/>
      <c r="AK71" s="256"/>
      <c r="AL71" s="256"/>
      <c r="AM71" s="256"/>
      <c r="AN71" s="256"/>
      <c r="AO71" s="256"/>
      <c r="AP71" s="256"/>
      <c r="AQ71" s="256"/>
      <c r="AR71" s="256"/>
      <c r="AS71" s="256"/>
      <c r="AT71" s="256"/>
      <c r="AU71" s="256"/>
      <c r="AV71" s="256"/>
      <c r="AW71" s="256"/>
      <c r="AX71" s="257"/>
    </row>
    <row r="72" spans="1:50" ht="29.45" customHeight="1" x14ac:dyDescent="0.15">
      <c r="A72" s="245"/>
      <c r="B72" s="246"/>
      <c r="C72" s="258" t="s">
        <v>42</v>
      </c>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60"/>
      <c r="AD72" s="261" t="s">
        <v>572</v>
      </c>
      <c r="AE72" s="262"/>
      <c r="AF72" s="262"/>
      <c r="AG72" s="263"/>
      <c r="AH72" s="264"/>
      <c r="AI72" s="264"/>
      <c r="AJ72" s="264"/>
      <c r="AK72" s="264"/>
      <c r="AL72" s="264"/>
      <c r="AM72" s="264"/>
      <c r="AN72" s="264"/>
      <c r="AO72" s="264"/>
      <c r="AP72" s="264"/>
      <c r="AQ72" s="264"/>
      <c r="AR72" s="264"/>
      <c r="AS72" s="264"/>
      <c r="AT72" s="264"/>
      <c r="AU72" s="264"/>
      <c r="AV72" s="264"/>
      <c r="AW72" s="264"/>
      <c r="AX72" s="265"/>
    </row>
    <row r="73" spans="1:50" ht="35.25" customHeight="1" x14ac:dyDescent="0.15">
      <c r="A73" s="245"/>
      <c r="B73" s="246"/>
      <c r="C73" s="266" t="s">
        <v>170</v>
      </c>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8" t="s">
        <v>563</v>
      </c>
      <c r="AE73" s="269"/>
      <c r="AF73" s="269"/>
      <c r="AG73" s="263" t="s">
        <v>608</v>
      </c>
      <c r="AH73" s="264"/>
      <c r="AI73" s="264"/>
      <c r="AJ73" s="264"/>
      <c r="AK73" s="264"/>
      <c r="AL73" s="264"/>
      <c r="AM73" s="264"/>
      <c r="AN73" s="264"/>
      <c r="AO73" s="264"/>
      <c r="AP73" s="264"/>
      <c r="AQ73" s="264"/>
      <c r="AR73" s="264"/>
      <c r="AS73" s="264"/>
      <c r="AT73" s="264"/>
      <c r="AU73" s="264"/>
      <c r="AV73" s="264"/>
      <c r="AW73" s="264"/>
      <c r="AX73" s="265"/>
    </row>
    <row r="74" spans="1:50" ht="31.5" customHeight="1" x14ac:dyDescent="0.15">
      <c r="A74" s="247"/>
      <c r="B74" s="248"/>
      <c r="C74" s="266" t="s">
        <v>41</v>
      </c>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8" t="s">
        <v>563</v>
      </c>
      <c r="AE74" s="269"/>
      <c r="AF74" s="269"/>
      <c r="AG74" s="308" t="s">
        <v>609</v>
      </c>
      <c r="AH74" s="118"/>
      <c r="AI74" s="118"/>
      <c r="AJ74" s="118"/>
      <c r="AK74" s="118"/>
      <c r="AL74" s="118"/>
      <c r="AM74" s="118"/>
      <c r="AN74" s="118"/>
      <c r="AO74" s="118"/>
      <c r="AP74" s="118"/>
      <c r="AQ74" s="118"/>
      <c r="AR74" s="118"/>
      <c r="AS74" s="118"/>
      <c r="AT74" s="118"/>
      <c r="AU74" s="118"/>
      <c r="AV74" s="118"/>
      <c r="AW74" s="118"/>
      <c r="AX74" s="309"/>
    </row>
    <row r="75" spans="1:50" ht="30.6" customHeight="1" x14ac:dyDescent="0.15">
      <c r="A75" s="270" t="s">
        <v>54</v>
      </c>
      <c r="B75" s="271"/>
      <c r="C75" s="276" t="s">
        <v>137</v>
      </c>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8"/>
      <c r="AD75" s="279" t="s">
        <v>572</v>
      </c>
      <c r="AE75" s="280"/>
      <c r="AF75" s="281"/>
      <c r="AG75" s="282" t="s">
        <v>613</v>
      </c>
      <c r="AH75" s="283"/>
      <c r="AI75" s="283"/>
      <c r="AJ75" s="283"/>
      <c r="AK75" s="283"/>
      <c r="AL75" s="283"/>
      <c r="AM75" s="283"/>
      <c r="AN75" s="283"/>
      <c r="AO75" s="283"/>
      <c r="AP75" s="283"/>
      <c r="AQ75" s="283"/>
      <c r="AR75" s="283"/>
      <c r="AS75" s="283"/>
      <c r="AT75" s="283"/>
      <c r="AU75" s="283"/>
      <c r="AV75" s="283"/>
      <c r="AW75" s="283"/>
      <c r="AX75" s="284"/>
    </row>
    <row r="76" spans="1:50" ht="19.7" customHeight="1" x14ac:dyDescent="0.15">
      <c r="A76" s="272"/>
      <c r="B76" s="273"/>
      <c r="C76" s="705" t="s">
        <v>0</v>
      </c>
      <c r="D76" s="706"/>
      <c r="E76" s="706"/>
      <c r="F76" s="706"/>
      <c r="G76" s="706"/>
      <c r="H76" s="706"/>
      <c r="I76" s="706"/>
      <c r="J76" s="706"/>
      <c r="K76" s="706"/>
      <c r="L76" s="706"/>
      <c r="M76" s="706"/>
      <c r="N76" s="706"/>
      <c r="O76" s="702" t="s">
        <v>561</v>
      </c>
      <c r="P76" s="703"/>
      <c r="Q76" s="703"/>
      <c r="R76" s="703"/>
      <c r="S76" s="703"/>
      <c r="T76" s="703"/>
      <c r="U76" s="703"/>
      <c r="V76" s="703"/>
      <c r="W76" s="703"/>
      <c r="X76" s="703"/>
      <c r="Y76" s="703"/>
      <c r="Z76" s="703"/>
      <c r="AA76" s="703"/>
      <c r="AB76" s="703"/>
      <c r="AC76" s="703"/>
      <c r="AD76" s="703"/>
      <c r="AE76" s="703"/>
      <c r="AF76" s="704"/>
      <c r="AG76" s="285"/>
      <c r="AH76" s="286"/>
      <c r="AI76" s="286"/>
      <c r="AJ76" s="286"/>
      <c r="AK76" s="286"/>
      <c r="AL76" s="286"/>
      <c r="AM76" s="286"/>
      <c r="AN76" s="286"/>
      <c r="AO76" s="286"/>
      <c r="AP76" s="286"/>
      <c r="AQ76" s="286"/>
      <c r="AR76" s="286"/>
      <c r="AS76" s="286"/>
      <c r="AT76" s="286"/>
      <c r="AU76" s="286"/>
      <c r="AV76" s="286"/>
      <c r="AW76" s="286"/>
      <c r="AX76" s="287"/>
    </row>
    <row r="77" spans="1:50" ht="24.75" customHeight="1" x14ac:dyDescent="0.15">
      <c r="A77" s="274"/>
      <c r="B77" s="275"/>
      <c r="C77" s="291"/>
      <c r="D77" s="292"/>
      <c r="E77" s="293"/>
      <c r="F77" s="293"/>
      <c r="G77" s="293"/>
      <c r="H77" s="294"/>
      <c r="I77" s="294"/>
      <c r="J77" s="295"/>
      <c r="K77" s="295"/>
      <c r="L77" s="295"/>
      <c r="M77" s="697"/>
      <c r="N77" s="698"/>
      <c r="O77" s="699"/>
      <c r="P77" s="700"/>
      <c r="Q77" s="700"/>
      <c r="R77" s="700"/>
      <c r="S77" s="700"/>
      <c r="T77" s="700"/>
      <c r="U77" s="700"/>
      <c r="V77" s="700"/>
      <c r="W77" s="700"/>
      <c r="X77" s="700"/>
      <c r="Y77" s="700"/>
      <c r="Z77" s="700"/>
      <c r="AA77" s="700"/>
      <c r="AB77" s="700"/>
      <c r="AC77" s="700"/>
      <c r="AD77" s="700"/>
      <c r="AE77" s="700"/>
      <c r="AF77" s="701"/>
      <c r="AG77" s="288"/>
      <c r="AH77" s="289"/>
      <c r="AI77" s="289"/>
      <c r="AJ77" s="289"/>
      <c r="AK77" s="289"/>
      <c r="AL77" s="289"/>
      <c r="AM77" s="289"/>
      <c r="AN77" s="289"/>
      <c r="AO77" s="289"/>
      <c r="AP77" s="289"/>
      <c r="AQ77" s="289"/>
      <c r="AR77" s="289"/>
      <c r="AS77" s="289"/>
      <c r="AT77" s="289"/>
      <c r="AU77" s="289"/>
      <c r="AV77" s="289"/>
      <c r="AW77" s="289"/>
      <c r="AX77" s="290"/>
    </row>
    <row r="78" spans="1:50" ht="56.45" customHeight="1" x14ac:dyDescent="0.15">
      <c r="A78" s="243" t="s">
        <v>45</v>
      </c>
      <c r="B78" s="717"/>
      <c r="C78" s="195" t="s">
        <v>49</v>
      </c>
      <c r="D78" s="524"/>
      <c r="E78" s="524"/>
      <c r="F78" s="525"/>
      <c r="G78" s="720" t="s">
        <v>585</v>
      </c>
      <c r="H78" s="720"/>
      <c r="I78" s="720"/>
      <c r="J78" s="720"/>
      <c r="K78" s="720"/>
      <c r="L78" s="720"/>
      <c r="M78" s="720"/>
      <c r="N78" s="720"/>
      <c r="O78" s="720"/>
      <c r="P78" s="720"/>
      <c r="Q78" s="720"/>
      <c r="R78" s="720"/>
      <c r="S78" s="720"/>
      <c r="T78" s="720"/>
      <c r="U78" s="720"/>
      <c r="V78" s="720"/>
      <c r="W78" s="720"/>
      <c r="X78" s="720"/>
      <c r="Y78" s="720"/>
      <c r="Z78" s="720"/>
      <c r="AA78" s="720"/>
      <c r="AB78" s="720"/>
      <c r="AC78" s="720"/>
      <c r="AD78" s="720"/>
      <c r="AE78" s="720"/>
      <c r="AF78" s="720"/>
      <c r="AG78" s="720"/>
      <c r="AH78" s="720"/>
      <c r="AI78" s="720"/>
      <c r="AJ78" s="720"/>
      <c r="AK78" s="720"/>
      <c r="AL78" s="720"/>
      <c r="AM78" s="720"/>
      <c r="AN78" s="720"/>
      <c r="AO78" s="720"/>
      <c r="AP78" s="720"/>
      <c r="AQ78" s="720"/>
      <c r="AR78" s="720"/>
      <c r="AS78" s="720"/>
      <c r="AT78" s="720"/>
      <c r="AU78" s="720"/>
      <c r="AV78" s="720"/>
      <c r="AW78" s="720"/>
      <c r="AX78" s="721"/>
    </row>
    <row r="79" spans="1:50" ht="55.9" customHeight="1" thickBot="1" x14ac:dyDescent="0.2">
      <c r="A79" s="718"/>
      <c r="B79" s="719"/>
      <c r="C79" s="722" t="s">
        <v>53</v>
      </c>
      <c r="D79" s="723"/>
      <c r="E79" s="723"/>
      <c r="F79" s="724"/>
      <c r="G79" s="725" t="s">
        <v>586</v>
      </c>
      <c r="H79" s="725"/>
      <c r="I79" s="725"/>
      <c r="J79" s="725"/>
      <c r="K79" s="725"/>
      <c r="L79" s="725"/>
      <c r="M79" s="725"/>
      <c r="N79" s="725"/>
      <c r="O79" s="725"/>
      <c r="P79" s="725"/>
      <c r="Q79" s="725"/>
      <c r="R79" s="725"/>
      <c r="S79" s="725"/>
      <c r="T79" s="725"/>
      <c r="U79" s="725"/>
      <c r="V79" s="725"/>
      <c r="W79" s="725"/>
      <c r="X79" s="725"/>
      <c r="Y79" s="725"/>
      <c r="Z79" s="725"/>
      <c r="AA79" s="725"/>
      <c r="AB79" s="725"/>
      <c r="AC79" s="725"/>
      <c r="AD79" s="725"/>
      <c r="AE79" s="725"/>
      <c r="AF79" s="725"/>
      <c r="AG79" s="725"/>
      <c r="AH79" s="725"/>
      <c r="AI79" s="725"/>
      <c r="AJ79" s="725"/>
      <c r="AK79" s="725"/>
      <c r="AL79" s="725"/>
      <c r="AM79" s="725"/>
      <c r="AN79" s="725"/>
      <c r="AO79" s="725"/>
      <c r="AP79" s="725"/>
      <c r="AQ79" s="725"/>
      <c r="AR79" s="725"/>
      <c r="AS79" s="725"/>
      <c r="AT79" s="725"/>
      <c r="AU79" s="725"/>
      <c r="AV79" s="725"/>
      <c r="AW79" s="725"/>
      <c r="AX79" s="726"/>
    </row>
    <row r="80" spans="1:50" ht="24" customHeight="1" x14ac:dyDescent="0.15">
      <c r="A80" s="707" t="s">
        <v>30</v>
      </c>
      <c r="B80" s="708"/>
      <c r="C80" s="708"/>
      <c r="D80" s="708"/>
      <c r="E80" s="708"/>
      <c r="F80" s="708"/>
      <c r="G80" s="708"/>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row>
    <row r="81" spans="1:50" ht="67.5" customHeight="1" thickBot="1" x14ac:dyDescent="0.2">
      <c r="A81" s="710" t="s">
        <v>623</v>
      </c>
      <c r="B81" s="711"/>
      <c r="C81" s="711"/>
      <c r="D81" s="711"/>
      <c r="E81" s="711"/>
      <c r="F81" s="711"/>
      <c r="G81" s="711"/>
      <c r="H81" s="711"/>
      <c r="I81" s="711"/>
      <c r="J81" s="711"/>
      <c r="K81" s="711"/>
      <c r="L81" s="711"/>
      <c r="M81" s="711"/>
      <c r="N81" s="711"/>
      <c r="O81" s="711"/>
      <c r="P81" s="711"/>
      <c r="Q81" s="711"/>
      <c r="R81" s="711"/>
      <c r="S81" s="711"/>
      <c r="T81" s="711"/>
      <c r="U81" s="711"/>
      <c r="V81" s="711"/>
      <c r="W81" s="711"/>
      <c r="X81" s="711"/>
      <c r="Y81" s="711"/>
      <c r="Z81" s="711"/>
      <c r="AA81" s="711"/>
      <c r="AB81" s="711"/>
      <c r="AC81" s="711"/>
      <c r="AD81" s="711"/>
      <c r="AE81" s="711"/>
      <c r="AF81" s="711"/>
      <c r="AG81" s="711"/>
      <c r="AH81" s="711"/>
      <c r="AI81" s="711"/>
      <c r="AJ81" s="711"/>
      <c r="AK81" s="711"/>
      <c r="AL81" s="711"/>
      <c r="AM81" s="711"/>
      <c r="AN81" s="711"/>
      <c r="AO81" s="711"/>
      <c r="AP81" s="711"/>
      <c r="AQ81" s="711"/>
      <c r="AR81" s="711"/>
      <c r="AS81" s="711"/>
      <c r="AT81" s="711"/>
      <c r="AU81" s="711"/>
      <c r="AV81" s="711"/>
      <c r="AW81" s="711"/>
      <c r="AX81" s="712"/>
    </row>
    <row r="82" spans="1:50" ht="24.75" customHeight="1" x14ac:dyDescent="0.15">
      <c r="A82" s="713" t="s">
        <v>31</v>
      </c>
      <c r="B82" s="714"/>
      <c r="C82" s="714"/>
      <c r="D82" s="714"/>
      <c r="E82" s="714"/>
      <c r="F82" s="714"/>
      <c r="G82" s="714"/>
      <c r="H82" s="714"/>
      <c r="I82" s="714"/>
      <c r="J82" s="714"/>
      <c r="K82" s="714"/>
      <c r="L82" s="714"/>
      <c r="M82" s="714"/>
      <c r="N82" s="714"/>
      <c r="O82" s="714"/>
      <c r="P82" s="714"/>
      <c r="Q82" s="714"/>
      <c r="R82" s="714"/>
      <c r="S82" s="714"/>
      <c r="T82" s="714"/>
      <c r="U82" s="714"/>
      <c r="V82" s="714"/>
      <c r="W82" s="714"/>
      <c r="X82" s="714"/>
      <c r="Y82" s="714"/>
      <c r="Z82" s="714"/>
      <c r="AA82" s="714"/>
      <c r="AB82" s="714"/>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715"/>
    </row>
    <row r="83" spans="1:50" ht="67.5" customHeight="1" thickBot="1" x14ac:dyDescent="0.2">
      <c r="A83" s="228" t="s">
        <v>132</v>
      </c>
      <c r="B83" s="229"/>
      <c r="C83" s="229"/>
      <c r="D83" s="229"/>
      <c r="E83" s="230"/>
      <c r="F83" s="716" t="s">
        <v>624</v>
      </c>
      <c r="G83" s="711"/>
      <c r="H83" s="711"/>
      <c r="I83" s="711"/>
      <c r="J83" s="711"/>
      <c r="K83" s="711"/>
      <c r="L83" s="711"/>
      <c r="M83" s="711"/>
      <c r="N83" s="711"/>
      <c r="O83" s="711"/>
      <c r="P83" s="711"/>
      <c r="Q83" s="711"/>
      <c r="R83" s="711"/>
      <c r="S83" s="711"/>
      <c r="T83" s="711"/>
      <c r="U83" s="711"/>
      <c r="V83" s="711"/>
      <c r="W83" s="711"/>
      <c r="X83" s="711"/>
      <c r="Y83" s="711"/>
      <c r="Z83" s="711"/>
      <c r="AA83" s="711"/>
      <c r="AB83" s="711"/>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712"/>
    </row>
    <row r="84" spans="1:50" ht="24.75" customHeight="1" x14ac:dyDescent="0.15">
      <c r="A84" s="713" t="s">
        <v>43</v>
      </c>
      <c r="B84" s="714"/>
      <c r="C84" s="714"/>
      <c r="D84" s="714"/>
      <c r="E84" s="714"/>
      <c r="F84" s="714"/>
      <c r="G84" s="714"/>
      <c r="H84" s="714"/>
      <c r="I84" s="714"/>
      <c r="J84" s="714"/>
      <c r="K84" s="714"/>
      <c r="L84" s="714"/>
      <c r="M84" s="714"/>
      <c r="N84" s="714"/>
      <c r="O84" s="714"/>
      <c r="P84" s="714"/>
      <c r="Q84" s="714"/>
      <c r="R84" s="714"/>
      <c r="S84" s="714"/>
      <c r="T84" s="714"/>
      <c r="U84" s="714"/>
      <c r="V84" s="714"/>
      <c r="W84" s="714"/>
      <c r="X84" s="714"/>
      <c r="Y84" s="714"/>
      <c r="Z84" s="714"/>
      <c r="AA84" s="714"/>
      <c r="AB84" s="714"/>
      <c r="AC84" s="714"/>
      <c r="AD84" s="714"/>
      <c r="AE84" s="714"/>
      <c r="AF84" s="714"/>
      <c r="AG84" s="714"/>
      <c r="AH84" s="714"/>
      <c r="AI84" s="714"/>
      <c r="AJ84" s="714"/>
      <c r="AK84" s="714"/>
      <c r="AL84" s="714"/>
      <c r="AM84" s="714"/>
      <c r="AN84" s="714"/>
      <c r="AO84" s="714"/>
      <c r="AP84" s="714"/>
      <c r="AQ84" s="714"/>
      <c r="AR84" s="714"/>
      <c r="AS84" s="714"/>
      <c r="AT84" s="714"/>
      <c r="AU84" s="714"/>
      <c r="AV84" s="714"/>
      <c r="AW84" s="714"/>
      <c r="AX84" s="715"/>
    </row>
    <row r="85" spans="1:50" ht="102" customHeight="1" thickBot="1" x14ac:dyDescent="0.2">
      <c r="A85" s="228" t="s">
        <v>132</v>
      </c>
      <c r="B85" s="229"/>
      <c r="C85" s="229"/>
      <c r="D85" s="229"/>
      <c r="E85" s="230"/>
      <c r="F85" s="231" t="s">
        <v>627</v>
      </c>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2"/>
      <c r="AL85" s="232"/>
      <c r="AM85" s="232"/>
      <c r="AN85" s="232"/>
      <c r="AO85" s="232"/>
      <c r="AP85" s="232"/>
      <c r="AQ85" s="232"/>
      <c r="AR85" s="232"/>
      <c r="AS85" s="232"/>
      <c r="AT85" s="232"/>
      <c r="AU85" s="232"/>
      <c r="AV85" s="232"/>
      <c r="AW85" s="232"/>
      <c r="AX85" s="233"/>
    </row>
    <row r="86" spans="1:50" ht="24.75" customHeight="1" x14ac:dyDescent="0.15">
      <c r="A86" s="234" t="s">
        <v>32</v>
      </c>
      <c r="B86" s="235"/>
      <c r="C86" s="235"/>
      <c r="D86" s="235"/>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6"/>
    </row>
    <row r="87" spans="1:50" ht="33" customHeight="1" thickBot="1" x14ac:dyDescent="0.2">
      <c r="A87" s="237" t="s">
        <v>619</v>
      </c>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9"/>
    </row>
    <row r="88" spans="1:50" ht="33" customHeight="1" x14ac:dyDescent="0.15">
      <c r="A88" s="240" t="s">
        <v>212</v>
      </c>
      <c r="B88" s="241"/>
      <c r="C88" s="241"/>
      <c r="D88" s="241"/>
      <c r="E88" s="241"/>
      <c r="F88" s="241"/>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2"/>
    </row>
    <row r="89" spans="1:50" ht="24.75" customHeight="1" x14ac:dyDescent="0.15">
      <c r="A89" s="169" t="s">
        <v>552</v>
      </c>
      <c r="B89" s="169"/>
      <c r="C89" s="169"/>
      <c r="D89" s="169"/>
      <c r="E89" s="226" t="s">
        <v>564</v>
      </c>
      <c r="F89" s="64"/>
      <c r="G89" s="64"/>
      <c r="H89" s="55"/>
      <c r="I89" s="64" t="s">
        <v>250</v>
      </c>
      <c r="J89" s="64"/>
      <c r="K89" s="55"/>
      <c r="L89" s="227">
        <v>7</v>
      </c>
      <c r="M89" s="227"/>
      <c r="N89" s="55" t="str">
        <f>IF(O89="","","-")</f>
        <v/>
      </c>
      <c r="O89" s="224"/>
      <c r="P89" s="225"/>
      <c r="Q89" s="226"/>
      <c r="R89" s="64"/>
      <c r="S89" s="64"/>
      <c r="T89" s="55" t="str">
        <f>IF(Q89="","","-")</f>
        <v/>
      </c>
      <c r="U89" s="64"/>
      <c r="V89" s="64"/>
      <c r="W89" s="55" t="str">
        <f>IF(U89="","","-")</f>
        <v/>
      </c>
      <c r="X89" s="227"/>
      <c r="Y89" s="227"/>
      <c r="Z89" s="55" t="str">
        <f>IF(AA89="","","-")</f>
        <v/>
      </c>
      <c r="AA89" s="224"/>
      <c r="AB89" s="225"/>
      <c r="AC89" s="226"/>
      <c r="AD89" s="64"/>
      <c r="AE89" s="64"/>
      <c r="AF89" s="55" t="str">
        <f>IF(AC89="","","-")</f>
        <v/>
      </c>
      <c r="AG89" s="64"/>
      <c r="AH89" s="64"/>
      <c r="AI89" s="55" t="str">
        <f>IF(AG89="","","-")</f>
        <v/>
      </c>
      <c r="AJ89" s="227"/>
      <c r="AK89" s="227"/>
      <c r="AL89" s="55" t="str">
        <f>IF(AM89="","","-")</f>
        <v/>
      </c>
      <c r="AM89" s="224"/>
      <c r="AN89" s="225"/>
      <c r="AO89" s="226"/>
      <c r="AP89" s="64"/>
      <c r="AQ89" s="55" t="str">
        <f>IF(AO89="","","-")</f>
        <v/>
      </c>
      <c r="AR89" s="64"/>
      <c r="AS89" s="64"/>
      <c r="AT89" s="55" t="str">
        <f>IF(AR89="","","-")</f>
        <v/>
      </c>
      <c r="AU89" s="227"/>
      <c r="AV89" s="227"/>
      <c r="AW89" s="55" t="str">
        <f>IF(AX89="","","-")</f>
        <v/>
      </c>
      <c r="AX89" s="57"/>
    </row>
    <row r="90" spans="1:50" ht="24.75" customHeight="1" x14ac:dyDescent="0.15">
      <c r="A90" s="169" t="s">
        <v>345</v>
      </c>
      <c r="B90" s="169"/>
      <c r="C90" s="169"/>
      <c r="D90" s="169"/>
      <c r="E90" s="62">
        <v>2021</v>
      </c>
      <c r="F90" s="63"/>
      <c r="G90" s="64" t="s">
        <v>565</v>
      </c>
      <c r="H90" s="64"/>
      <c r="I90" s="64"/>
      <c r="J90" s="63" t="s">
        <v>503</v>
      </c>
      <c r="K90" s="63"/>
      <c r="L90" s="227">
        <v>3</v>
      </c>
      <c r="M90" s="227"/>
      <c r="N90" s="227"/>
      <c r="O90" s="63"/>
      <c r="P90" s="63"/>
      <c r="Q90" s="62"/>
      <c r="R90" s="63"/>
      <c r="S90" s="64"/>
      <c r="T90" s="64"/>
      <c r="U90" s="64"/>
      <c r="V90" s="63"/>
      <c r="W90" s="63"/>
      <c r="X90" s="227"/>
      <c r="Y90" s="227"/>
      <c r="Z90" s="227"/>
      <c r="AA90" s="63"/>
      <c r="AB90" s="210"/>
      <c r="AC90" s="62"/>
      <c r="AD90" s="63"/>
      <c r="AE90" s="64"/>
      <c r="AF90" s="64"/>
      <c r="AG90" s="64"/>
      <c r="AH90" s="63"/>
      <c r="AI90" s="63"/>
      <c r="AJ90" s="227"/>
      <c r="AK90" s="227"/>
      <c r="AL90" s="227"/>
      <c r="AM90" s="63"/>
      <c r="AN90" s="210"/>
      <c r="AO90" s="62"/>
      <c r="AP90" s="63"/>
      <c r="AQ90" s="64"/>
      <c r="AR90" s="64"/>
      <c r="AS90" s="64"/>
      <c r="AT90" s="63"/>
      <c r="AU90" s="63"/>
      <c r="AV90" s="227"/>
      <c r="AW90" s="227"/>
      <c r="AX90" s="57"/>
    </row>
    <row r="91" spans="1:50" ht="18" customHeight="1" x14ac:dyDescent="0.15">
      <c r="A91" s="211" t="s">
        <v>233</v>
      </c>
      <c r="B91" s="212"/>
      <c r="C91" s="212"/>
      <c r="D91" s="212"/>
      <c r="E91" s="212"/>
      <c r="F91" s="213"/>
      <c r="G91" s="43" t="s">
        <v>554</v>
      </c>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211"/>
      <c r="B92" s="212"/>
      <c r="C92" s="212"/>
      <c r="D92" s="212"/>
      <c r="E92" s="212"/>
      <c r="F92" s="213"/>
      <c r="G92" s="59"/>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1"/>
    </row>
    <row r="93" spans="1:50" ht="27.75" customHeight="1" x14ac:dyDescent="0.15">
      <c r="A93" s="211"/>
      <c r="B93" s="212"/>
      <c r="C93" s="212"/>
      <c r="D93" s="212"/>
      <c r="E93" s="212"/>
      <c r="F93" s="213"/>
      <c r="G93" s="59"/>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1"/>
    </row>
    <row r="94" spans="1:50" ht="28.35" customHeight="1" x14ac:dyDescent="0.15">
      <c r="A94" s="211"/>
      <c r="B94" s="212"/>
      <c r="C94" s="212"/>
      <c r="D94" s="212"/>
      <c r="E94" s="212"/>
      <c r="F94" s="213"/>
      <c r="G94" s="59"/>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1"/>
    </row>
    <row r="95" spans="1:50" ht="28.35" customHeight="1" x14ac:dyDescent="0.15">
      <c r="A95" s="211"/>
      <c r="B95" s="212"/>
      <c r="C95" s="212"/>
      <c r="D95" s="212"/>
      <c r="E95" s="212"/>
      <c r="F95" s="213"/>
      <c r="G95" s="59"/>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1"/>
    </row>
    <row r="96" spans="1:50" ht="27.75" customHeight="1" x14ac:dyDescent="0.15">
      <c r="A96" s="211"/>
      <c r="B96" s="212"/>
      <c r="C96" s="212"/>
      <c r="D96" s="212"/>
      <c r="E96" s="212"/>
      <c r="F96" s="213"/>
      <c r="G96" s="59"/>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1"/>
    </row>
    <row r="97" spans="1:50" ht="28.35" customHeight="1" x14ac:dyDescent="0.15">
      <c r="A97" s="211"/>
      <c r="B97" s="212"/>
      <c r="C97" s="212"/>
      <c r="D97" s="212"/>
      <c r="E97" s="212"/>
      <c r="F97" s="213"/>
      <c r="G97" s="59"/>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1"/>
    </row>
    <row r="98" spans="1:50" ht="28.35" customHeight="1" x14ac:dyDescent="0.15">
      <c r="A98" s="211"/>
      <c r="B98" s="212"/>
      <c r="C98" s="212"/>
      <c r="D98" s="212"/>
      <c r="E98" s="212"/>
      <c r="F98" s="213"/>
      <c r="G98" s="33"/>
      <c r="H98" s="34"/>
      <c r="I98" s="34"/>
      <c r="J98" s="34"/>
      <c r="K98" s="34"/>
      <c r="L98" s="34"/>
      <c r="M98" s="60"/>
      <c r="N98" s="60"/>
      <c r="O98" s="60"/>
      <c r="P98" s="60"/>
      <c r="Q98" s="60"/>
      <c r="R98" s="60" t="s">
        <v>587</v>
      </c>
      <c r="S98" s="60"/>
      <c r="T98" s="60"/>
      <c r="U98" s="60"/>
      <c r="V98" s="60"/>
      <c r="W98" s="60"/>
      <c r="X98" s="60"/>
      <c r="Y98" s="60"/>
      <c r="Z98" s="60"/>
      <c r="AA98" s="60"/>
      <c r="AB98" s="60"/>
      <c r="AC98" s="60"/>
      <c r="AD98" s="60"/>
      <c r="AE98" s="60"/>
      <c r="AF98" s="60"/>
      <c r="AG98" s="60"/>
      <c r="AH98" s="60"/>
      <c r="AI98" s="34"/>
      <c r="AJ98" s="34"/>
      <c r="AK98" s="34"/>
      <c r="AL98" s="34"/>
      <c r="AM98" s="34"/>
      <c r="AN98" s="34"/>
      <c r="AO98" s="34"/>
      <c r="AP98" s="34"/>
      <c r="AQ98" s="34"/>
      <c r="AR98" s="34"/>
      <c r="AS98" s="34"/>
      <c r="AT98" s="34"/>
      <c r="AU98" s="34"/>
      <c r="AV98" s="34"/>
      <c r="AW98" s="34"/>
      <c r="AX98" s="35"/>
    </row>
    <row r="99" spans="1:50" ht="27.75" customHeight="1" x14ac:dyDescent="0.15">
      <c r="A99" s="211"/>
      <c r="B99" s="212"/>
      <c r="C99" s="212"/>
      <c r="D99" s="212"/>
      <c r="E99" s="212"/>
      <c r="F99" s="213"/>
      <c r="G99" s="33"/>
      <c r="H99" s="34"/>
      <c r="I99" s="34"/>
      <c r="J99" s="34"/>
      <c r="K99" s="34"/>
      <c r="L99" s="34"/>
      <c r="M99" s="60"/>
      <c r="N99" s="60"/>
      <c r="O99" s="60"/>
      <c r="P99" s="60"/>
      <c r="Q99" s="60"/>
      <c r="R99" s="60"/>
      <c r="S99" s="60"/>
      <c r="T99" s="60"/>
      <c r="U99" s="60"/>
      <c r="V99" s="60"/>
      <c r="W99" s="60"/>
      <c r="X99" s="60"/>
      <c r="Y99" s="60"/>
      <c r="Z99" s="60"/>
      <c r="AA99" s="60"/>
      <c r="AB99" s="60"/>
      <c r="AC99" s="60"/>
      <c r="AD99" s="60"/>
      <c r="AE99" s="60"/>
      <c r="AF99" s="60"/>
      <c r="AG99" s="60"/>
      <c r="AH99" s="60"/>
      <c r="AI99" s="34"/>
      <c r="AJ99" s="34"/>
      <c r="AK99" s="34"/>
      <c r="AL99" s="34"/>
      <c r="AM99" s="34"/>
      <c r="AN99" s="34"/>
      <c r="AO99" s="34"/>
      <c r="AP99" s="34"/>
      <c r="AQ99" s="34"/>
      <c r="AR99" s="34"/>
      <c r="AS99" s="34"/>
      <c r="AT99" s="34"/>
      <c r="AU99" s="34"/>
      <c r="AV99" s="34"/>
      <c r="AW99" s="34"/>
      <c r="AX99" s="35"/>
    </row>
    <row r="100" spans="1:50" ht="28.35" customHeight="1" x14ac:dyDescent="0.15">
      <c r="A100" s="211"/>
      <c r="B100" s="212"/>
      <c r="C100" s="212"/>
      <c r="D100" s="212"/>
      <c r="E100" s="212"/>
      <c r="F100" s="213"/>
      <c r="G100" s="33"/>
      <c r="H100" s="34"/>
      <c r="I100" s="34"/>
      <c r="J100" s="34"/>
      <c r="K100" s="34"/>
      <c r="L100" s="34"/>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34"/>
      <c r="AJ100" s="34"/>
      <c r="AK100" s="34"/>
      <c r="AL100" s="34"/>
      <c r="AM100" s="34"/>
      <c r="AN100" s="34"/>
      <c r="AO100" s="34"/>
      <c r="AP100" s="34"/>
      <c r="AQ100" s="34"/>
      <c r="AR100" s="34"/>
      <c r="AS100" s="34"/>
      <c r="AT100" s="34"/>
      <c r="AU100" s="34"/>
      <c r="AV100" s="34"/>
      <c r="AW100" s="34"/>
      <c r="AX100" s="35"/>
    </row>
    <row r="101" spans="1:50" ht="28.35" customHeight="1" x14ac:dyDescent="0.15">
      <c r="A101" s="211"/>
      <c r="B101" s="212"/>
      <c r="C101" s="212"/>
      <c r="D101" s="212"/>
      <c r="E101" s="212"/>
      <c r="F101" s="213"/>
      <c r="G101" s="33"/>
      <c r="H101" s="34"/>
      <c r="I101" s="34"/>
      <c r="J101" s="34"/>
      <c r="K101" s="34"/>
      <c r="L101" s="34"/>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34"/>
      <c r="AJ101" s="34"/>
      <c r="AK101" s="34"/>
      <c r="AL101" s="34"/>
      <c r="AM101" s="34"/>
      <c r="AN101" s="34"/>
      <c r="AO101" s="34"/>
      <c r="AP101" s="34"/>
      <c r="AQ101" s="34"/>
      <c r="AR101" s="34"/>
      <c r="AS101" s="34"/>
      <c r="AT101" s="34"/>
      <c r="AU101" s="34"/>
      <c r="AV101" s="34"/>
      <c r="AW101" s="34"/>
      <c r="AX101" s="35"/>
    </row>
    <row r="102" spans="1:50" ht="28.35" customHeight="1" x14ac:dyDescent="0.15">
      <c r="A102" s="211"/>
      <c r="B102" s="212"/>
      <c r="C102" s="212"/>
      <c r="D102" s="212"/>
      <c r="E102" s="212"/>
      <c r="F102" s="213"/>
      <c r="G102" s="33"/>
      <c r="H102" s="34"/>
      <c r="I102" s="34"/>
      <c r="J102" s="34"/>
      <c r="K102" s="34"/>
      <c r="L102" s="34"/>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34"/>
      <c r="AJ102" s="34"/>
      <c r="AK102" s="34"/>
      <c r="AL102" s="34"/>
      <c r="AM102" s="34"/>
      <c r="AN102" s="34"/>
      <c r="AO102" s="34"/>
      <c r="AP102" s="34"/>
      <c r="AQ102" s="34"/>
      <c r="AR102" s="34"/>
      <c r="AS102" s="34"/>
      <c r="AT102" s="34"/>
      <c r="AU102" s="34"/>
      <c r="AV102" s="34"/>
      <c r="AW102" s="34"/>
      <c r="AX102" s="35"/>
    </row>
    <row r="103" spans="1:50" ht="14.45" customHeight="1" thickBot="1" x14ac:dyDescent="0.2">
      <c r="A103" s="211"/>
      <c r="B103" s="212"/>
      <c r="C103" s="212"/>
      <c r="D103" s="212"/>
      <c r="E103" s="212"/>
      <c r="F103" s="213"/>
      <c r="G103" s="33"/>
      <c r="H103" s="34"/>
      <c r="I103" s="34"/>
      <c r="J103" s="34"/>
      <c r="K103" s="34"/>
      <c r="L103" s="34"/>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34"/>
      <c r="AJ103" s="34"/>
      <c r="AK103" s="34"/>
      <c r="AL103" s="34"/>
      <c r="AM103" s="34"/>
      <c r="AN103" s="34"/>
      <c r="AO103" s="34"/>
      <c r="AP103" s="34"/>
      <c r="AQ103" s="34"/>
      <c r="AR103" s="34"/>
      <c r="AS103" s="34"/>
      <c r="AT103" s="34"/>
      <c r="AU103" s="34"/>
      <c r="AV103" s="34"/>
      <c r="AW103" s="34"/>
      <c r="AX103" s="35"/>
    </row>
    <row r="104" spans="1:50" ht="24.75" customHeight="1" x14ac:dyDescent="0.15">
      <c r="A104" s="214" t="s">
        <v>235</v>
      </c>
      <c r="B104" s="215"/>
      <c r="C104" s="215"/>
      <c r="D104" s="215"/>
      <c r="E104" s="215"/>
      <c r="F104" s="216"/>
      <c r="G104" s="220" t="s">
        <v>596</v>
      </c>
      <c r="H104" s="221"/>
      <c r="I104" s="221"/>
      <c r="J104" s="221"/>
      <c r="K104" s="221"/>
      <c r="L104" s="221"/>
      <c r="M104" s="221"/>
      <c r="N104" s="221"/>
      <c r="O104" s="221"/>
      <c r="P104" s="221"/>
      <c r="Q104" s="221"/>
      <c r="R104" s="221"/>
      <c r="S104" s="221"/>
      <c r="T104" s="221"/>
      <c r="U104" s="221"/>
      <c r="V104" s="221"/>
      <c r="W104" s="221"/>
      <c r="X104" s="221"/>
      <c r="Y104" s="221"/>
      <c r="Z104" s="221"/>
      <c r="AA104" s="221"/>
      <c r="AB104" s="222"/>
      <c r="AC104" s="220" t="s">
        <v>588</v>
      </c>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3"/>
    </row>
    <row r="105" spans="1:50" ht="24.75" customHeight="1" x14ac:dyDescent="0.15">
      <c r="A105" s="217"/>
      <c r="B105" s="218"/>
      <c r="C105" s="218"/>
      <c r="D105" s="218"/>
      <c r="E105" s="218"/>
      <c r="F105" s="219"/>
      <c r="G105" s="195" t="s">
        <v>15</v>
      </c>
      <c r="H105" s="196"/>
      <c r="I105" s="196"/>
      <c r="J105" s="196"/>
      <c r="K105" s="196"/>
      <c r="L105" s="197" t="s">
        <v>16</v>
      </c>
      <c r="M105" s="196"/>
      <c r="N105" s="196"/>
      <c r="O105" s="196"/>
      <c r="P105" s="196"/>
      <c r="Q105" s="196"/>
      <c r="R105" s="196"/>
      <c r="S105" s="196"/>
      <c r="T105" s="196"/>
      <c r="U105" s="196"/>
      <c r="V105" s="196"/>
      <c r="W105" s="196"/>
      <c r="X105" s="198"/>
      <c r="Y105" s="192" t="s">
        <v>17</v>
      </c>
      <c r="Z105" s="193"/>
      <c r="AA105" s="193"/>
      <c r="AB105" s="194"/>
      <c r="AC105" s="195" t="s">
        <v>15</v>
      </c>
      <c r="AD105" s="196"/>
      <c r="AE105" s="196"/>
      <c r="AF105" s="196"/>
      <c r="AG105" s="196"/>
      <c r="AH105" s="197" t="s">
        <v>16</v>
      </c>
      <c r="AI105" s="196"/>
      <c r="AJ105" s="196"/>
      <c r="AK105" s="196"/>
      <c r="AL105" s="196"/>
      <c r="AM105" s="196"/>
      <c r="AN105" s="196"/>
      <c r="AO105" s="196"/>
      <c r="AP105" s="196"/>
      <c r="AQ105" s="196"/>
      <c r="AR105" s="196"/>
      <c r="AS105" s="196"/>
      <c r="AT105" s="198"/>
      <c r="AU105" s="192" t="s">
        <v>17</v>
      </c>
      <c r="AV105" s="193"/>
      <c r="AW105" s="193"/>
      <c r="AX105" s="199"/>
    </row>
    <row r="106" spans="1:50" ht="24.75" customHeight="1" x14ac:dyDescent="0.15">
      <c r="A106" s="217"/>
      <c r="B106" s="218"/>
      <c r="C106" s="218"/>
      <c r="D106" s="218"/>
      <c r="E106" s="218"/>
      <c r="F106" s="219"/>
      <c r="G106" s="200" t="s">
        <v>598</v>
      </c>
      <c r="H106" s="201"/>
      <c r="I106" s="201"/>
      <c r="J106" s="201"/>
      <c r="K106" s="202"/>
      <c r="L106" s="203" t="s">
        <v>599</v>
      </c>
      <c r="M106" s="204"/>
      <c r="N106" s="204"/>
      <c r="O106" s="204"/>
      <c r="P106" s="204"/>
      <c r="Q106" s="204"/>
      <c r="R106" s="204"/>
      <c r="S106" s="204"/>
      <c r="T106" s="204"/>
      <c r="U106" s="204"/>
      <c r="V106" s="204"/>
      <c r="W106" s="204"/>
      <c r="X106" s="205"/>
      <c r="Y106" s="206">
        <v>4.5202249999999999</v>
      </c>
      <c r="Z106" s="207"/>
      <c r="AA106" s="207"/>
      <c r="AB106" s="208"/>
      <c r="AC106" s="200"/>
      <c r="AD106" s="201"/>
      <c r="AE106" s="201"/>
      <c r="AF106" s="201"/>
      <c r="AG106" s="202"/>
      <c r="AH106" s="203"/>
      <c r="AI106" s="204"/>
      <c r="AJ106" s="204"/>
      <c r="AK106" s="204"/>
      <c r="AL106" s="204"/>
      <c r="AM106" s="204"/>
      <c r="AN106" s="204"/>
      <c r="AO106" s="204"/>
      <c r="AP106" s="204"/>
      <c r="AQ106" s="204"/>
      <c r="AR106" s="204"/>
      <c r="AS106" s="204"/>
      <c r="AT106" s="205"/>
      <c r="AU106" s="206"/>
      <c r="AV106" s="207"/>
      <c r="AW106" s="207"/>
      <c r="AX106" s="209"/>
    </row>
    <row r="107" spans="1:50" ht="24.75" customHeight="1" x14ac:dyDescent="0.15">
      <c r="A107" s="217"/>
      <c r="B107" s="218"/>
      <c r="C107" s="218"/>
      <c r="D107" s="218"/>
      <c r="E107" s="218"/>
      <c r="F107" s="219"/>
      <c r="G107" s="188" t="s">
        <v>600</v>
      </c>
      <c r="H107" s="189"/>
      <c r="I107" s="189"/>
      <c r="J107" s="189"/>
      <c r="K107" s="190"/>
      <c r="L107" s="182" t="s">
        <v>601</v>
      </c>
      <c r="M107" s="183"/>
      <c r="N107" s="183"/>
      <c r="O107" s="183"/>
      <c r="P107" s="183"/>
      <c r="Q107" s="183"/>
      <c r="R107" s="183"/>
      <c r="S107" s="183"/>
      <c r="T107" s="183"/>
      <c r="U107" s="183"/>
      <c r="V107" s="183"/>
      <c r="W107" s="183"/>
      <c r="X107" s="184"/>
      <c r="Y107" s="185">
        <v>1.511466</v>
      </c>
      <c r="Z107" s="186"/>
      <c r="AA107" s="186"/>
      <c r="AB107" s="191"/>
      <c r="AC107" s="188"/>
      <c r="AD107" s="189"/>
      <c r="AE107" s="189"/>
      <c r="AF107" s="189"/>
      <c r="AG107" s="190"/>
      <c r="AH107" s="182"/>
      <c r="AI107" s="183"/>
      <c r="AJ107" s="183"/>
      <c r="AK107" s="183"/>
      <c r="AL107" s="183"/>
      <c r="AM107" s="183"/>
      <c r="AN107" s="183"/>
      <c r="AO107" s="183"/>
      <c r="AP107" s="183"/>
      <c r="AQ107" s="183"/>
      <c r="AR107" s="183"/>
      <c r="AS107" s="183"/>
      <c r="AT107" s="184"/>
      <c r="AU107" s="185"/>
      <c r="AV107" s="186"/>
      <c r="AW107" s="186"/>
      <c r="AX107" s="187"/>
    </row>
    <row r="108" spans="1:50" ht="24.75" customHeight="1" x14ac:dyDescent="0.15">
      <c r="A108" s="217"/>
      <c r="B108" s="218"/>
      <c r="C108" s="218"/>
      <c r="D108" s="218"/>
      <c r="E108" s="218"/>
      <c r="F108" s="219"/>
      <c r="G108" s="188" t="s">
        <v>602</v>
      </c>
      <c r="H108" s="189"/>
      <c r="I108" s="189"/>
      <c r="J108" s="189"/>
      <c r="K108" s="190"/>
      <c r="L108" s="182" t="s">
        <v>603</v>
      </c>
      <c r="M108" s="183"/>
      <c r="N108" s="183"/>
      <c r="O108" s="183"/>
      <c r="P108" s="183"/>
      <c r="Q108" s="183"/>
      <c r="R108" s="183"/>
      <c r="S108" s="183"/>
      <c r="T108" s="183"/>
      <c r="U108" s="183"/>
      <c r="V108" s="183"/>
      <c r="W108" s="183"/>
      <c r="X108" s="184"/>
      <c r="Y108" s="185">
        <v>0.45202199999999998</v>
      </c>
      <c r="Z108" s="186"/>
      <c r="AA108" s="186"/>
      <c r="AB108" s="191"/>
      <c r="AC108" s="188"/>
      <c r="AD108" s="189"/>
      <c r="AE108" s="189"/>
      <c r="AF108" s="189"/>
      <c r="AG108" s="190"/>
      <c r="AH108" s="182"/>
      <c r="AI108" s="183"/>
      <c r="AJ108" s="183"/>
      <c r="AK108" s="183"/>
      <c r="AL108" s="183"/>
      <c r="AM108" s="183"/>
      <c r="AN108" s="183"/>
      <c r="AO108" s="183"/>
      <c r="AP108" s="183"/>
      <c r="AQ108" s="183"/>
      <c r="AR108" s="183"/>
      <c r="AS108" s="183"/>
      <c r="AT108" s="184"/>
      <c r="AU108" s="185"/>
      <c r="AV108" s="186"/>
      <c r="AW108" s="186"/>
      <c r="AX108" s="187"/>
    </row>
    <row r="109" spans="1:50" ht="24.75" customHeight="1" x14ac:dyDescent="0.15">
      <c r="A109" s="217"/>
      <c r="B109" s="218"/>
      <c r="C109" s="218"/>
      <c r="D109" s="218"/>
      <c r="E109" s="218"/>
      <c r="F109" s="219"/>
      <c r="G109" s="173" t="s">
        <v>18</v>
      </c>
      <c r="H109" s="174"/>
      <c r="I109" s="174"/>
      <c r="J109" s="174"/>
      <c r="K109" s="174"/>
      <c r="L109" s="175"/>
      <c r="M109" s="176"/>
      <c r="N109" s="176"/>
      <c r="O109" s="176"/>
      <c r="P109" s="176"/>
      <c r="Q109" s="176"/>
      <c r="R109" s="176"/>
      <c r="S109" s="176"/>
      <c r="T109" s="176"/>
      <c r="U109" s="176"/>
      <c r="V109" s="176"/>
      <c r="W109" s="176"/>
      <c r="X109" s="177"/>
      <c r="Y109" s="178">
        <f>SUM(Y106:AB108)</f>
        <v>6.4837130000000007</v>
      </c>
      <c r="Z109" s="179"/>
      <c r="AA109" s="179"/>
      <c r="AB109" s="180"/>
      <c r="AC109" s="173" t="s">
        <v>18</v>
      </c>
      <c r="AD109" s="174"/>
      <c r="AE109" s="174"/>
      <c r="AF109" s="174"/>
      <c r="AG109" s="174"/>
      <c r="AH109" s="175"/>
      <c r="AI109" s="176"/>
      <c r="AJ109" s="176"/>
      <c r="AK109" s="176"/>
      <c r="AL109" s="176"/>
      <c r="AM109" s="176"/>
      <c r="AN109" s="176"/>
      <c r="AO109" s="176"/>
      <c r="AP109" s="176"/>
      <c r="AQ109" s="176"/>
      <c r="AR109" s="176"/>
      <c r="AS109" s="176"/>
      <c r="AT109" s="177"/>
      <c r="AU109" s="178">
        <f>SUM(AU106:AX108)</f>
        <v>0</v>
      </c>
      <c r="AV109" s="179"/>
      <c r="AW109" s="179"/>
      <c r="AX109" s="181"/>
    </row>
    <row r="110" spans="1:50" ht="10.9" customHeight="1" x14ac:dyDescent="0.15">
      <c r="A110" s="4"/>
      <c r="B110" s="4"/>
      <c r="C110" s="4"/>
      <c r="D110" s="4"/>
      <c r="E110" s="4"/>
      <c r="F110" s="4"/>
      <c r="G110" s="7"/>
      <c r="H110" s="7"/>
      <c r="I110" s="7"/>
      <c r="J110" s="7"/>
      <c r="K110" s="7"/>
      <c r="L110" s="3"/>
      <c r="M110" s="7"/>
      <c r="N110" s="7"/>
      <c r="O110" s="7"/>
      <c r="P110" s="7"/>
      <c r="Q110" s="7"/>
      <c r="R110" s="7"/>
      <c r="S110" s="7"/>
      <c r="T110" s="7"/>
      <c r="U110" s="7"/>
      <c r="V110" s="7"/>
      <c r="W110" s="7"/>
      <c r="X110" s="7"/>
      <c r="Y110" s="8"/>
      <c r="Z110" s="8"/>
      <c r="AA110" s="8"/>
      <c r="AB110" s="8"/>
      <c r="AC110" s="7"/>
      <c r="AD110" s="7"/>
      <c r="AE110" s="7"/>
      <c r="AF110" s="7"/>
      <c r="AG110" s="7"/>
      <c r="AH110" s="3"/>
      <c r="AI110" s="7"/>
      <c r="AJ110" s="7"/>
      <c r="AK110" s="7"/>
      <c r="AL110" s="7"/>
      <c r="AM110" s="7"/>
      <c r="AN110" s="7"/>
      <c r="AO110" s="7"/>
      <c r="AP110" s="7"/>
      <c r="AQ110" s="7"/>
      <c r="AR110" s="7"/>
      <c r="AS110" s="7"/>
      <c r="AT110" s="7"/>
      <c r="AU110" s="8"/>
      <c r="AV110" s="8"/>
      <c r="AW110" s="8"/>
      <c r="AX110" s="8"/>
    </row>
    <row r="111" spans="1:50" ht="10.9" customHeight="1" x14ac:dyDescent="0.15"/>
    <row r="112" spans="1:50" ht="16.899999999999999" customHeight="1" x14ac:dyDescent="0.15">
      <c r="A112" s="9"/>
      <c r="B112" s="1" t="s">
        <v>26</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spans="1:50" ht="16.899999999999999" customHeight="1" x14ac:dyDescent="0.15">
      <c r="A113" s="9"/>
      <c r="B113" s="36" t="s">
        <v>216</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0" ht="72" customHeight="1" x14ac:dyDescent="0.15">
      <c r="A114" s="167"/>
      <c r="B114" s="167"/>
      <c r="C114" s="167" t="s">
        <v>24</v>
      </c>
      <c r="D114" s="167"/>
      <c r="E114" s="167"/>
      <c r="F114" s="167"/>
      <c r="G114" s="167"/>
      <c r="H114" s="167"/>
      <c r="I114" s="167"/>
      <c r="J114" s="168" t="s">
        <v>184</v>
      </c>
      <c r="K114" s="169"/>
      <c r="L114" s="169"/>
      <c r="M114" s="169"/>
      <c r="N114" s="169"/>
      <c r="O114" s="169"/>
      <c r="P114" s="100" t="s">
        <v>25</v>
      </c>
      <c r="Q114" s="100"/>
      <c r="R114" s="100"/>
      <c r="S114" s="100"/>
      <c r="T114" s="100"/>
      <c r="U114" s="100"/>
      <c r="V114" s="100"/>
      <c r="W114" s="100"/>
      <c r="X114" s="100"/>
      <c r="Y114" s="170" t="s">
        <v>183</v>
      </c>
      <c r="Z114" s="171"/>
      <c r="AA114" s="171"/>
      <c r="AB114" s="171"/>
      <c r="AC114" s="168" t="s">
        <v>208</v>
      </c>
      <c r="AD114" s="168"/>
      <c r="AE114" s="168"/>
      <c r="AF114" s="168"/>
      <c r="AG114" s="168"/>
      <c r="AH114" s="170" t="s">
        <v>221</v>
      </c>
      <c r="AI114" s="167"/>
      <c r="AJ114" s="167"/>
      <c r="AK114" s="167"/>
      <c r="AL114" s="167" t="s">
        <v>19</v>
      </c>
      <c r="AM114" s="167"/>
      <c r="AN114" s="167"/>
      <c r="AO114" s="172"/>
      <c r="AP114" s="152" t="s">
        <v>185</v>
      </c>
      <c r="AQ114" s="152"/>
      <c r="AR114" s="152"/>
      <c r="AS114" s="152"/>
      <c r="AT114" s="152"/>
      <c r="AU114" s="152"/>
      <c r="AV114" s="152"/>
      <c r="AW114" s="152"/>
      <c r="AX114" s="152"/>
    </row>
    <row r="115" spans="1:50" ht="52.15" customHeight="1" x14ac:dyDescent="0.15">
      <c r="A115" s="153">
        <v>1</v>
      </c>
      <c r="B115" s="153">
        <v>1</v>
      </c>
      <c r="C115" s="154" t="s">
        <v>595</v>
      </c>
      <c r="D115" s="154"/>
      <c r="E115" s="154"/>
      <c r="F115" s="154"/>
      <c r="G115" s="154"/>
      <c r="H115" s="154"/>
      <c r="I115" s="154"/>
      <c r="J115" s="155">
        <v>8010005011876</v>
      </c>
      <c r="K115" s="155"/>
      <c r="L115" s="155"/>
      <c r="M115" s="155"/>
      <c r="N115" s="155"/>
      <c r="O115" s="155"/>
      <c r="P115" s="156" t="s">
        <v>589</v>
      </c>
      <c r="Q115" s="156"/>
      <c r="R115" s="156"/>
      <c r="S115" s="156"/>
      <c r="T115" s="156"/>
      <c r="U115" s="156"/>
      <c r="V115" s="156"/>
      <c r="W115" s="156"/>
      <c r="X115" s="156"/>
      <c r="Y115" s="157">
        <v>6.5</v>
      </c>
      <c r="Z115" s="158"/>
      <c r="AA115" s="158"/>
      <c r="AB115" s="159"/>
      <c r="AC115" s="160" t="s">
        <v>223</v>
      </c>
      <c r="AD115" s="161"/>
      <c r="AE115" s="161"/>
      <c r="AF115" s="161"/>
      <c r="AG115" s="161"/>
      <c r="AH115" s="162">
        <v>2</v>
      </c>
      <c r="AI115" s="162"/>
      <c r="AJ115" s="162"/>
      <c r="AK115" s="162"/>
      <c r="AL115" s="163" t="s">
        <v>245</v>
      </c>
      <c r="AM115" s="164"/>
      <c r="AN115" s="164"/>
      <c r="AO115" s="165"/>
      <c r="AP115" s="166" t="s">
        <v>590</v>
      </c>
      <c r="AQ115" s="166"/>
      <c r="AR115" s="166"/>
      <c r="AS115" s="166"/>
      <c r="AT115" s="166"/>
      <c r="AU115" s="166"/>
      <c r="AV115" s="166"/>
      <c r="AW115" s="166"/>
      <c r="AX115" s="166"/>
    </row>
    <row r="116" spans="1:50" ht="52.15" customHeight="1" x14ac:dyDescent="0.15"/>
  </sheetData>
  <sheetProtection formatRows="0"/>
  <dataConsolidate link="1"/>
  <mergeCells count="435">
    <mergeCell ref="A80:AX80"/>
    <mergeCell ref="A81:AX81"/>
    <mergeCell ref="A82:AX82"/>
    <mergeCell ref="A83:E83"/>
    <mergeCell ref="F83:AX83"/>
    <mergeCell ref="A84:AX84"/>
    <mergeCell ref="A78:B79"/>
    <mergeCell ref="C78:F78"/>
    <mergeCell ref="G78:AX78"/>
    <mergeCell ref="C79:F79"/>
    <mergeCell ref="G79:AX79"/>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51:V52"/>
    <mergeCell ref="U55:AX55"/>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M31:AP31"/>
    <mergeCell ref="AQ31:AX31"/>
    <mergeCell ref="Y32:AA32"/>
    <mergeCell ref="A22:F25"/>
    <mergeCell ref="G22:O22"/>
    <mergeCell ref="P22:V22"/>
    <mergeCell ref="W22:AC22"/>
    <mergeCell ref="G25:O25"/>
    <mergeCell ref="P25:V25"/>
    <mergeCell ref="W25:AC25"/>
    <mergeCell ref="A26:F26"/>
    <mergeCell ref="G26:AX26"/>
    <mergeCell ref="G28:O29"/>
    <mergeCell ref="P28:X29"/>
    <mergeCell ref="Y28:AA28"/>
    <mergeCell ref="AB28:AD28"/>
    <mergeCell ref="AD22:AX22"/>
    <mergeCell ref="G23:O23"/>
    <mergeCell ref="P23:V23"/>
    <mergeCell ref="W23:AC23"/>
    <mergeCell ref="AD23:AX25"/>
    <mergeCell ref="G24:O24"/>
    <mergeCell ref="P24:V24"/>
    <mergeCell ref="W24:AC24"/>
    <mergeCell ref="AU27:AX27"/>
    <mergeCell ref="AM30:AP30"/>
    <mergeCell ref="AQ30:AX30"/>
    <mergeCell ref="Y31:AA31"/>
    <mergeCell ref="AB31:AD31"/>
    <mergeCell ref="AE28:AH28"/>
    <mergeCell ref="AI28:AL28"/>
    <mergeCell ref="AU36:AX36"/>
    <mergeCell ref="G35:O37"/>
    <mergeCell ref="P35:X37"/>
    <mergeCell ref="Y35:AA35"/>
    <mergeCell ref="AB35:AD35"/>
    <mergeCell ref="AE35:AH35"/>
    <mergeCell ref="AI35:AL35"/>
    <mergeCell ref="Y37:AA37"/>
    <mergeCell ref="AB37:AD37"/>
    <mergeCell ref="AE37:AH37"/>
    <mergeCell ref="AW34:AX34"/>
    <mergeCell ref="AI36:AL36"/>
    <mergeCell ref="AM36:AP36"/>
    <mergeCell ref="AQ36:AT36"/>
    <mergeCell ref="G31:X32"/>
    <mergeCell ref="AE31:AH31"/>
    <mergeCell ref="AI31:AL31"/>
    <mergeCell ref="A27:F29"/>
    <mergeCell ref="G27:O27"/>
    <mergeCell ref="P27:X27"/>
    <mergeCell ref="Y27:AA27"/>
    <mergeCell ref="AB27:AD27"/>
    <mergeCell ref="AE27:AH27"/>
    <mergeCell ref="AM32:AP32"/>
    <mergeCell ref="AQ32:AX32"/>
    <mergeCell ref="AQ34:AR34"/>
    <mergeCell ref="AS34:AT34"/>
    <mergeCell ref="AU34:AV34"/>
    <mergeCell ref="AM28:AP28"/>
    <mergeCell ref="AQ28:AT28"/>
    <mergeCell ref="AU28:AX28"/>
    <mergeCell ref="Y29:AA29"/>
    <mergeCell ref="AB29:AD29"/>
    <mergeCell ref="AE29:AH29"/>
    <mergeCell ref="AI29:AL29"/>
    <mergeCell ref="AM29:AP29"/>
    <mergeCell ref="AQ29:AT29"/>
    <mergeCell ref="AU29:AX29"/>
    <mergeCell ref="AI27:AL27"/>
    <mergeCell ref="AM27:AP27"/>
    <mergeCell ref="AQ27:AT27"/>
    <mergeCell ref="A30:F32"/>
    <mergeCell ref="G30:X30"/>
    <mergeCell ref="Y30:AA30"/>
    <mergeCell ref="AB30:AD30"/>
    <mergeCell ref="AE30:AH30"/>
    <mergeCell ref="AI30:AL30"/>
    <mergeCell ref="AB32:AD32"/>
    <mergeCell ref="AE32:AH32"/>
    <mergeCell ref="AI32:AL32"/>
    <mergeCell ref="A38:F39"/>
    <mergeCell ref="G38:AX39"/>
    <mergeCell ref="AM35:AP35"/>
    <mergeCell ref="AQ35:AT35"/>
    <mergeCell ref="AU35:AX35"/>
    <mergeCell ref="Y36:AA36"/>
    <mergeCell ref="AB36:AD36"/>
    <mergeCell ref="AE36:AH36"/>
    <mergeCell ref="AI37:AL37"/>
    <mergeCell ref="AM37:AP37"/>
    <mergeCell ref="AQ37:AT37"/>
    <mergeCell ref="AU37:AX37"/>
    <mergeCell ref="A33:F37"/>
    <mergeCell ref="G33:O34"/>
    <mergeCell ref="P33:X34"/>
    <mergeCell ref="Y33:AA34"/>
    <mergeCell ref="AB33:AD34"/>
    <mergeCell ref="AE33:AH34"/>
    <mergeCell ref="AI33:AL34"/>
    <mergeCell ref="AM33:AP34"/>
    <mergeCell ref="AQ33:AT33"/>
    <mergeCell ref="AU33:AX33"/>
    <mergeCell ref="U54:AX54"/>
    <mergeCell ref="G55:T55"/>
    <mergeCell ref="A56:AX56"/>
    <mergeCell ref="C57:AC57"/>
    <mergeCell ref="AD57:AF57"/>
    <mergeCell ref="AG57:AX57"/>
    <mergeCell ref="W51:AA51"/>
    <mergeCell ref="AB51:AX51"/>
    <mergeCell ref="W52:AA52"/>
    <mergeCell ref="AB52:AX52"/>
    <mergeCell ref="C53:D55"/>
    <mergeCell ref="E53:F55"/>
    <mergeCell ref="G53:I53"/>
    <mergeCell ref="J53:T53"/>
    <mergeCell ref="U53:AX53"/>
    <mergeCell ref="G54:T54"/>
    <mergeCell ref="AD59:AF59"/>
    <mergeCell ref="AG59:AX59"/>
    <mergeCell ref="C60:AC60"/>
    <mergeCell ref="AD60:AF60"/>
    <mergeCell ref="AG60:AX60"/>
    <mergeCell ref="C69:AC69"/>
    <mergeCell ref="AD69:AF69"/>
    <mergeCell ref="AG69:AX69"/>
    <mergeCell ref="C70:AC70"/>
    <mergeCell ref="C66:AC66"/>
    <mergeCell ref="AD66:AF66"/>
    <mergeCell ref="AG66:AX66"/>
    <mergeCell ref="AG74:AX74"/>
    <mergeCell ref="A50:B55"/>
    <mergeCell ref="C50:D52"/>
    <mergeCell ref="E50:F50"/>
    <mergeCell ref="G50:AX50"/>
    <mergeCell ref="E51:F52"/>
    <mergeCell ref="A61:B70"/>
    <mergeCell ref="C61:AC61"/>
    <mergeCell ref="AD61:AF61"/>
    <mergeCell ref="AG61:AX63"/>
    <mergeCell ref="C62:D63"/>
    <mergeCell ref="E62:AC62"/>
    <mergeCell ref="AD62:AF62"/>
    <mergeCell ref="E63:AC63"/>
    <mergeCell ref="AD63:AF63"/>
    <mergeCell ref="C64:AC64"/>
    <mergeCell ref="A58:B60"/>
    <mergeCell ref="C58:AC58"/>
    <mergeCell ref="AD58:AF58"/>
    <mergeCell ref="AG58:AX58"/>
    <mergeCell ref="C59:AC59"/>
    <mergeCell ref="A75:B77"/>
    <mergeCell ref="C75:AC75"/>
    <mergeCell ref="AD75:AF75"/>
    <mergeCell ref="AG75:AX77"/>
    <mergeCell ref="C77:D77"/>
    <mergeCell ref="E77:G77"/>
    <mergeCell ref="H77:I77"/>
    <mergeCell ref="J77:L77"/>
    <mergeCell ref="AD70:AF70"/>
    <mergeCell ref="AG70:AX70"/>
    <mergeCell ref="M77:N77"/>
    <mergeCell ref="O77:AF77"/>
    <mergeCell ref="O76:AF76"/>
    <mergeCell ref="C76:N76"/>
    <mergeCell ref="A71:B74"/>
    <mergeCell ref="C71:AC71"/>
    <mergeCell ref="AD71:AF71"/>
    <mergeCell ref="AG71:AX71"/>
    <mergeCell ref="C72:AC72"/>
    <mergeCell ref="AD72:AF72"/>
    <mergeCell ref="AG72:AX72"/>
    <mergeCell ref="C73:AC73"/>
    <mergeCell ref="AD73:AF73"/>
    <mergeCell ref="AG73:AX73"/>
    <mergeCell ref="C74:AC74"/>
    <mergeCell ref="AD74:AF74"/>
    <mergeCell ref="Q89:S89"/>
    <mergeCell ref="L90:N90"/>
    <mergeCell ref="G108:K108"/>
    <mergeCell ref="L108:X108"/>
    <mergeCell ref="Y108:AB108"/>
    <mergeCell ref="AC108:AG108"/>
    <mergeCell ref="A85:E85"/>
    <mergeCell ref="F85:AX85"/>
    <mergeCell ref="A86:AX86"/>
    <mergeCell ref="A87:AX87"/>
    <mergeCell ref="A88:AX88"/>
    <mergeCell ref="X90:Z90"/>
    <mergeCell ref="AJ90:AL90"/>
    <mergeCell ref="AT90:AU90"/>
    <mergeCell ref="AV90:AW90"/>
    <mergeCell ref="A91:F103"/>
    <mergeCell ref="A104:F109"/>
    <mergeCell ref="G104:AB104"/>
    <mergeCell ref="AC104:AX104"/>
    <mergeCell ref="G105:K105"/>
    <mergeCell ref="L105:X105"/>
    <mergeCell ref="AA90:AB90"/>
    <mergeCell ref="AM89:AN89"/>
    <mergeCell ref="AO89:AP89"/>
    <mergeCell ref="AR89:AS89"/>
    <mergeCell ref="AU89:AV89"/>
    <mergeCell ref="A90:D90"/>
    <mergeCell ref="O90:P90"/>
    <mergeCell ref="U89:V89"/>
    <mergeCell ref="X89:Y89"/>
    <mergeCell ref="AA89:AB89"/>
    <mergeCell ref="AC89:AE89"/>
    <mergeCell ref="AG89:AH89"/>
    <mergeCell ref="AJ89:AK89"/>
    <mergeCell ref="A89:D89"/>
    <mergeCell ref="E89:G89"/>
    <mergeCell ref="I89:J89"/>
    <mergeCell ref="L89:M89"/>
    <mergeCell ref="O89:P89"/>
    <mergeCell ref="Y105:AB105"/>
    <mergeCell ref="AC105:AG105"/>
    <mergeCell ref="AH105:AT105"/>
    <mergeCell ref="AU105:AX105"/>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AH108:AT108"/>
    <mergeCell ref="AU108:AX108"/>
    <mergeCell ref="G107:K107"/>
    <mergeCell ref="L107:X107"/>
    <mergeCell ref="Y107:AB107"/>
    <mergeCell ref="AC107:AG107"/>
    <mergeCell ref="AH107:AT107"/>
    <mergeCell ref="AU107:AX107"/>
    <mergeCell ref="B40:F44"/>
    <mergeCell ref="G40:AA41"/>
    <mergeCell ref="AB40:AX41"/>
    <mergeCell ref="G42:AA44"/>
    <mergeCell ref="AB42:AX44"/>
    <mergeCell ref="A40:A49"/>
    <mergeCell ref="AP114:AX114"/>
    <mergeCell ref="A115:B115"/>
    <mergeCell ref="C115:I115"/>
    <mergeCell ref="J115:O115"/>
    <mergeCell ref="P115:X115"/>
    <mergeCell ref="Y115:AB115"/>
    <mergeCell ref="AC115:AG115"/>
    <mergeCell ref="AH115:AK115"/>
    <mergeCell ref="AL115:AO115"/>
    <mergeCell ref="AP115:AX115"/>
    <mergeCell ref="A114:B114"/>
    <mergeCell ref="C114:I114"/>
    <mergeCell ref="J114:O114"/>
    <mergeCell ref="P114:X114"/>
    <mergeCell ref="Y114:AB114"/>
    <mergeCell ref="AC114:AG114"/>
    <mergeCell ref="AH114:AK114"/>
    <mergeCell ref="AL114:AO114"/>
    <mergeCell ref="AU45:AX45"/>
    <mergeCell ref="AQ46:AR46"/>
    <mergeCell ref="AS46:AT46"/>
    <mergeCell ref="AU46:AV46"/>
    <mergeCell ref="AW46:AX46"/>
    <mergeCell ref="G47:O49"/>
    <mergeCell ref="P47:X49"/>
    <mergeCell ref="Y47:AA47"/>
    <mergeCell ref="AB47:AD47"/>
    <mergeCell ref="AE47:AH47"/>
    <mergeCell ref="AI47:AL47"/>
    <mergeCell ref="AM47:AP47"/>
    <mergeCell ref="AQ47:AT47"/>
    <mergeCell ref="AU47:AX47"/>
    <mergeCell ref="Y48:AA48"/>
    <mergeCell ref="AB48:AD48"/>
    <mergeCell ref="AE48:AH48"/>
    <mergeCell ref="AI48:AL48"/>
    <mergeCell ref="B45:F49"/>
    <mergeCell ref="G45:O46"/>
    <mergeCell ref="P45:X46"/>
    <mergeCell ref="Y45:AA46"/>
    <mergeCell ref="AB45:AD46"/>
    <mergeCell ref="AE45:AH46"/>
    <mergeCell ref="AI45:AL46"/>
    <mergeCell ref="AM45:AP46"/>
    <mergeCell ref="AQ45:AT45"/>
    <mergeCell ref="AQ90:AS90"/>
    <mergeCell ref="AM48:AP48"/>
    <mergeCell ref="AQ48:AT48"/>
    <mergeCell ref="AU48:AX48"/>
    <mergeCell ref="Y49:AA49"/>
    <mergeCell ref="AB49:AD49"/>
    <mergeCell ref="AE49:AH49"/>
    <mergeCell ref="AI49:AL49"/>
    <mergeCell ref="AM49:AP49"/>
    <mergeCell ref="AQ49:AT49"/>
    <mergeCell ref="AU49:AX49"/>
    <mergeCell ref="AM90:AN90"/>
    <mergeCell ref="AO90:AP90"/>
    <mergeCell ref="C67:AC67"/>
    <mergeCell ref="AD67:AF67"/>
    <mergeCell ref="AG67:AX67"/>
    <mergeCell ref="C68:AC68"/>
    <mergeCell ref="AD68:AF68"/>
    <mergeCell ref="AG68:AX68"/>
    <mergeCell ref="AD64:AF64"/>
    <mergeCell ref="AG64:AX64"/>
    <mergeCell ref="C65:AC65"/>
    <mergeCell ref="AD65:AF65"/>
    <mergeCell ref="AG65:AX65"/>
    <mergeCell ref="E90:F90"/>
    <mergeCell ref="G90:I90"/>
    <mergeCell ref="J90:K90"/>
    <mergeCell ref="Q90:R90"/>
    <mergeCell ref="S90:U90"/>
    <mergeCell ref="V90:W90"/>
    <mergeCell ref="AC90:AD90"/>
    <mergeCell ref="AE90:AG90"/>
    <mergeCell ref="AH90:AI90"/>
  </mergeCells>
  <phoneticPr fontId="5"/>
  <conditionalFormatting sqref="P14:V14">
    <cfRule type="expression" dxfId="131" priority="999">
      <formula>IF(RIGHT(TEXT(P14,"0.#"),1)=".",FALSE,TRUE)</formula>
    </cfRule>
    <cfRule type="expression" dxfId="130" priority="1000">
      <formula>IF(RIGHT(TEXT(P14,"0.#"),1)=".",TRUE,FALSE)</formula>
    </cfRule>
  </conditionalFormatting>
  <conditionalFormatting sqref="P18:AX18">
    <cfRule type="expression" dxfId="129" priority="997">
      <formula>IF(RIGHT(TEXT(P18,"0.#"),1)=".",FALSE,TRUE)</formula>
    </cfRule>
    <cfRule type="expression" dxfId="128" priority="998">
      <formula>IF(RIGHT(TEXT(P18,"0.#"),1)=".",TRUE,FALSE)</formula>
    </cfRule>
  </conditionalFormatting>
  <conditionalFormatting sqref="Y107">
    <cfRule type="expression" dxfId="127" priority="995">
      <formula>IF(RIGHT(TEXT(Y107,"0.#"),1)=".",FALSE,TRUE)</formula>
    </cfRule>
    <cfRule type="expression" dxfId="126" priority="996">
      <formula>IF(RIGHT(TEXT(Y107,"0.#"),1)=".",TRUE,FALSE)</formula>
    </cfRule>
  </conditionalFormatting>
  <conditionalFormatting sqref="Y109">
    <cfRule type="expression" dxfId="125" priority="993">
      <formula>IF(RIGHT(TEXT(Y109,"0.#"),1)=".",FALSE,TRUE)</formula>
    </cfRule>
    <cfRule type="expression" dxfId="124" priority="994">
      <formula>IF(RIGHT(TEXT(Y109,"0.#"),1)=".",TRUE,FALSE)</formula>
    </cfRule>
  </conditionalFormatting>
  <conditionalFormatting sqref="P15:V17 P13:AX13 AR15:AX15">
    <cfRule type="expression" dxfId="123" priority="991">
      <formula>IF(RIGHT(TEXT(P13,"0.#"),1)=".",FALSE,TRUE)</formula>
    </cfRule>
    <cfRule type="expression" dxfId="122" priority="992">
      <formula>IF(RIGHT(TEXT(P13,"0.#"),1)=".",TRUE,FALSE)</formula>
    </cfRule>
  </conditionalFormatting>
  <conditionalFormatting sqref="P19:AJ19">
    <cfRule type="expression" dxfId="121" priority="989">
      <formula>IF(RIGHT(TEXT(P19,"0.#"),1)=".",FALSE,TRUE)</formula>
    </cfRule>
    <cfRule type="expression" dxfId="120" priority="990">
      <formula>IF(RIGHT(TEXT(P19,"0.#"),1)=".",TRUE,FALSE)</formula>
    </cfRule>
  </conditionalFormatting>
  <conditionalFormatting sqref="AQ28">
    <cfRule type="expression" dxfId="119" priority="987">
      <formula>IF(RIGHT(TEXT(AQ28,"0.#"),1)=".",FALSE,TRUE)</formula>
    </cfRule>
    <cfRule type="expression" dxfId="118" priority="988">
      <formula>IF(RIGHT(TEXT(AQ28,"0.#"),1)=".",TRUE,FALSE)</formula>
    </cfRule>
  </conditionalFormatting>
  <conditionalFormatting sqref="Y108">
    <cfRule type="expression" dxfId="117" priority="985">
      <formula>IF(RIGHT(TEXT(Y108,"0.#"),1)=".",FALSE,TRUE)</formula>
    </cfRule>
    <cfRule type="expression" dxfId="116" priority="986">
      <formula>IF(RIGHT(TEXT(Y108,"0.#"),1)=".",TRUE,FALSE)</formula>
    </cfRule>
  </conditionalFormatting>
  <conditionalFormatting sqref="AU107">
    <cfRule type="expression" dxfId="115" priority="983">
      <formula>IF(RIGHT(TEXT(AU107,"0.#"),1)=".",FALSE,TRUE)</formula>
    </cfRule>
    <cfRule type="expression" dxfId="114" priority="984">
      <formula>IF(RIGHT(TEXT(AU107,"0.#"),1)=".",TRUE,FALSE)</formula>
    </cfRule>
  </conditionalFormatting>
  <conditionalFormatting sqref="AU109">
    <cfRule type="expression" dxfId="113" priority="981">
      <formula>IF(RIGHT(TEXT(AU109,"0.#"),1)=".",FALSE,TRUE)</formula>
    </cfRule>
    <cfRule type="expression" dxfId="112" priority="982">
      <formula>IF(RIGHT(TEXT(AU109,"0.#"),1)=".",TRUE,FALSE)</formula>
    </cfRule>
  </conditionalFormatting>
  <conditionalFormatting sqref="AU108">
    <cfRule type="expression" dxfId="111" priority="979">
      <formula>IF(RIGHT(TEXT(AU108,"0.#"),1)=".",FALSE,TRUE)</formula>
    </cfRule>
    <cfRule type="expression" dxfId="110" priority="980">
      <formula>IF(RIGHT(TEXT(AU108,"0.#"),1)=".",TRUE,FALSE)</formula>
    </cfRule>
  </conditionalFormatting>
  <conditionalFormatting sqref="AM28">
    <cfRule type="expression" dxfId="109" priority="963">
      <formula>IF(RIGHT(TEXT(AM28,"0.#"),1)=".",FALSE,TRUE)</formula>
    </cfRule>
    <cfRule type="expression" dxfId="108" priority="964">
      <formula>IF(RIGHT(TEXT(AM28,"0.#"),1)=".",TRUE,FALSE)</formula>
    </cfRule>
  </conditionalFormatting>
  <conditionalFormatting sqref="AM29">
    <cfRule type="expression" dxfId="107" priority="957">
      <formula>IF(RIGHT(TEXT(AM29,"0.#"),1)=".",FALSE,TRUE)</formula>
    </cfRule>
    <cfRule type="expression" dxfId="106" priority="958">
      <formula>IF(RIGHT(TEXT(AM29,"0.#"),1)=".",TRUE,FALSE)</formula>
    </cfRule>
  </conditionalFormatting>
  <conditionalFormatting sqref="AQ29">
    <cfRule type="expression" dxfId="105" priority="955">
      <formula>IF(RIGHT(TEXT(AQ29,"0.#"),1)=".",FALSE,TRUE)</formula>
    </cfRule>
    <cfRule type="expression" dxfId="104" priority="956">
      <formula>IF(RIGHT(TEXT(AQ29,"0.#"),1)=".",TRUE,FALSE)</formula>
    </cfRule>
  </conditionalFormatting>
  <conditionalFormatting sqref="W23">
    <cfRule type="expression" dxfId="103" priority="913">
      <formula>IF(RIGHT(TEXT(W23,"0.#"),1)=".",FALSE,TRUE)</formula>
    </cfRule>
    <cfRule type="expression" dxfId="102" priority="914">
      <formula>IF(RIGHT(TEXT(W23,"0.#"),1)=".",TRUE,FALSE)</formula>
    </cfRule>
  </conditionalFormatting>
  <conditionalFormatting sqref="W24">
    <cfRule type="expression" dxfId="101" priority="911">
      <formula>IF(RIGHT(TEXT(W24,"0.#"),1)=".",FALSE,TRUE)</formula>
    </cfRule>
    <cfRule type="expression" dxfId="100" priority="912">
      <formula>IF(RIGHT(TEXT(W24,"0.#"),1)=".",TRUE,FALSE)</formula>
    </cfRule>
  </conditionalFormatting>
  <conditionalFormatting sqref="AU29">
    <cfRule type="expression" dxfId="99" priority="771">
      <formula>IF(RIGHT(TEXT(AU29,"0.#"),1)=".",FALSE,TRUE)</formula>
    </cfRule>
    <cfRule type="expression" dxfId="98" priority="772">
      <formula>IF(RIGHT(TEXT(AU29,"0.#"),1)=".",TRUE,FALSE)</formula>
    </cfRule>
  </conditionalFormatting>
  <conditionalFormatting sqref="AU28">
    <cfRule type="expression" dxfId="97" priority="773">
      <formula>IF(RIGHT(TEXT(AU28,"0.#"),1)=".",FALSE,TRUE)</formula>
    </cfRule>
    <cfRule type="expression" dxfId="96" priority="774">
      <formula>IF(RIGHT(TEXT(AU28,"0.#"),1)=".",TRUE,FALSE)</formula>
    </cfRule>
  </conditionalFormatting>
  <conditionalFormatting sqref="P25:AC25">
    <cfRule type="expression" dxfId="95" priority="769">
      <formula>IF(RIGHT(TEXT(P25,"0.#"),1)=".",FALSE,TRUE)</formula>
    </cfRule>
    <cfRule type="expression" dxfId="94" priority="770">
      <formula>IF(RIGHT(TEXT(P25,"0.#"),1)=".",TRUE,FALSE)</formula>
    </cfRule>
  </conditionalFormatting>
  <conditionalFormatting sqref="AM37">
    <cfRule type="expression" dxfId="93" priority="751">
      <formula>IF(RIGHT(TEXT(AM37,"0.#"),1)=".",FALSE,TRUE)</formula>
    </cfRule>
    <cfRule type="expression" dxfId="92" priority="752">
      <formula>IF(RIGHT(TEXT(AM37,"0.#"),1)=".",TRUE,FALSE)</formula>
    </cfRule>
  </conditionalFormatting>
  <conditionalFormatting sqref="AM36">
    <cfRule type="expression" dxfId="91" priority="753">
      <formula>IF(RIGHT(TEXT(AM36,"0.#"),1)=".",FALSE,TRUE)</formula>
    </cfRule>
    <cfRule type="expression" dxfId="90" priority="754">
      <formula>IF(RIGHT(TEXT(AM36,"0.#"),1)=".",TRUE,FALSE)</formula>
    </cfRule>
  </conditionalFormatting>
  <conditionalFormatting sqref="AQ35:AQ37">
    <cfRule type="expression" dxfId="89" priority="749">
      <formula>IF(RIGHT(TEXT(AQ35,"0.#"),1)=".",FALSE,TRUE)</formula>
    </cfRule>
    <cfRule type="expression" dxfId="88" priority="750">
      <formula>IF(RIGHT(TEXT(AQ35,"0.#"),1)=".",TRUE,FALSE)</formula>
    </cfRule>
  </conditionalFormatting>
  <conditionalFormatting sqref="AU35:AU37">
    <cfRule type="expression" dxfId="87" priority="747">
      <formula>IF(RIGHT(TEXT(AU35,"0.#"),1)=".",FALSE,TRUE)</formula>
    </cfRule>
    <cfRule type="expression" dxfId="86" priority="748">
      <formula>IF(RIGHT(TEXT(AU35,"0.#"),1)=".",TRUE,FALSE)</formula>
    </cfRule>
  </conditionalFormatting>
  <conditionalFormatting sqref="AI37">
    <cfRule type="expression" dxfId="85" priority="761">
      <formula>IF(RIGHT(TEXT(AI37,"0.#"),1)=".",FALSE,TRUE)</formula>
    </cfRule>
    <cfRule type="expression" dxfId="84" priority="762">
      <formula>IF(RIGHT(TEXT(AI37,"0.#"),1)=".",TRUE,FALSE)</formula>
    </cfRule>
  </conditionalFormatting>
  <conditionalFormatting sqref="AE37">
    <cfRule type="expression" dxfId="83" priority="763">
      <formula>IF(RIGHT(TEXT(AE37,"0.#"),1)=".",FALSE,TRUE)</formula>
    </cfRule>
    <cfRule type="expression" dxfId="82" priority="764">
      <formula>IF(RIGHT(TEXT(AE37,"0.#"),1)=".",TRUE,FALSE)</formula>
    </cfRule>
  </conditionalFormatting>
  <conditionalFormatting sqref="AM35">
    <cfRule type="expression" dxfId="81" priority="755">
      <formula>IF(RIGHT(TEXT(AM35,"0.#"),1)=".",FALSE,TRUE)</formula>
    </cfRule>
    <cfRule type="expression" dxfId="80" priority="756">
      <formula>IF(RIGHT(TEXT(AM35,"0.#"),1)=".",TRUE,FALSE)</formula>
    </cfRule>
  </conditionalFormatting>
  <conditionalFormatting sqref="AM31">
    <cfRule type="expression" dxfId="79" priority="635">
      <formula>IF(RIGHT(TEXT(AM31,"0.#"),1)=".",FALSE,TRUE)</formula>
    </cfRule>
    <cfRule type="expression" dxfId="78" priority="636">
      <formula>IF(RIGHT(TEXT(AM31,"0.#"),1)=".",TRUE,FALSE)</formula>
    </cfRule>
  </conditionalFormatting>
  <conditionalFormatting sqref="AM32">
    <cfRule type="expression" dxfId="77" priority="633">
      <formula>IF(RIGHT(TEXT(AM32,"0.#"),1)=".",FALSE,TRUE)</formula>
    </cfRule>
    <cfRule type="expression" dxfId="76" priority="634">
      <formula>IF(RIGHT(TEXT(AM32,"0.#"),1)=".",TRUE,FALSE)</formula>
    </cfRule>
  </conditionalFormatting>
  <conditionalFormatting sqref="AQ32">
    <cfRule type="expression" dxfId="75" priority="629">
      <formula>IF(RIGHT(TEXT(AQ32,"0.#"),1)=".",FALSE,TRUE)</formula>
    </cfRule>
    <cfRule type="expression" dxfId="74" priority="630">
      <formula>IF(RIGHT(TEXT(AQ32,"0.#"),1)=".",TRUE,FALSE)</formula>
    </cfRule>
  </conditionalFormatting>
  <conditionalFormatting sqref="AQ31">
    <cfRule type="expression" dxfId="73" priority="639">
      <formula>IF(RIGHT(TEXT(AQ31,"0.#"),1)=".",FALSE,TRUE)</formula>
    </cfRule>
    <cfRule type="expression" dxfId="72" priority="640">
      <formula>IF(RIGHT(TEXT(AQ31,"0.#"),1)=".",TRUE,FALSE)</formula>
    </cfRule>
  </conditionalFormatting>
  <conditionalFormatting sqref="AE47">
    <cfRule type="expression" dxfId="71" priority="115">
      <formula>IF(RIGHT(TEXT(AE47,"0.#"),1)=".",FALSE,TRUE)</formula>
    </cfRule>
    <cfRule type="expression" dxfId="70" priority="116">
      <formula>IF(RIGHT(TEXT(AE47,"0.#"),1)=".",TRUE,FALSE)</formula>
    </cfRule>
  </conditionalFormatting>
  <conditionalFormatting sqref="AE48">
    <cfRule type="expression" dxfId="69" priority="113">
      <formula>IF(RIGHT(TEXT(AE48,"0.#"),1)=".",FALSE,TRUE)</formula>
    </cfRule>
    <cfRule type="expression" dxfId="68" priority="114">
      <formula>IF(RIGHT(TEXT(AE48,"0.#"),1)=".",TRUE,FALSE)</formula>
    </cfRule>
  </conditionalFormatting>
  <conditionalFormatting sqref="AM47">
    <cfRule type="expression" dxfId="67" priority="103">
      <formula>IF(RIGHT(TEXT(AM47,"0.#"),1)=".",FALSE,TRUE)</formula>
    </cfRule>
    <cfRule type="expression" dxfId="66" priority="104">
      <formula>IF(RIGHT(TEXT(AM47,"0.#"),1)=".",TRUE,FALSE)</formula>
    </cfRule>
  </conditionalFormatting>
  <conditionalFormatting sqref="AE49">
    <cfRule type="expression" dxfId="65" priority="111">
      <formula>IF(RIGHT(TEXT(AE49,"0.#"),1)=".",FALSE,TRUE)</formula>
    </cfRule>
    <cfRule type="expression" dxfId="64" priority="112">
      <formula>IF(RIGHT(TEXT(AE49,"0.#"),1)=".",TRUE,FALSE)</formula>
    </cfRule>
  </conditionalFormatting>
  <conditionalFormatting sqref="AI49">
    <cfRule type="expression" dxfId="63" priority="109">
      <formula>IF(RIGHT(TEXT(AI49,"0.#"),1)=".",FALSE,TRUE)</formula>
    </cfRule>
    <cfRule type="expression" dxfId="62" priority="110">
      <formula>IF(RIGHT(TEXT(AI49,"0.#"),1)=".",TRUE,FALSE)</formula>
    </cfRule>
  </conditionalFormatting>
  <conditionalFormatting sqref="AI48">
    <cfRule type="expression" dxfId="61" priority="107">
      <formula>IF(RIGHT(TEXT(AI48,"0.#"),1)=".",FALSE,TRUE)</formula>
    </cfRule>
    <cfRule type="expression" dxfId="60" priority="108">
      <formula>IF(RIGHT(TEXT(AI48,"0.#"),1)=".",TRUE,FALSE)</formula>
    </cfRule>
  </conditionalFormatting>
  <conditionalFormatting sqref="AI47">
    <cfRule type="expression" dxfId="59" priority="105">
      <formula>IF(RIGHT(TEXT(AI47,"0.#"),1)=".",FALSE,TRUE)</formula>
    </cfRule>
    <cfRule type="expression" dxfId="58" priority="106">
      <formula>IF(RIGHT(TEXT(AI47,"0.#"),1)=".",TRUE,FALSE)</formula>
    </cfRule>
  </conditionalFormatting>
  <conditionalFormatting sqref="AM48">
    <cfRule type="expression" dxfId="57" priority="101">
      <formula>IF(RIGHT(TEXT(AM48,"0.#"),1)=".",FALSE,TRUE)</formula>
    </cfRule>
    <cfRule type="expression" dxfId="56" priority="102">
      <formula>IF(RIGHT(TEXT(AM48,"0.#"),1)=".",TRUE,FALSE)</formula>
    </cfRule>
  </conditionalFormatting>
  <conditionalFormatting sqref="AM49">
    <cfRule type="expression" dxfId="55" priority="99">
      <formula>IF(RIGHT(TEXT(AM49,"0.#"),1)=".",FALSE,TRUE)</formula>
    </cfRule>
    <cfRule type="expression" dxfId="54" priority="100">
      <formula>IF(RIGHT(TEXT(AM49,"0.#"),1)=".",TRUE,FALSE)</formula>
    </cfRule>
  </conditionalFormatting>
  <conditionalFormatting sqref="AQ47:AQ49">
    <cfRule type="expression" dxfId="53" priority="97">
      <formula>IF(RIGHT(TEXT(AQ47,"0.#"),1)=".",FALSE,TRUE)</formula>
    </cfRule>
    <cfRule type="expression" dxfId="52" priority="98">
      <formula>IF(RIGHT(TEXT(AQ47,"0.#"),1)=".",TRUE,FALSE)</formula>
    </cfRule>
  </conditionalFormatting>
  <conditionalFormatting sqref="AU47:AU49">
    <cfRule type="expression" dxfId="51" priority="95">
      <formula>IF(RIGHT(TEXT(AU47,"0.#"),1)=".",FALSE,TRUE)</formula>
    </cfRule>
    <cfRule type="expression" dxfId="50" priority="96">
      <formula>IF(RIGHT(TEXT(AU47,"0.#"),1)=".",TRUE,FALSE)</formula>
    </cfRule>
  </conditionalFormatting>
  <conditionalFormatting sqref="W14:AC14">
    <cfRule type="expression" dxfId="49" priority="93">
      <formula>IF(RIGHT(TEXT(W14,"0.#"),1)=".",FALSE,TRUE)</formula>
    </cfRule>
    <cfRule type="expression" dxfId="48" priority="94">
      <formula>IF(RIGHT(TEXT(W14,"0.#"),1)=".",TRUE,FALSE)</formula>
    </cfRule>
  </conditionalFormatting>
  <conditionalFormatting sqref="W15:AC17">
    <cfRule type="expression" dxfId="47" priority="91">
      <formula>IF(RIGHT(TEXT(W15,"0.#"),1)=".",FALSE,TRUE)</formula>
    </cfRule>
    <cfRule type="expression" dxfId="46" priority="92">
      <formula>IF(RIGHT(TEXT(W15,"0.#"),1)=".",TRUE,FALSE)</formula>
    </cfRule>
  </conditionalFormatting>
  <conditionalFormatting sqref="AD14:AJ14">
    <cfRule type="expression" dxfId="45" priority="89">
      <formula>IF(RIGHT(TEXT(AD14,"0.#"),1)=".",FALSE,TRUE)</formula>
    </cfRule>
    <cfRule type="expression" dxfId="44" priority="90">
      <formula>IF(RIGHT(TEXT(AD14,"0.#"),1)=".",TRUE,FALSE)</formula>
    </cfRule>
  </conditionalFormatting>
  <conditionalFormatting sqref="AD15:AJ17">
    <cfRule type="expression" dxfId="43" priority="87">
      <formula>IF(RIGHT(TEXT(AD15,"0.#"),1)=".",FALSE,TRUE)</formula>
    </cfRule>
    <cfRule type="expression" dxfId="42" priority="88">
      <formula>IF(RIGHT(TEXT(AD15,"0.#"),1)=".",TRUE,FALSE)</formula>
    </cfRule>
  </conditionalFormatting>
  <conditionalFormatting sqref="AK14:AQ14">
    <cfRule type="expression" dxfId="41" priority="85">
      <formula>IF(RIGHT(TEXT(AK14,"0.#"),1)=".",FALSE,TRUE)</formula>
    </cfRule>
    <cfRule type="expression" dxfId="40" priority="86">
      <formula>IF(RIGHT(TEXT(AK14,"0.#"),1)=".",TRUE,FALSE)</formula>
    </cfRule>
  </conditionalFormatting>
  <conditionalFormatting sqref="AK15:AQ17">
    <cfRule type="expression" dxfId="39" priority="83">
      <formula>IF(RIGHT(TEXT(AK15,"0.#"),1)=".",FALSE,TRUE)</formula>
    </cfRule>
    <cfRule type="expression" dxfId="38" priority="84">
      <formula>IF(RIGHT(TEXT(AK15,"0.#"),1)=".",TRUE,FALSE)</formula>
    </cfRule>
  </conditionalFormatting>
  <conditionalFormatting sqref="AE36">
    <cfRule type="expression" dxfId="37" priority="77">
      <formula>IF(RIGHT(TEXT(AE36,"0.#"),1)=".",FALSE,TRUE)</formula>
    </cfRule>
    <cfRule type="expression" dxfId="36" priority="78">
      <formula>IF(RIGHT(TEXT(AE36,"0.#"),1)=".",TRUE,FALSE)</formula>
    </cfRule>
  </conditionalFormatting>
  <conditionalFormatting sqref="AE35">
    <cfRule type="expression" dxfId="35" priority="75">
      <formula>IF(RIGHT(TEXT(AE35,"0.#"),1)=".",FALSE,TRUE)</formula>
    </cfRule>
    <cfRule type="expression" dxfId="34" priority="76">
      <formula>IF(RIGHT(TEXT(AE35,"0.#"),1)=".",TRUE,FALSE)</formula>
    </cfRule>
  </conditionalFormatting>
  <conditionalFormatting sqref="AI35">
    <cfRule type="expression" dxfId="33" priority="73">
      <formula>IF(RIGHT(TEXT(AI35,"0.#"),1)=".",FALSE,TRUE)</formula>
    </cfRule>
    <cfRule type="expression" dxfId="32" priority="74">
      <formula>IF(RIGHT(TEXT(AI35,"0.#"),1)=".",TRUE,FALSE)</formula>
    </cfRule>
  </conditionalFormatting>
  <conditionalFormatting sqref="AI36">
    <cfRule type="expression" dxfId="31" priority="71">
      <formula>IF(RIGHT(TEXT(AI36,"0.#"),1)=".",FALSE,TRUE)</formula>
    </cfRule>
    <cfRule type="expression" dxfId="30" priority="72">
      <formula>IF(RIGHT(TEXT(AI36,"0.#"),1)=".",TRUE,FALSE)</formula>
    </cfRule>
  </conditionalFormatting>
  <conditionalFormatting sqref="AE28">
    <cfRule type="expression" dxfId="29" priority="69">
      <formula>IF(RIGHT(TEXT(AE28,"0.#"),1)=".",FALSE,TRUE)</formula>
    </cfRule>
    <cfRule type="expression" dxfId="28" priority="70">
      <formula>IF(RIGHT(TEXT(AE28,"0.#"),1)=".",TRUE,FALSE)</formula>
    </cfRule>
  </conditionalFormatting>
  <conditionalFormatting sqref="AI28">
    <cfRule type="expression" dxfId="27" priority="67">
      <formula>IF(RIGHT(TEXT(AI28,"0.#"),1)=".",FALSE,TRUE)</formula>
    </cfRule>
    <cfRule type="expression" dxfId="26" priority="68">
      <formula>IF(RIGHT(TEXT(AI28,"0.#"),1)=".",TRUE,FALSE)</formula>
    </cfRule>
  </conditionalFormatting>
  <conditionalFormatting sqref="AE29">
    <cfRule type="expression" dxfId="25" priority="65">
      <formula>IF(RIGHT(TEXT(AE29,"0.#"),1)=".",FALSE,TRUE)</formula>
    </cfRule>
    <cfRule type="expression" dxfId="24" priority="66">
      <formula>IF(RIGHT(TEXT(AE29,"0.#"),1)=".",TRUE,FALSE)</formula>
    </cfRule>
  </conditionalFormatting>
  <conditionalFormatting sqref="AI29">
    <cfRule type="expression" dxfId="23" priority="63">
      <formula>IF(RIGHT(TEXT(AI29,"0.#"),1)=".",FALSE,TRUE)</formula>
    </cfRule>
    <cfRule type="expression" dxfId="22" priority="64">
      <formula>IF(RIGHT(TEXT(AI29,"0.#"),1)=".",TRUE,FALSE)</formula>
    </cfRule>
  </conditionalFormatting>
  <conditionalFormatting sqref="AE31">
    <cfRule type="expression" dxfId="21" priority="61">
      <formula>IF(RIGHT(TEXT(AE31,"0.#"),1)=".",FALSE,TRUE)</formula>
    </cfRule>
    <cfRule type="expression" dxfId="20" priority="62">
      <formula>IF(RIGHT(TEXT(AE31,"0.#"),1)=".",TRUE,FALSE)</formula>
    </cfRule>
  </conditionalFormatting>
  <conditionalFormatting sqref="AE32">
    <cfRule type="expression" dxfId="19" priority="59">
      <formula>IF(RIGHT(TEXT(AE32,"0.#"),1)=".",FALSE,TRUE)</formula>
    </cfRule>
    <cfRule type="expression" dxfId="18" priority="60">
      <formula>IF(RIGHT(TEXT(AE32,"0.#"),1)=".",TRUE,FALSE)</formula>
    </cfRule>
  </conditionalFormatting>
  <conditionalFormatting sqref="AI31">
    <cfRule type="expression" dxfId="17" priority="57">
      <formula>IF(RIGHT(TEXT(AI31,"0.#"),1)=".",FALSE,TRUE)</formula>
    </cfRule>
    <cfRule type="expression" dxfId="16" priority="58">
      <formula>IF(RIGHT(TEXT(AI31,"0.#"),1)=".",TRUE,FALSE)</formula>
    </cfRule>
  </conditionalFormatting>
  <conditionalFormatting sqref="AI32">
    <cfRule type="expression" dxfId="15" priority="55">
      <formula>IF(RIGHT(TEXT(AI32,"0.#"),1)=".",FALSE,TRUE)</formula>
    </cfRule>
    <cfRule type="expression" dxfId="14" priority="56">
      <formula>IF(RIGHT(TEXT(AI32,"0.#"),1)=".",TRUE,FALSE)</formula>
    </cfRule>
  </conditionalFormatting>
  <conditionalFormatting sqref="Y106">
    <cfRule type="expression" dxfId="13" priority="25">
      <formula>IF(RIGHT(TEXT(Y106,"0.#"),1)=".",FALSE,TRUE)</formula>
    </cfRule>
    <cfRule type="expression" dxfId="12" priority="26">
      <formula>IF(RIGHT(TEXT(Y106,"0.#"),1)=".",TRUE,FALSE)</formula>
    </cfRule>
  </conditionalFormatting>
  <conditionalFormatting sqref="AU106">
    <cfRule type="expression" dxfId="11" priority="23">
      <formula>IF(RIGHT(TEXT(AU106,"0.#"),1)=".",FALSE,TRUE)</formula>
    </cfRule>
    <cfRule type="expression" dxfId="10" priority="24">
      <formula>IF(RIGHT(TEXT(AU106,"0.#"),1)=".",TRUE,FALSE)</formula>
    </cfRule>
  </conditionalFormatting>
  <conditionalFormatting sqref="Y115">
    <cfRule type="expression" dxfId="9" priority="21">
      <formula>IF(RIGHT(TEXT(Y115,"0.#"),1)=".",FALSE,TRUE)</formula>
    </cfRule>
    <cfRule type="expression" dxfId="8" priority="22">
      <formula>IF(RIGHT(TEXT(Y115,"0.#"),1)=".",TRUE,FALSE)</formula>
    </cfRule>
  </conditionalFormatting>
  <conditionalFormatting sqref="AL115:AO115">
    <cfRule type="expression" dxfId="7" priority="17">
      <formula>IF(AND(AL115&gt;=0, RIGHT(TEXT(AL115,"0.#"),1)&lt;&gt;"."),TRUE,FALSE)</formula>
    </cfRule>
    <cfRule type="expression" dxfId="6" priority="18">
      <formula>IF(AND(AL115&gt;=0, RIGHT(TEXT(AL115,"0.#"),1)="."),TRUE,FALSE)</formula>
    </cfRule>
    <cfRule type="expression" dxfId="5" priority="19">
      <formula>IF(AND(AL115&lt;0, RIGHT(TEXT(AL115,"0.#"),1)&lt;&gt;"."),TRUE,FALSE)</formula>
    </cfRule>
    <cfRule type="expression" dxfId="4" priority="20">
      <formula>IF(AND(AL115&lt;0, RIGHT(TEXT(AL115,"0.#"),1)="."),TRUE,FALSE)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6">
    <dataValidation type="whole" allowBlank="1" showInputMessage="1" showErrorMessage="1" sqref="AJ90 X90 AU89:AV89 M89 L89:L90 X89:Y89 AJ89:AK89 J7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3:E83">
      <formula1>T行政事業レビュー推進チームの所見</formula1>
    </dataValidation>
    <dataValidation type="custom" imeMode="disabled" allowBlank="1" showInputMessage="1" showErrorMessage="1" sqref="AH115:AK115">
      <formula1>OR(AND(MOD(IF(ISNUMBER(AH115), AH115, 0.5),1)=0, 0&lt;=AH115), AH115="-")</formula1>
    </dataValidation>
    <dataValidation type="whole" imeMode="disabled" allowBlank="1" showInputMessage="1" showErrorMessage="1" sqref="AW2:AX2">
      <formula1>0</formula1>
      <formula2>99</formula2>
    </dataValidation>
    <dataValidation type="list" allowBlank="1" showInputMessage="1" showErrorMessage="1" sqref="A85:E85">
      <formula1>T所見を踏まえた改善点</formula1>
    </dataValidation>
    <dataValidation type="list" allowBlank="1" showInputMessage="1" showErrorMessage="1" error="プルダウンリストから選択してください。" sqref="AD62:AF63">
      <formula1>"有,無"</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sqref="S5:X5">
      <formula1>T終了年度</formula1>
    </dataValidation>
    <dataValidation type="custom" imeMode="disabled" allowBlank="1" showInputMessage="1" showErrorMessage="1" sqref="AY23 AQ46:AR46 P13:AX13 AR15:AX15 P14:AQ18 AR18:AX18 P19:AJ19 Y106:AB108 AU106:AX108 Y115:AB115 AL115:AO115 AQ34:AR34 AU34:AX34 AE35:AX37 AE28:AX29 AE31:AX31 AU46:AX46 AE47:AX49 P23:AC25">
      <formula1>OR(ISNUMBER(P13), P13="-")</formula1>
    </dataValidation>
    <dataValidation type="list" allowBlank="1" showInputMessage="1" showErrorMessage="1" sqref="Q90:R90 AC90:AD90 AO90:AP90">
      <formula1>$U$43</formula1>
    </dataValidation>
    <dataValidation type="custom" allowBlank="1" showInputMessage="1" showErrorMessage="1" errorTitle="法人番号チェック" error="法人番号は13桁の数字で入力してください。" sqref="J115:O115">
      <formula1>OR(J115="-",AND(LEN(J115)=13,IFERROR(SEARCH("-",J115),"")="",IFERROR(SEARCH(".",J115),"")="",ISNUMBER(J115)))</formula1>
    </dataValidation>
    <dataValidation type="whole" allowBlank="1" showInputMessage="1" showErrorMessage="1" sqref="O89:P89 AM89:AN89 AA89:AB89 AX89:AX90">
      <formula1>0</formula1>
      <formula2>99</formula2>
    </dataValidation>
    <dataValidation type="list" allowBlank="1" showInputMessage="1" showErrorMessage="1" sqref="H77:I77">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9" max="16383" man="1"/>
    <brk id="55" max="16383" man="1"/>
    <brk id="8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U89:V89 I89:J89 AG89:AH89 AR89:AS89</xm:sqref>
        </x14:dataValidation>
        <x14:dataValidation type="list" allowBlank="1" showInputMessage="1" showErrorMessage="1">
          <x14:formula1>
            <xm:f>入力規則等!$AG$2:$AG$13</xm:f>
          </x14:formula1>
          <xm:sqref>AC115:AG115</xm:sqref>
        </x14:dataValidation>
        <x14:dataValidation type="list" allowBlank="1" showInputMessage="1" showErrorMessage="1">
          <x14:formula1>
            <xm:f>入力規則等!$AI$2:$AI$8</xm:f>
          </x14:formula1>
          <xm:sqref>J53:T53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E90:F90</xm:sqref>
        </x14:dataValidation>
        <x14:dataValidation type="list" allowBlank="1" showInputMessage="1" showErrorMessage="1">
          <x14:formula1>
            <xm:f>入力規則等!$U$13:$U$35</xm:f>
          </x14:formula1>
          <xm:sqref>AJ2:AM2 AE90:AG90 G90:I90 AQ90:AS90 S90:U90 E77:G77</xm:sqref>
        </x14:dataValidation>
        <x14:dataValidation type="list" allowBlank="1" showInputMessage="1" showErrorMessage="1">
          <x14:formula1>
            <xm:f>入力規則等!$U$56:$U$58</xm:f>
          </x14:formula1>
          <xm:sqref>J90:K90 AT90:AU90 AH90:AI90 V90:W90</xm:sqref>
        </x14:dataValidation>
        <x14:dataValidation type="list" allowBlank="1" showInputMessage="1" showErrorMessage="1">
          <x14:formula1>
            <xm:f>入力規則等!$W$2:$W$24</xm:f>
          </x14:formula1>
          <xm:sqref>AO89:AP89 E89:G89 AC89:AE89 Q89:S89</xm:sqref>
        </x14:dataValidation>
        <x14:dataValidation type="list" allowBlank="1" showInputMessage="1" showErrorMessage="1">
          <x14:formula1>
            <xm:f>入力規則等!$U$49</xm:f>
          </x14:formula1>
          <xm:sqref>C77:D77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378</v>
      </c>
      <c r="AA1" s="27" t="s">
        <v>77</v>
      </c>
      <c r="AB1" s="27" t="s">
        <v>379</v>
      </c>
      <c r="AC1" s="27" t="s">
        <v>31</v>
      </c>
      <c r="AD1" s="26"/>
      <c r="AE1" s="27" t="s">
        <v>43</v>
      </c>
      <c r="AF1" s="28"/>
      <c r="AG1" s="37" t="s">
        <v>171</v>
      </c>
      <c r="AI1" s="37" t="s">
        <v>174</v>
      </c>
      <c r="AK1" s="37" t="s">
        <v>178</v>
      </c>
      <c r="AM1" s="42"/>
      <c r="AN1" s="42"/>
      <c r="AP1" s="26" t="s">
        <v>214</v>
      </c>
    </row>
    <row r="2" spans="1:42" ht="13.5" customHeight="1" x14ac:dyDescent="0.15">
      <c r="A2" s="14" t="s">
        <v>80</v>
      </c>
      <c r="B2" s="15"/>
      <c r="C2" s="13" t="str">
        <f>IF(B2="","",A2)</f>
        <v/>
      </c>
      <c r="D2" s="13" t="str">
        <f>IF(C2="","",IF(D1&lt;&gt;"",CONCATENATE(D1,"、",C2),C2))</f>
        <v/>
      </c>
      <c r="F2" s="12" t="s">
        <v>67</v>
      </c>
      <c r="G2" s="17" t="s">
        <v>563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56">
        <v>21</v>
      </c>
      <c r="W2" s="30" t="s">
        <v>165</v>
      </c>
      <c r="Y2" s="30" t="s">
        <v>63</v>
      </c>
      <c r="Z2" s="30" t="s">
        <v>63</v>
      </c>
      <c r="AA2" s="50" t="s">
        <v>248</v>
      </c>
      <c r="AB2" s="50" t="s">
        <v>473</v>
      </c>
      <c r="AC2" s="51" t="s">
        <v>129</v>
      </c>
      <c r="AD2" s="26"/>
      <c r="AE2" s="32" t="s">
        <v>161</v>
      </c>
      <c r="AF2" s="28"/>
      <c r="AG2" s="38" t="s">
        <v>222</v>
      </c>
      <c r="AI2" s="37" t="s">
        <v>245</v>
      </c>
      <c r="AK2" s="37" t="s">
        <v>179</v>
      </c>
      <c r="AM2" s="42"/>
      <c r="AN2" s="42"/>
      <c r="AP2" s="38" t="s">
        <v>222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563</v>
      </c>
      <c r="R3" s="13" t="str">
        <f t="shared" ref="R3:R8" si="3">IF(Q3="","",P3)</f>
        <v>委託・請負</v>
      </c>
      <c r="S3" s="13" t="str">
        <f t="shared" ref="S3:S8" si="4">IF(R3="",S2,IF(S2&lt;&gt;"",CONCATENATE(S2,"、",R3),R3))</f>
        <v>委託・請負</v>
      </c>
      <c r="T3" s="13"/>
      <c r="U3" s="30" t="s">
        <v>504</v>
      </c>
      <c r="W3" s="30" t="s">
        <v>140</v>
      </c>
      <c r="Y3" s="30" t="s">
        <v>64</v>
      </c>
      <c r="Z3" s="30" t="s">
        <v>380</v>
      </c>
      <c r="AA3" s="50" t="s">
        <v>346</v>
      </c>
      <c r="AB3" s="50" t="s">
        <v>474</v>
      </c>
      <c r="AC3" s="51" t="s">
        <v>130</v>
      </c>
      <c r="AD3" s="26"/>
      <c r="AE3" s="32" t="s">
        <v>162</v>
      </c>
      <c r="AF3" s="28"/>
      <c r="AG3" s="38" t="s">
        <v>223</v>
      </c>
      <c r="AI3" s="37" t="s">
        <v>173</v>
      </c>
      <c r="AK3" s="37" t="str">
        <f>CHAR(CODE(AK2)+1)</f>
        <v>B</v>
      </c>
      <c r="AM3" s="42"/>
      <c r="AN3" s="42"/>
      <c r="AP3" s="38" t="s">
        <v>223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0" t="s">
        <v>560</v>
      </c>
      <c r="W4" s="30" t="s">
        <v>141</v>
      </c>
      <c r="Y4" s="30" t="s">
        <v>253</v>
      </c>
      <c r="Z4" s="30" t="s">
        <v>381</v>
      </c>
      <c r="AA4" s="50" t="s">
        <v>347</v>
      </c>
      <c r="AB4" s="50" t="s">
        <v>475</v>
      </c>
      <c r="AC4" s="50" t="s">
        <v>131</v>
      </c>
      <c r="AD4" s="26"/>
      <c r="AE4" s="32" t="s">
        <v>163</v>
      </c>
      <c r="AF4" s="28"/>
      <c r="AG4" s="38" t="s">
        <v>224</v>
      </c>
      <c r="AI4" s="37" t="s">
        <v>175</v>
      </c>
      <c r="AK4" s="37" t="str">
        <f t="shared" ref="AK4:AK49" si="7">CHAR(CODE(AK3)+1)</f>
        <v>C</v>
      </c>
      <c r="AM4" s="42"/>
      <c r="AN4" s="42"/>
      <c r="AP4" s="38" t="s">
        <v>224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0" t="s">
        <v>528</v>
      </c>
      <c r="Y5" s="30" t="s">
        <v>254</v>
      </c>
      <c r="Z5" s="30" t="s">
        <v>382</v>
      </c>
      <c r="AA5" s="50" t="s">
        <v>348</v>
      </c>
      <c r="AB5" s="50" t="s">
        <v>476</v>
      </c>
      <c r="AC5" s="50" t="s">
        <v>164</v>
      </c>
      <c r="AD5" s="29"/>
      <c r="AE5" s="32" t="s">
        <v>234</v>
      </c>
      <c r="AF5" s="28"/>
      <c r="AG5" s="38" t="s">
        <v>225</v>
      </c>
      <c r="AI5" s="37" t="s">
        <v>251</v>
      </c>
      <c r="AK5" s="37" t="str">
        <f t="shared" si="7"/>
        <v>D</v>
      </c>
      <c r="AP5" s="38" t="s">
        <v>225</v>
      </c>
    </row>
    <row r="6" spans="1:42" ht="13.5" customHeight="1" x14ac:dyDescent="0.15">
      <c r="A6" s="14" t="s">
        <v>84</v>
      </c>
      <c r="B6" s="15" t="s">
        <v>563</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0" t="s">
        <v>236</v>
      </c>
      <c r="W6" s="30" t="s">
        <v>530</v>
      </c>
      <c r="Y6" s="30" t="s">
        <v>255</v>
      </c>
      <c r="Z6" s="30" t="s">
        <v>383</v>
      </c>
      <c r="AA6" s="50" t="s">
        <v>349</v>
      </c>
      <c r="AB6" s="50" t="s">
        <v>477</v>
      </c>
      <c r="AC6" s="50" t="s">
        <v>132</v>
      </c>
      <c r="AD6" s="29"/>
      <c r="AE6" s="32" t="s">
        <v>232</v>
      </c>
      <c r="AF6" s="28"/>
      <c r="AG6" s="38" t="s">
        <v>226</v>
      </c>
      <c r="AI6" s="37" t="s">
        <v>252</v>
      </c>
      <c r="AK6" s="37" t="str">
        <f>CHAR(CODE(AK5)+1)</f>
        <v>E</v>
      </c>
      <c r="AP6" s="38" t="s">
        <v>226</v>
      </c>
    </row>
    <row r="7" spans="1:42" ht="13.5" customHeight="1" x14ac:dyDescent="0.15">
      <c r="A7" s="14" t="s">
        <v>85</v>
      </c>
      <c r="B7" s="15"/>
      <c r="C7" s="13" t="str">
        <f t="shared" si="0"/>
        <v/>
      </c>
      <c r="D7" s="13" t="str">
        <f t="shared" si="8"/>
        <v>科学技術・イノベーション</v>
      </c>
      <c r="F7" s="18" t="s">
        <v>186</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0"/>
      <c r="W7" s="30" t="s">
        <v>142</v>
      </c>
      <c r="Y7" s="30" t="s">
        <v>256</v>
      </c>
      <c r="Z7" s="30" t="s">
        <v>384</v>
      </c>
      <c r="AA7" s="50" t="s">
        <v>350</v>
      </c>
      <c r="AB7" s="50" t="s">
        <v>478</v>
      </c>
      <c r="AC7" s="29"/>
      <c r="AD7" s="29"/>
      <c r="AE7" s="30" t="s">
        <v>132</v>
      </c>
      <c r="AF7" s="28"/>
      <c r="AG7" s="38" t="s">
        <v>227</v>
      </c>
      <c r="AH7" s="45"/>
      <c r="AI7" s="38" t="s">
        <v>241</v>
      </c>
      <c r="AK7" s="37" t="str">
        <f>CHAR(CODE(AK6)+1)</f>
        <v>F</v>
      </c>
      <c r="AP7" s="38" t="s">
        <v>227</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0" t="s">
        <v>249</v>
      </c>
      <c r="W8" s="30" t="s">
        <v>143</v>
      </c>
      <c r="Y8" s="30" t="s">
        <v>257</v>
      </c>
      <c r="Z8" s="30" t="s">
        <v>385</v>
      </c>
      <c r="AA8" s="50" t="s">
        <v>351</v>
      </c>
      <c r="AB8" s="50" t="s">
        <v>479</v>
      </c>
      <c r="AC8" s="29"/>
      <c r="AD8" s="29"/>
      <c r="AE8" s="29"/>
      <c r="AF8" s="28"/>
      <c r="AG8" s="38" t="s">
        <v>228</v>
      </c>
      <c r="AI8" s="37" t="s">
        <v>242</v>
      </c>
      <c r="AK8" s="37" t="str">
        <f t="shared" si="7"/>
        <v>G</v>
      </c>
      <c r="AP8" s="38" t="s">
        <v>228</v>
      </c>
    </row>
    <row r="9" spans="1:42" ht="13.5" customHeight="1" x14ac:dyDescent="0.15">
      <c r="A9" s="14" t="s">
        <v>87</v>
      </c>
      <c r="B9" s="15"/>
      <c r="C9" s="13" t="str">
        <f t="shared" si="0"/>
        <v/>
      </c>
      <c r="D9" s="13" t="str">
        <f t="shared" si="8"/>
        <v>科学技術・イノベーション</v>
      </c>
      <c r="F9" s="18" t="s">
        <v>187</v>
      </c>
      <c r="G9" s="17"/>
      <c r="H9" s="13" t="str">
        <f t="shared" si="1"/>
        <v/>
      </c>
      <c r="I9" s="13" t="str">
        <f t="shared" si="5"/>
        <v>一般会計</v>
      </c>
      <c r="K9" s="14" t="s">
        <v>104</v>
      </c>
      <c r="L9" s="15"/>
      <c r="M9" s="13" t="str">
        <f t="shared" si="2"/>
        <v/>
      </c>
      <c r="N9" s="13" t="str">
        <f t="shared" si="6"/>
        <v/>
      </c>
      <c r="O9" s="13"/>
      <c r="P9" s="13"/>
      <c r="Q9" s="19"/>
      <c r="T9" s="13"/>
      <c r="U9" s="30" t="s">
        <v>250</v>
      </c>
      <c r="W9" s="30" t="s">
        <v>144</v>
      </c>
      <c r="Y9" s="30" t="s">
        <v>258</v>
      </c>
      <c r="Z9" s="30" t="s">
        <v>386</v>
      </c>
      <c r="AA9" s="50" t="s">
        <v>352</v>
      </c>
      <c r="AB9" s="50" t="s">
        <v>480</v>
      </c>
      <c r="AC9" s="29"/>
      <c r="AD9" s="29"/>
      <c r="AE9" s="29"/>
      <c r="AF9" s="28"/>
      <c r="AG9" s="38" t="s">
        <v>229</v>
      </c>
      <c r="AI9" s="41"/>
      <c r="AK9" s="37" t="str">
        <f t="shared" si="7"/>
        <v>H</v>
      </c>
      <c r="AP9" s="38" t="s">
        <v>229</v>
      </c>
    </row>
    <row r="10" spans="1:42" ht="13.5" customHeight="1" x14ac:dyDescent="0.15">
      <c r="A10" s="14" t="s">
        <v>204</v>
      </c>
      <c r="B10" s="15"/>
      <c r="C10" s="13" t="str">
        <f t="shared" si="0"/>
        <v/>
      </c>
      <c r="D10" s="13" t="str">
        <f t="shared" si="8"/>
        <v>科学技術・イノベーション</v>
      </c>
      <c r="F10" s="18" t="s">
        <v>111</v>
      </c>
      <c r="G10" s="17"/>
      <c r="H10" s="13" t="str">
        <f t="shared" si="1"/>
        <v/>
      </c>
      <c r="I10" s="13" t="str">
        <f t="shared" si="5"/>
        <v>一般会計</v>
      </c>
      <c r="K10" s="14" t="s">
        <v>205</v>
      </c>
      <c r="L10" s="15"/>
      <c r="M10" s="13" t="str">
        <f t="shared" si="2"/>
        <v/>
      </c>
      <c r="N10" s="13" t="str">
        <f t="shared" si="6"/>
        <v/>
      </c>
      <c r="O10" s="13"/>
      <c r="P10" s="13" t="str">
        <f>S8</f>
        <v>委託・請負</v>
      </c>
      <c r="Q10" s="19"/>
      <c r="T10" s="13"/>
      <c r="W10" s="30" t="s">
        <v>145</v>
      </c>
      <c r="Y10" s="30" t="s">
        <v>259</v>
      </c>
      <c r="Z10" s="30" t="s">
        <v>387</v>
      </c>
      <c r="AA10" s="50" t="s">
        <v>353</v>
      </c>
      <c r="AB10" s="50" t="s">
        <v>481</v>
      </c>
      <c r="AC10" s="29"/>
      <c r="AD10" s="29"/>
      <c r="AE10" s="29"/>
      <c r="AF10" s="28"/>
      <c r="AG10" s="38" t="s">
        <v>217</v>
      </c>
      <c r="AK10" s="37" t="str">
        <f t="shared" si="7"/>
        <v>I</v>
      </c>
      <c r="AP10" s="37" t="s">
        <v>215</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t="s">
        <v>563</v>
      </c>
      <c r="M11" s="13" t="str">
        <f t="shared" si="2"/>
        <v>その他の事項経費</v>
      </c>
      <c r="N11" s="13" t="str">
        <f t="shared" si="6"/>
        <v>その他の事項経費</v>
      </c>
      <c r="O11" s="13"/>
      <c r="P11" s="13"/>
      <c r="Q11" s="19"/>
      <c r="T11" s="13"/>
      <c r="W11" s="30" t="s">
        <v>557</v>
      </c>
      <c r="Y11" s="30" t="s">
        <v>260</v>
      </c>
      <c r="Z11" s="30" t="s">
        <v>388</v>
      </c>
      <c r="AA11" s="50" t="s">
        <v>354</v>
      </c>
      <c r="AB11" s="50" t="s">
        <v>482</v>
      </c>
      <c r="AC11" s="29"/>
      <c r="AD11" s="29"/>
      <c r="AE11" s="29"/>
      <c r="AF11" s="28"/>
      <c r="AG11" s="37" t="s">
        <v>220</v>
      </c>
      <c r="AK11" s="37"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7" t="s">
        <v>505</v>
      </c>
      <c r="W12" s="30" t="s">
        <v>146</v>
      </c>
      <c r="Y12" s="30" t="s">
        <v>261</v>
      </c>
      <c r="Z12" s="30" t="s">
        <v>389</v>
      </c>
      <c r="AA12" s="50" t="s">
        <v>355</v>
      </c>
      <c r="AB12" s="50" t="s">
        <v>483</v>
      </c>
      <c r="AC12" s="29"/>
      <c r="AD12" s="29"/>
      <c r="AE12" s="29"/>
      <c r="AF12" s="28"/>
      <c r="AG12" s="37" t="s">
        <v>218</v>
      </c>
      <c r="AK12" s="37"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その他の事項経費</v>
      </c>
      <c r="L13" s="13"/>
      <c r="O13" s="13"/>
      <c r="P13" s="13"/>
      <c r="Q13" s="19"/>
      <c r="T13" s="13"/>
      <c r="U13" s="30" t="s">
        <v>165</v>
      </c>
      <c r="W13" s="30" t="s">
        <v>147</v>
      </c>
      <c r="Y13" s="30" t="s">
        <v>262</v>
      </c>
      <c r="Z13" s="30" t="s">
        <v>390</v>
      </c>
      <c r="AA13" s="50" t="s">
        <v>356</v>
      </c>
      <c r="AB13" s="50" t="s">
        <v>484</v>
      </c>
      <c r="AC13" s="29"/>
      <c r="AD13" s="29"/>
      <c r="AE13" s="29"/>
      <c r="AF13" s="28"/>
      <c r="AG13" s="37" t="s">
        <v>219</v>
      </c>
      <c r="AK13" s="37"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0" t="s">
        <v>506</v>
      </c>
      <c r="W14" s="30" t="s">
        <v>148</v>
      </c>
      <c r="Y14" s="30" t="s">
        <v>263</v>
      </c>
      <c r="Z14" s="30" t="s">
        <v>391</v>
      </c>
      <c r="AA14" s="50" t="s">
        <v>357</v>
      </c>
      <c r="AB14" s="50" t="s">
        <v>485</v>
      </c>
      <c r="AC14" s="29"/>
      <c r="AD14" s="29"/>
      <c r="AE14" s="29"/>
      <c r="AF14" s="28"/>
      <c r="AG14" s="41"/>
      <c r="AK14" s="37"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0" t="s">
        <v>507</v>
      </c>
      <c r="W15" s="30" t="s">
        <v>149</v>
      </c>
      <c r="Y15" s="30" t="s">
        <v>264</v>
      </c>
      <c r="Z15" s="30" t="s">
        <v>392</v>
      </c>
      <c r="AA15" s="50" t="s">
        <v>358</v>
      </c>
      <c r="AB15" s="50" t="s">
        <v>486</v>
      </c>
      <c r="AC15" s="29"/>
      <c r="AD15" s="29"/>
      <c r="AE15" s="29"/>
      <c r="AF15" s="28"/>
      <c r="AG15" s="42"/>
      <c r="AK15" s="37"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0" t="s">
        <v>508</v>
      </c>
      <c r="W16" s="30" t="s">
        <v>150</v>
      </c>
      <c r="Y16" s="30" t="s">
        <v>265</v>
      </c>
      <c r="Z16" s="30" t="s">
        <v>393</v>
      </c>
      <c r="AA16" s="50" t="s">
        <v>359</v>
      </c>
      <c r="AB16" s="50" t="s">
        <v>487</v>
      </c>
      <c r="AC16" s="29"/>
      <c r="AD16" s="29"/>
      <c r="AE16" s="29"/>
      <c r="AF16" s="28"/>
      <c r="AG16" s="42"/>
      <c r="AK16" s="37"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0" t="s">
        <v>526</v>
      </c>
      <c r="W17" s="30" t="s">
        <v>151</v>
      </c>
      <c r="Y17" s="30" t="s">
        <v>266</v>
      </c>
      <c r="Z17" s="30" t="s">
        <v>394</v>
      </c>
      <c r="AA17" s="50" t="s">
        <v>360</v>
      </c>
      <c r="AB17" s="50" t="s">
        <v>488</v>
      </c>
      <c r="AC17" s="29"/>
      <c r="AD17" s="29"/>
      <c r="AE17" s="29"/>
      <c r="AF17" s="28"/>
      <c r="AG17" s="42"/>
      <c r="AK17" s="37"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0" t="s">
        <v>509</v>
      </c>
      <c r="W18" s="30" t="s">
        <v>152</v>
      </c>
      <c r="Y18" s="30" t="s">
        <v>267</v>
      </c>
      <c r="Z18" s="30" t="s">
        <v>395</v>
      </c>
      <c r="AA18" s="50" t="s">
        <v>361</v>
      </c>
      <c r="AB18" s="50" t="s">
        <v>489</v>
      </c>
      <c r="AC18" s="29"/>
      <c r="AD18" s="29"/>
      <c r="AE18" s="29"/>
      <c r="AF18" s="28"/>
      <c r="AK18" s="37" t="str">
        <f t="shared" si="7"/>
        <v>Q</v>
      </c>
    </row>
    <row r="19" spans="1:37" ht="13.5" customHeight="1" x14ac:dyDescent="0.15">
      <c r="A19" s="14" t="s">
        <v>197</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0" t="s">
        <v>510</v>
      </c>
      <c r="W19" s="30" t="s">
        <v>153</v>
      </c>
      <c r="Y19" s="30" t="s">
        <v>268</v>
      </c>
      <c r="Z19" s="30" t="s">
        <v>396</v>
      </c>
      <c r="AA19" s="50" t="s">
        <v>362</v>
      </c>
      <c r="AB19" s="50" t="s">
        <v>490</v>
      </c>
      <c r="AC19" s="29"/>
      <c r="AD19" s="29"/>
      <c r="AE19" s="29"/>
      <c r="AF19" s="28"/>
      <c r="AK19" s="37" t="str">
        <f t="shared" si="7"/>
        <v>R</v>
      </c>
    </row>
    <row r="20" spans="1:37" ht="13.5" customHeight="1" x14ac:dyDescent="0.15">
      <c r="A20" s="14" t="s">
        <v>198</v>
      </c>
      <c r="B20" s="15"/>
      <c r="C20" s="13" t="str">
        <f t="shared" si="9"/>
        <v/>
      </c>
      <c r="D20" s="13" t="str">
        <f t="shared" si="8"/>
        <v>科学技術・イノベーション</v>
      </c>
      <c r="F20" s="18" t="s">
        <v>196</v>
      </c>
      <c r="G20" s="17"/>
      <c r="H20" s="13" t="str">
        <f t="shared" si="1"/>
        <v/>
      </c>
      <c r="I20" s="13" t="str">
        <f t="shared" si="5"/>
        <v>一般会計</v>
      </c>
      <c r="K20" s="13"/>
      <c r="L20" s="13"/>
      <c r="O20" s="13"/>
      <c r="P20" s="13"/>
      <c r="Q20" s="19"/>
      <c r="T20" s="13"/>
      <c r="U20" s="30" t="s">
        <v>511</v>
      </c>
      <c r="W20" s="30" t="s">
        <v>154</v>
      </c>
      <c r="Y20" s="30" t="s">
        <v>269</v>
      </c>
      <c r="Z20" s="30" t="s">
        <v>397</v>
      </c>
      <c r="AA20" s="50" t="s">
        <v>363</v>
      </c>
      <c r="AB20" s="50" t="s">
        <v>491</v>
      </c>
      <c r="AC20" s="29"/>
      <c r="AD20" s="29"/>
      <c r="AE20" s="29"/>
      <c r="AF20" s="28"/>
      <c r="AK20" s="37" t="str">
        <f t="shared" si="7"/>
        <v>S</v>
      </c>
    </row>
    <row r="21" spans="1:37" ht="13.5" customHeight="1" x14ac:dyDescent="0.15">
      <c r="A21" s="14" t="s">
        <v>199</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0" t="s">
        <v>512</v>
      </c>
      <c r="W21" s="30" t="s">
        <v>155</v>
      </c>
      <c r="Y21" s="30" t="s">
        <v>270</v>
      </c>
      <c r="Z21" s="30" t="s">
        <v>398</v>
      </c>
      <c r="AA21" s="50" t="s">
        <v>364</v>
      </c>
      <c r="AB21" s="50" t="s">
        <v>492</v>
      </c>
      <c r="AC21" s="29"/>
      <c r="AD21" s="29"/>
      <c r="AE21" s="29"/>
      <c r="AF21" s="28"/>
      <c r="AK21" s="37" t="str">
        <f t="shared" si="7"/>
        <v>T</v>
      </c>
    </row>
    <row r="22" spans="1:37" ht="13.5" customHeight="1" x14ac:dyDescent="0.15">
      <c r="A22" s="14" t="s">
        <v>200</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0" t="s">
        <v>559</v>
      </c>
      <c r="W22" s="30" t="s">
        <v>156</v>
      </c>
      <c r="Y22" s="30" t="s">
        <v>271</v>
      </c>
      <c r="Z22" s="30" t="s">
        <v>399</v>
      </c>
      <c r="AA22" s="50" t="s">
        <v>365</v>
      </c>
      <c r="AB22" s="50" t="s">
        <v>493</v>
      </c>
      <c r="AC22" s="29"/>
      <c r="AD22" s="29"/>
      <c r="AE22" s="29"/>
      <c r="AF22" s="28"/>
      <c r="AK22" s="37" t="str">
        <f t="shared" si="7"/>
        <v>U</v>
      </c>
    </row>
    <row r="23" spans="1:37" ht="13.5" customHeight="1" x14ac:dyDescent="0.15">
      <c r="A23" s="48" t="s">
        <v>243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0" t="s">
        <v>513</v>
      </c>
      <c r="W23" s="30" t="s">
        <v>157</v>
      </c>
      <c r="Y23" s="30" t="s">
        <v>272</v>
      </c>
      <c r="Z23" s="30" t="s">
        <v>400</v>
      </c>
      <c r="AA23" s="50" t="s">
        <v>366</v>
      </c>
      <c r="AB23" s="50" t="s">
        <v>494</v>
      </c>
      <c r="AC23" s="29"/>
      <c r="AD23" s="29"/>
      <c r="AE23" s="29"/>
      <c r="AF23" s="28"/>
      <c r="AK23" s="37" t="str">
        <f t="shared" si="7"/>
        <v>V</v>
      </c>
    </row>
    <row r="24" spans="1:37" ht="13.5" customHeight="1" x14ac:dyDescent="0.15">
      <c r="A24" s="58"/>
      <c r="B24" s="46"/>
      <c r="F24" s="18" t="s">
        <v>246</v>
      </c>
      <c r="G24" s="17"/>
      <c r="H24" s="13" t="str">
        <f t="shared" si="1"/>
        <v/>
      </c>
      <c r="I24" s="13" t="str">
        <f t="shared" si="5"/>
        <v>一般会計</v>
      </c>
      <c r="K24" s="13"/>
      <c r="L24" s="13"/>
      <c r="O24" s="13"/>
      <c r="P24" s="13"/>
      <c r="Q24" s="19"/>
      <c r="T24" s="13"/>
      <c r="U24" s="30" t="s">
        <v>514</v>
      </c>
      <c r="W24" s="30" t="s">
        <v>158</v>
      </c>
      <c r="Y24" s="30" t="s">
        <v>273</v>
      </c>
      <c r="Z24" s="30" t="s">
        <v>401</v>
      </c>
      <c r="AA24" s="50" t="s">
        <v>367</v>
      </c>
      <c r="AB24" s="50" t="s">
        <v>495</v>
      </c>
      <c r="AC24" s="29"/>
      <c r="AD24" s="29"/>
      <c r="AE24" s="29"/>
      <c r="AF24" s="28"/>
      <c r="AK24" s="37" t="str">
        <f>CHAR(CODE(AK23)+1)</f>
        <v>W</v>
      </c>
    </row>
    <row r="25" spans="1:37" ht="13.5" customHeight="1" x14ac:dyDescent="0.15">
      <c r="A25" s="47"/>
      <c r="B25" s="46"/>
      <c r="F25" s="18" t="s">
        <v>124</v>
      </c>
      <c r="G25" s="17"/>
      <c r="H25" s="13" t="str">
        <f t="shared" si="1"/>
        <v/>
      </c>
      <c r="I25" s="13" t="str">
        <f t="shared" si="5"/>
        <v>一般会計</v>
      </c>
      <c r="K25" s="13"/>
      <c r="L25" s="13"/>
      <c r="O25" s="13"/>
      <c r="P25" s="13"/>
      <c r="Q25" s="19"/>
      <c r="T25" s="13"/>
      <c r="U25" s="30" t="s">
        <v>515</v>
      </c>
      <c r="W25" s="40"/>
      <c r="Y25" s="30" t="s">
        <v>274</v>
      </c>
      <c r="Z25" s="30" t="s">
        <v>402</v>
      </c>
      <c r="AA25" s="50" t="s">
        <v>368</v>
      </c>
      <c r="AB25" s="50" t="s">
        <v>496</v>
      </c>
      <c r="AC25" s="29"/>
      <c r="AD25" s="29"/>
      <c r="AE25" s="29"/>
      <c r="AF25" s="28"/>
      <c r="AK25" s="37" t="str">
        <f t="shared" si="7"/>
        <v>X</v>
      </c>
    </row>
    <row r="26" spans="1:37" ht="13.5" customHeight="1" x14ac:dyDescent="0.15">
      <c r="A26" s="47"/>
      <c r="B26" s="46"/>
      <c r="F26" s="18" t="s">
        <v>125</v>
      </c>
      <c r="G26" s="17"/>
      <c r="H26" s="13" t="str">
        <f t="shared" si="1"/>
        <v/>
      </c>
      <c r="I26" s="13" t="str">
        <f t="shared" si="5"/>
        <v>一般会計</v>
      </c>
      <c r="K26" s="13"/>
      <c r="L26" s="13"/>
      <c r="O26" s="13"/>
      <c r="P26" s="13"/>
      <c r="Q26" s="19"/>
      <c r="T26" s="13"/>
      <c r="U26" s="30" t="s">
        <v>516</v>
      </c>
      <c r="Y26" s="30" t="s">
        <v>275</v>
      </c>
      <c r="Z26" s="30" t="s">
        <v>403</v>
      </c>
      <c r="AA26" s="50" t="s">
        <v>369</v>
      </c>
      <c r="AB26" s="50" t="s">
        <v>497</v>
      </c>
      <c r="AC26" s="29"/>
      <c r="AD26" s="29"/>
      <c r="AE26" s="29"/>
      <c r="AF26" s="28"/>
      <c r="AK26" s="37"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0" t="s">
        <v>517</v>
      </c>
      <c r="Y27" s="30" t="s">
        <v>276</v>
      </c>
      <c r="Z27" s="30" t="s">
        <v>404</v>
      </c>
      <c r="AA27" s="50" t="s">
        <v>370</v>
      </c>
      <c r="AB27" s="50" t="s">
        <v>498</v>
      </c>
      <c r="AC27" s="29"/>
      <c r="AD27" s="29"/>
      <c r="AE27" s="29"/>
      <c r="AF27" s="28"/>
      <c r="AK27" s="37"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518</v>
      </c>
      <c r="Y28" s="30" t="s">
        <v>277</v>
      </c>
      <c r="Z28" s="30" t="s">
        <v>405</v>
      </c>
      <c r="AA28" s="50" t="s">
        <v>371</v>
      </c>
      <c r="AB28" s="50" t="s">
        <v>499</v>
      </c>
      <c r="AC28" s="29"/>
      <c r="AD28" s="29"/>
      <c r="AE28" s="29"/>
      <c r="AF28" s="28"/>
      <c r="AK28" s="37" t="s">
        <v>180</v>
      </c>
    </row>
    <row r="29" spans="1:37" ht="13.5" customHeight="1" x14ac:dyDescent="0.15">
      <c r="A29" s="13"/>
      <c r="B29" s="13"/>
      <c r="F29" s="18" t="s">
        <v>188</v>
      </c>
      <c r="G29" s="17"/>
      <c r="H29" s="13" t="str">
        <f t="shared" si="1"/>
        <v/>
      </c>
      <c r="I29" s="13" t="str">
        <f t="shared" si="5"/>
        <v>一般会計</v>
      </c>
      <c r="K29" s="13"/>
      <c r="L29" s="13"/>
      <c r="O29" s="13"/>
      <c r="P29" s="13"/>
      <c r="Q29" s="19"/>
      <c r="T29" s="13"/>
      <c r="U29" s="30" t="s">
        <v>519</v>
      </c>
      <c r="Y29" s="30" t="s">
        <v>278</v>
      </c>
      <c r="Z29" s="30" t="s">
        <v>406</v>
      </c>
      <c r="AA29" s="50" t="s">
        <v>372</v>
      </c>
      <c r="AB29" s="50" t="s">
        <v>500</v>
      </c>
      <c r="AC29" s="29"/>
      <c r="AD29" s="29"/>
      <c r="AE29" s="29"/>
      <c r="AF29" s="28"/>
      <c r="AK29" s="37" t="str">
        <f t="shared" si="7"/>
        <v>b</v>
      </c>
    </row>
    <row r="30" spans="1:37" ht="13.5" customHeight="1" x14ac:dyDescent="0.15">
      <c r="A30" s="13"/>
      <c r="B30" s="13"/>
      <c r="F30" s="18" t="s">
        <v>189</v>
      </c>
      <c r="G30" s="17"/>
      <c r="H30" s="13" t="str">
        <f t="shared" si="1"/>
        <v/>
      </c>
      <c r="I30" s="13" t="str">
        <f t="shared" si="5"/>
        <v>一般会計</v>
      </c>
      <c r="K30" s="13"/>
      <c r="L30" s="13"/>
      <c r="O30" s="13"/>
      <c r="P30" s="13"/>
      <c r="Q30" s="19"/>
      <c r="T30" s="13"/>
      <c r="U30" s="30" t="s">
        <v>520</v>
      </c>
      <c r="Y30" s="30" t="s">
        <v>279</v>
      </c>
      <c r="Z30" s="30" t="s">
        <v>407</v>
      </c>
      <c r="AA30" s="50" t="s">
        <v>373</v>
      </c>
      <c r="AB30" s="50" t="s">
        <v>501</v>
      </c>
      <c r="AC30" s="29"/>
      <c r="AD30" s="29"/>
      <c r="AE30" s="29"/>
      <c r="AF30" s="28"/>
      <c r="AK30" s="37" t="str">
        <f t="shared" si="7"/>
        <v>c</v>
      </c>
    </row>
    <row r="31" spans="1:37" ht="13.5" customHeight="1" x14ac:dyDescent="0.15">
      <c r="A31" s="13"/>
      <c r="B31" s="13"/>
      <c r="F31" s="18" t="s">
        <v>190</v>
      </c>
      <c r="G31" s="17"/>
      <c r="H31" s="13" t="str">
        <f t="shared" si="1"/>
        <v/>
      </c>
      <c r="I31" s="13" t="str">
        <f t="shared" si="5"/>
        <v>一般会計</v>
      </c>
      <c r="K31" s="13"/>
      <c r="L31" s="13"/>
      <c r="O31" s="13"/>
      <c r="P31" s="13"/>
      <c r="Q31" s="19"/>
      <c r="T31" s="13"/>
      <c r="U31" s="30" t="s">
        <v>521</v>
      </c>
      <c r="Y31" s="30" t="s">
        <v>280</v>
      </c>
      <c r="Z31" s="30" t="s">
        <v>408</v>
      </c>
      <c r="AA31" s="50" t="s">
        <v>374</v>
      </c>
      <c r="AB31" s="50" t="s">
        <v>502</v>
      </c>
      <c r="AC31" s="29"/>
      <c r="AD31" s="29"/>
      <c r="AE31" s="29"/>
      <c r="AF31" s="28"/>
      <c r="AK31" s="37" t="str">
        <f t="shared" si="7"/>
        <v>d</v>
      </c>
    </row>
    <row r="32" spans="1:37" ht="13.5" customHeight="1" x14ac:dyDescent="0.15">
      <c r="A32" s="13"/>
      <c r="B32" s="13"/>
      <c r="F32" s="18" t="s">
        <v>191</v>
      </c>
      <c r="G32" s="17"/>
      <c r="H32" s="13" t="str">
        <f t="shared" si="1"/>
        <v/>
      </c>
      <c r="I32" s="13" t="str">
        <f t="shared" si="5"/>
        <v>一般会計</v>
      </c>
      <c r="K32" s="13"/>
      <c r="L32" s="13"/>
      <c r="O32" s="13"/>
      <c r="P32" s="13"/>
      <c r="Q32" s="19"/>
      <c r="T32" s="13"/>
      <c r="U32" s="30" t="s">
        <v>522</v>
      </c>
      <c r="Y32" s="30" t="s">
        <v>281</v>
      </c>
      <c r="Z32" s="30" t="s">
        <v>409</v>
      </c>
      <c r="AA32" s="50" t="s">
        <v>65</v>
      </c>
      <c r="AB32" s="50" t="s">
        <v>65</v>
      </c>
      <c r="AC32" s="29"/>
      <c r="AD32" s="29"/>
      <c r="AE32" s="29"/>
      <c r="AF32" s="28"/>
      <c r="AK32" s="37" t="str">
        <f t="shared" si="7"/>
        <v>e</v>
      </c>
    </row>
    <row r="33" spans="1:37" ht="13.5" customHeight="1" x14ac:dyDescent="0.15">
      <c r="A33" s="13"/>
      <c r="B33" s="13"/>
      <c r="F33" s="18" t="s">
        <v>192</v>
      </c>
      <c r="G33" s="17"/>
      <c r="H33" s="13" t="str">
        <f t="shared" si="1"/>
        <v/>
      </c>
      <c r="I33" s="13" t="str">
        <f t="shared" si="5"/>
        <v>一般会計</v>
      </c>
      <c r="K33" s="13"/>
      <c r="L33" s="13"/>
      <c r="O33" s="13"/>
      <c r="P33" s="13"/>
      <c r="Q33" s="19"/>
      <c r="T33" s="13"/>
      <c r="U33" s="30" t="s">
        <v>523</v>
      </c>
      <c r="Y33" s="30" t="s">
        <v>282</v>
      </c>
      <c r="Z33" s="30" t="s">
        <v>410</v>
      </c>
      <c r="AA33" s="40"/>
      <c r="AB33" s="29"/>
      <c r="AC33" s="29"/>
      <c r="AD33" s="29"/>
      <c r="AE33" s="29"/>
      <c r="AF33" s="28"/>
      <c r="AK33" s="37" t="str">
        <f t="shared" si="7"/>
        <v>f</v>
      </c>
    </row>
    <row r="34" spans="1:37" ht="13.5" customHeight="1" x14ac:dyDescent="0.15">
      <c r="A34" s="13"/>
      <c r="B34" s="13"/>
      <c r="F34" s="18" t="s">
        <v>193</v>
      </c>
      <c r="G34" s="17"/>
      <c r="H34" s="13" t="str">
        <f t="shared" si="1"/>
        <v/>
      </c>
      <c r="I34" s="13" t="str">
        <f t="shared" si="5"/>
        <v>一般会計</v>
      </c>
      <c r="K34" s="13"/>
      <c r="L34" s="13"/>
      <c r="O34" s="13"/>
      <c r="P34" s="13"/>
      <c r="Q34" s="19"/>
      <c r="T34" s="13"/>
      <c r="U34" s="30" t="s">
        <v>524</v>
      </c>
      <c r="Y34" s="30" t="s">
        <v>283</v>
      </c>
      <c r="Z34" s="30" t="s">
        <v>411</v>
      </c>
      <c r="AB34" s="29"/>
      <c r="AC34" s="29"/>
      <c r="AD34" s="29"/>
      <c r="AE34" s="29"/>
      <c r="AF34" s="28"/>
      <c r="AK34" s="37" t="str">
        <f t="shared" si="7"/>
        <v>g</v>
      </c>
    </row>
    <row r="35" spans="1:37" ht="13.5" customHeight="1" x14ac:dyDescent="0.15">
      <c r="A35" s="13"/>
      <c r="B35" s="13"/>
      <c r="F35" s="18" t="s">
        <v>194</v>
      </c>
      <c r="G35" s="17"/>
      <c r="H35" s="13" t="str">
        <f t="shared" si="1"/>
        <v/>
      </c>
      <c r="I35" s="13" t="str">
        <f t="shared" si="5"/>
        <v>一般会計</v>
      </c>
      <c r="K35" s="13"/>
      <c r="L35" s="13"/>
      <c r="O35" s="13"/>
      <c r="P35" s="13"/>
      <c r="Q35" s="19"/>
      <c r="T35" s="13"/>
      <c r="U35" s="30" t="s">
        <v>525</v>
      </c>
      <c r="Y35" s="30" t="s">
        <v>284</v>
      </c>
      <c r="Z35" s="30" t="s">
        <v>412</v>
      </c>
      <c r="AC35" s="29"/>
      <c r="AF35" s="28"/>
      <c r="AK35" s="37" t="str">
        <f t="shared" si="7"/>
        <v>h</v>
      </c>
    </row>
    <row r="36" spans="1:37" ht="13.5" customHeight="1" x14ac:dyDescent="0.15">
      <c r="A36" s="13"/>
      <c r="B36" s="13"/>
      <c r="F36" s="18" t="s">
        <v>195</v>
      </c>
      <c r="G36" s="17"/>
      <c r="H36" s="13" t="str">
        <f t="shared" si="1"/>
        <v/>
      </c>
      <c r="I36" s="13" t="str">
        <f t="shared" si="5"/>
        <v>一般会計</v>
      </c>
      <c r="K36" s="13"/>
      <c r="L36" s="13"/>
      <c r="O36" s="13"/>
      <c r="P36" s="13"/>
      <c r="Q36" s="19"/>
      <c r="T36" s="13"/>
      <c r="Y36" s="30" t="s">
        <v>285</v>
      </c>
      <c r="Z36" s="30" t="s">
        <v>413</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286</v>
      </c>
      <c r="Z37" s="30" t="s">
        <v>414</v>
      </c>
      <c r="AF37" s="28"/>
      <c r="AK37" s="37" t="str">
        <f t="shared" si="7"/>
        <v>j</v>
      </c>
    </row>
    <row r="38" spans="1:37" x14ac:dyDescent="0.15">
      <c r="A38" s="13"/>
      <c r="B38" s="13"/>
      <c r="F38" s="13"/>
      <c r="G38" s="19"/>
      <c r="K38" s="13"/>
      <c r="L38" s="13"/>
      <c r="O38" s="13"/>
      <c r="P38" s="13"/>
      <c r="Q38" s="19"/>
      <c r="T38" s="13"/>
      <c r="Y38" s="30" t="s">
        <v>287</v>
      </c>
      <c r="Z38" s="30" t="s">
        <v>415</v>
      </c>
      <c r="AF38" s="28"/>
      <c r="AK38" s="37" t="str">
        <f t="shared" si="7"/>
        <v>k</v>
      </c>
    </row>
    <row r="39" spans="1:37" x14ac:dyDescent="0.15">
      <c r="A39" s="13"/>
      <c r="B39" s="13"/>
      <c r="F39" s="13" t="str">
        <f>I37</f>
        <v>一般会計</v>
      </c>
      <c r="G39" s="19"/>
      <c r="K39" s="13"/>
      <c r="L39" s="13"/>
      <c r="O39" s="13"/>
      <c r="P39" s="13"/>
      <c r="Q39" s="19"/>
      <c r="T39" s="13"/>
      <c r="U39" s="30" t="s">
        <v>527</v>
      </c>
      <c r="Y39" s="30" t="s">
        <v>288</v>
      </c>
      <c r="Z39" s="30" t="s">
        <v>416</v>
      </c>
      <c r="AF39" s="28"/>
      <c r="AK39" s="37" t="str">
        <f t="shared" si="7"/>
        <v>l</v>
      </c>
    </row>
    <row r="40" spans="1:37" x14ac:dyDescent="0.15">
      <c r="A40" s="13"/>
      <c r="B40" s="13"/>
      <c r="F40" s="13"/>
      <c r="G40" s="19"/>
      <c r="K40" s="13"/>
      <c r="L40" s="13"/>
      <c r="O40" s="13"/>
      <c r="P40" s="13"/>
      <c r="Q40" s="19"/>
      <c r="T40" s="13"/>
      <c r="U40" s="30"/>
      <c r="Y40" s="30" t="s">
        <v>289</v>
      </c>
      <c r="Z40" s="30" t="s">
        <v>417</v>
      </c>
      <c r="AF40" s="28"/>
      <c r="AK40" s="37" t="str">
        <f t="shared" si="7"/>
        <v>m</v>
      </c>
    </row>
    <row r="41" spans="1:37" x14ac:dyDescent="0.15">
      <c r="A41" s="13"/>
      <c r="B41" s="13"/>
      <c r="F41" s="13"/>
      <c r="G41" s="19"/>
      <c r="K41" s="13"/>
      <c r="L41" s="13"/>
      <c r="O41" s="13"/>
      <c r="P41" s="13"/>
      <c r="Q41" s="19"/>
      <c r="T41" s="13"/>
      <c r="U41" s="30" t="s">
        <v>237</v>
      </c>
      <c r="Y41" s="30" t="s">
        <v>290</v>
      </c>
      <c r="Z41" s="30" t="s">
        <v>418</v>
      </c>
      <c r="AF41" s="28"/>
      <c r="AK41" s="37" t="str">
        <f t="shared" si="7"/>
        <v>n</v>
      </c>
    </row>
    <row r="42" spans="1:37" x14ac:dyDescent="0.15">
      <c r="A42" s="13"/>
      <c r="B42" s="13"/>
      <c r="F42" s="13"/>
      <c r="G42" s="19"/>
      <c r="K42" s="13"/>
      <c r="L42" s="13"/>
      <c r="O42" s="13"/>
      <c r="P42" s="13"/>
      <c r="Q42" s="19"/>
      <c r="T42" s="13"/>
      <c r="U42" s="30" t="s">
        <v>239</v>
      </c>
      <c r="Y42" s="30" t="s">
        <v>291</v>
      </c>
      <c r="Z42" s="30" t="s">
        <v>419</v>
      </c>
      <c r="AF42" s="28"/>
      <c r="AK42" s="37" t="str">
        <f t="shared" si="7"/>
        <v>o</v>
      </c>
    </row>
    <row r="43" spans="1:37" x14ac:dyDescent="0.15">
      <c r="A43" s="13"/>
      <c r="B43" s="13"/>
      <c r="F43" s="13"/>
      <c r="G43" s="19"/>
      <c r="K43" s="13"/>
      <c r="L43" s="13"/>
      <c r="O43" s="13"/>
      <c r="P43" s="13"/>
      <c r="Q43" s="19"/>
      <c r="T43" s="13"/>
      <c r="Y43" s="30" t="s">
        <v>292</v>
      </c>
      <c r="Z43" s="30" t="s">
        <v>420</v>
      </c>
      <c r="AF43" s="28"/>
      <c r="AK43" s="37" t="str">
        <f t="shared" si="7"/>
        <v>p</v>
      </c>
    </row>
    <row r="44" spans="1:37" x14ac:dyDescent="0.15">
      <c r="A44" s="13"/>
      <c r="B44" s="13"/>
      <c r="F44" s="13"/>
      <c r="G44" s="19"/>
      <c r="K44" s="13"/>
      <c r="L44" s="13"/>
      <c r="O44" s="13"/>
      <c r="P44" s="13"/>
      <c r="Q44" s="19"/>
      <c r="T44" s="13"/>
      <c r="Y44" s="30" t="s">
        <v>293</v>
      </c>
      <c r="Z44" s="30" t="s">
        <v>421</v>
      </c>
      <c r="AF44" s="28"/>
      <c r="AK44" s="37" t="str">
        <f t="shared" si="7"/>
        <v>q</v>
      </c>
    </row>
    <row r="45" spans="1:37" x14ac:dyDescent="0.15">
      <c r="A45" s="13"/>
      <c r="B45" s="13"/>
      <c r="F45" s="13"/>
      <c r="G45" s="19"/>
      <c r="K45" s="13"/>
      <c r="L45" s="13"/>
      <c r="O45" s="13"/>
      <c r="P45" s="13"/>
      <c r="Q45" s="19"/>
      <c r="T45" s="13"/>
      <c r="U45" s="27" t="s">
        <v>160</v>
      </c>
      <c r="Y45" s="30" t="s">
        <v>294</v>
      </c>
      <c r="Z45" s="30" t="s">
        <v>422</v>
      </c>
      <c r="AF45" s="28"/>
      <c r="AK45" s="37" t="str">
        <f t="shared" si="7"/>
        <v>r</v>
      </c>
    </row>
    <row r="46" spans="1:37" x14ac:dyDescent="0.15">
      <c r="A46" s="13"/>
      <c r="B46" s="13"/>
      <c r="F46" s="13"/>
      <c r="G46" s="19"/>
      <c r="K46" s="13"/>
      <c r="L46" s="13"/>
      <c r="O46" s="13"/>
      <c r="P46" s="13"/>
      <c r="Q46" s="19"/>
      <c r="T46" s="13"/>
      <c r="U46" s="56" t="s">
        <v>558</v>
      </c>
      <c r="Y46" s="30" t="s">
        <v>295</v>
      </c>
      <c r="Z46" s="30" t="s">
        <v>423</v>
      </c>
      <c r="AF46" s="28"/>
      <c r="AK46" s="37" t="str">
        <f t="shared" si="7"/>
        <v>s</v>
      </c>
    </row>
    <row r="47" spans="1:37" x14ac:dyDescent="0.15">
      <c r="A47" s="13"/>
      <c r="B47" s="13"/>
      <c r="F47" s="13"/>
      <c r="G47" s="19"/>
      <c r="K47" s="13"/>
      <c r="L47" s="13"/>
      <c r="O47" s="13"/>
      <c r="P47" s="13"/>
      <c r="Q47" s="19"/>
      <c r="T47" s="13"/>
      <c r="Y47" s="30" t="s">
        <v>296</v>
      </c>
      <c r="Z47" s="30" t="s">
        <v>424</v>
      </c>
      <c r="AF47" s="28"/>
      <c r="AK47" s="37" t="str">
        <f t="shared" si="7"/>
        <v>t</v>
      </c>
    </row>
    <row r="48" spans="1:37" x14ac:dyDescent="0.15">
      <c r="A48" s="13"/>
      <c r="B48" s="13"/>
      <c r="F48" s="13"/>
      <c r="G48" s="19"/>
      <c r="K48" s="13"/>
      <c r="L48" s="13"/>
      <c r="O48" s="13"/>
      <c r="P48" s="13"/>
      <c r="Q48" s="19"/>
      <c r="T48" s="13"/>
      <c r="U48" s="56">
        <v>2021</v>
      </c>
      <c r="Y48" s="30" t="s">
        <v>297</v>
      </c>
      <c r="Z48" s="30" t="s">
        <v>425</v>
      </c>
      <c r="AF48" s="28"/>
      <c r="AK48" s="37" t="str">
        <f t="shared" si="7"/>
        <v>u</v>
      </c>
    </row>
    <row r="49" spans="1:37" x14ac:dyDescent="0.15">
      <c r="A49" s="13"/>
      <c r="B49" s="13"/>
      <c r="F49" s="13"/>
      <c r="G49" s="19"/>
      <c r="K49" s="13"/>
      <c r="L49" s="13"/>
      <c r="O49" s="13"/>
      <c r="P49" s="13"/>
      <c r="Q49" s="19"/>
      <c r="T49" s="13"/>
      <c r="U49" s="56">
        <v>2022</v>
      </c>
      <c r="Y49" s="30" t="s">
        <v>298</v>
      </c>
      <c r="Z49" s="30" t="s">
        <v>426</v>
      </c>
      <c r="AF49" s="28"/>
      <c r="AK49" s="37" t="str">
        <f t="shared" si="7"/>
        <v>v</v>
      </c>
    </row>
    <row r="50" spans="1:37" x14ac:dyDescent="0.15">
      <c r="A50" s="13"/>
      <c r="B50" s="13"/>
      <c r="F50" s="13"/>
      <c r="G50" s="19"/>
      <c r="K50" s="13"/>
      <c r="L50" s="13"/>
      <c r="O50" s="13"/>
      <c r="P50" s="13"/>
      <c r="Q50" s="19"/>
      <c r="T50" s="13"/>
      <c r="U50" s="56">
        <v>2023</v>
      </c>
      <c r="Y50" s="30" t="s">
        <v>299</v>
      </c>
      <c r="Z50" s="30" t="s">
        <v>427</v>
      </c>
      <c r="AF50" s="28"/>
    </row>
    <row r="51" spans="1:37" x14ac:dyDescent="0.15">
      <c r="A51" s="13"/>
      <c r="B51" s="13"/>
      <c r="F51" s="13"/>
      <c r="G51" s="19"/>
      <c r="K51" s="13"/>
      <c r="L51" s="13"/>
      <c r="O51" s="13"/>
      <c r="P51" s="13"/>
      <c r="Q51" s="19"/>
      <c r="T51" s="13"/>
      <c r="U51" s="56">
        <v>2024</v>
      </c>
      <c r="Y51" s="30" t="s">
        <v>300</v>
      </c>
      <c r="Z51" s="30" t="s">
        <v>428</v>
      </c>
      <c r="AF51" s="28"/>
    </row>
    <row r="52" spans="1:37" x14ac:dyDescent="0.15">
      <c r="A52" s="13"/>
      <c r="B52" s="13"/>
      <c r="F52" s="13"/>
      <c r="G52" s="19"/>
      <c r="K52" s="13"/>
      <c r="L52" s="13"/>
      <c r="O52" s="13"/>
      <c r="P52" s="13"/>
      <c r="Q52" s="19"/>
      <c r="T52" s="13"/>
      <c r="U52" s="56">
        <v>2025</v>
      </c>
      <c r="Y52" s="30" t="s">
        <v>301</v>
      </c>
      <c r="Z52" s="30" t="s">
        <v>429</v>
      </c>
      <c r="AF52" s="28"/>
    </row>
    <row r="53" spans="1:37" x14ac:dyDescent="0.15">
      <c r="A53" s="13"/>
      <c r="B53" s="13"/>
      <c r="F53" s="13"/>
      <c r="G53" s="19"/>
      <c r="K53" s="13"/>
      <c r="L53" s="13"/>
      <c r="O53" s="13"/>
      <c r="P53" s="13"/>
      <c r="Q53" s="19"/>
      <c r="T53" s="13"/>
      <c r="U53" s="56">
        <v>2026</v>
      </c>
      <c r="Y53" s="30" t="s">
        <v>302</v>
      </c>
      <c r="Z53" s="30" t="s">
        <v>430</v>
      </c>
      <c r="AF53" s="28"/>
    </row>
    <row r="54" spans="1:37" x14ac:dyDescent="0.15">
      <c r="A54" s="13"/>
      <c r="B54" s="13"/>
      <c r="F54" s="13"/>
      <c r="G54" s="19"/>
      <c r="K54" s="13"/>
      <c r="L54" s="13"/>
      <c r="O54" s="13"/>
      <c r="P54" s="20"/>
      <c r="Q54" s="19"/>
      <c r="T54" s="13"/>
      <c r="Y54" s="30" t="s">
        <v>303</v>
      </c>
      <c r="Z54" s="30" t="s">
        <v>431</v>
      </c>
      <c r="AF54" s="28"/>
    </row>
    <row r="55" spans="1:37" x14ac:dyDescent="0.15">
      <c r="A55" s="13"/>
      <c r="B55" s="13"/>
      <c r="F55" s="13"/>
      <c r="G55" s="19"/>
      <c r="K55" s="13"/>
      <c r="L55" s="13"/>
      <c r="O55" s="13"/>
      <c r="P55" s="13"/>
      <c r="Q55" s="19"/>
      <c r="T55" s="13"/>
      <c r="Y55" s="30" t="s">
        <v>304</v>
      </c>
      <c r="Z55" s="30" t="s">
        <v>432</v>
      </c>
      <c r="AF55" s="28"/>
    </row>
    <row r="56" spans="1:37" x14ac:dyDescent="0.15">
      <c r="A56" s="13"/>
      <c r="B56" s="13"/>
      <c r="F56" s="13"/>
      <c r="G56" s="19"/>
      <c r="K56" s="13"/>
      <c r="L56" s="13"/>
      <c r="O56" s="13"/>
      <c r="P56" s="13"/>
      <c r="Q56" s="19"/>
      <c r="T56" s="13"/>
      <c r="U56" s="56">
        <v>20</v>
      </c>
      <c r="Y56" s="30" t="s">
        <v>305</v>
      </c>
      <c r="Z56" s="30" t="s">
        <v>433</v>
      </c>
      <c r="AF56" s="28"/>
    </row>
    <row r="57" spans="1:37" x14ac:dyDescent="0.15">
      <c r="A57" s="13"/>
      <c r="B57" s="13"/>
      <c r="F57" s="13"/>
      <c r="G57" s="19"/>
      <c r="K57" s="13"/>
      <c r="L57" s="13"/>
      <c r="O57" s="13"/>
      <c r="P57" s="13"/>
      <c r="Q57" s="19"/>
      <c r="T57" s="13"/>
      <c r="U57" s="30" t="s">
        <v>503</v>
      </c>
      <c r="Y57" s="30" t="s">
        <v>306</v>
      </c>
      <c r="Z57" s="30" t="s">
        <v>434</v>
      </c>
      <c r="AF57" s="28"/>
    </row>
    <row r="58" spans="1:37" x14ac:dyDescent="0.15">
      <c r="A58" s="13"/>
      <c r="B58" s="13"/>
      <c r="F58" s="13"/>
      <c r="G58" s="19"/>
      <c r="K58" s="13"/>
      <c r="L58" s="13"/>
      <c r="O58" s="13"/>
      <c r="P58" s="13"/>
      <c r="Q58" s="19"/>
      <c r="T58" s="13"/>
      <c r="U58" s="30" t="s">
        <v>504</v>
      </c>
      <c r="Y58" s="30" t="s">
        <v>307</v>
      </c>
      <c r="Z58" s="30" t="s">
        <v>435</v>
      </c>
      <c r="AF58" s="28"/>
    </row>
    <row r="59" spans="1:37" x14ac:dyDescent="0.15">
      <c r="A59" s="13"/>
      <c r="B59" s="13"/>
      <c r="F59" s="13"/>
      <c r="G59" s="19"/>
      <c r="K59" s="13"/>
      <c r="L59" s="13"/>
      <c r="O59" s="13"/>
      <c r="P59" s="13"/>
      <c r="Q59" s="19"/>
      <c r="T59" s="13"/>
      <c r="Y59" s="30" t="s">
        <v>308</v>
      </c>
      <c r="Z59" s="30" t="s">
        <v>436</v>
      </c>
      <c r="AF59" s="28"/>
    </row>
    <row r="60" spans="1:37" x14ac:dyDescent="0.15">
      <c r="A60" s="13"/>
      <c r="B60" s="13"/>
      <c r="F60" s="13"/>
      <c r="G60" s="19"/>
      <c r="K60" s="13"/>
      <c r="L60" s="13"/>
      <c r="O60" s="13"/>
      <c r="P60" s="13"/>
      <c r="Q60" s="19"/>
      <c r="T60" s="13"/>
      <c r="Y60" s="30" t="s">
        <v>309</v>
      </c>
      <c r="Z60" s="30" t="s">
        <v>437</v>
      </c>
      <c r="AF60" s="28"/>
    </row>
    <row r="61" spans="1:37" x14ac:dyDescent="0.15">
      <c r="A61" s="13"/>
      <c r="B61" s="13"/>
      <c r="F61" s="13"/>
      <c r="G61" s="19"/>
      <c r="K61" s="13"/>
      <c r="L61" s="13"/>
      <c r="O61" s="13"/>
      <c r="P61" s="13"/>
      <c r="Q61" s="19"/>
      <c r="T61" s="13"/>
      <c r="Y61" s="30" t="s">
        <v>310</v>
      </c>
      <c r="Z61" s="30" t="s">
        <v>438</v>
      </c>
      <c r="AF61" s="28"/>
    </row>
    <row r="62" spans="1:37" x14ac:dyDescent="0.15">
      <c r="A62" s="13"/>
      <c r="B62" s="13"/>
      <c r="F62" s="13"/>
      <c r="G62" s="19"/>
      <c r="K62" s="13"/>
      <c r="L62" s="13"/>
      <c r="O62" s="13"/>
      <c r="P62" s="13"/>
      <c r="Q62" s="19"/>
      <c r="T62" s="13"/>
      <c r="Y62" s="30" t="s">
        <v>311</v>
      </c>
      <c r="Z62" s="30" t="s">
        <v>439</v>
      </c>
      <c r="AF62" s="28"/>
    </row>
    <row r="63" spans="1:37" x14ac:dyDescent="0.15">
      <c r="A63" s="13"/>
      <c r="B63" s="13"/>
      <c r="F63" s="13"/>
      <c r="G63" s="19"/>
      <c r="K63" s="13"/>
      <c r="L63" s="13"/>
      <c r="O63" s="13"/>
      <c r="P63" s="13"/>
      <c r="Q63" s="19"/>
      <c r="T63" s="13"/>
      <c r="Y63" s="30" t="s">
        <v>312</v>
      </c>
      <c r="Z63" s="30" t="s">
        <v>440</v>
      </c>
      <c r="AF63" s="28"/>
    </row>
    <row r="64" spans="1:37" x14ac:dyDescent="0.15">
      <c r="A64" s="13"/>
      <c r="B64" s="13"/>
      <c r="F64" s="13"/>
      <c r="G64" s="19"/>
      <c r="K64" s="13"/>
      <c r="L64" s="13"/>
      <c r="O64" s="13"/>
      <c r="P64" s="13"/>
      <c r="Q64" s="19"/>
      <c r="T64" s="13"/>
      <c r="Y64" s="30" t="s">
        <v>313</v>
      </c>
      <c r="Z64" s="30" t="s">
        <v>441</v>
      </c>
      <c r="AF64" s="28"/>
    </row>
    <row r="65" spans="1:32" x14ac:dyDescent="0.15">
      <c r="A65" s="13"/>
      <c r="B65" s="13"/>
      <c r="F65" s="13"/>
      <c r="G65" s="19"/>
      <c r="K65" s="13"/>
      <c r="L65" s="13"/>
      <c r="O65" s="13"/>
      <c r="P65" s="13"/>
      <c r="Q65" s="19"/>
      <c r="T65" s="13"/>
      <c r="Y65" s="30" t="s">
        <v>314</v>
      </c>
      <c r="Z65" s="30" t="s">
        <v>442</v>
      </c>
      <c r="AF65" s="28"/>
    </row>
    <row r="66" spans="1:32" x14ac:dyDescent="0.15">
      <c r="A66" s="13"/>
      <c r="B66" s="13"/>
      <c r="F66" s="13"/>
      <c r="G66" s="19"/>
      <c r="K66" s="13"/>
      <c r="L66" s="13"/>
      <c r="O66" s="13"/>
      <c r="P66" s="13"/>
      <c r="Q66" s="19"/>
      <c r="T66" s="13"/>
      <c r="Y66" s="30" t="s">
        <v>66</v>
      </c>
      <c r="Z66" s="30" t="s">
        <v>443</v>
      </c>
      <c r="AF66" s="28"/>
    </row>
    <row r="67" spans="1:32" x14ac:dyDescent="0.15">
      <c r="A67" s="13"/>
      <c r="B67" s="13"/>
      <c r="F67" s="13"/>
      <c r="G67" s="19"/>
      <c r="K67" s="13"/>
      <c r="L67" s="13"/>
      <c r="O67" s="13"/>
      <c r="P67" s="13"/>
      <c r="Q67" s="19"/>
      <c r="T67" s="13"/>
      <c r="Y67" s="30" t="s">
        <v>315</v>
      </c>
      <c r="Z67" s="30" t="s">
        <v>444</v>
      </c>
      <c r="AF67" s="28"/>
    </row>
    <row r="68" spans="1:32" x14ac:dyDescent="0.15">
      <c r="A68" s="13"/>
      <c r="B68" s="13"/>
      <c r="F68" s="13"/>
      <c r="G68" s="19"/>
      <c r="K68" s="13"/>
      <c r="L68" s="13"/>
      <c r="O68" s="13"/>
      <c r="P68" s="13"/>
      <c r="Q68" s="19"/>
      <c r="T68" s="13"/>
      <c r="Y68" s="30" t="s">
        <v>316</v>
      </c>
      <c r="Z68" s="30" t="s">
        <v>445</v>
      </c>
      <c r="AF68" s="28"/>
    </row>
    <row r="69" spans="1:32" x14ac:dyDescent="0.15">
      <c r="A69" s="13"/>
      <c r="B69" s="13"/>
      <c r="F69" s="13"/>
      <c r="G69" s="19"/>
      <c r="K69" s="13"/>
      <c r="L69" s="13"/>
      <c r="O69" s="13"/>
      <c r="P69" s="13"/>
      <c r="Q69" s="19"/>
      <c r="T69" s="13"/>
      <c r="Y69" s="30" t="s">
        <v>317</v>
      </c>
      <c r="Z69" s="30" t="s">
        <v>446</v>
      </c>
      <c r="AF69" s="28"/>
    </row>
    <row r="70" spans="1:32" x14ac:dyDescent="0.15">
      <c r="A70" s="13"/>
      <c r="B70" s="13"/>
      <c r="Y70" s="30" t="s">
        <v>318</v>
      </c>
      <c r="Z70" s="30" t="s">
        <v>447</v>
      </c>
    </row>
    <row r="71" spans="1:32" x14ac:dyDescent="0.15">
      <c r="Y71" s="30" t="s">
        <v>319</v>
      </c>
      <c r="Z71" s="30" t="s">
        <v>448</v>
      </c>
    </row>
    <row r="72" spans="1:32" x14ac:dyDescent="0.15">
      <c r="Y72" s="30" t="s">
        <v>320</v>
      </c>
      <c r="Z72" s="30" t="s">
        <v>449</v>
      </c>
    </row>
    <row r="73" spans="1:32" x14ac:dyDescent="0.15">
      <c r="Y73" s="30" t="s">
        <v>321</v>
      </c>
      <c r="Z73" s="30" t="s">
        <v>450</v>
      </c>
    </row>
    <row r="74" spans="1:32" x14ac:dyDescent="0.15">
      <c r="Y74" s="30" t="s">
        <v>322</v>
      </c>
      <c r="Z74" s="30" t="s">
        <v>451</v>
      </c>
    </row>
    <row r="75" spans="1:32" x14ac:dyDescent="0.15">
      <c r="Y75" s="30" t="s">
        <v>323</v>
      </c>
      <c r="Z75" s="30" t="s">
        <v>452</v>
      </c>
    </row>
    <row r="76" spans="1:32" x14ac:dyDescent="0.15">
      <c r="Y76" s="30" t="s">
        <v>324</v>
      </c>
      <c r="Z76" s="30" t="s">
        <v>453</v>
      </c>
    </row>
    <row r="77" spans="1:32" x14ac:dyDescent="0.15">
      <c r="Y77" s="30" t="s">
        <v>325</v>
      </c>
      <c r="Z77" s="30" t="s">
        <v>454</v>
      </c>
    </row>
    <row r="78" spans="1:32" x14ac:dyDescent="0.15">
      <c r="Y78" s="30" t="s">
        <v>326</v>
      </c>
      <c r="Z78" s="30" t="s">
        <v>455</v>
      </c>
    </row>
    <row r="79" spans="1:32" x14ac:dyDescent="0.15">
      <c r="Y79" s="30" t="s">
        <v>327</v>
      </c>
      <c r="Z79" s="30" t="s">
        <v>456</v>
      </c>
    </row>
    <row r="80" spans="1:32" x14ac:dyDescent="0.15">
      <c r="Y80" s="30" t="s">
        <v>328</v>
      </c>
      <c r="Z80" s="30" t="s">
        <v>457</v>
      </c>
    </row>
    <row r="81" spans="25:26" x14ac:dyDescent="0.15">
      <c r="Y81" s="30" t="s">
        <v>329</v>
      </c>
      <c r="Z81" s="30" t="s">
        <v>458</v>
      </c>
    </row>
    <row r="82" spans="25:26" x14ac:dyDescent="0.15">
      <c r="Y82" s="30" t="s">
        <v>330</v>
      </c>
      <c r="Z82" s="30" t="s">
        <v>459</v>
      </c>
    </row>
    <row r="83" spans="25:26" x14ac:dyDescent="0.15">
      <c r="Y83" s="30" t="s">
        <v>331</v>
      </c>
      <c r="Z83" s="30" t="s">
        <v>460</v>
      </c>
    </row>
    <row r="84" spans="25:26" x14ac:dyDescent="0.15">
      <c r="Y84" s="30" t="s">
        <v>332</v>
      </c>
      <c r="Z84" s="30" t="s">
        <v>461</v>
      </c>
    </row>
    <row r="85" spans="25:26" x14ac:dyDescent="0.15">
      <c r="Y85" s="30" t="s">
        <v>333</v>
      </c>
      <c r="Z85" s="30" t="s">
        <v>462</v>
      </c>
    </row>
    <row r="86" spans="25:26" x14ac:dyDescent="0.15">
      <c r="Y86" s="30" t="s">
        <v>334</v>
      </c>
      <c r="Z86" s="30" t="s">
        <v>463</v>
      </c>
    </row>
    <row r="87" spans="25:26" x14ac:dyDescent="0.15">
      <c r="Y87" s="30" t="s">
        <v>335</v>
      </c>
      <c r="Z87" s="30" t="s">
        <v>464</v>
      </c>
    </row>
    <row r="88" spans="25:26" x14ac:dyDescent="0.15">
      <c r="Y88" s="30" t="s">
        <v>336</v>
      </c>
      <c r="Z88" s="30" t="s">
        <v>465</v>
      </c>
    </row>
    <row r="89" spans="25:26" x14ac:dyDescent="0.15">
      <c r="Y89" s="30" t="s">
        <v>337</v>
      </c>
      <c r="Z89" s="30" t="s">
        <v>466</v>
      </c>
    </row>
    <row r="90" spans="25:26" x14ac:dyDescent="0.15">
      <c r="Y90" s="30" t="s">
        <v>338</v>
      </c>
      <c r="Z90" s="30" t="s">
        <v>467</v>
      </c>
    </row>
    <row r="91" spans="25:26" x14ac:dyDescent="0.15">
      <c r="Y91" s="30" t="s">
        <v>339</v>
      </c>
      <c r="Z91" s="30" t="s">
        <v>468</v>
      </c>
    </row>
    <row r="92" spans="25:26" x14ac:dyDescent="0.15">
      <c r="Y92" s="30" t="s">
        <v>340</v>
      </c>
      <c r="Z92" s="30" t="s">
        <v>469</v>
      </c>
    </row>
    <row r="93" spans="25:26" x14ac:dyDescent="0.15">
      <c r="Y93" s="30" t="s">
        <v>341</v>
      </c>
      <c r="Z93" s="30" t="s">
        <v>470</v>
      </c>
    </row>
    <row r="94" spans="25:26" x14ac:dyDescent="0.15">
      <c r="Y94" s="30" t="s">
        <v>342</v>
      </c>
      <c r="Z94" s="30" t="s">
        <v>471</v>
      </c>
    </row>
    <row r="95" spans="25:26" x14ac:dyDescent="0.15">
      <c r="Y95" s="30" t="s">
        <v>343</v>
      </c>
      <c r="Z95" s="30" t="s">
        <v>472</v>
      </c>
    </row>
    <row r="96" spans="25:26" x14ac:dyDescent="0.15">
      <c r="Y96" s="30" t="s">
        <v>247</v>
      </c>
      <c r="Z96" s="30" t="s">
        <v>473</v>
      </c>
    </row>
    <row r="97" spans="25:26" x14ac:dyDescent="0.15">
      <c r="Y97" s="30" t="s">
        <v>344</v>
      </c>
      <c r="Z97" s="30" t="s">
        <v>474</v>
      </c>
    </row>
    <row r="98" spans="25:26" x14ac:dyDescent="0.15">
      <c r="Y98" s="30" t="s">
        <v>345</v>
      </c>
      <c r="Z98" s="30" t="s">
        <v>475</v>
      </c>
    </row>
    <row r="99" spans="25:26" x14ac:dyDescent="0.15">
      <c r="Y99" s="30" t="s">
        <v>375</v>
      </c>
      <c r="Z99" s="30" t="s">
        <v>476</v>
      </c>
    </row>
    <row r="100" spans="25:26" x14ac:dyDescent="0.15">
      <c r="Y100" s="30" t="s">
        <v>562</v>
      </c>
      <c r="Z100" s="30" t="s">
        <v>477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2022-08-26T11:55:39Z</dcterms:created>
  <dcterms:modified xsi:type="dcterms:W3CDTF">2022-08-26T11:58:21Z</dcterms:modified>
</cp:coreProperties>
</file>