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行政事業レビューシート!$A$2:$BH$139</definedName>
    <definedName name="_xlnm.Print_Area" localSheetId="0">行政事業レビューシート!$A$1:$AX$136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34" i="11" l="1"/>
  <c r="AY130" i="11"/>
  <c r="AY132" i="11" s="1"/>
  <c r="AY131" i="11" l="1"/>
  <c r="AY133" i="11"/>
  <c r="AY53" i="11"/>
  <c r="AY43" i="11" l="1"/>
  <c r="AY51" i="11" s="1"/>
  <c r="AY48" i="11" l="1"/>
  <c r="AY52" i="11"/>
  <c r="AY45" i="11"/>
  <c r="AY49" i="11"/>
  <c r="AY44" i="11"/>
  <c r="AY46" i="11"/>
  <c r="AY50" i="11"/>
  <c r="AY47" i="11"/>
  <c r="AW102" i="11" l="1"/>
  <c r="AT102" i="11"/>
  <c r="AQ102" i="11"/>
  <c r="AL102" i="11"/>
  <c r="AI102" i="11"/>
  <c r="AF102" i="11"/>
  <c r="Z102" i="11"/>
  <c r="W102" i="11"/>
  <c r="T102" i="11"/>
  <c r="N102" i="11"/>
  <c r="AW101" i="11"/>
  <c r="AT101" i="11"/>
  <c r="AQ101" i="11"/>
  <c r="AL101" i="11"/>
  <c r="AI101" i="11"/>
  <c r="AF101" i="11"/>
  <c r="Z101" i="11"/>
  <c r="W101" i="11"/>
  <c r="T101" i="11"/>
  <c r="N101" i="11"/>
  <c r="K101" i="11"/>
  <c r="H101" i="11"/>
  <c r="AY136" i="11" l="1"/>
  <c r="AY135" i="11"/>
  <c r="AU123" i="11"/>
  <c r="Y123" i="11"/>
  <c r="W28" i="11"/>
  <c r="P28"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<sst xmlns="http://schemas.openxmlformats.org/spreadsheetml/2006/main" count="815" uniqueCount="655">
  <si>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</si>
  <si>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</si>
  <si>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</si>
  <si>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</si>
  <si>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</si>
  <si>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</si>
  <si>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</si>
  <si>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</si>
  <si>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</si>
  <si>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</si>
  <si>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</si>
  <si>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</si>
  <si>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</si>
  <si>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</si>
  <si>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</si>
  <si>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</si>
  <si>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</si>
  <si>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</si>
  <si>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</si>
  <si>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</si>
  <si>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</si>
  <si>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</si>
  <si>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</si>
  <si>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</si>
  <si>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</si>
  <si>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</si>
  <si>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</si>
  <si>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</si>
  <si>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</si>
  <si>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</si>
  <si>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</si>
  <si>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</si>
  <si>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</si>
  <si>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</si>
  <si>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</si>
  <si>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</si>
  <si>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</si>
  <si>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</si>
  <si>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</si>
  <si>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</si>
  <si>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</si>
  <si>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</si>
  <si>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</si>
  <si>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</si>
  <si>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</si>
  <si>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</si>
  <si>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</si>
  <si>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</si>
  <si>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</si>
  <si>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</si>
  <si>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</si>
  <si>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</si>
  <si>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</si>
  <si>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</si>
  <si>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</si>
  <si>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</si>
  <si>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</si>
  <si>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</si>
  <si>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</si>
  <si>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</si>
  <si>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</si>
  <si>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</si>
  <si>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</si>
  <si>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</si>
  <si>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</si>
  <si>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</si>
  <si>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</si>
  <si>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</si>
  <si>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</si>
  <si>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</si>
  <si>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</si>
  <si>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</si>
  <si>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</si>
  <si>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</si>
  <si>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</si>
  <si>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</si>
  <si>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</si>
  <si>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</si>
  <si>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</si>
  <si>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</si>
  <si>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</si>
  <si>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</si>
  <si>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</si>
  <si>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</si>
  <si>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</si>
  <si>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</si>
  <si>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</si>
  <si>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</si>
  <si>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</si>
  <si>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</si>
  <si>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</si>
  <si>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</si>
  <si>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</si>
  <si>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</si>
  <si>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</si>
  <si>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</si>
  <si>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</si>
  <si>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</si>
  <si>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</si>
  <si>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</si>
  <si>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</si>
  <si>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</si>
  <si>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</si>
  <si>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</si>
  <si>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</si>
  <si>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</si>
  <si>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</si>
  <si>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</si>
  <si>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</si>
  <si>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</si>
  <si>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</si>
  <si>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</si>
  <si>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</si>
  <si>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</si>
  <si>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</si>
  <si>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</si>
  <si>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</si>
  <si>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</si>
  <si>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</si>
  <si>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</si>
  <si>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</si>
  <si>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</si>
  <si>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</si>
  <si>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</si>
  <si>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</si>
  <si>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</si>
  <si>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</si>
  <si>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</si>
  <si>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</si>
  <si>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</si>
  <si>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</si>
  <si>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</si>
  <si>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</si>
  <si>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</si>
  <si>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</si>
  <si>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</si>
  <si>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</si>
  <si>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</si>
  <si>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</si>
  <si>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</si>
  <si>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</si>
  <si>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</si>
  <si>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</si>
  <si>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</si>
  <si>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</si>
  <si>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</si>
  <si>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</si>
  <si>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</si>
  <si>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</si>
  <si>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</si>
  <si>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</si>
  <si>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</si>
  <si>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</si>
  <si>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</si>
  <si>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</si>
  <si>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</si>
  <si>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</si>
  <si>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</si>
  <si>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</si>
  <si>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</si>
  <si>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</si>
  <si>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</si>
  <si>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</si>
  <si>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</si>
  <si>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</si>
  <si>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</si>
  <si>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</si>
  <si>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</si>
  <si>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</si>
  <si>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</si>
  <si>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</si>
  <si>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</si>
  <si>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</si>
  <si>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</si>
  <si>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</si>
  <si>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</si>
  <si>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</si>
  <si>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</si>
  <si>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</si>
  <si>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</si>
  <si>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</si>
  <si>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</si>
  <si>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</si>
  <si>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</si>
  <si>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</si>
  <si>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</si>
  <si>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</si>
  <si>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</si>
  <si>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</si>
  <si>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</si>
  <si>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</si>
  <si>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</si>
  <si>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</si>
  <si>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</si>
  <si>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</si>
  <si>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</si>
  <si>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</si>
  <si>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</si>
  <si>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</si>
  <si>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</si>
  <si>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</si>
  <si>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</si>
  <si>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</si>
  <si>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</si>
  <si>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</si>
  <si>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</si>
  <si>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</si>
  <si>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</si>
  <si>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</si>
  <si>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</si>
  <si>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</si>
  <si>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</si>
  <si>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</si>
  <si>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</si>
  <si>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</si>
  <si>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</si>
  <si>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</si>
  <si>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</si>
  <si>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</si>
  <si>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</si>
  <si>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</si>
  <si>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</si>
  <si>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</si>
  <si>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</si>
  <si>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</si>
  <si>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</si>
  <si>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</si>
  <si>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</si>
  <si>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</si>
  <si>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</si>
  <si>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</si>
  <si>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</si>
  <si>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</si>
  <si>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</si>
  <si>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</si>
  <si>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</si>
  <si>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</si>
  <si>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</si>
  <si>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</si>
  <si>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</si>
  <si>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</si>
  <si>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</si>
  <si>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</si>
  <si>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</si>
  <si>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</si>
  <si>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</si>
  <si>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</si>
  <si>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</si>
  <si>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</si>
  <si>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</si>
  <si>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</si>
  <si>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</si>
  <si>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</si>
  <si>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</si>
  <si>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</si>
  <si>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</si>
  <si>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</si>
  <si>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</si>
  <si>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</si>
  <si>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</si>
  <si>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</si>
  <si>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</si>
  <si>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</si>
  <si>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</si>
  <si>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</si>
  <si>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</si>
  <si>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</si>
  <si>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</si>
  <si>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</si>
  <si>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</si>
  <si>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</si>
  <si>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</si>
  <si>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</si>
  <si>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</si>
  <si>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</si>
  <si>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</si>
  <si>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</si>
  <si>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</si>
  <si>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</si>
  <si>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</si>
  <si>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</si>
  <si>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</si>
  <si>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</si>
  <si>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</si>
  <si>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</si>
  <si>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</si>
  <si>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</si>
  <si>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</si>
  <si>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</si>
  <si>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</si>
  <si>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</si>
  <si>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</si>
  <si>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</si>
  <si>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</si>
  <si>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</si>
  <si>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</si>
  <si>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</si>
  <si>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</si>
  <si>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</si>
  <si>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</si>
  <si>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</si>
  <si>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</si>
  <si>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</si>
  <si>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</si>
  <si>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</si>
  <si>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</si>
  <si>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</si>
  <si>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</si>
  <si>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</si>
  <si>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</si>
  <si>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</si>
  <si>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</si>
  <si>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</si>
  <si>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</si>
  <si>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</si>
  <si>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</si>
  <si>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</si>
  <si>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</si>
  <si>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</si>
  <si>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</si>
  <si>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</si>
  <si>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</si>
  <si>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</si>
  <si>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</si>
  <si>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</si>
  <si>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</si>
  <si>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</si>
  <si>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</si>
  <si>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</si>
  <si>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</si>
  <si>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</si>
  <si>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</si>
  <si>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</si>
  <si>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</si>
  <si>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</si>
  <si>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</si>
  <si>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</si>
  <si>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</si>
  <si>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</si>
  <si>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</si>
  <si>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</si>
  <si>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</si>
  <si>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</si>
  <si>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</si>
  <si>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</si>
  <si>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</si>
  <si>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</si>
  <si>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</si>
  <si>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</si>
  <si>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</si>
  <si>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</si>
  <si>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</si>
  <si>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</si>
  <si>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</si>
  <si>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</si>
  <si>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</si>
  <si>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</si>
  <si>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</si>
  <si>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</si>
  <si>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</si>
  <si>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</si>
  <si>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</si>
  <si>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</si>
  <si>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</si>
  <si>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</si>
  <si>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</si>
  <si>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</si>
  <si>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</si>
  <si>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</si>
  <si>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</si>
  <si>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</si>
  <si>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</si>
  <si>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</si>
  <si>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</si>
  <si>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</si>
  <si>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</si>
  <si>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</si>
  <si>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</si>
  <si>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</si>
  <si>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</si>
  <si>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</si>
  <si>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</si>
  <si>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</si>
  <si>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</si>
  <si>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</si>
  <si>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</si>
  <si>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</si>
  <si>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</si>
  <si>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</si>
  <si>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</si>
  <si>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</si>
  <si>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</si>
  <si>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</si>
  <si>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</si>
  <si>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</si>
  <si>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</si>
  <si>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</si>
  <si>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</si>
  <si>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</si>
  <si>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</si>
  <si>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</si>
  <si>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</si>
  <si>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</si>
  <si>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</si>
  <si>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</si>
  <si>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</si>
  <si>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</si>
  <si>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</si>
  <si>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</si>
  <si>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</si>
  <si>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</si>
  <si>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</si>
  <si>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</si>
  <si>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</si>
  <si>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</si>
  <si>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</si>
  <si>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</si>
  <si>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</si>
  <si>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</si>
  <si>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</si>
  <si>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</si>
  <si>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</si>
  <si>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</si>
  <si>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</si>
  <si>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</si>
  <si>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</si>
  <si>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</si>
  <si>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</si>
  <si>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</si>
  <si>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</si>
  <si>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</si>
  <si>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</si>
  <si>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</si>
  <si>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</si>
  <si>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</si>
  <si>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</si>
  <si>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</si>
  <si>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</si>
  <si>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</si>
  <si>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</si>
  <si>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</si>
  <si>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</si>
  <si>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</si>
  <si>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</si>
  <si>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</si>
  <si>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</si>
  <si>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</si>
  <si>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</si>
  <si>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</si>
  <si>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</si>
  <si>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</si>
  <si>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</si>
  <si>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</si>
  <si>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</si>
  <si>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</si>
  <si>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</si>
  <si>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</si>
  <si>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</si>
  <si>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</si>
  <si>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</si>
  <si>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</si>
  <si>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</si>
  <si>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</si>
  <si>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</si>
  <si>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</si>
  <si>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</si>
  <si>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</si>
  <si>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</si>
  <si>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</si>
  <si>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</si>
  <si>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</si>
  <si>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</si>
  <si>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</si>
  <si>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</si>
  <si>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</si>
  <si>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</si>
  <si>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</si>
  <si>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</si>
  <si>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</si>
  <si>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</si>
  <si>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</si>
  <si>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</si>
  <si>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</si>
  <si>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</si>
  <si>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</si>
  <si>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</si>
  <si>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</si>
  <si>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</si>
  <si>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</si>
  <si>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</si>
  <si>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</si>
  <si>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</si>
  <si>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</si>
  <si>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</si>
  <si>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</si>
  <si>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</si>
  <si>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</si>
  <si>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</si>
  <si>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</si>
  <si>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</si>
  <si>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</si>
  <si>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</si>
  <si>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</si>
  <si>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</si>
  <si>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</si>
  <si>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</si>
  <si>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</si>
  <si>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</si>
  <si>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</si>
  <si>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</si>
  <si>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</si>
  <si>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</si>
  <si>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</si>
  <si>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</si>
  <si>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</si>
  <si>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</si>
  <si>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</si>
  <si>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</si>
  <si>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</si>
  <si>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</si>
  <si>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</si>
  <si>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</si>
  <si>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</si>
  <si>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</si>
  <si>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</si>
  <si>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</si>
  <si>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</si>
  <si>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</si>
  <si>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</si>
  <si>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</si>
  <si>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</si>
  <si>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</si>
  <si>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</si>
  <si>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</si>
  <si>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</si>
  <si>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</si>
  <si>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</si>
  <si>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</si>
  <si>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</si>
  <si>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</si>
  <si>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</si>
  <si>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</si>
  <si>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</si>
  <si>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</si>
  <si>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</si>
  <si>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</si>
  <si>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</si>
  <si>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</si>
  <si>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</si>
  <si>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</si>
  <si>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</si>
  <si>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</si>
  <si>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</si>
  <si>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</si>
  <si>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</si>
  <si>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</si>
  <si>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</si>
  <si>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</si>
  <si>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</si>
  <si>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</si>
  <si>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</si>
  <si>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</si>
  <si>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</si>
  <si>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</si>
  <si>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</si>
  <si>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</si>
  <si>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</si>
  <si>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</si>
  <si>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</si>
  <si>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</si>
  <si>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</si>
  <si>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</si>
  <si>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</si>
  <si>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</si>
  <si>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t>
  </si>
  <si>
    <t>内閣府</t>
  </si>
  <si>
    <t>府</t>
  </si>
  <si>
    <t>科学技術・イノベーション推進事務局</t>
    <rPh sb="0" eb="2">
      <t>カガク</t>
    </rPh>
    <rPh sb="2" eb="4">
      <t>ギジュツ</t>
    </rPh>
    <rPh sb="12" eb="14">
      <t>スイシン</t>
    </rPh>
    <rPh sb="14" eb="17">
      <t>ジムキョク</t>
    </rPh>
    <phoneticPr fontId="6"/>
  </si>
  <si>
    <t>科学技術システム改革の推進</t>
    <rPh sb="8" eb="10">
      <t>カイカク</t>
    </rPh>
    <rPh sb="11" eb="13">
      <t>スイシン</t>
    </rPh>
    <phoneticPr fontId="6"/>
  </si>
  <si>
    <t>終了予定なし</t>
    <rPh sb="0" eb="2">
      <t>シュウリョウ</t>
    </rPh>
    <rPh sb="2" eb="4">
      <t>ヨテイ</t>
    </rPh>
    <phoneticPr fontId="6"/>
  </si>
  <si>
    <t>-</t>
    <phoneticPr fontId="6"/>
  </si>
  <si>
    <t>科学技術基礎調査等委託費</t>
    <rPh sb="0" eb="2">
      <t>カガク</t>
    </rPh>
    <rPh sb="2" eb="4">
      <t>ギジュツ</t>
    </rPh>
    <rPh sb="4" eb="6">
      <t>キソ</t>
    </rPh>
    <rPh sb="6" eb="8">
      <t>チョウサ</t>
    </rPh>
    <rPh sb="8" eb="9">
      <t>トウ</t>
    </rPh>
    <rPh sb="9" eb="11">
      <t>イタク</t>
    </rPh>
    <rPh sb="11" eb="12">
      <t>ヒ</t>
    </rPh>
    <phoneticPr fontId="6"/>
  </si>
  <si>
    <t>委員等旅費</t>
    <rPh sb="0" eb="2">
      <t>イイン</t>
    </rPh>
    <rPh sb="2" eb="3">
      <t>トウ</t>
    </rPh>
    <rPh sb="3" eb="5">
      <t>リョヒ</t>
    </rPh>
    <phoneticPr fontId="6"/>
  </si>
  <si>
    <t>諸謝金</t>
    <rPh sb="0" eb="3">
      <t>ショシャキン</t>
    </rPh>
    <phoneticPr fontId="6"/>
  </si>
  <si>
    <t>本件は、毎年度の科学技術・イノベーション政策課題に対応するために、産学官連携の推進、大規模な研究開発の評価、競争的資金制度の改善等、日本全体のイノベーションシステムを社会とともに創り、進めるために必要な情報取集・交換、評価、検討等を行い、科学技術によるイノベーションを促進するためのシステム改革を推進すること等を目的としている。このため、成果や進捗を毎年決まった定量的な数値目標により成果目標（アウトカム）を設定することができない。</t>
    <phoneticPr fontId="6"/>
  </si>
  <si>
    <t>定性的な成果目標は、本活動による調査・検討結果等を、総合科学技術・イノベーション会議が策定する主な計画等に適切に反映することである。
達成状況は、本活動による調査・検討結果が総合科学技術・イノベーション会議において策定された科学技術イノベーション総合戦略（2013～）・統合イノベーション戦略(2018～)等の策定に反映されており、目標は達成されている。</t>
    <phoneticPr fontId="6"/>
  </si>
  <si>
    <t>科学技術システム改革に係る政策の推進に資する政策的な方向性を総合科学技術・イノベーション会議が作成する主な計画等に反映する。</t>
    <phoneticPr fontId="6"/>
  </si>
  <si>
    <t>総合科学技術・イノベーション会議が作成する主な計画等の数。　</t>
    <phoneticPr fontId="6"/>
  </si>
  <si>
    <t>件</t>
    <rPh sb="0" eb="1">
      <t>ケン</t>
    </rPh>
    <phoneticPr fontId="6"/>
  </si>
  <si>
    <t>会議等開催経費／会議等開催件数　　　　　　　　</t>
    <rPh sb="0" eb="2">
      <t>カイギ</t>
    </rPh>
    <rPh sb="2" eb="3">
      <t>トウ</t>
    </rPh>
    <rPh sb="3" eb="5">
      <t>カイサイ</t>
    </rPh>
    <rPh sb="5" eb="7">
      <t>ケイヒ</t>
    </rPh>
    <rPh sb="8" eb="10">
      <t>カイギ</t>
    </rPh>
    <rPh sb="10" eb="11">
      <t>トウ</t>
    </rPh>
    <rPh sb="11" eb="13">
      <t>カイサイ</t>
    </rPh>
    <rPh sb="13" eb="15">
      <t>ケンスウ</t>
    </rPh>
    <phoneticPr fontId="6"/>
  </si>
  <si>
    <t>百万円</t>
    <rPh sb="0" eb="3">
      <t>ヒャクマンエン</t>
    </rPh>
    <phoneticPr fontId="6"/>
  </si>
  <si>
    <t>百万円/件</t>
    <rPh sb="0" eb="3">
      <t>ヒャクマンエン</t>
    </rPh>
    <rPh sb="4" eb="5">
      <t>ケン</t>
    </rPh>
    <phoneticPr fontId="6"/>
  </si>
  <si>
    <t>22.2百万円/5件</t>
    <rPh sb="4" eb="7">
      <t>ヒャクマンエン</t>
    </rPh>
    <rPh sb="9" eb="10">
      <t>ケン</t>
    </rPh>
    <phoneticPr fontId="6"/>
  </si>
  <si>
    <t>24.8百万円/8件</t>
    <rPh sb="4" eb="7">
      <t>ヒャクマンエン</t>
    </rPh>
    <rPh sb="9" eb="10">
      <t>ケン</t>
    </rPh>
    <phoneticPr fontId="6"/>
  </si>
  <si>
    <t>必要な情報収集・交換、評価、検討等を実施した件数</t>
    <rPh sb="0" eb="2">
      <t>ヒツヨウ</t>
    </rPh>
    <rPh sb="3" eb="5">
      <t>ジョウホウ</t>
    </rPh>
    <rPh sb="5" eb="7">
      <t>シュウシュウ</t>
    </rPh>
    <rPh sb="8" eb="10">
      <t>コウカン</t>
    </rPh>
    <rPh sb="11" eb="13">
      <t>ヒョウカ</t>
    </rPh>
    <rPh sb="14" eb="16">
      <t>ケントウ</t>
    </rPh>
    <rPh sb="16" eb="17">
      <t>トウ</t>
    </rPh>
    <rPh sb="18" eb="20">
      <t>ジッシ</t>
    </rPh>
    <rPh sb="22" eb="24">
      <t>ケンスウ</t>
    </rPh>
    <phoneticPr fontId="6"/>
  </si>
  <si>
    <t>科学技術システム改革の推進に係る取組は特定の地域に限定するものではなく、また産学官等の各セクター間をまたがる取組であること等から、国として行うべき事業である。</t>
    <phoneticPr fontId="6"/>
  </si>
  <si>
    <t>‐</t>
  </si>
  <si>
    <t>主に調査に必要な旅費、会議開催に必要な庁費であり、調査を行う際には事前に精査し、最大限の効果が得られるよう、真に必要なものに限定している。</t>
    <phoneticPr fontId="6"/>
  </si>
  <si>
    <t>会議開催においては、事前の情報収集、準備等を綿密に行い、限られた予算の中で効率的な議事進行、専門家からの意見聴取等を図るなど、より効率的かつ有益な内容としており、経費の効率化とともに、コスト水準の適正化を図るように努めている。</t>
    <phoneticPr fontId="6"/>
  </si>
  <si>
    <t>調査等の出張については、割引航空運賃の活用等の効率化を実施し、適切なコスト水準となるように執行しており、引き続き妥当なコスト水準を維持したい。</t>
    <phoneticPr fontId="6"/>
  </si>
  <si>
    <t>引き続き会議開催については、限られた予算の中で効率的な議事進行、専門家からの意見聴取等を図るなど、より効率的かつ有益な内容とするとともに、経費の節減や契約等に係る競争性の確保に努める。</t>
    <phoneticPr fontId="6"/>
  </si>
  <si>
    <t>オープンイノベーションの先導的事例と推進に関する調査</t>
    <phoneticPr fontId="6"/>
  </si>
  <si>
    <t>落札率については、予定価格が推測されるため非公表。</t>
    <rPh sb="0" eb="2">
      <t>ラクサツ</t>
    </rPh>
    <rPh sb="2" eb="3">
      <t>リツ</t>
    </rPh>
    <rPh sb="9" eb="11">
      <t>ヨテイ</t>
    </rPh>
    <rPh sb="11" eb="13">
      <t>カカク</t>
    </rPh>
    <rPh sb="14" eb="16">
      <t>スイソク</t>
    </rPh>
    <rPh sb="21" eb="24">
      <t>ヒコウヒョウ</t>
    </rPh>
    <phoneticPr fontId="6"/>
  </si>
  <si>
    <t>24.6百万円/8件</t>
    <rPh sb="4" eb="7">
      <t>ヒャクマンエン</t>
    </rPh>
    <rPh sb="9" eb="10">
      <t>ケン</t>
    </rPh>
    <phoneticPr fontId="6"/>
  </si>
  <si>
    <t>人件費</t>
    <rPh sb="0" eb="3">
      <t>ジンケンヒ</t>
    </rPh>
    <phoneticPr fontId="6"/>
  </si>
  <si>
    <t>その他の経費</t>
    <rPh sb="2" eb="3">
      <t>タ</t>
    </rPh>
    <rPh sb="4" eb="6">
      <t>ケイヒ</t>
    </rPh>
    <phoneticPr fontId="6"/>
  </si>
  <si>
    <t>参事官（イノベーション推進担当）</t>
    <rPh sb="0" eb="3">
      <t>サンジカン</t>
    </rPh>
    <rPh sb="11" eb="13">
      <t>スイシン</t>
    </rPh>
    <rPh sb="13" eb="15">
      <t>タントウ</t>
    </rPh>
    <phoneticPr fontId="6"/>
  </si>
  <si>
    <t>科学技術基本計画、統合イノベーション戦略等を踏まえ、オープンイノベーションの推進及び創業環境の整備等を行う。</t>
    <rPh sb="49" eb="50">
      <t>トウ</t>
    </rPh>
    <phoneticPr fontId="6"/>
  </si>
  <si>
    <t>スタートアップ・エコシステム拠点都市における拠点都市間の連携促進や拠点都市の機能強化等のための取組や、日本オープンイノベーション大賞等を通じたオープンイノベーションの推進のための好事例の収集と横展開促進等のための取組、国や地方自治体の公共調達の推進をはじめ、技術シーズと国内外のニーズのマッチングを通じた自律的な環境を構築・醸成するための取組等を実施する。</t>
    <rPh sb="14" eb="16">
      <t>キョテン</t>
    </rPh>
    <rPh sb="16" eb="18">
      <t>トシ</t>
    </rPh>
    <rPh sb="22" eb="24">
      <t>キョテン</t>
    </rPh>
    <rPh sb="24" eb="26">
      <t>トシ</t>
    </rPh>
    <rPh sb="26" eb="27">
      <t>カン</t>
    </rPh>
    <rPh sb="28" eb="30">
      <t>レンケイ</t>
    </rPh>
    <rPh sb="30" eb="32">
      <t>ソクシン</t>
    </rPh>
    <rPh sb="33" eb="35">
      <t>キョテン</t>
    </rPh>
    <rPh sb="35" eb="37">
      <t>トシ</t>
    </rPh>
    <rPh sb="38" eb="40">
      <t>キノウ</t>
    </rPh>
    <rPh sb="40" eb="42">
      <t>キョウカ</t>
    </rPh>
    <rPh sb="42" eb="43">
      <t>トウ</t>
    </rPh>
    <rPh sb="47" eb="49">
      <t>トリクミ</t>
    </rPh>
    <rPh sb="83" eb="85">
      <t>スイシン</t>
    </rPh>
    <rPh sb="93" eb="95">
      <t>シュウシュウ</t>
    </rPh>
    <rPh sb="99" eb="101">
      <t>ソクシン</t>
    </rPh>
    <rPh sb="106" eb="108">
      <t>トリクミ</t>
    </rPh>
    <rPh sb="171" eb="172">
      <t>トウ</t>
    </rPh>
    <rPh sb="173" eb="175">
      <t>ジッシ</t>
    </rPh>
    <phoneticPr fontId="6"/>
  </si>
  <si>
    <t>・スタートアップ・エコシステム拠点都市間の連携強化や国の支援策の周知等を行うための会議の開催等必要な取組を実施
・オープンイノベーションの好事例を抽出するため「日本オープンイノベーション大賞」を公募・選定・表彰するとともに、好事例の横展開を実施
・スタートアップからの調達促進に資するよう、地方自治体等が有する行政ニーズとスタートアップが有する技術シーズのマッチング等を行う取組を実施</t>
    <rPh sb="15" eb="17">
      <t>キョテン</t>
    </rPh>
    <rPh sb="17" eb="19">
      <t>トシ</t>
    </rPh>
    <rPh sb="19" eb="20">
      <t>カン</t>
    </rPh>
    <rPh sb="21" eb="23">
      <t>レンケイ</t>
    </rPh>
    <rPh sb="23" eb="25">
      <t>キョウカ</t>
    </rPh>
    <rPh sb="26" eb="27">
      <t>クニ</t>
    </rPh>
    <rPh sb="28" eb="30">
      <t>シエン</t>
    </rPh>
    <rPh sb="30" eb="31">
      <t>サク</t>
    </rPh>
    <rPh sb="32" eb="34">
      <t>シュウチ</t>
    </rPh>
    <rPh sb="34" eb="35">
      <t>トウ</t>
    </rPh>
    <rPh sb="36" eb="37">
      <t>オコナ</t>
    </rPh>
    <rPh sb="41" eb="43">
      <t>カイギ</t>
    </rPh>
    <rPh sb="44" eb="46">
      <t>カイサイ</t>
    </rPh>
    <rPh sb="46" eb="47">
      <t>トウ</t>
    </rPh>
    <rPh sb="47" eb="49">
      <t>ヒツヨウ</t>
    </rPh>
    <rPh sb="50" eb="52">
      <t>トリクミ</t>
    </rPh>
    <rPh sb="53" eb="55">
      <t>ジッシ</t>
    </rPh>
    <rPh sb="69" eb="70">
      <t>コウ</t>
    </rPh>
    <rPh sb="70" eb="72">
      <t>ジレイ</t>
    </rPh>
    <rPh sb="73" eb="75">
      <t>チュウシュツ</t>
    </rPh>
    <rPh sb="80" eb="82">
      <t>ニホン</t>
    </rPh>
    <rPh sb="93" eb="95">
      <t>タイショウ</t>
    </rPh>
    <rPh sb="97" eb="99">
      <t>コウボ</t>
    </rPh>
    <rPh sb="100" eb="102">
      <t>センテイ</t>
    </rPh>
    <rPh sb="103" eb="105">
      <t>ヒョウショウ</t>
    </rPh>
    <rPh sb="112" eb="113">
      <t>コウ</t>
    </rPh>
    <rPh sb="113" eb="115">
      <t>ジレイ</t>
    </rPh>
    <rPh sb="116" eb="117">
      <t>ヨコ</t>
    </rPh>
    <rPh sb="117" eb="119">
      <t>テンカイ</t>
    </rPh>
    <rPh sb="120" eb="122">
      <t>ジッシ</t>
    </rPh>
    <rPh sb="134" eb="136">
      <t>チョウタツ</t>
    </rPh>
    <rPh sb="136" eb="138">
      <t>ソクシン</t>
    </rPh>
    <rPh sb="139" eb="140">
      <t>シ</t>
    </rPh>
    <rPh sb="145" eb="147">
      <t>チホウ</t>
    </rPh>
    <rPh sb="147" eb="150">
      <t>ジチタイ</t>
    </rPh>
    <rPh sb="150" eb="151">
      <t>トウ</t>
    </rPh>
    <rPh sb="152" eb="153">
      <t>ユウ</t>
    </rPh>
    <rPh sb="155" eb="157">
      <t>ギョウセイ</t>
    </rPh>
    <rPh sb="169" eb="170">
      <t>ユウ</t>
    </rPh>
    <rPh sb="172" eb="174">
      <t>ギジュツ</t>
    </rPh>
    <rPh sb="183" eb="184">
      <t>トウ</t>
    </rPh>
    <rPh sb="185" eb="186">
      <t>オコナ</t>
    </rPh>
    <rPh sb="187" eb="189">
      <t>トリクミ</t>
    </rPh>
    <rPh sb="190" eb="192">
      <t>ジッシ</t>
    </rPh>
    <phoneticPr fontId="6"/>
  </si>
  <si>
    <t>スタートアップ・エコシステム拠点都市間の連携促進やオープンイノベーションの好事例の抽出、地方自治体等の行政ニーズと技術シーズのマッチング等を実施</t>
    <rPh sb="14" eb="16">
      <t>キョテン</t>
    </rPh>
    <rPh sb="16" eb="18">
      <t>トシ</t>
    </rPh>
    <rPh sb="18" eb="19">
      <t>カン</t>
    </rPh>
    <rPh sb="20" eb="22">
      <t>レンケイ</t>
    </rPh>
    <rPh sb="22" eb="24">
      <t>ソクシン</t>
    </rPh>
    <rPh sb="37" eb="38">
      <t>コウ</t>
    </rPh>
    <rPh sb="38" eb="40">
      <t>ジレイ</t>
    </rPh>
    <rPh sb="41" eb="43">
      <t>チュウシュツ</t>
    </rPh>
    <rPh sb="44" eb="46">
      <t>チホウ</t>
    </rPh>
    <rPh sb="46" eb="49">
      <t>ジチタイ</t>
    </rPh>
    <rPh sb="49" eb="50">
      <t>トウ</t>
    </rPh>
    <rPh sb="51" eb="53">
      <t>ギョウセイ</t>
    </rPh>
    <rPh sb="57" eb="59">
      <t>ギジュツ</t>
    </rPh>
    <rPh sb="68" eb="69">
      <t>トウ</t>
    </rPh>
    <rPh sb="70" eb="72">
      <t>ジッシ</t>
    </rPh>
    <phoneticPr fontId="6"/>
  </si>
  <si>
    <t>科学技術・イノベーション基本計画等に基づき、産学官の多様な知識や研究開発能力を結集して研究開発を行う連携を促進するため、産学官連携のグッドプラクティスを示し横展開を図ることや、行政機関が有するニーズと中小・ベンチャー企業の技術シーズのマッチングを図ること等による、科学技術の成果の社会実装やイノベーションの振興を推進することは、国民や社会のニーズに応えるものである。</t>
    <rPh sb="78" eb="79">
      <t>ヨコ</t>
    </rPh>
    <rPh sb="79" eb="81">
      <t>テンカイ</t>
    </rPh>
    <rPh sb="82" eb="83">
      <t>ハカ</t>
    </rPh>
    <rPh sb="88" eb="90">
      <t>ギョウセイ</t>
    </rPh>
    <rPh sb="90" eb="92">
      <t>キカン</t>
    </rPh>
    <rPh sb="93" eb="94">
      <t>ユウ</t>
    </rPh>
    <rPh sb="123" eb="124">
      <t>ハカ</t>
    </rPh>
    <rPh sb="127" eb="128">
      <t>トウ</t>
    </rPh>
    <rPh sb="137" eb="139">
      <t>セイカ</t>
    </rPh>
    <rPh sb="140" eb="142">
      <t>シャカイ</t>
    </rPh>
    <rPh sb="142" eb="144">
      <t>ジッソウ</t>
    </rPh>
    <rPh sb="156" eb="158">
      <t>スイシン</t>
    </rPh>
    <phoneticPr fontId="6"/>
  </si>
  <si>
    <t>有</t>
  </si>
  <si>
    <t>・契約等について、入札や見積もり合わせ等により競争性を確保し、コスト削減に努めている。</t>
    <phoneticPr fontId="6"/>
  </si>
  <si>
    <t>主に会議開催に必要な謝金、旅費、庁費であり、会議開催にあたっては事前に内容を精査し、最大限の効果が得られるよう、真に必要なものに限定している。今後とも内容を精査し、真に必要なものに限定して実施したい。</t>
    <phoneticPr fontId="6"/>
  </si>
  <si>
    <t>科学技術・イノベーション基本計画において、大学等の研究開発成果が、スタートアップや事業会社等とのオープンイノベーションを通じて事業化され、新たな価値を継続的に創出するサイクルを形成することが重要とされており、本事業における取組は政策体系の中で優先度の高い事業である。</t>
    <rPh sb="21" eb="23">
      <t>ダイガク</t>
    </rPh>
    <rPh sb="23" eb="24">
      <t>トウ</t>
    </rPh>
    <rPh sb="25" eb="27">
      <t>ケンキュウ</t>
    </rPh>
    <rPh sb="27" eb="29">
      <t>カイハツ</t>
    </rPh>
    <rPh sb="29" eb="31">
      <t>セイカ</t>
    </rPh>
    <rPh sb="41" eb="43">
      <t>ジギョウ</t>
    </rPh>
    <rPh sb="43" eb="45">
      <t>カイシャ</t>
    </rPh>
    <rPh sb="45" eb="46">
      <t>トウ</t>
    </rPh>
    <rPh sb="60" eb="61">
      <t>ツウ</t>
    </rPh>
    <rPh sb="63" eb="66">
      <t>ジギョウカ</t>
    </rPh>
    <rPh sb="69" eb="70">
      <t>アラ</t>
    </rPh>
    <rPh sb="72" eb="74">
      <t>カチ</t>
    </rPh>
    <rPh sb="75" eb="77">
      <t>ケイゾク</t>
    </rPh>
    <rPh sb="77" eb="78">
      <t>テキ</t>
    </rPh>
    <rPh sb="79" eb="81">
      <t>ソウシュツ</t>
    </rPh>
    <rPh sb="88" eb="90">
      <t>ケイセイ</t>
    </rPh>
    <rPh sb="95" eb="97">
      <t>ジュウヨウ</t>
    </rPh>
    <rPh sb="104" eb="105">
      <t>ホン</t>
    </rPh>
    <rPh sb="105" eb="107">
      <t>ジギョウ</t>
    </rPh>
    <rPh sb="111" eb="113">
      <t>トリクミ</t>
    </rPh>
    <phoneticPr fontId="6"/>
  </si>
  <si>
    <t>オープンイノベーションの好事例の抽出・横展開やスタートアップ・エコシステムの形成促進に必要な会議等を着実に運営しており目標に見合った成果実績があがっている。</t>
    <rPh sb="12" eb="13">
      <t>コウ</t>
    </rPh>
    <rPh sb="13" eb="15">
      <t>ジレイ</t>
    </rPh>
    <rPh sb="16" eb="18">
      <t>チュウシュツ</t>
    </rPh>
    <rPh sb="19" eb="20">
      <t>ヨコ</t>
    </rPh>
    <rPh sb="20" eb="22">
      <t>テンカイ</t>
    </rPh>
    <rPh sb="38" eb="40">
      <t>ケイセイ</t>
    </rPh>
    <rPh sb="40" eb="42">
      <t>ソクシン</t>
    </rPh>
    <rPh sb="43" eb="45">
      <t>ヒツヨウ</t>
    </rPh>
    <rPh sb="46" eb="48">
      <t>カイギ</t>
    </rPh>
    <rPh sb="48" eb="49">
      <t>トウ</t>
    </rPh>
    <rPh sb="50" eb="52">
      <t>チャクジツ</t>
    </rPh>
    <rPh sb="53" eb="55">
      <t>ウンエイ</t>
    </rPh>
    <rPh sb="59" eb="61">
      <t>モクヒョウ</t>
    </rPh>
    <rPh sb="62" eb="64">
      <t>ミア</t>
    </rPh>
    <rPh sb="66" eb="68">
      <t>セイカ</t>
    </rPh>
    <rPh sb="68" eb="70">
      <t>ジッセキ</t>
    </rPh>
    <phoneticPr fontId="6"/>
  </si>
  <si>
    <t>オープンイノベーションの好事例の抽出・横展開やスタートアップ・エコシステムの形成促進に必要な会議等を着実に運営しており目標に見合った成果実績があがっている。</t>
    <phoneticPr fontId="6"/>
  </si>
  <si>
    <t>抽出したオープンイノベーションの好事例やパンフレットにまとめて発信するとともに、地方自治体の有する行政課題とスタートアップのマッチング手法を確立して自治体に提示する等、得られた成果は効果的に活用されている。</t>
    <rPh sb="0" eb="2">
      <t>チュウシュツ</t>
    </rPh>
    <rPh sb="16" eb="17">
      <t>コウ</t>
    </rPh>
    <rPh sb="17" eb="19">
      <t>ジレイ</t>
    </rPh>
    <rPh sb="31" eb="33">
      <t>ハッシン</t>
    </rPh>
    <rPh sb="40" eb="42">
      <t>チホウ</t>
    </rPh>
    <rPh sb="42" eb="45">
      <t>ジチタイ</t>
    </rPh>
    <rPh sb="46" eb="47">
      <t>ユウ</t>
    </rPh>
    <rPh sb="49" eb="51">
      <t>ギョウセイ</t>
    </rPh>
    <rPh sb="51" eb="53">
      <t>カダイ</t>
    </rPh>
    <rPh sb="67" eb="69">
      <t>シュホウ</t>
    </rPh>
    <rPh sb="70" eb="72">
      <t>カクリツ</t>
    </rPh>
    <rPh sb="74" eb="77">
      <t>ジチタイ</t>
    </rPh>
    <rPh sb="78" eb="80">
      <t>テイジ</t>
    </rPh>
    <rPh sb="82" eb="83">
      <t>ナド</t>
    </rPh>
    <rPh sb="84" eb="85">
      <t>エ</t>
    </rPh>
    <rPh sb="88" eb="90">
      <t>セイカ</t>
    </rPh>
    <rPh sb="91" eb="94">
      <t>コウカテキ</t>
    </rPh>
    <rPh sb="95" eb="97">
      <t>カツヨウ</t>
    </rPh>
    <phoneticPr fontId="6"/>
  </si>
  <si>
    <t>会議開催については、事前の情報収集、準備等を綿密に行い、限られた予算の中で効率的な議事進行、専門家からの意見聴取等を図るなど、より効率的かつ有益な内容としている。また、出張時の割引航空運賃の活用や事務費の削減等により、経費の節減に努めている。</t>
    <phoneticPr fontId="6"/>
  </si>
  <si>
    <t>会議運営、調査分析の実施等</t>
    <rPh sb="0" eb="2">
      <t>カイギ</t>
    </rPh>
    <rPh sb="2" eb="4">
      <t>ウンエイ</t>
    </rPh>
    <rPh sb="5" eb="7">
      <t>チョウサ</t>
    </rPh>
    <rPh sb="7" eb="9">
      <t>ブンセキ</t>
    </rPh>
    <rPh sb="10" eb="12">
      <t>ジッシ</t>
    </rPh>
    <rPh sb="12" eb="13">
      <t>トウ</t>
    </rPh>
    <phoneticPr fontId="6"/>
  </si>
  <si>
    <t>会議運営、調査分析の実施等にかかる雑費等</t>
    <rPh sb="0" eb="2">
      <t>カイギ</t>
    </rPh>
    <rPh sb="2" eb="4">
      <t>ウンエイ</t>
    </rPh>
    <rPh sb="5" eb="7">
      <t>チョウサ</t>
    </rPh>
    <rPh sb="7" eb="9">
      <t>ブンセキ</t>
    </rPh>
    <rPh sb="10" eb="12">
      <t>ジッシ</t>
    </rPh>
    <rPh sb="12" eb="13">
      <t>トウ</t>
    </rPh>
    <rPh sb="17" eb="19">
      <t>ザッピ</t>
    </rPh>
    <rPh sb="19" eb="20">
      <t>トウ</t>
    </rPh>
    <phoneticPr fontId="6"/>
  </si>
  <si>
    <t>文教・科学技術</t>
  </si>
  <si>
    <t>https://www5.cao.go.jp/keizai-shimon/kaigi/special/reform/report_211223_2.pdf</t>
    <phoneticPr fontId="6"/>
  </si>
  <si>
    <t>２．イノベーションによる歳出効率化等</t>
    <phoneticPr fontId="6"/>
  </si>
  <si>
    <t>P101
13b.スタートアップ・エコシステム拠点都市への支援や新しい日本版SBIR制度の促進など、スタートアップ創出・成長の支援等、イノベーション・エコシステムの形成に向けた取組の推進。</t>
    <phoneticPr fontId="6"/>
  </si>
  <si>
    <t>第6期科学技術・イノベーション基本計画（令和３年３月26日閣議決定）
統合イノベーション戦略2022(令和４年6月3日閣議決定)</t>
    <phoneticPr fontId="6"/>
  </si>
  <si>
    <t>-</t>
    <phoneticPr fontId="6"/>
  </si>
  <si>
    <t>庁費</t>
    <phoneticPr fontId="6"/>
  </si>
  <si>
    <t>職員旅費</t>
    <phoneticPr fontId="6"/>
  </si>
  <si>
    <t>0049</t>
    <phoneticPr fontId="6"/>
  </si>
  <si>
    <t>0057</t>
    <phoneticPr fontId="6"/>
  </si>
  <si>
    <t>0134</t>
    <phoneticPr fontId="6"/>
  </si>
  <si>
    <t>0131</t>
    <phoneticPr fontId="6"/>
  </si>
  <si>
    <t>0144</t>
    <phoneticPr fontId="6"/>
  </si>
  <si>
    <t>0137</t>
    <phoneticPr fontId="6"/>
  </si>
  <si>
    <t>0143</t>
    <phoneticPr fontId="6"/>
  </si>
  <si>
    <t>0150</t>
    <phoneticPr fontId="6"/>
  </si>
  <si>
    <t>内閣府設置法（平11法89）第４条、第40条の４</t>
    <rPh sb="0" eb="2">
      <t>ナイカク</t>
    </rPh>
    <rPh sb="2" eb="3">
      <t>フ</t>
    </rPh>
    <rPh sb="3" eb="6">
      <t>セッチホウ</t>
    </rPh>
    <rPh sb="7" eb="8">
      <t>ヘイ</t>
    </rPh>
    <rPh sb="10" eb="11">
      <t>ホウ</t>
    </rPh>
    <rPh sb="14" eb="15">
      <t>ダイ</t>
    </rPh>
    <rPh sb="16" eb="17">
      <t>ジョウ</t>
    </rPh>
    <rPh sb="18" eb="19">
      <t>ダイ</t>
    </rPh>
    <rPh sb="21" eb="22">
      <t>ジョウ</t>
    </rPh>
    <phoneticPr fontId="6"/>
  </si>
  <si>
    <t>過去の有識者の所見を踏まえ、引き続き事業の有効性・効率性・成果について適切かつ的確に検証し、予算の効果的かつ効率的な執行に努めること。</t>
    <rPh sb="0" eb="2">
      <t>カコ</t>
    </rPh>
    <phoneticPr fontId="6"/>
  </si>
  <si>
    <t>38.7百万円/7件</t>
    <phoneticPr fontId="6"/>
  </si>
  <si>
    <t>武田　憲昌</t>
    <rPh sb="0" eb="2">
      <t>タケダ</t>
    </rPh>
    <rPh sb="3" eb="5">
      <t>ケンショウ</t>
    </rPh>
    <phoneticPr fontId="6"/>
  </si>
  <si>
    <t>本事業における調査結果を踏まえ、統合イノベーション戦略2022(令和4年6月３日閣議決定)において、「価値共創型の新たな産業を創出する基盤となるイノベーション・エコシステムの形成」の今後の取組方針等について記載、公表された。令和５年度概算要求においては、既存の調査内容を見直し・縮減した上で、同戦略を踏まえて新たに世界に伍するイノベーション・エコシステムの形成に向けた調査等を追加。
引き続き事業の有効性・効率性・成果について適切かつ的確に検証し、予算の効果的かつ効率的な執行に努めることとする。</t>
    <rPh sb="186" eb="187">
      <t>ナド</t>
    </rPh>
    <phoneticPr fontId="6"/>
  </si>
  <si>
    <t>A.株式会社矢野経済研究所</t>
    <phoneticPr fontId="6"/>
  </si>
  <si>
    <t>B.フォースタートアップス株式会社</t>
    <phoneticPr fontId="6"/>
  </si>
  <si>
    <t>雑役務費</t>
    <rPh sb="0" eb="1">
      <t>ザツ</t>
    </rPh>
    <rPh sb="1" eb="4">
      <t>エキムヒ</t>
    </rPh>
    <phoneticPr fontId="6"/>
  </si>
  <si>
    <t>スタートアップ・エコシステム拠点都市ウェブサイトのメンテナンス等</t>
    <rPh sb="14" eb="16">
      <t>キョテン</t>
    </rPh>
    <rPh sb="16" eb="18">
      <t>トシ</t>
    </rPh>
    <rPh sb="31" eb="32">
      <t>トウ</t>
    </rPh>
    <phoneticPr fontId="6"/>
  </si>
  <si>
    <t>スタートアップ・エコシステム拠点都市ウェブサイトの更新</t>
    <rPh sb="14" eb="16">
      <t>キョテン</t>
    </rPh>
    <rPh sb="16" eb="18">
      <t>トシ</t>
    </rPh>
    <rPh sb="25" eb="27">
      <t>コウシン</t>
    </rPh>
    <phoneticPr fontId="6"/>
  </si>
  <si>
    <t>会議等出席旅費</t>
    <rPh sb="0" eb="2">
      <t>カイギ</t>
    </rPh>
    <rPh sb="2" eb="3">
      <t>トウ</t>
    </rPh>
    <rPh sb="3" eb="5">
      <t>シュッセキ</t>
    </rPh>
    <rPh sb="5" eb="7">
      <t>リョヒ</t>
    </rPh>
    <phoneticPr fontId="6"/>
  </si>
  <si>
    <t>株式会社矢野経済研究所</t>
    <rPh sb="0" eb="2">
      <t>カブシキ</t>
    </rPh>
    <rPh sb="2" eb="4">
      <t>カイシャ</t>
    </rPh>
    <rPh sb="4" eb="6">
      <t>ヤノ</t>
    </rPh>
    <rPh sb="6" eb="8">
      <t>ケイザイ</t>
    </rPh>
    <rPh sb="8" eb="10">
      <t>ケンキュウ</t>
    </rPh>
    <rPh sb="10" eb="11">
      <t>ショ</t>
    </rPh>
    <phoneticPr fontId="6"/>
  </si>
  <si>
    <t>フォースタートアップス株式会社</t>
    <phoneticPr fontId="6"/>
  </si>
  <si>
    <t>東武トップツアーズ株式会社</t>
    <rPh sb="0" eb="2">
      <t>トウブ</t>
    </rPh>
    <rPh sb="9" eb="13">
      <t>カブシキガイシャ</t>
    </rPh>
    <phoneticPr fontId="6"/>
  </si>
  <si>
    <t>名鉄交通第三株式会社</t>
    <rPh sb="0" eb="2">
      <t>メイテツ</t>
    </rPh>
    <rPh sb="2" eb="4">
      <t>コウツウ</t>
    </rPh>
    <rPh sb="4" eb="6">
      <t>ダイサン</t>
    </rPh>
    <rPh sb="6" eb="10">
      <t>カブシキガイシャ</t>
    </rPh>
    <phoneticPr fontId="6"/>
  </si>
  <si>
    <t>第一交通産業株式会社</t>
    <rPh sb="0" eb="2">
      <t>ダイイチ</t>
    </rPh>
    <rPh sb="2" eb="4">
      <t>コウツウ</t>
    </rPh>
    <rPh sb="4" eb="6">
      <t>サンギョウ</t>
    </rPh>
    <rPh sb="6" eb="10">
      <t>カブシキガイシャ</t>
    </rPh>
    <phoneticPr fontId="6"/>
  </si>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</sst>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5" borderId="0" xfId="0" applyFont="1" applyFill="1" applyBorder="1"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26" fillId="0" borderId="0" xfId="0" applyFont="1" applyFill="1" applyBorder="1" applyAlignment="1">
      <alignment horizontal="justify" vertical="center" wrapText="1"/>
    </xf>
    <xf numFmtId="49" fontId="21" fillId="0" borderId="135"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0" fontId="23" fillId="0" borderId="137" xfId="0" applyFont="1" applyFill="1" applyBorder="1" applyAlignment="1" applyProtection="1">
      <alignment horizontal="center" vertical="center" wrapText="1"/>
      <protection locked="0"/>
    </xf>
    <xf numFmtId="49" fontId="21" fillId="0" borderId="137" xfId="0" applyNumberFormat="1"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21" fillId="5" borderId="135" xfId="0"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38" xfId="0" applyFont="1" applyFill="1" applyBorder="1" applyAlignment="1">
      <alignment horizontal="center" vertical="center" wrapText="1"/>
    </xf>
    <xf numFmtId="0" fontId="21" fillId="5" borderId="139" xfId="0" applyFont="1" applyFill="1" applyBorder="1" applyAlignment="1">
      <alignment horizontal="center" vertical="center" wrapText="1"/>
    </xf>
    <xf numFmtId="0" fontId="21" fillId="5" borderId="14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2" borderId="115" xfId="0" applyFont="1" applyFill="1" applyBorder="1" applyAlignment="1">
      <alignment horizontal="center" vertical="center" wrapText="1"/>
    </xf>
    <xf numFmtId="0" fontId="14" fillId="2" borderId="120" xfId="0" applyFont="1" applyFill="1" applyBorder="1" applyAlignment="1">
      <alignment horizontal="center" vertical="center"/>
    </xf>
    <xf numFmtId="0" fontId="14" fillId="2" borderId="13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6" fillId="6" borderId="81" xfId="0" applyFont="1" applyFill="1" applyBorder="1" applyAlignment="1">
      <alignment horizontal="center" vertical="center" textRotation="255" wrapText="1"/>
    </xf>
    <xf numFmtId="0" fontId="16" fillId="6" borderId="13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3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4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34802</xdr:colOff>
      <xdr:row>105</xdr:row>
      <xdr:rowOff>0</xdr:rowOff>
    </xdr:from>
    <xdr:to>
      <xdr:col>36</xdr:col>
      <xdr:colOff>98968</xdr:colOff>
      <xdr:row>106</xdr:row>
      <xdr:rowOff>179216</xdr:rowOff>
    </xdr:to>
    <xdr:sp macro="" textlink="">
      <xdr:nvSpPr>
        <xdr:cNvPr id="23" name="テキスト ボックス 22"/>
        <xdr:cNvSpPr txBox="1"/>
      </xdr:nvSpPr>
      <xdr:spPr>
        <a:xfrm>
          <a:off x="4235327" y="45339000"/>
          <a:ext cx="3064541" cy="531641"/>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科学技術・イノベーション推進事務局</a:t>
          </a:r>
          <a:endParaRPr kumimoji="1" lang="en-US" altLang="ja-JP" sz="1100"/>
        </a:p>
        <a:p>
          <a:pPr algn="ctr"/>
          <a:r>
            <a:rPr kumimoji="1" lang="ja-JP" altLang="en-US" sz="1100"/>
            <a:t>２４．６百万円</a:t>
          </a:r>
          <a:endParaRPr kumimoji="1" lang="en-US" altLang="ja-JP" sz="1100"/>
        </a:p>
      </xdr:txBody>
    </xdr:sp>
    <xdr:clientData/>
  </xdr:twoCellAnchor>
  <xdr:twoCellAnchor>
    <xdr:from>
      <xdr:col>21</xdr:col>
      <xdr:colOff>0</xdr:colOff>
      <xdr:row>106</xdr:row>
      <xdr:rowOff>260632</xdr:rowOff>
    </xdr:from>
    <xdr:to>
      <xdr:col>37</xdr:col>
      <xdr:colOff>28049</xdr:colOff>
      <xdr:row>107</xdr:row>
      <xdr:rowOff>273687</xdr:rowOff>
    </xdr:to>
    <xdr:grpSp>
      <xdr:nvGrpSpPr>
        <xdr:cNvPr id="24" name="グループ化 74"/>
        <xdr:cNvGrpSpPr>
          <a:grpSpLocks/>
        </xdr:cNvGrpSpPr>
      </xdr:nvGrpSpPr>
      <xdr:grpSpPr bwMode="auto">
        <a:xfrm>
          <a:off x="4235824" y="42327514"/>
          <a:ext cx="3255343" cy="360438"/>
          <a:chOff x="3044301" y="1266862"/>
          <a:chExt cx="3068756" cy="257306"/>
        </a:xfrm>
      </xdr:grpSpPr>
      <xdr:sp macro="" textlink="">
        <xdr:nvSpPr>
          <xdr:cNvPr id="25" name="テキスト ボックス 24"/>
          <xdr:cNvSpPr txBox="1"/>
        </xdr:nvSpPr>
        <xdr:spPr>
          <a:xfrm>
            <a:off x="3087402" y="1266862"/>
            <a:ext cx="3025655" cy="2573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科学技術システム改革を推進するため、情報収集、</a:t>
            </a:r>
            <a:endParaRPr lang="en-US" altLang="ja-JP" sz="900"/>
          </a:p>
          <a:p>
            <a:r>
              <a:rPr lang="ja-JP" altLang="en-US" sz="900"/>
              <a:t>調査分析、推進施策の実施等を行う。</a:t>
            </a:r>
          </a:p>
        </xdr:txBody>
      </xdr:sp>
      <xdr:sp macro="" textlink="">
        <xdr:nvSpPr>
          <xdr:cNvPr id="26" name="大かっこ 25"/>
          <xdr:cNvSpPr/>
        </xdr:nvSpPr>
        <xdr:spPr>
          <a:xfrm>
            <a:off x="3044301" y="1273633"/>
            <a:ext cx="2991175" cy="243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28</xdr:col>
      <xdr:colOff>121689</xdr:colOff>
      <xdr:row>107</xdr:row>
      <xdr:rowOff>347381</xdr:rowOff>
    </xdr:from>
    <xdr:to>
      <xdr:col>28</xdr:col>
      <xdr:colOff>121689</xdr:colOff>
      <xdr:row>108</xdr:row>
      <xdr:rowOff>251696</xdr:rowOff>
    </xdr:to>
    <xdr:cxnSp macro="">
      <xdr:nvCxnSpPr>
        <xdr:cNvPr id="27" name="直線矢印コネクタ 26"/>
        <xdr:cNvCxnSpPr/>
      </xdr:nvCxnSpPr>
      <xdr:spPr>
        <a:xfrm>
          <a:off x="5722389" y="46391231"/>
          <a:ext cx="0" cy="25674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22412</xdr:colOff>
      <xdr:row>108</xdr:row>
      <xdr:rowOff>257733</xdr:rowOff>
    </xdr:from>
    <xdr:to>
      <xdr:col>41</xdr:col>
      <xdr:colOff>25090</xdr:colOff>
      <xdr:row>108</xdr:row>
      <xdr:rowOff>257733</xdr:rowOff>
    </xdr:to>
    <xdr:cxnSp macro="">
      <xdr:nvCxnSpPr>
        <xdr:cNvPr id="28" name="直線矢印コネクタ 27"/>
        <xdr:cNvCxnSpPr/>
      </xdr:nvCxnSpPr>
      <xdr:spPr>
        <a:xfrm>
          <a:off x="3422837" y="46654008"/>
          <a:ext cx="4803278"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22782</xdr:colOff>
      <xdr:row>108</xdr:row>
      <xdr:rowOff>257193</xdr:rowOff>
    </xdr:from>
    <xdr:to>
      <xdr:col>17</xdr:col>
      <xdr:colOff>22782</xdr:colOff>
      <xdr:row>110</xdr:row>
      <xdr:rowOff>11365</xdr:rowOff>
    </xdr:to>
    <xdr:cxnSp macro="">
      <xdr:nvCxnSpPr>
        <xdr:cNvPr id="29" name="直線矢印コネクタ 28"/>
        <xdr:cNvCxnSpPr/>
      </xdr:nvCxnSpPr>
      <xdr:spPr>
        <a:xfrm>
          <a:off x="3423207" y="46653468"/>
          <a:ext cx="0" cy="4590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33080</xdr:colOff>
      <xdr:row>108</xdr:row>
      <xdr:rowOff>257193</xdr:rowOff>
    </xdr:from>
    <xdr:to>
      <xdr:col>41</xdr:col>
      <xdr:colOff>33080</xdr:colOff>
      <xdr:row>110</xdr:row>
      <xdr:rowOff>11365</xdr:rowOff>
    </xdr:to>
    <xdr:cxnSp macro="">
      <xdr:nvCxnSpPr>
        <xdr:cNvPr id="30" name="直線矢印コネクタ 29"/>
        <xdr:cNvCxnSpPr/>
      </xdr:nvCxnSpPr>
      <xdr:spPr>
        <a:xfrm>
          <a:off x="8234105" y="46653468"/>
          <a:ext cx="0" cy="4590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145676</xdr:colOff>
      <xdr:row>110</xdr:row>
      <xdr:rowOff>134470</xdr:rowOff>
    </xdr:from>
    <xdr:to>
      <xdr:col>23</xdr:col>
      <xdr:colOff>134969</xdr:colOff>
      <xdr:row>114</xdr:row>
      <xdr:rowOff>314360</xdr:rowOff>
    </xdr:to>
    <xdr:grpSp>
      <xdr:nvGrpSpPr>
        <xdr:cNvPr id="31" name="グループ化 30"/>
        <xdr:cNvGrpSpPr/>
      </xdr:nvGrpSpPr>
      <xdr:grpSpPr>
        <a:xfrm>
          <a:off x="2566147" y="43433999"/>
          <a:ext cx="2208057" cy="1569420"/>
          <a:chOff x="3895759" y="49824950"/>
          <a:chExt cx="2004246" cy="1585200"/>
        </a:xfrm>
      </xdr:grpSpPr>
      <xdr:sp macro="" textlink="">
        <xdr:nvSpPr>
          <xdr:cNvPr id="32" name="テキスト ボックス 31"/>
          <xdr:cNvSpPr txBox="1"/>
        </xdr:nvSpPr>
        <xdr:spPr>
          <a:xfrm>
            <a:off x="3990496" y="50052758"/>
            <a:ext cx="1651970" cy="68613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Ａ．株式会社矢野経済研究所</a:t>
            </a:r>
            <a:endParaRPr kumimoji="1" lang="en-US" altLang="ja-JP" sz="900"/>
          </a:p>
          <a:p>
            <a:endParaRPr kumimoji="1" lang="en-US" altLang="ja-JP" sz="900"/>
          </a:p>
          <a:p>
            <a:r>
              <a:rPr kumimoji="1" lang="ja-JP" altLang="en-US" sz="900"/>
              <a:t>　　２３．３百万円</a:t>
            </a:r>
          </a:p>
        </xdr:txBody>
      </xdr:sp>
      <xdr:sp macro="" textlink="">
        <xdr:nvSpPr>
          <xdr:cNvPr id="33" name="テキスト ボックス 16"/>
          <xdr:cNvSpPr txBox="1"/>
        </xdr:nvSpPr>
        <xdr:spPr>
          <a:xfrm>
            <a:off x="3895759" y="49824950"/>
            <a:ext cx="2004246" cy="23957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kumimoji="1" lang="ja-JP" altLang="en-US" sz="900"/>
              <a:t>一般競争契約（総合評価）</a:t>
            </a:r>
            <a:r>
              <a:rPr kumimoji="1" lang="en-US" altLang="ja-JP" sz="900"/>
              <a:t>】</a:t>
            </a:r>
            <a:endParaRPr kumimoji="1" lang="ja-JP" altLang="en-US" sz="900"/>
          </a:p>
        </xdr:txBody>
      </xdr:sp>
      <xdr:grpSp>
        <xdr:nvGrpSpPr>
          <xdr:cNvPr id="34" name="グループ化 67"/>
          <xdr:cNvGrpSpPr>
            <a:grpSpLocks/>
          </xdr:cNvGrpSpPr>
        </xdr:nvGrpSpPr>
        <xdr:grpSpPr bwMode="auto">
          <a:xfrm>
            <a:off x="3914506" y="50788612"/>
            <a:ext cx="1543340" cy="621538"/>
            <a:chOff x="1490700" y="3039843"/>
            <a:chExt cx="1553601" cy="476032"/>
          </a:xfrm>
        </xdr:grpSpPr>
        <xdr:sp macro="" textlink="">
          <xdr:nvSpPr>
            <xdr:cNvPr id="35" name="テキスト ボックス 4"/>
            <xdr:cNvSpPr txBox="1"/>
          </xdr:nvSpPr>
          <xdr:spPr>
            <a:xfrm>
              <a:off x="1569437" y="3039843"/>
              <a:ext cx="1436663" cy="476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900" kern="1200">
                  <a:solidFill>
                    <a:schemeClr val="tx1"/>
                  </a:solidFill>
                  <a:effectLst/>
                  <a:latin typeface="+mn-lt"/>
                  <a:ea typeface="+mn-ea"/>
                  <a:cs typeface="+mn-cs"/>
                </a:rPr>
                <a:t>オープンイノベーションの推進及び公共調達のスタートアップ参入促進調査等</a:t>
              </a:r>
              <a:r>
                <a:rPr kumimoji="1" lang="en-US" altLang="ja-JP" sz="900" kern="1200">
                  <a:solidFill>
                    <a:schemeClr val="tx1"/>
                  </a:solidFill>
                  <a:effectLst/>
                  <a:latin typeface="+mn-lt"/>
                  <a:ea typeface="+mn-ea"/>
                  <a:cs typeface="+mn-cs"/>
                </a:rPr>
                <a:t>											</a:t>
              </a:r>
              <a:endParaRPr lang="ja-JP" altLang="ja-JP" sz="900">
                <a:effectLst/>
              </a:endParaRPr>
            </a:p>
          </xdr:txBody>
        </xdr:sp>
        <xdr:sp macro="" textlink="">
          <xdr:nvSpPr>
            <xdr:cNvPr id="36" name="大かっこ 35"/>
            <xdr:cNvSpPr/>
          </xdr:nvSpPr>
          <xdr:spPr>
            <a:xfrm>
              <a:off x="1490700" y="3058883"/>
              <a:ext cx="1553601" cy="4527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clientData/>
  </xdr:twoCellAnchor>
  <xdr:twoCellAnchor>
    <xdr:from>
      <xdr:col>36</xdr:col>
      <xdr:colOff>179294</xdr:colOff>
      <xdr:row>110</xdr:row>
      <xdr:rowOff>112058</xdr:rowOff>
    </xdr:from>
    <xdr:to>
      <xdr:col>47</xdr:col>
      <xdr:colOff>146176</xdr:colOff>
      <xdr:row>113</xdr:row>
      <xdr:rowOff>295706</xdr:rowOff>
    </xdr:to>
    <xdr:grpSp>
      <xdr:nvGrpSpPr>
        <xdr:cNvPr id="37" name="グループ化 36"/>
        <xdr:cNvGrpSpPr/>
      </xdr:nvGrpSpPr>
      <xdr:grpSpPr>
        <a:xfrm>
          <a:off x="7440706" y="43411587"/>
          <a:ext cx="2185646" cy="1225795"/>
          <a:chOff x="5761236" y="49811952"/>
          <a:chExt cx="2004246" cy="1236125"/>
        </a:xfrm>
      </xdr:grpSpPr>
      <xdr:sp macro="" textlink="">
        <xdr:nvSpPr>
          <xdr:cNvPr id="38" name="テキスト ボックス 8"/>
          <xdr:cNvSpPr txBox="1"/>
        </xdr:nvSpPr>
        <xdr:spPr>
          <a:xfrm>
            <a:off x="5855971" y="49900460"/>
            <a:ext cx="1684211" cy="630121"/>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b="0" i="0" u="none" strike="noStrike" kern="0" cap="none" spc="0" normalizeH="0" baseline="0" noProof="0">
                <a:ln>
                  <a:noFill/>
                </a:ln>
                <a:solidFill>
                  <a:prstClr val="black"/>
                </a:solidFill>
                <a:effectLst/>
                <a:uLnTx/>
                <a:uFillTx/>
                <a:latin typeface="+mn-lt"/>
                <a:ea typeface="+mn-ea"/>
                <a:cs typeface="+mn-cs"/>
              </a:rPr>
              <a:t>Ｂ</a:t>
            </a:r>
            <a:r>
              <a:rPr kumimoji="1" lang="en-US"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a:t>その他（民間企業、職員等）</a:t>
            </a:r>
            <a:endParaRPr kumimoji="1" lang="en-US" altLang="ja-JP" sz="900"/>
          </a:p>
          <a:p>
            <a:r>
              <a:rPr kumimoji="1" lang="ja-JP" altLang="en-US" sz="900"/>
              <a:t>１．３百万円</a:t>
            </a:r>
          </a:p>
        </xdr:txBody>
      </xdr:sp>
      <xdr:sp macro="" textlink="">
        <xdr:nvSpPr>
          <xdr:cNvPr id="39" name="テキスト ボックス 16"/>
          <xdr:cNvSpPr txBox="1"/>
        </xdr:nvSpPr>
        <xdr:spPr>
          <a:xfrm>
            <a:off x="5761236" y="49811952"/>
            <a:ext cx="2004246" cy="23957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sz="900"/>
          </a:p>
        </xdr:txBody>
      </xdr:sp>
      <xdr:grpSp>
        <xdr:nvGrpSpPr>
          <xdr:cNvPr id="40" name="グループ化 67"/>
          <xdr:cNvGrpSpPr>
            <a:grpSpLocks/>
          </xdr:cNvGrpSpPr>
        </xdr:nvGrpSpPr>
        <xdr:grpSpPr bwMode="auto">
          <a:xfrm>
            <a:off x="5779983" y="50600748"/>
            <a:ext cx="1736555" cy="447329"/>
            <a:chOff x="1490700" y="2905910"/>
            <a:chExt cx="1748101" cy="342606"/>
          </a:xfrm>
        </xdr:grpSpPr>
        <xdr:sp macro="" textlink="">
          <xdr:nvSpPr>
            <xdr:cNvPr id="41" name="テキスト ボックス 4"/>
            <xdr:cNvSpPr txBox="1"/>
          </xdr:nvSpPr>
          <xdr:spPr>
            <a:xfrm>
              <a:off x="1575571" y="2905910"/>
              <a:ext cx="1565425" cy="3402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effectLst/>
                </a:rPr>
                <a:t>役務、職員等の出張旅費、有識者への諸謝金等</a:t>
              </a:r>
              <a:endParaRPr lang="ja-JP" altLang="ja-JP" sz="900">
                <a:effectLst/>
              </a:endParaRPr>
            </a:p>
          </xdr:txBody>
        </xdr:sp>
        <xdr:sp macro="" textlink="">
          <xdr:nvSpPr>
            <xdr:cNvPr id="42" name="大かっこ 41"/>
            <xdr:cNvSpPr/>
          </xdr:nvSpPr>
          <xdr:spPr>
            <a:xfrm>
              <a:off x="1490700" y="2926439"/>
              <a:ext cx="1748101" cy="322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clientData/>
  </xdr:twoCellAnchor>
  <xdr:twoCellAnchor>
    <xdr:from>
      <xdr:col>37</xdr:col>
      <xdr:colOff>0</xdr:colOff>
      <xdr:row>109</xdr:row>
      <xdr:rowOff>351741</xdr:rowOff>
    </xdr:from>
    <xdr:to>
      <xdr:col>43</xdr:col>
      <xdr:colOff>190500</xdr:colOff>
      <xdr:row>110</xdr:row>
      <xdr:rowOff>265044</xdr:rowOff>
    </xdr:to>
    <xdr:sp macro="" textlink="">
      <xdr:nvSpPr>
        <xdr:cNvPr id="43" name="テキスト ボックス 42"/>
        <xdr:cNvSpPr txBox="1"/>
      </xdr:nvSpPr>
      <xdr:spPr bwMode="auto">
        <a:xfrm>
          <a:off x="7400925" y="47100441"/>
          <a:ext cx="1390650" cy="2657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t>【</a:t>
          </a:r>
          <a:r>
            <a:rPr lang="ja-JP" altLang="en-US" sz="900"/>
            <a:t>随意契約（少額）等</a:t>
          </a:r>
          <a:r>
            <a:rPr lang="en-US" altLang="ja-JP" sz="900"/>
            <a:t>】</a:t>
          </a:r>
          <a:endParaRPr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3"/>
      <c r="AA2" s="43"/>
      <c r="AB2" s="43"/>
      <c r="AC2" s="43"/>
      <c r="AD2" s="149">
        <v>2022</v>
      </c>
      <c r="AE2" s="149"/>
      <c r="AF2" s="149"/>
      <c r="AG2" s="149"/>
      <c r="AH2" s="149"/>
      <c r="AI2" s="66" t="s">
        <v>255</v>
      </c>
      <c r="AJ2" s="149" t="s">
        <v>576</v>
      </c>
      <c r="AK2" s="149"/>
      <c r="AL2" s="149"/>
      <c r="AM2" s="149"/>
      <c r="AN2" s="66" t="s">
        <v>255</v>
      </c>
      <c r="AO2" s="149">
        <v>21</v>
      </c>
      <c r="AP2" s="149"/>
      <c r="AQ2" s="149"/>
      <c r="AR2" s="67" t="s">
        <v>255</v>
      </c>
      <c r="AS2" s="150">
        <v>175</v>
      </c>
      <c r="AT2" s="150"/>
      <c r="AU2" s="150"/>
      <c r="AV2" s="66" t="str">
        <f>IF(AW2="","","-")</f>
        <v/>
      </c>
      <c r="AW2" s="151"/>
      <c r="AX2" s="151"/>
    </row>
    <row r="3" spans="1:50" ht="21" customHeight="1" thickBot="1" x14ac:dyDescent="0.2">
      <c r="A3" s="152" t="s">
        <v>564</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21" t="s">
        <v>59</v>
      </c>
      <c r="AJ3" s="154" t="s">
        <v>575</v>
      </c>
      <c r="AK3" s="154"/>
      <c r="AL3" s="154"/>
      <c r="AM3" s="154"/>
      <c r="AN3" s="154"/>
      <c r="AO3" s="154"/>
      <c r="AP3" s="154"/>
      <c r="AQ3" s="154"/>
      <c r="AR3" s="154"/>
      <c r="AS3" s="154"/>
      <c r="AT3" s="154"/>
      <c r="AU3" s="154"/>
      <c r="AV3" s="154"/>
      <c r="AW3" s="154"/>
      <c r="AX3" s="22" t="s">
        <v>60</v>
      </c>
    </row>
    <row r="4" spans="1:50" ht="24.75" customHeight="1" x14ac:dyDescent="0.15">
      <c r="A4" s="124" t="s">
        <v>23</v>
      </c>
      <c r="B4" s="125"/>
      <c r="C4" s="125"/>
      <c r="D4" s="125"/>
      <c r="E4" s="125"/>
      <c r="F4" s="125"/>
      <c r="G4" s="126" t="s">
        <v>578</v>
      </c>
      <c r="H4" s="127"/>
      <c r="I4" s="127"/>
      <c r="J4" s="127"/>
      <c r="K4" s="127"/>
      <c r="L4" s="127"/>
      <c r="M4" s="127"/>
      <c r="N4" s="127"/>
      <c r="O4" s="127"/>
      <c r="P4" s="127"/>
      <c r="Q4" s="127"/>
      <c r="R4" s="127"/>
      <c r="S4" s="127"/>
      <c r="T4" s="127"/>
      <c r="U4" s="127"/>
      <c r="V4" s="127"/>
      <c r="W4" s="127"/>
      <c r="X4" s="127"/>
      <c r="Y4" s="128" t="s">
        <v>1</v>
      </c>
      <c r="Z4" s="129"/>
      <c r="AA4" s="129"/>
      <c r="AB4" s="129"/>
      <c r="AC4" s="129"/>
      <c r="AD4" s="130"/>
      <c r="AE4" s="131" t="s">
        <v>577</v>
      </c>
      <c r="AF4" s="132"/>
      <c r="AG4" s="132"/>
      <c r="AH4" s="132"/>
      <c r="AI4" s="132"/>
      <c r="AJ4" s="132"/>
      <c r="AK4" s="132"/>
      <c r="AL4" s="132"/>
      <c r="AM4" s="132"/>
      <c r="AN4" s="132"/>
      <c r="AO4" s="132"/>
      <c r="AP4" s="133"/>
      <c r="AQ4" s="134" t="s">
        <v>2</v>
      </c>
      <c r="AR4" s="129"/>
      <c r="AS4" s="129"/>
      <c r="AT4" s="129"/>
      <c r="AU4" s="129"/>
      <c r="AV4" s="129"/>
      <c r="AW4" s="129"/>
      <c r="AX4" s="135"/>
    </row>
    <row r="5" spans="1:50" ht="30" customHeight="1" x14ac:dyDescent="0.15">
      <c r="A5" s="136" t="s">
        <v>62</v>
      </c>
      <c r="B5" s="137"/>
      <c r="C5" s="137"/>
      <c r="D5" s="137"/>
      <c r="E5" s="137"/>
      <c r="F5" s="138"/>
      <c r="G5" s="139" t="s">
        <v>341</v>
      </c>
      <c r="H5" s="140"/>
      <c r="I5" s="140"/>
      <c r="J5" s="140"/>
      <c r="K5" s="140"/>
      <c r="L5" s="140"/>
      <c r="M5" s="141" t="s">
        <v>61</v>
      </c>
      <c r="N5" s="142"/>
      <c r="O5" s="142"/>
      <c r="P5" s="142"/>
      <c r="Q5" s="142"/>
      <c r="R5" s="143"/>
      <c r="S5" s="144" t="s">
        <v>579</v>
      </c>
      <c r="T5" s="140"/>
      <c r="U5" s="140"/>
      <c r="V5" s="140"/>
      <c r="W5" s="140"/>
      <c r="X5" s="145"/>
      <c r="Y5" s="146" t="s">
        <v>3</v>
      </c>
      <c r="Z5" s="147"/>
      <c r="AA5" s="147"/>
      <c r="AB5" s="147"/>
      <c r="AC5" s="147"/>
      <c r="AD5" s="148"/>
      <c r="AE5" s="171" t="s">
        <v>606</v>
      </c>
      <c r="AF5" s="171"/>
      <c r="AG5" s="171"/>
      <c r="AH5" s="171"/>
      <c r="AI5" s="171"/>
      <c r="AJ5" s="171"/>
      <c r="AK5" s="171"/>
      <c r="AL5" s="171"/>
      <c r="AM5" s="171"/>
      <c r="AN5" s="171"/>
      <c r="AO5" s="171"/>
      <c r="AP5" s="172"/>
      <c r="AQ5" s="173" t="s">
        <v>641</v>
      </c>
      <c r="AR5" s="174"/>
      <c r="AS5" s="174"/>
      <c r="AT5" s="174"/>
      <c r="AU5" s="174"/>
      <c r="AV5" s="174"/>
      <c r="AW5" s="174"/>
      <c r="AX5" s="175"/>
    </row>
    <row r="6" spans="1:50" ht="19.899999999999999" customHeight="1" x14ac:dyDescent="0.15">
      <c r="A6" s="176" t="s">
        <v>4</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6.15" customHeight="1" x14ac:dyDescent="0.15">
      <c r="A7" s="155" t="s">
        <v>20</v>
      </c>
      <c r="B7" s="156"/>
      <c r="C7" s="156"/>
      <c r="D7" s="156"/>
      <c r="E7" s="156"/>
      <c r="F7" s="157"/>
      <c r="G7" s="181" t="s">
        <v>638</v>
      </c>
      <c r="H7" s="182"/>
      <c r="I7" s="182"/>
      <c r="J7" s="182"/>
      <c r="K7" s="182"/>
      <c r="L7" s="182"/>
      <c r="M7" s="182"/>
      <c r="N7" s="182"/>
      <c r="O7" s="182"/>
      <c r="P7" s="182"/>
      <c r="Q7" s="182"/>
      <c r="R7" s="182"/>
      <c r="S7" s="182"/>
      <c r="T7" s="182"/>
      <c r="U7" s="182"/>
      <c r="V7" s="182"/>
      <c r="W7" s="182"/>
      <c r="X7" s="183"/>
      <c r="Y7" s="184" t="s">
        <v>240</v>
      </c>
      <c r="Z7" s="185"/>
      <c r="AA7" s="185"/>
      <c r="AB7" s="185"/>
      <c r="AC7" s="185"/>
      <c r="AD7" s="186"/>
      <c r="AE7" s="187" t="s">
        <v>626</v>
      </c>
      <c r="AF7" s="188"/>
      <c r="AG7" s="188"/>
      <c r="AH7" s="188"/>
      <c r="AI7" s="188"/>
      <c r="AJ7" s="188"/>
      <c r="AK7" s="188"/>
      <c r="AL7" s="188"/>
      <c r="AM7" s="188"/>
      <c r="AN7" s="188"/>
      <c r="AO7" s="188"/>
      <c r="AP7" s="188"/>
      <c r="AQ7" s="188"/>
      <c r="AR7" s="188"/>
      <c r="AS7" s="188"/>
      <c r="AT7" s="188"/>
      <c r="AU7" s="188"/>
      <c r="AV7" s="188"/>
      <c r="AW7" s="188"/>
      <c r="AX7" s="189"/>
    </row>
    <row r="8" spans="1:50" ht="23.45" customHeight="1" x14ac:dyDescent="0.15">
      <c r="A8" s="155" t="s">
        <v>177</v>
      </c>
      <c r="B8" s="156"/>
      <c r="C8" s="156"/>
      <c r="D8" s="156"/>
      <c r="E8" s="156"/>
      <c r="F8" s="157"/>
      <c r="G8" s="158" t="str">
        <f>入力規則等!A27</f>
        <v>科学技術・イノベーション</v>
      </c>
      <c r="H8" s="159"/>
      <c r="I8" s="159"/>
      <c r="J8" s="159"/>
      <c r="K8" s="159"/>
      <c r="L8" s="159"/>
      <c r="M8" s="159"/>
      <c r="N8" s="159"/>
      <c r="O8" s="159"/>
      <c r="P8" s="159"/>
      <c r="Q8" s="159"/>
      <c r="R8" s="159"/>
      <c r="S8" s="159"/>
      <c r="T8" s="159"/>
      <c r="U8" s="159"/>
      <c r="V8" s="159"/>
      <c r="W8" s="159"/>
      <c r="X8" s="160"/>
      <c r="Y8" s="161" t="s">
        <v>178</v>
      </c>
      <c r="Z8" s="162"/>
      <c r="AA8" s="162"/>
      <c r="AB8" s="162"/>
      <c r="AC8" s="162"/>
      <c r="AD8" s="163"/>
      <c r="AE8" s="164" t="str">
        <f>入力規則等!K13</f>
        <v>その他の事項経費</v>
      </c>
      <c r="AF8" s="159"/>
      <c r="AG8" s="159"/>
      <c r="AH8" s="159"/>
      <c r="AI8" s="159"/>
      <c r="AJ8" s="159"/>
      <c r="AK8" s="159"/>
      <c r="AL8" s="159"/>
      <c r="AM8" s="159"/>
      <c r="AN8" s="159"/>
      <c r="AO8" s="159"/>
      <c r="AP8" s="159"/>
      <c r="AQ8" s="159"/>
      <c r="AR8" s="159"/>
      <c r="AS8" s="159"/>
      <c r="AT8" s="159"/>
      <c r="AU8" s="159"/>
      <c r="AV8" s="159"/>
      <c r="AW8" s="159"/>
      <c r="AX8" s="165"/>
    </row>
    <row r="9" spans="1:50" ht="58.5" customHeight="1" x14ac:dyDescent="0.15">
      <c r="A9" s="166" t="s">
        <v>21</v>
      </c>
      <c r="B9" s="167"/>
      <c r="C9" s="167"/>
      <c r="D9" s="167"/>
      <c r="E9" s="167"/>
      <c r="F9" s="167"/>
      <c r="G9" s="168" t="s">
        <v>607</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42.6" customHeight="1" x14ac:dyDescent="0.15">
      <c r="A10" s="211" t="s">
        <v>27</v>
      </c>
      <c r="B10" s="212"/>
      <c r="C10" s="212"/>
      <c r="D10" s="212"/>
      <c r="E10" s="212"/>
      <c r="F10" s="212"/>
      <c r="G10" s="213" t="s">
        <v>608</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19.149999999999999" customHeight="1" x14ac:dyDescent="0.15">
      <c r="A11" s="211" t="s">
        <v>5</v>
      </c>
      <c r="B11" s="212"/>
      <c r="C11" s="212"/>
      <c r="D11" s="212"/>
      <c r="E11" s="212"/>
      <c r="F11" s="216"/>
      <c r="G11" s="217" t="str">
        <f>入力規則等!P10</f>
        <v>直接実施</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9"/>
    </row>
    <row r="12" spans="1:50" ht="21" customHeight="1" x14ac:dyDescent="0.15">
      <c r="A12" s="220" t="s">
        <v>22</v>
      </c>
      <c r="B12" s="221"/>
      <c r="C12" s="221"/>
      <c r="D12" s="221"/>
      <c r="E12" s="221"/>
      <c r="F12" s="222"/>
      <c r="G12" s="227"/>
      <c r="H12" s="228"/>
      <c r="I12" s="228"/>
      <c r="J12" s="228"/>
      <c r="K12" s="228"/>
      <c r="L12" s="228"/>
      <c r="M12" s="228"/>
      <c r="N12" s="228"/>
      <c r="O12" s="228"/>
      <c r="P12" s="199" t="s">
        <v>387</v>
      </c>
      <c r="Q12" s="200"/>
      <c r="R12" s="200"/>
      <c r="S12" s="200"/>
      <c r="T12" s="200"/>
      <c r="U12" s="200"/>
      <c r="V12" s="229"/>
      <c r="W12" s="199" t="s">
        <v>539</v>
      </c>
      <c r="X12" s="200"/>
      <c r="Y12" s="200"/>
      <c r="Z12" s="200"/>
      <c r="AA12" s="200"/>
      <c r="AB12" s="200"/>
      <c r="AC12" s="229"/>
      <c r="AD12" s="199" t="s">
        <v>541</v>
      </c>
      <c r="AE12" s="200"/>
      <c r="AF12" s="200"/>
      <c r="AG12" s="200"/>
      <c r="AH12" s="200"/>
      <c r="AI12" s="200"/>
      <c r="AJ12" s="229"/>
      <c r="AK12" s="199" t="s">
        <v>555</v>
      </c>
      <c r="AL12" s="200"/>
      <c r="AM12" s="200"/>
      <c r="AN12" s="200"/>
      <c r="AO12" s="200"/>
      <c r="AP12" s="200"/>
      <c r="AQ12" s="229"/>
      <c r="AR12" s="199" t="s">
        <v>556</v>
      </c>
      <c r="AS12" s="200"/>
      <c r="AT12" s="200"/>
      <c r="AU12" s="200"/>
      <c r="AV12" s="200"/>
      <c r="AW12" s="200"/>
      <c r="AX12" s="201"/>
    </row>
    <row r="13" spans="1:50" ht="21" customHeight="1" x14ac:dyDescent="0.15">
      <c r="A13" s="223"/>
      <c r="B13" s="224"/>
      <c r="C13" s="224"/>
      <c r="D13" s="224"/>
      <c r="E13" s="224"/>
      <c r="F13" s="225"/>
      <c r="G13" s="243" t="s">
        <v>6</v>
      </c>
      <c r="H13" s="244"/>
      <c r="I13" s="202" t="s">
        <v>7</v>
      </c>
      <c r="J13" s="203"/>
      <c r="K13" s="203"/>
      <c r="L13" s="203"/>
      <c r="M13" s="203"/>
      <c r="N13" s="203"/>
      <c r="O13" s="204"/>
      <c r="P13" s="193">
        <v>31</v>
      </c>
      <c r="Q13" s="194"/>
      <c r="R13" s="194"/>
      <c r="S13" s="194"/>
      <c r="T13" s="194"/>
      <c r="U13" s="194"/>
      <c r="V13" s="195"/>
      <c r="W13" s="193">
        <v>31</v>
      </c>
      <c r="X13" s="194"/>
      <c r="Y13" s="194"/>
      <c r="Z13" s="194"/>
      <c r="AA13" s="194"/>
      <c r="AB13" s="194"/>
      <c r="AC13" s="195"/>
      <c r="AD13" s="193">
        <v>31</v>
      </c>
      <c r="AE13" s="194"/>
      <c r="AF13" s="194"/>
      <c r="AG13" s="194"/>
      <c r="AH13" s="194"/>
      <c r="AI13" s="194"/>
      <c r="AJ13" s="195"/>
      <c r="AK13" s="193">
        <v>55</v>
      </c>
      <c r="AL13" s="194"/>
      <c r="AM13" s="194"/>
      <c r="AN13" s="194"/>
      <c r="AO13" s="194"/>
      <c r="AP13" s="194"/>
      <c r="AQ13" s="195"/>
      <c r="AR13" s="205">
        <v>55</v>
      </c>
      <c r="AS13" s="206"/>
      <c r="AT13" s="206"/>
      <c r="AU13" s="206"/>
      <c r="AV13" s="206"/>
      <c r="AW13" s="206"/>
      <c r="AX13" s="207"/>
    </row>
    <row r="14" spans="1:50" ht="21" customHeight="1" x14ac:dyDescent="0.15">
      <c r="A14" s="223"/>
      <c r="B14" s="224"/>
      <c r="C14" s="224"/>
      <c r="D14" s="224"/>
      <c r="E14" s="224"/>
      <c r="F14" s="225"/>
      <c r="G14" s="245"/>
      <c r="H14" s="246"/>
      <c r="I14" s="190" t="s">
        <v>8</v>
      </c>
      <c r="J14" s="208"/>
      <c r="K14" s="208"/>
      <c r="L14" s="208"/>
      <c r="M14" s="208"/>
      <c r="N14" s="208"/>
      <c r="O14" s="209"/>
      <c r="P14" s="193" t="s">
        <v>580</v>
      </c>
      <c r="Q14" s="194"/>
      <c r="R14" s="194"/>
      <c r="S14" s="194"/>
      <c r="T14" s="194"/>
      <c r="U14" s="194"/>
      <c r="V14" s="195"/>
      <c r="W14" s="193" t="s">
        <v>580</v>
      </c>
      <c r="X14" s="194"/>
      <c r="Y14" s="194"/>
      <c r="Z14" s="194"/>
      <c r="AA14" s="194"/>
      <c r="AB14" s="194"/>
      <c r="AC14" s="195"/>
      <c r="AD14" s="193" t="s">
        <v>580</v>
      </c>
      <c r="AE14" s="194"/>
      <c r="AF14" s="194"/>
      <c r="AG14" s="194"/>
      <c r="AH14" s="194"/>
      <c r="AI14" s="194"/>
      <c r="AJ14" s="195"/>
      <c r="AK14" s="193"/>
      <c r="AL14" s="194"/>
      <c r="AM14" s="194"/>
      <c r="AN14" s="194"/>
      <c r="AO14" s="194"/>
      <c r="AP14" s="194"/>
      <c r="AQ14" s="195"/>
      <c r="AR14" s="249"/>
      <c r="AS14" s="249"/>
      <c r="AT14" s="249"/>
      <c r="AU14" s="249"/>
      <c r="AV14" s="249"/>
      <c r="AW14" s="249"/>
      <c r="AX14" s="250"/>
    </row>
    <row r="15" spans="1:50" ht="21" customHeight="1" x14ac:dyDescent="0.15">
      <c r="A15" s="223"/>
      <c r="B15" s="224"/>
      <c r="C15" s="224"/>
      <c r="D15" s="224"/>
      <c r="E15" s="224"/>
      <c r="F15" s="225"/>
      <c r="G15" s="245"/>
      <c r="H15" s="246"/>
      <c r="I15" s="190" t="s">
        <v>47</v>
      </c>
      <c r="J15" s="191"/>
      <c r="K15" s="191"/>
      <c r="L15" s="191"/>
      <c r="M15" s="191"/>
      <c r="N15" s="191"/>
      <c r="O15" s="192"/>
      <c r="P15" s="193" t="s">
        <v>580</v>
      </c>
      <c r="Q15" s="194"/>
      <c r="R15" s="194"/>
      <c r="S15" s="194"/>
      <c r="T15" s="194"/>
      <c r="U15" s="194"/>
      <c r="V15" s="195"/>
      <c r="W15" s="193" t="s">
        <v>580</v>
      </c>
      <c r="X15" s="194"/>
      <c r="Y15" s="194"/>
      <c r="Z15" s="194"/>
      <c r="AA15" s="194"/>
      <c r="AB15" s="194"/>
      <c r="AC15" s="195"/>
      <c r="AD15" s="193" t="s">
        <v>580</v>
      </c>
      <c r="AE15" s="194"/>
      <c r="AF15" s="194"/>
      <c r="AG15" s="194"/>
      <c r="AH15" s="194"/>
      <c r="AI15" s="194"/>
      <c r="AJ15" s="195"/>
      <c r="AK15" s="193" t="s">
        <v>580</v>
      </c>
      <c r="AL15" s="194"/>
      <c r="AM15" s="194"/>
      <c r="AN15" s="194"/>
      <c r="AO15" s="194"/>
      <c r="AP15" s="194"/>
      <c r="AQ15" s="195"/>
      <c r="AR15" s="193"/>
      <c r="AS15" s="194"/>
      <c r="AT15" s="194"/>
      <c r="AU15" s="194"/>
      <c r="AV15" s="194"/>
      <c r="AW15" s="194"/>
      <c r="AX15" s="210"/>
    </row>
    <row r="16" spans="1:50" ht="21" customHeight="1" x14ac:dyDescent="0.15">
      <c r="A16" s="223"/>
      <c r="B16" s="224"/>
      <c r="C16" s="224"/>
      <c r="D16" s="224"/>
      <c r="E16" s="224"/>
      <c r="F16" s="225"/>
      <c r="G16" s="245"/>
      <c r="H16" s="246"/>
      <c r="I16" s="190" t="s">
        <v>48</v>
      </c>
      <c r="J16" s="191"/>
      <c r="K16" s="191"/>
      <c r="L16" s="191"/>
      <c r="M16" s="191"/>
      <c r="N16" s="191"/>
      <c r="O16" s="192"/>
      <c r="P16" s="193" t="s">
        <v>580</v>
      </c>
      <c r="Q16" s="194"/>
      <c r="R16" s="194"/>
      <c r="S16" s="194"/>
      <c r="T16" s="194"/>
      <c r="U16" s="194"/>
      <c r="V16" s="195"/>
      <c r="W16" s="193" t="s">
        <v>580</v>
      </c>
      <c r="X16" s="194"/>
      <c r="Y16" s="194"/>
      <c r="Z16" s="194"/>
      <c r="AA16" s="194"/>
      <c r="AB16" s="194"/>
      <c r="AC16" s="195"/>
      <c r="AD16" s="193" t="s">
        <v>580</v>
      </c>
      <c r="AE16" s="194"/>
      <c r="AF16" s="194"/>
      <c r="AG16" s="194"/>
      <c r="AH16" s="194"/>
      <c r="AI16" s="194"/>
      <c r="AJ16" s="195"/>
      <c r="AK16" s="193"/>
      <c r="AL16" s="194"/>
      <c r="AM16" s="194"/>
      <c r="AN16" s="194"/>
      <c r="AO16" s="194"/>
      <c r="AP16" s="194"/>
      <c r="AQ16" s="195"/>
      <c r="AR16" s="196"/>
      <c r="AS16" s="197"/>
      <c r="AT16" s="197"/>
      <c r="AU16" s="197"/>
      <c r="AV16" s="197"/>
      <c r="AW16" s="197"/>
      <c r="AX16" s="198"/>
    </row>
    <row r="17" spans="1:50" ht="24.75" customHeight="1" x14ac:dyDescent="0.15">
      <c r="A17" s="223"/>
      <c r="B17" s="224"/>
      <c r="C17" s="224"/>
      <c r="D17" s="224"/>
      <c r="E17" s="224"/>
      <c r="F17" s="225"/>
      <c r="G17" s="245"/>
      <c r="H17" s="246"/>
      <c r="I17" s="190" t="s">
        <v>46</v>
      </c>
      <c r="J17" s="208"/>
      <c r="K17" s="208"/>
      <c r="L17" s="208"/>
      <c r="M17" s="208"/>
      <c r="N17" s="208"/>
      <c r="O17" s="209"/>
      <c r="P17" s="193" t="s">
        <v>580</v>
      </c>
      <c r="Q17" s="194"/>
      <c r="R17" s="194"/>
      <c r="S17" s="194"/>
      <c r="T17" s="194"/>
      <c r="U17" s="194"/>
      <c r="V17" s="195"/>
      <c r="W17" s="193" t="s">
        <v>580</v>
      </c>
      <c r="X17" s="194"/>
      <c r="Y17" s="194"/>
      <c r="Z17" s="194"/>
      <c r="AA17" s="194"/>
      <c r="AB17" s="194"/>
      <c r="AC17" s="195"/>
      <c r="AD17" s="193" t="s">
        <v>580</v>
      </c>
      <c r="AE17" s="194"/>
      <c r="AF17" s="194"/>
      <c r="AG17" s="194"/>
      <c r="AH17" s="194"/>
      <c r="AI17" s="194"/>
      <c r="AJ17" s="195"/>
      <c r="AK17" s="193" t="s">
        <v>580</v>
      </c>
      <c r="AL17" s="194"/>
      <c r="AM17" s="194"/>
      <c r="AN17" s="194"/>
      <c r="AO17" s="194"/>
      <c r="AP17" s="194"/>
      <c r="AQ17" s="195"/>
      <c r="AR17" s="241"/>
      <c r="AS17" s="241"/>
      <c r="AT17" s="241"/>
      <c r="AU17" s="241"/>
      <c r="AV17" s="241"/>
      <c r="AW17" s="241"/>
      <c r="AX17" s="242"/>
    </row>
    <row r="18" spans="1:50" ht="24.75" customHeight="1" x14ac:dyDescent="0.15">
      <c r="A18" s="223"/>
      <c r="B18" s="224"/>
      <c r="C18" s="224"/>
      <c r="D18" s="224"/>
      <c r="E18" s="224"/>
      <c r="F18" s="225"/>
      <c r="G18" s="247"/>
      <c r="H18" s="248"/>
      <c r="I18" s="234" t="s">
        <v>18</v>
      </c>
      <c r="J18" s="235"/>
      <c r="K18" s="235"/>
      <c r="L18" s="235"/>
      <c r="M18" s="235"/>
      <c r="N18" s="235"/>
      <c r="O18" s="236"/>
      <c r="P18" s="237">
        <f>SUM(P13:V17)</f>
        <v>31</v>
      </c>
      <c r="Q18" s="238"/>
      <c r="R18" s="238"/>
      <c r="S18" s="238"/>
      <c r="T18" s="238"/>
      <c r="U18" s="238"/>
      <c r="V18" s="239"/>
      <c r="W18" s="237">
        <f>SUM(W13:AC17)</f>
        <v>31</v>
      </c>
      <c r="X18" s="238"/>
      <c r="Y18" s="238"/>
      <c r="Z18" s="238"/>
      <c r="AA18" s="238"/>
      <c r="AB18" s="238"/>
      <c r="AC18" s="239"/>
      <c r="AD18" s="237">
        <f>SUM(AD13:AJ17)</f>
        <v>31</v>
      </c>
      <c r="AE18" s="238"/>
      <c r="AF18" s="238"/>
      <c r="AG18" s="238"/>
      <c r="AH18" s="238"/>
      <c r="AI18" s="238"/>
      <c r="AJ18" s="239"/>
      <c r="AK18" s="237">
        <f>SUM(AK13:AQ17)</f>
        <v>55</v>
      </c>
      <c r="AL18" s="238"/>
      <c r="AM18" s="238"/>
      <c r="AN18" s="238"/>
      <c r="AO18" s="238"/>
      <c r="AP18" s="238"/>
      <c r="AQ18" s="239"/>
      <c r="AR18" s="237">
        <f>SUM(AR13:AX17)</f>
        <v>55</v>
      </c>
      <c r="AS18" s="238"/>
      <c r="AT18" s="238"/>
      <c r="AU18" s="238"/>
      <c r="AV18" s="238"/>
      <c r="AW18" s="238"/>
      <c r="AX18" s="240"/>
    </row>
    <row r="19" spans="1:50" ht="24.75" customHeight="1" x14ac:dyDescent="0.15">
      <c r="A19" s="223"/>
      <c r="B19" s="224"/>
      <c r="C19" s="224"/>
      <c r="D19" s="224"/>
      <c r="E19" s="224"/>
      <c r="F19" s="225"/>
      <c r="G19" s="230" t="s">
        <v>9</v>
      </c>
      <c r="H19" s="231"/>
      <c r="I19" s="231"/>
      <c r="J19" s="231"/>
      <c r="K19" s="231"/>
      <c r="L19" s="231"/>
      <c r="M19" s="231"/>
      <c r="N19" s="231"/>
      <c r="O19" s="231"/>
      <c r="P19" s="193">
        <v>22.2</v>
      </c>
      <c r="Q19" s="194"/>
      <c r="R19" s="194"/>
      <c r="S19" s="194"/>
      <c r="T19" s="194"/>
      <c r="U19" s="194"/>
      <c r="V19" s="195"/>
      <c r="W19" s="193">
        <v>24.8</v>
      </c>
      <c r="X19" s="194"/>
      <c r="Y19" s="194"/>
      <c r="Z19" s="194"/>
      <c r="AA19" s="194"/>
      <c r="AB19" s="194"/>
      <c r="AC19" s="195"/>
      <c r="AD19" s="193">
        <v>24.6</v>
      </c>
      <c r="AE19" s="194"/>
      <c r="AF19" s="194"/>
      <c r="AG19" s="194"/>
      <c r="AH19" s="194"/>
      <c r="AI19" s="194"/>
      <c r="AJ19" s="195"/>
      <c r="AK19" s="232"/>
      <c r="AL19" s="232"/>
      <c r="AM19" s="232"/>
      <c r="AN19" s="232"/>
      <c r="AO19" s="232"/>
      <c r="AP19" s="232"/>
      <c r="AQ19" s="232"/>
      <c r="AR19" s="232"/>
      <c r="AS19" s="232"/>
      <c r="AT19" s="232"/>
      <c r="AU19" s="232"/>
      <c r="AV19" s="232"/>
      <c r="AW19" s="232"/>
      <c r="AX19" s="233"/>
    </row>
    <row r="20" spans="1:50" ht="24.75" customHeight="1" x14ac:dyDescent="0.15">
      <c r="A20" s="223"/>
      <c r="B20" s="224"/>
      <c r="C20" s="224"/>
      <c r="D20" s="224"/>
      <c r="E20" s="224"/>
      <c r="F20" s="225"/>
      <c r="G20" s="230" t="s">
        <v>10</v>
      </c>
      <c r="H20" s="231"/>
      <c r="I20" s="231"/>
      <c r="J20" s="231"/>
      <c r="K20" s="231"/>
      <c r="L20" s="231"/>
      <c r="M20" s="231"/>
      <c r="N20" s="231"/>
      <c r="O20" s="231"/>
      <c r="P20" s="269">
        <f>IF(P18=0, "-", SUM(P19)/P18)</f>
        <v>0.71612903225806446</v>
      </c>
      <c r="Q20" s="269"/>
      <c r="R20" s="269"/>
      <c r="S20" s="269"/>
      <c r="T20" s="269"/>
      <c r="U20" s="269"/>
      <c r="V20" s="269"/>
      <c r="W20" s="269">
        <f>IF(W18=0, "-", SUM(W19)/W18)</f>
        <v>0.8</v>
      </c>
      <c r="X20" s="269"/>
      <c r="Y20" s="269"/>
      <c r="Z20" s="269"/>
      <c r="AA20" s="269"/>
      <c r="AB20" s="269"/>
      <c r="AC20" s="269"/>
      <c r="AD20" s="269">
        <f>IF(AD18=0, "-", SUM(AD19)/AD18)</f>
        <v>0.79354838709677422</v>
      </c>
      <c r="AE20" s="269"/>
      <c r="AF20" s="269"/>
      <c r="AG20" s="269"/>
      <c r="AH20" s="269"/>
      <c r="AI20" s="269"/>
      <c r="AJ20" s="269"/>
      <c r="AK20" s="232"/>
      <c r="AL20" s="232"/>
      <c r="AM20" s="232"/>
      <c r="AN20" s="232"/>
      <c r="AO20" s="232"/>
      <c r="AP20" s="232"/>
      <c r="AQ20" s="270"/>
      <c r="AR20" s="270"/>
      <c r="AS20" s="270"/>
      <c r="AT20" s="270"/>
      <c r="AU20" s="232"/>
      <c r="AV20" s="232"/>
      <c r="AW20" s="232"/>
      <c r="AX20" s="233"/>
    </row>
    <row r="21" spans="1:50" ht="25.5" customHeight="1" x14ac:dyDescent="0.15">
      <c r="A21" s="166"/>
      <c r="B21" s="167"/>
      <c r="C21" s="167"/>
      <c r="D21" s="167"/>
      <c r="E21" s="167"/>
      <c r="F21" s="226"/>
      <c r="G21" s="267" t="s">
        <v>215</v>
      </c>
      <c r="H21" s="268"/>
      <c r="I21" s="268"/>
      <c r="J21" s="268"/>
      <c r="K21" s="268"/>
      <c r="L21" s="268"/>
      <c r="M21" s="268"/>
      <c r="N21" s="268"/>
      <c r="O21" s="268"/>
      <c r="P21" s="269">
        <f>IF(P19=0, "-", SUM(P19)/SUM(P13,P14))</f>
        <v>0.71612903225806446</v>
      </c>
      <c r="Q21" s="269"/>
      <c r="R21" s="269"/>
      <c r="S21" s="269"/>
      <c r="T21" s="269"/>
      <c r="U21" s="269"/>
      <c r="V21" s="269"/>
      <c r="W21" s="269">
        <f>IF(W19=0, "-", SUM(W19)/SUM(W13,W14))</f>
        <v>0.8</v>
      </c>
      <c r="X21" s="269"/>
      <c r="Y21" s="269"/>
      <c r="Z21" s="269"/>
      <c r="AA21" s="269"/>
      <c r="AB21" s="269"/>
      <c r="AC21" s="269"/>
      <c r="AD21" s="269">
        <f>IF(AD19=0, "-", SUM(AD19)/SUM(AD13,AD14))</f>
        <v>0.79354838709677422</v>
      </c>
      <c r="AE21" s="269"/>
      <c r="AF21" s="269"/>
      <c r="AG21" s="269"/>
      <c r="AH21" s="269"/>
      <c r="AI21" s="269"/>
      <c r="AJ21" s="269"/>
      <c r="AK21" s="232"/>
      <c r="AL21" s="232"/>
      <c r="AM21" s="232"/>
      <c r="AN21" s="232"/>
      <c r="AO21" s="232"/>
      <c r="AP21" s="232"/>
      <c r="AQ21" s="270"/>
      <c r="AR21" s="270"/>
      <c r="AS21" s="270"/>
      <c r="AT21" s="270"/>
      <c r="AU21" s="232"/>
      <c r="AV21" s="232"/>
      <c r="AW21" s="232"/>
      <c r="AX21" s="233"/>
    </row>
    <row r="22" spans="1:50" ht="18.75" customHeight="1" x14ac:dyDescent="0.15">
      <c r="A22" s="271" t="s">
        <v>559</v>
      </c>
      <c r="B22" s="272"/>
      <c r="C22" s="272"/>
      <c r="D22" s="272"/>
      <c r="E22" s="272"/>
      <c r="F22" s="273"/>
      <c r="G22" s="277" t="s">
        <v>208</v>
      </c>
      <c r="H22" s="252"/>
      <c r="I22" s="252"/>
      <c r="J22" s="252"/>
      <c r="K22" s="252"/>
      <c r="L22" s="252"/>
      <c r="M22" s="252"/>
      <c r="N22" s="252"/>
      <c r="O22" s="278"/>
      <c r="P22" s="251" t="s">
        <v>557</v>
      </c>
      <c r="Q22" s="252"/>
      <c r="R22" s="252"/>
      <c r="S22" s="252"/>
      <c r="T22" s="252"/>
      <c r="U22" s="252"/>
      <c r="V22" s="278"/>
      <c r="W22" s="251" t="s">
        <v>558</v>
      </c>
      <c r="X22" s="252"/>
      <c r="Y22" s="252"/>
      <c r="Z22" s="252"/>
      <c r="AA22" s="252"/>
      <c r="AB22" s="252"/>
      <c r="AC22" s="278"/>
      <c r="AD22" s="251" t="s">
        <v>207</v>
      </c>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25.5" customHeight="1" x14ac:dyDescent="0.15">
      <c r="A23" s="274"/>
      <c r="B23" s="275"/>
      <c r="C23" s="275"/>
      <c r="D23" s="275"/>
      <c r="E23" s="275"/>
      <c r="F23" s="276"/>
      <c r="G23" s="254" t="s">
        <v>581</v>
      </c>
      <c r="H23" s="255"/>
      <c r="I23" s="255"/>
      <c r="J23" s="255"/>
      <c r="K23" s="255"/>
      <c r="L23" s="255"/>
      <c r="M23" s="255"/>
      <c r="N23" s="255"/>
      <c r="O23" s="256"/>
      <c r="P23" s="205">
        <v>51</v>
      </c>
      <c r="Q23" s="206"/>
      <c r="R23" s="206"/>
      <c r="S23" s="206"/>
      <c r="T23" s="206"/>
      <c r="U23" s="206"/>
      <c r="V23" s="257"/>
      <c r="W23" s="205">
        <v>51</v>
      </c>
      <c r="X23" s="206"/>
      <c r="Y23" s="206"/>
      <c r="Z23" s="206"/>
      <c r="AA23" s="206"/>
      <c r="AB23" s="206"/>
      <c r="AC23" s="257"/>
      <c r="AD23" s="258" t="s">
        <v>255</v>
      </c>
      <c r="AE23" s="259"/>
      <c r="AF23" s="259"/>
      <c r="AG23" s="259"/>
      <c r="AH23" s="259"/>
      <c r="AI23" s="259"/>
      <c r="AJ23" s="259"/>
      <c r="AK23" s="259"/>
      <c r="AL23" s="259"/>
      <c r="AM23" s="259"/>
      <c r="AN23" s="259"/>
      <c r="AO23" s="259"/>
      <c r="AP23" s="259"/>
      <c r="AQ23" s="259"/>
      <c r="AR23" s="259"/>
      <c r="AS23" s="259"/>
      <c r="AT23" s="259"/>
      <c r="AU23" s="259"/>
      <c r="AV23" s="259"/>
      <c r="AW23" s="259"/>
      <c r="AX23" s="260"/>
    </row>
    <row r="24" spans="1:50" ht="20.45" customHeight="1" x14ac:dyDescent="0.15">
      <c r="A24" s="274"/>
      <c r="B24" s="275"/>
      <c r="C24" s="275"/>
      <c r="D24" s="275"/>
      <c r="E24" s="275"/>
      <c r="F24" s="276"/>
      <c r="G24" s="264" t="s">
        <v>582</v>
      </c>
      <c r="H24" s="265"/>
      <c r="I24" s="265"/>
      <c r="J24" s="265"/>
      <c r="K24" s="265"/>
      <c r="L24" s="265"/>
      <c r="M24" s="265"/>
      <c r="N24" s="265"/>
      <c r="O24" s="266"/>
      <c r="P24" s="193">
        <v>1.3</v>
      </c>
      <c r="Q24" s="194"/>
      <c r="R24" s="194"/>
      <c r="S24" s="194"/>
      <c r="T24" s="194"/>
      <c r="U24" s="194"/>
      <c r="V24" s="195"/>
      <c r="W24" s="193">
        <v>1.3109999999999999</v>
      </c>
      <c r="X24" s="194"/>
      <c r="Y24" s="194"/>
      <c r="Z24" s="194"/>
      <c r="AA24" s="194"/>
      <c r="AB24" s="194"/>
      <c r="AC24" s="195"/>
      <c r="AD24" s="261"/>
      <c r="AE24" s="262"/>
      <c r="AF24" s="262"/>
      <c r="AG24" s="262"/>
      <c r="AH24" s="262"/>
      <c r="AI24" s="262"/>
      <c r="AJ24" s="262"/>
      <c r="AK24" s="262"/>
      <c r="AL24" s="262"/>
      <c r="AM24" s="262"/>
      <c r="AN24" s="262"/>
      <c r="AO24" s="262"/>
      <c r="AP24" s="262"/>
      <c r="AQ24" s="262"/>
      <c r="AR24" s="262"/>
      <c r="AS24" s="262"/>
      <c r="AT24" s="262"/>
      <c r="AU24" s="262"/>
      <c r="AV24" s="262"/>
      <c r="AW24" s="262"/>
      <c r="AX24" s="263"/>
    </row>
    <row r="25" spans="1:50" ht="20.45" customHeight="1" x14ac:dyDescent="0.15">
      <c r="A25" s="274"/>
      <c r="B25" s="275"/>
      <c r="C25" s="275"/>
      <c r="D25" s="275"/>
      <c r="E25" s="275"/>
      <c r="F25" s="276"/>
      <c r="G25" s="264" t="s">
        <v>629</v>
      </c>
      <c r="H25" s="265"/>
      <c r="I25" s="265"/>
      <c r="J25" s="265"/>
      <c r="K25" s="265"/>
      <c r="L25" s="265"/>
      <c r="M25" s="265"/>
      <c r="N25" s="265"/>
      <c r="O25" s="266"/>
      <c r="P25" s="193">
        <v>1.1000000000000001</v>
      </c>
      <c r="Q25" s="194"/>
      <c r="R25" s="194"/>
      <c r="S25" s="194"/>
      <c r="T25" s="194"/>
      <c r="U25" s="194"/>
      <c r="V25" s="195"/>
      <c r="W25" s="193">
        <v>1.1080000000000001</v>
      </c>
      <c r="X25" s="194"/>
      <c r="Y25" s="194"/>
      <c r="Z25" s="194"/>
      <c r="AA25" s="194"/>
      <c r="AB25" s="194"/>
      <c r="AC25" s="195"/>
      <c r="AD25" s="261"/>
      <c r="AE25" s="262"/>
      <c r="AF25" s="262"/>
      <c r="AG25" s="262"/>
      <c r="AH25" s="262"/>
      <c r="AI25" s="262"/>
      <c r="AJ25" s="262"/>
      <c r="AK25" s="262"/>
      <c r="AL25" s="262"/>
      <c r="AM25" s="262"/>
      <c r="AN25" s="262"/>
      <c r="AO25" s="262"/>
      <c r="AP25" s="262"/>
      <c r="AQ25" s="262"/>
      <c r="AR25" s="262"/>
      <c r="AS25" s="262"/>
      <c r="AT25" s="262"/>
      <c r="AU25" s="262"/>
      <c r="AV25" s="262"/>
      <c r="AW25" s="262"/>
      <c r="AX25" s="263"/>
    </row>
    <row r="26" spans="1:50" ht="20.45" customHeight="1" x14ac:dyDescent="0.15">
      <c r="A26" s="274"/>
      <c r="B26" s="275"/>
      <c r="C26" s="275"/>
      <c r="D26" s="275"/>
      <c r="E26" s="275"/>
      <c r="F26" s="276"/>
      <c r="G26" s="264" t="s">
        <v>583</v>
      </c>
      <c r="H26" s="265"/>
      <c r="I26" s="265"/>
      <c r="J26" s="265"/>
      <c r="K26" s="265"/>
      <c r="L26" s="265"/>
      <c r="M26" s="265"/>
      <c r="N26" s="265"/>
      <c r="O26" s="266"/>
      <c r="P26" s="193">
        <v>0.8</v>
      </c>
      <c r="Q26" s="194"/>
      <c r="R26" s="194"/>
      <c r="S26" s="194"/>
      <c r="T26" s="194"/>
      <c r="U26" s="194"/>
      <c r="V26" s="195"/>
      <c r="W26" s="193">
        <v>0.77500000000000002</v>
      </c>
      <c r="X26" s="194"/>
      <c r="Y26" s="194"/>
      <c r="Z26" s="194"/>
      <c r="AA26" s="194"/>
      <c r="AB26" s="194"/>
      <c r="AC26" s="195"/>
      <c r="AD26" s="261"/>
      <c r="AE26" s="262"/>
      <c r="AF26" s="262"/>
      <c r="AG26" s="262"/>
      <c r="AH26" s="262"/>
      <c r="AI26" s="262"/>
      <c r="AJ26" s="262"/>
      <c r="AK26" s="262"/>
      <c r="AL26" s="262"/>
      <c r="AM26" s="262"/>
      <c r="AN26" s="262"/>
      <c r="AO26" s="262"/>
      <c r="AP26" s="262"/>
      <c r="AQ26" s="262"/>
      <c r="AR26" s="262"/>
      <c r="AS26" s="262"/>
      <c r="AT26" s="262"/>
      <c r="AU26" s="262"/>
      <c r="AV26" s="262"/>
      <c r="AW26" s="262"/>
      <c r="AX26" s="263"/>
    </row>
    <row r="27" spans="1:50" ht="16.899999999999999" customHeight="1" x14ac:dyDescent="0.15">
      <c r="A27" s="274"/>
      <c r="B27" s="275"/>
      <c r="C27" s="275"/>
      <c r="D27" s="275"/>
      <c r="E27" s="275"/>
      <c r="F27" s="276"/>
      <c r="G27" s="264" t="s">
        <v>628</v>
      </c>
      <c r="H27" s="265"/>
      <c r="I27" s="265"/>
      <c r="J27" s="265"/>
      <c r="K27" s="265"/>
      <c r="L27" s="265"/>
      <c r="M27" s="265"/>
      <c r="N27" s="265"/>
      <c r="O27" s="266"/>
      <c r="P27" s="193">
        <v>0.7</v>
      </c>
      <c r="Q27" s="194"/>
      <c r="R27" s="194"/>
      <c r="S27" s="194"/>
      <c r="T27" s="194"/>
      <c r="U27" s="194"/>
      <c r="V27" s="195"/>
      <c r="W27" s="193">
        <v>0.71399999999999997</v>
      </c>
      <c r="X27" s="194"/>
      <c r="Y27" s="194"/>
      <c r="Z27" s="194"/>
      <c r="AA27" s="194"/>
      <c r="AB27" s="194"/>
      <c r="AC27" s="195"/>
      <c r="AD27" s="261"/>
      <c r="AE27" s="262"/>
      <c r="AF27" s="262"/>
      <c r="AG27" s="262"/>
      <c r="AH27" s="262"/>
      <c r="AI27" s="262"/>
      <c r="AJ27" s="262"/>
      <c r="AK27" s="262"/>
      <c r="AL27" s="262"/>
      <c r="AM27" s="262"/>
      <c r="AN27" s="262"/>
      <c r="AO27" s="262"/>
      <c r="AP27" s="262"/>
      <c r="AQ27" s="262"/>
      <c r="AR27" s="262"/>
      <c r="AS27" s="262"/>
      <c r="AT27" s="262"/>
      <c r="AU27" s="262"/>
      <c r="AV27" s="262"/>
      <c r="AW27" s="262"/>
      <c r="AX27" s="263"/>
    </row>
    <row r="28" spans="1:50" ht="20.45" customHeight="1" thickBot="1" x14ac:dyDescent="0.2">
      <c r="A28" s="274"/>
      <c r="B28" s="275"/>
      <c r="C28" s="275"/>
      <c r="D28" s="275"/>
      <c r="E28" s="275"/>
      <c r="F28" s="276"/>
      <c r="G28" s="103" t="s">
        <v>18</v>
      </c>
      <c r="H28" s="104"/>
      <c r="I28" s="104"/>
      <c r="J28" s="104"/>
      <c r="K28" s="104"/>
      <c r="L28" s="104"/>
      <c r="M28" s="104"/>
      <c r="N28" s="104"/>
      <c r="O28" s="105"/>
      <c r="P28" s="296">
        <f>AK13</f>
        <v>55</v>
      </c>
      <c r="Q28" s="297"/>
      <c r="R28" s="297"/>
      <c r="S28" s="297"/>
      <c r="T28" s="297"/>
      <c r="U28" s="297"/>
      <c r="V28" s="298"/>
      <c r="W28" s="299">
        <f>AR13</f>
        <v>55</v>
      </c>
      <c r="X28" s="300"/>
      <c r="Y28" s="300"/>
      <c r="Z28" s="300"/>
      <c r="AA28" s="300"/>
      <c r="AB28" s="300"/>
      <c r="AC28" s="301"/>
      <c r="AD28" s="262"/>
      <c r="AE28" s="262"/>
      <c r="AF28" s="262"/>
      <c r="AG28" s="262"/>
      <c r="AH28" s="262"/>
      <c r="AI28" s="262"/>
      <c r="AJ28" s="262"/>
      <c r="AK28" s="262"/>
      <c r="AL28" s="262"/>
      <c r="AM28" s="262"/>
      <c r="AN28" s="262"/>
      <c r="AO28" s="262"/>
      <c r="AP28" s="262"/>
      <c r="AQ28" s="262"/>
      <c r="AR28" s="262"/>
      <c r="AS28" s="262"/>
      <c r="AT28" s="262"/>
      <c r="AU28" s="262"/>
      <c r="AV28" s="262"/>
      <c r="AW28" s="262"/>
      <c r="AX28" s="263"/>
    </row>
    <row r="29" spans="1:50" ht="73.900000000000006" customHeight="1" x14ac:dyDescent="0.15">
      <c r="A29" s="302" t="s">
        <v>548</v>
      </c>
      <c r="B29" s="303"/>
      <c r="C29" s="303"/>
      <c r="D29" s="303"/>
      <c r="E29" s="303"/>
      <c r="F29" s="304"/>
      <c r="G29" s="305" t="s">
        <v>609</v>
      </c>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row>
    <row r="30" spans="1:50" ht="31.5" customHeight="1" x14ac:dyDescent="0.15">
      <c r="A30" s="314" t="s">
        <v>549</v>
      </c>
      <c r="B30" s="283"/>
      <c r="C30" s="283"/>
      <c r="D30" s="283"/>
      <c r="E30" s="283"/>
      <c r="F30" s="284"/>
      <c r="G30" s="316" t="s">
        <v>543</v>
      </c>
      <c r="H30" s="317"/>
      <c r="I30" s="317"/>
      <c r="J30" s="317"/>
      <c r="K30" s="317"/>
      <c r="L30" s="317"/>
      <c r="M30" s="317"/>
      <c r="N30" s="317"/>
      <c r="O30" s="317"/>
      <c r="P30" s="318" t="s">
        <v>542</v>
      </c>
      <c r="Q30" s="317"/>
      <c r="R30" s="317"/>
      <c r="S30" s="317"/>
      <c r="T30" s="317"/>
      <c r="U30" s="317"/>
      <c r="V30" s="317"/>
      <c r="W30" s="317"/>
      <c r="X30" s="319"/>
      <c r="Y30" s="320"/>
      <c r="Z30" s="321"/>
      <c r="AA30" s="322"/>
      <c r="AB30" s="367" t="s">
        <v>11</v>
      </c>
      <c r="AC30" s="367"/>
      <c r="AD30" s="367"/>
      <c r="AE30" s="368" t="s">
        <v>387</v>
      </c>
      <c r="AF30" s="369"/>
      <c r="AG30" s="369"/>
      <c r="AH30" s="370"/>
      <c r="AI30" s="368" t="s">
        <v>539</v>
      </c>
      <c r="AJ30" s="369"/>
      <c r="AK30" s="369"/>
      <c r="AL30" s="370"/>
      <c r="AM30" s="368" t="s">
        <v>355</v>
      </c>
      <c r="AN30" s="369"/>
      <c r="AO30" s="369"/>
      <c r="AP30" s="370"/>
      <c r="AQ30" s="376" t="s">
        <v>386</v>
      </c>
      <c r="AR30" s="377"/>
      <c r="AS30" s="377"/>
      <c r="AT30" s="378"/>
      <c r="AU30" s="376" t="s">
        <v>560</v>
      </c>
      <c r="AV30" s="377"/>
      <c r="AW30" s="377"/>
      <c r="AX30" s="379"/>
    </row>
    <row r="31" spans="1:50" ht="23.25" customHeight="1" x14ac:dyDescent="0.15">
      <c r="A31" s="314"/>
      <c r="B31" s="283"/>
      <c r="C31" s="283"/>
      <c r="D31" s="283"/>
      <c r="E31" s="283"/>
      <c r="F31" s="284"/>
      <c r="G31" s="323" t="s">
        <v>610</v>
      </c>
      <c r="H31" s="324"/>
      <c r="I31" s="324"/>
      <c r="J31" s="324"/>
      <c r="K31" s="324"/>
      <c r="L31" s="324"/>
      <c r="M31" s="324"/>
      <c r="N31" s="324"/>
      <c r="O31" s="324"/>
      <c r="P31" s="327" t="s">
        <v>594</v>
      </c>
      <c r="Q31" s="328"/>
      <c r="R31" s="328"/>
      <c r="S31" s="328"/>
      <c r="T31" s="328"/>
      <c r="U31" s="328"/>
      <c r="V31" s="328"/>
      <c r="W31" s="328"/>
      <c r="X31" s="329"/>
      <c r="Y31" s="333" t="s">
        <v>51</v>
      </c>
      <c r="Z31" s="334"/>
      <c r="AA31" s="335"/>
      <c r="AB31" s="336" t="s">
        <v>588</v>
      </c>
      <c r="AC31" s="337"/>
      <c r="AD31" s="337"/>
      <c r="AE31" s="338">
        <v>5</v>
      </c>
      <c r="AF31" s="338"/>
      <c r="AG31" s="338"/>
      <c r="AH31" s="338"/>
      <c r="AI31" s="338">
        <v>8</v>
      </c>
      <c r="AJ31" s="338"/>
      <c r="AK31" s="338"/>
      <c r="AL31" s="338"/>
      <c r="AM31" s="338">
        <v>8</v>
      </c>
      <c r="AN31" s="338"/>
      <c r="AO31" s="338"/>
      <c r="AP31" s="338"/>
      <c r="AQ31" s="364">
        <v>7</v>
      </c>
      <c r="AR31" s="338"/>
      <c r="AS31" s="338"/>
      <c r="AT31" s="338"/>
      <c r="AU31" s="355" t="s">
        <v>627</v>
      </c>
      <c r="AV31" s="371"/>
      <c r="AW31" s="371"/>
      <c r="AX31" s="372"/>
    </row>
    <row r="32" spans="1:50" ht="77.45" customHeight="1" x14ac:dyDescent="0.15">
      <c r="A32" s="315"/>
      <c r="B32" s="286"/>
      <c r="C32" s="286"/>
      <c r="D32" s="286"/>
      <c r="E32" s="286"/>
      <c r="F32" s="287"/>
      <c r="G32" s="325"/>
      <c r="H32" s="326"/>
      <c r="I32" s="326"/>
      <c r="J32" s="326"/>
      <c r="K32" s="326"/>
      <c r="L32" s="326"/>
      <c r="M32" s="326"/>
      <c r="N32" s="326"/>
      <c r="O32" s="326"/>
      <c r="P32" s="330"/>
      <c r="Q32" s="331"/>
      <c r="R32" s="331"/>
      <c r="S32" s="331"/>
      <c r="T32" s="331"/>
      <c r="U32" s="331"/>
      <c r="V32" s="331"/>
      <c r="W32" s="331"/>
      <c r="X32" s="332"/>
      <c r="Y32" s="373" t="s">
        <v>52</v>
      </c>
      <c r="Z32" s="374"/>
      <c r="AA32" s="375"/>
      <c r="AB32" s="336" t="s">
        <v>588</v>
      </c>
      <c r="AC32" s="337"/>
      <c r="AD32" s="337"/>
      <c r="AE32" s="338">
        <v>3</v>
      </c>
      <c r="AF32" s="338"/>
      <c r="AG32" s="338"/>
      <c r="AH32" s="338"/>
      <c r="AI32" s="338">
        <v>5</v>
      </c>
      <c r="AJ32" s="338"/>
      <c r="AK32" s="338"/>
      <c r="AL32" s="338"/>
      <c r="AM32" s="338">
        <v>5</v>
      </c>
      <c r="AN32" s="338"/>
      <c r="AO32" s="338"/>
      <c r="AP32" s="338"/>
      <c r="AQ32" s="338">
        <v>5</v>
      </c>
      <c r="AR32" s="338"/>
      <c r="AS32" s="338"/>
      <c r="AT32" s="338"/>
      <c r="AU32" s="355">
        <v>5</v>
      </c>
      <c r="AV32" s="371"/>
      <c r="AW32" s="371"/>
      <c r="AX32" s="372"/>
    </row>
    <row r="33" spans="1:55" ht="23.25" customHeight="1" x14ac:dyDescent="0.15">
      <c r="A33" s="400" t="s">
        <v>550</v>
      </c>
      <c r="B33" s="401"/>
      <c r="C33" s="401"/>
      <c r="D33" s="401"/>
      <c r="E33" s="401"/>
      <c r="F33" s="402"/>
      <c r="G33" s="200" t="s">
        <v>551</v>
      </c>
      <c r="H33" s="200"/>
      <c r="I33" s="200"/>
      <c r="J33" s="200"/>
      <c r="K33" s="200"/>
      <c r="L33" s="200"/>
      <c r="M33" s="200"/>
      <c r="N33" s="200"/>
      <c r="O33" s="200"/>
      <c r="P33" s="200"/>
      <c r="Q33" s="200"/>
      <c r="R33" s="200"/>
      <c r="S33" s="200"/>
      <c r="T33" s="200"/>
      <c r="U33" s="200"/>
      <c r="V33" s="200"/>
      <c r="W33" s="200"/>
      <c r="X33" s="229"/>
      <c r="Y33" s="408"/>
      <c r="Z33" s="409"/>
      <c r="AA33" s="410"/>
      <c r="AB33" s="199" t="s">
        <v>11</v>
      </c>
      <c r="AC33" s="200"/>
      <c r="AD33" s="229"/>
      <c r="AE33" s="199" t="s">
        <v>387</v>
      </c>
      <c r="AF33" s="200"/>
      <c r="AG33" s="200"/>
      <c r="AH33" s="229"/>
      <c r="AI33" s="199" t="s">
        <v>539</v>
      </c>
      <c r="AJ33" s="200"/>
      <c r="AK33" s="200"/>
      <c r="AL33" s="229"/>
      <c r="AM33" s="199" t="s">
        <v>355</v>
      </c>
      <c r="AN33" s="200"/>
      <c r="AO33" s="200"/>
      <c r="AP33" s="229"/>
      <c r="AQ33" s="381" t="s">
        <v>561</v>
      </c>
      <c r="AR33" s="382"/>
      <c r="AS33" s="382"/>
      <c r="AT33" s="382"/>
      <c r="AU33" s="382"/>
      <c r="AV33" s="382"/>
      <c r="AW33" s="382"/>
      <c r="AX33" s="383"/>
    </row>
    <row r="34" spans="1:55" ht="23.25" customHeight="1" x14ac:dyDescent="0.15">
      <c r="A34" s="403"/>
      <c r="B34" s="404"/>
      <c r="C34" s="404"/>
      <c r="D34" s="404"/>
      <c r="E34" s="404"/>
      <c r="F34" s="405"/>
      <c r="G34" s="360" t="s">
        <v>589</v>
      </c>
      <c r="H34" s="361"/>
      <c r="I34" s="361"/>
      <c r="J34" s="361"/>
      <c r="K34" s="361"/>
      <c r="L34" s="361"/>
      <c r="M34" s="361"/>
      <c r="N34" s="361"/>
      <c r="O34" s="361"/>
      <c r="P34" s="361"/>
      <c r="Q34" s="361"/>
      <c r="R34" s="361"/>
      <c r="S34" s="361"/>
      <c r="T34" s="361"/>
      <c r="U34" s="361"/>
      <c r="V34" s="361"/>
      <c r="W34" s="361"/>
      <c r="X34" s="361"/>
      <c r="Y34" s="384" t="s">
        <v>550</v>
      </c>
      <c r="Z34" s="385"/>
      <c r="AA34" s="386"/>
      <c r="AB34" s="387" t="s">
        <v>590</v>
      </c>
      <c r="AC34" s="388"/>
      <c r="AD34" s="389"/>
      <c r="AE34" s="364">
        <v>4.4000000000000004</v>
      </c>
      <c r="AF34" s="364"/>
      <c r="AG34" s="364"/>
      <c r="AH34" s="364"/>
      <c r="AI34" s="364">
        <v>3.1</v>
      </c>
      <c r="AJ34" s="364"/>
      <c r="AK34" s="364"/>
      <c r="AL34" s="364"/>
      <c r="AM34" s="364">
        <v>3.1</v>
      </c>
      <c r="AN34" s="364"/>
      <c r="AO34" s="364"/>
      <c r="AP34" s="364"/>
      <c r="AQ34" s="355">
        <v>5.5</v>
      </c>
      <c r="AR34" s="339"/>
      <c r="AS34" s="339"/>
      <c r="AT34" s="339"/>
      <c r="AU34" s="339"/>
      <c r="AV34" s="339"/>
      <c r="AW34" s="339"/>
      <c r="AX34" s="340"/>
    </row>
    <row r="35" spans="1:55" ht="27" customHeight="1" x14ac:dyDescent="0.15">
      <c r="A35" s="406"/>
      <c r="B35" s="185"/>
      <c r="C35" s="185"/>
      <c r="D35" s="185"/>
      <c r="E35" s="185"/>
      <c r="F35" s="407"/>
      <c r="G35" s="362"/>
      <c r="H35" s="363"/>
      <c r="I35" s="363"/>
      <c r="J35" s="363"/>
      <c r="K35" s="363"/>
      <c r="L35" s="363"/>
      <c r="M35" s="363"/>
      <c r="N35" s="363"/>
      <c r="O35" s="363"/>
      <c r="P35" s="363"/>
      <c r="Q35" s="363"/>
      <c r="R35" s="363"/>
      <c r="S35" s="363"/>
      <c r="T35" s="363"/>
      <c r="U35" s="363"/>
      <c r="V35" s="363"/>
      <c r="W35" s="363"/>
      <c r="X35" s="363"/>
      <c r="Y35" s="352" t="s">
        <v>552</v>
      </c>
      <c r="Z35" s="365"/>
      <c r="AA35" s="366"/>
      <c r="AB35" s="390" t="s">
        <v>591</v>
      </c>
      <c r="AC35" s="391"/>
      <c r="AD35" s="392"/>
      <c r="AE35" s="393" t="s">
        <v>592</v>
      </c>
      <c r="AF35" s="393"/>
      <c r="AG35" s="393"/>
      <c r="AH35" s="393"/>
      <c r="AI35" s="393" t="s">
        <v>593</v>
      </c>
      <c r="AJ35" s="393"/>
      <c r="AK35" s="393"/>
      <c r="AL35" s="393"/>
      <c r="AM35" s="393" t="s">
        <v>603</v>
      </c>
      <c r="AN35" s="393"/>
      <c r="AO35" s="393"/>
      <c r="AP35" s="393"/>
      <c r="AQ35" s="393" t="s">
        <v>640</v>
      </c>
      <c r="AR35" s="393"/>
      <c r="AS35" s="393"/>
      <c r="AT35" s="393"/>
      <c r="AU35" s="393"/>
      <c r="AV35" s="393"/>
      <c r="AW35" s="393"/>
      <c r="AX35" s="394"/>
    </row>
    <row r="36" spans="1:55" ht="18.75" customHeight="1" x14ac:dyDescent="0.15">
      <c r="A36" s="425" t="s">
        <v>213</v>
      </c>
      <c r="B36" s="426"/>
      <c r="C36" s="426"/>
      <c r="D36" s="426"/>
      <c r="E36" s="426"/>
      <c r="F36" s="427"/>
      <c r="G36" s="435" t="s">
        <v>139</v>
      </c>
      <c r="H36" s="288"/>
      <c r="I36" s="288"/>
      <c r="J36" s="288"/>
      <c r="K36" s="288"/>
      <c r="L36" s="288"/>
      <c r="M36" s="288"/>
      <c r="N36" s="288"/>
      <c r="O36" s="289"/>
      <c r="P36" s="292" t="s">
        <v>55</v>
      </c>
      <c r="Q36" s="288"/>
      <c r="R36" s="288"/>
      <c r="S36" s="288"/>
      <c r="T36" s="288"/>
      <c r="U36" s="288"/>
      <c r="V36" s="288"/>
      <c r="W36" s="288"/>
      <c r="X36" s="289"/>
      <c r="Y36" s="436"/>
      <c r="Z36" s="437"/>
      <c r="AA36" s="438"/>
      <c r="AB36" s="442" t="s">
        <v>11</v>
      </c>
      <c r="AC36" s="443"/>
      <c r="AD36" s="444"/>
      <c r="AE36" s="442" t="s">
        <v>387</v>
      </c>
      <c r="AF36" s="443"/>
      <c r="AG36" s="443"/>
      <c r="AH36" s="444"/>
      <c r="AI36" s="447" t="s">
        <v>539</v>
      </c>
      <c r="AJ36" s="447"/>
      <c r="AK36" s="447"/>
      <c r="AL36" s="442"/>
      <c r="AM36" s="447" t="s">
        <v>355</v>
      </c>
      <c r="AN36" s="447"/>
      <c r="AO36" s="447"/>
      <c r="AP36" s="442"/>
      <c r="AQ36" s="421" t="s">
        <v>168</v>
      </c>
      <c r="AR36" s="422"/>
      <c r="AS36" s="422"/>
      <c r="AT36" s="423"/>
      <c r="AU36" s="288" t="s">
        <v>128</v>
      </c>
      <c r="AV36" s="288"/>
      <c r="AW36" s="288"/>
      <c r="AX36" s="293"/>
    </row>
    <row r="37" spans="1:55" ht="18.75" customHeight="1" x14ac:dyDescent="0.15">
      <c r="A37" s="428"/>
      <c r="B37" s="429"/>
      <c r="C37" s="429"/>
      <c r="D37" s="429"/>
      <c r="E37" s="429"/>
      <c r="F37" s="430"/>
      <c r="G37" s="309"/>
      <c r="H37" s="290"/>
      <c r="I37" s="290"/>
      <c r="J37" s="290"/>
      <c r="K37" s="290"/>
      <c r="L37" s="290"/>
      <c r="M37" s="290"/>
      <c r="N37" s="290"/>
      <c r="O37" s="291"/>
      <c r="P37" s="294"/>
      <c r="Q37" s="290"/>
      <c r="R37" s="290"/>
      <c r="S37" s="290"/>
      <c r="T37" s="290"/>
      <c r="U37" s="290"/>
      <c r="V37" s="290"/>
      <c r="W37" s="290"/>
      <c r="X37" s="291"/>
      <c r="Y37" s="439"/>
      <c r="Z37" s="440"/>
      <c r="AA37" s="441"/>
      <c r="AB37" s="368"/>
      <c r="AC37" s="445"/>
      <c r="AD37" s="446"/>
      <c r="AE37" s="368"/>
      <c r="AF37" s="445"/>
      <c r="AG37" s="445"/>
      <c r="AH37" s="446"/>
      <c r="AI37" s="448"/>
      <c r="AJ37" s="448"/>
      <c r="AK37" s="448"/>
      <c r="AL37" s="368"/>
      <c r="AM37" s="448"/>
      <c r="AN37" s="448"/>
      <c r="AO37" s="448"/>
      <c r="AP37" s="368"/>
      <c r="AQ37" s="395" t="s">
        <v>580</v>
      </c>
      <c r="AR37" s="396"/>
      <c r="AS37" s="397" t="s">
        <v>169</v>
      </c>
      <c r="AT37" s="398"/>
      <c r="AU37" s="399" t="s">
        <v>580</v>
      </c>
      <c r="AV37" s="399"/>
      <c r="AW37" s="290" t="s">
        <v>166</v>
      </c>
      <c r="AX37" s="295"/>
    </row>
    <row r="38" spans="1:55" ht="23.25" customHeight="1" x14ac:dyDescent="0.15">
      <c r="A38" s="431"/>
      <c r="B38" s="429"/>
      <c r="C38" s="429"/>
      <c r="D38" s="429"/>
      <c r="E38" s="429"/>
      <c r="F38" s="430"/>
      <c r="G38" s="341" t="s">
        <v>580</v>
      </c>
      <c r="H38" s="342"/>
      <c r="I38" s="342"/>
      <c r="J38" s="342"/>
      <c r="K38" s="342"/>
      <c r="L38" s="342"/>
      <c r="M38" s="342"/>
      <c r="N38" s="342"/>
      <c r="O38" s="343"/>
      <c r="P38" s="116" t="s">
        <v>580</v>
      </c>
      <c r="Q38" s="116"/>
      <c r="R38" s="116"/>
      <c r="S38" s="116"/>
      <c r="T38" s="116"/>
      <c r="U38" s="116"/>
      <c r="V38" s="116"/>
      <c r="W38" s="116"/>
      <c r="X38" s="117"/>
      <c r="Y38" s="352" t="s">
        <v>12</v>
      </c>
      <c r="Z38" s="353"/>
      <c r="AA38" s="354"/>
      <c r="AB38" s="336" t="s">
        <v>580</v>
      </c>
      <c r="AC38" s="336"/>
      <c r="AD38" s="336"/>
      <c r="AE38" s="355" t="s">
        <v>580</v>
      </c>
      <c r="AF38" s="339"/>
      <c r="AG38" s="339"/>
      <c r="AH38" s="339"/>
      <c r="AI38" s="355" t="s">
        <v>580</v>
      </c>
      <c r="AJ38" s="339"/>
      <c r="AK38" s="339"/>
      <c r="AL38" s="339"/>
      <c r="AM38" s="355"/>
      <c r="AN38" s="339"/>
      <c r="AO38" s="339"/>
      <c r="AP38" s="339"/>
      <c r="AQ38" s="357" t="s">
        <v>580</v>
      </c>
      <c r="AR38" s="358"/>
      <c r="AS38" s="358"/>
      <c r="AT38" s="359"/>
      <c r="AU38" s="339" t="s">
        <v>580</v>
      </c>
      <c r="AV38" s="339"/>
      <c r="AW38" s="339"/>
      <c r="AX38" s="340"/>
    </row>
    <row r="39" spans="1:55" ht="23.25" customHeight="1" x14ac:dyDescent="0.15">
      <c r="A39" s="432"/>
      <c r="B39" s="433"/>
      <c r="C39" s="433"/>
      <c r="D39" s="433"/>
      <c r="E39" s="433"/>
      <c r="F39" s="434"/>
      <c r="G39" s="344"/>
      <c r="H39" s="345"/>
      <c r="I39" s="345"/>
      <c r="J39" s="345"/>
      <c r="K39" s="345"/>
      <c r="L39" s="345"/>
      <c r="M39" s="345"/>
      <c r="N39" s="345"/>
      <c r="O39" s="346"/>
      <c r="P39" s="350"/>
      <c r="Q39" s="350"/>
      <c r="R39" s="350"/>
      <c r="S39" s="350"/>
      <c r="T39" s="350"/>
      <c r="U39" s="350"/>
      <c r="V39" s="350"/>
      <c r="W39" s="350"/>
      <c r="X39" s="351"/>
      <c r="Y39" s="199" t="s">
        <v>50</v>
      </c>
      <c r="Z39" s="200"/>
      <c r="AA39" s="229"/>
      <c r="AB39" s="411" t="s">
        <v>580</v>
      </c>
      <c r="AC39" s="411"/>
      <c r="AD39" s="411"/>
      <c r="AE39" s="355" t="s">
        <v>580</v>
      </c>
      <c r="AF39" s="339"/>
      <c r="AG39" s="339"/>
      <c r="AH39" s="339"/>
      <c r="AI39" s="355" t="s">
        <v>580</v>
      </c>
      <c r="AJ39" s="339"/>
      <c r="AK39" s="339"/>
      <c r="AL39" s="339"/>
      <c r="AM39" s="355"/>
      <c r="AN39" s="339"/>
      <c r="AO39" s="339"/>
      <c r="AP39" s="339"/>
      <c r="AQ39" s="357" t="s">
        <v>580</v>
      </c>
      <c r="AR39" s="358"/>
      <c r="AS39" s="358"/>
      <c r="AT39" s="359"/>
      <c r="AU39" s="339" t="s">
        <v>580</v>
      </c>
      <c r="AV39" s="339"/>
      <c r="AW39" s="339"/>
      <c r="AX39" s="340"/>
    </row>
    <row r="40" spans="1:55" ht="23.25" customHeight="1" x14ac:dyDescent="0.15">
      <c r="A40" s="431"/>
      <c r="B40" s="429"/>
      <c r="C40" s="429"/>
      <c r="D40" s="429"/>
      <c r="E40" s="429"/>
      <c r="F40" s="430"/>
      <c r="G40" s="347"/>
      <c r="H40" s="348"/>
      <c r="I40" s="348"/>
      <c r="J40" s="348"/>
      <c r="K40" s="348"/>
      <c r="L40" s="348"/>
      <c r="M40" s="348"/>
      <c r="N40" s="348"/>
      <c r="O40" s="349"/>
      <c r="P40" s="119"/>
      <c r="Q40" s="119"/>
      <c r="R40" s="119"/>
      <c r="S40" s="119"/>
      <c r="T40" s="119"/>
      <c r="U40" s="119"/>
      <c r="V40" s="119"/>
      <c r="W40" s="119"/>
      <c r="X40" s="120"/>
      <c r="Y40" s="199" t="s">
        <v>13</v>
      </c>
      <c r="Z40" s="200"/>
      <c r="AA40" s="229"/>
      <c r="AB40" s="356" t="s">
        <v>14</v>
      </c>
      <c r="AC40" s="356"/>
      <c r="AD40" s="356"/>
      <c r="AE40" s="355" t="s">
        <v>580</v>
      </c>
      <c r="AF40" s="339"/>
      <c r="AG40" s="339"/>
      <c r="AH40" s="339"/>
      <c r="AI40" s="355" t="s">
        <v>580</v>
      </c>
      <c r="AJ40" s="339"/>
      <c r="AK40" s="339"/>
      <c r="AL40" s="339"/>
      <c r="AM40" s="355"/>
      <c r="AN40" s="339"/>
      <c r="AO40" s="339"/>
      <c r="AP40" s="339"/>
      <c r="AQ40" s="357" t="s">
        <v>580</v>
      </c>
      <c r="AR40" s="358"/>
      <c r="AS40" s="358"/>
      <c r="AT40" s="359"/>
      <c r="AU40" s="339" t="s">
        <v>580</v>
      </c>
      <c r="AV40" s="339"/>
      <c r="AW40" s="339"/>
      <c r="AX40" s="340"/>
    </row>
    <row r="41" spans="1:55" ht="28.15" customHeight="1" x14ac:dyDescent="0.15">
      <c r="A41" s="424" t="s">
        <v>232</v>
      </c>
      <c r="B41" s="419"/>
      <c r="C41" s="419"/>
      <c r="D41" s="419"/>
      <c r="E41" s="419"/>
      <c r="F41" s="420"/>
      <c r="G41" s="455" t="s">
        <v>580</v>
      </c>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7"/>
    </row>
    <row r="42" spans="1:55" ht="30" customHeight="1" x14ac:dyDescent="0.15">
      <c r="A42" s="315"/>
      <c r="B42" s="286"/>
      <c r="C42" s="286"/>
      <c r="D42" s="286"/>
      <c r="E42" s="286"/>
      <c r="F42" s="287"/>
      <c r="G42" s="458"/>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60"/>
    </row>
    <row r="43" spans="1:55" ht="18.75" customHeight="1" x14ac:dyDescent="0.15">
      <c r="A43" s="722" t="s">
        <v>544</v>
      </c>
      <c r="B43" s="282" t="s">
        <v>545</v>
      </c>
      <c r="C43" s="283"/>
      <c r="D43" s="283"/>
      <c r="E43" s="283"/>
      <c r="F43" s="284"/>
      <c r="G43" s="288" t="s">
        <v>546</v>
      </c>
      <c r="H43" s="288"/>
      <c r="I43" s="288"/>
      <c r="J43" s="288"/>
      <c r="K43" s="288"/>
      <c r="L43" s="288"/>
      <c r="M43" s="288"/>
      <c r="N43" s="288"/>
      <c r="O43" s="288"/>
      <c r="P43" s="288"/>
      <c r="Q43" s="288"/>
      <c r="R43" s="288"/>
      <c r="S43" s="288"/>
      <c r="T43" s="288"/>
      <c r="U43" s="288"/>
      <c r="V43" s="288"/>
      <c r="W43" s="288"/>
      <c r="X43" s="288"/>
      <c r="Y43" s="288"/>
      <c r="Z43" s="288"/>
      <c r="AA43" s="289"/>
      <c r="AB43" s="292" t="s">
        <v>562</v>
      </c>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93"/>
      <c r="AY43">
        <f>COUNTA($G$45)</f>
        <v>1</v>
      </c>
    </row>
    <row r="44" spans="1:55" ht="22.5" customHeight="1" x14ac:dyDescent="0.15">
      <c r="A44" s="281"/>
      <c r="B44" s="282"/>
      <c r="C44" s="283"/>
      <c r="D44" s="283"/>
      <c r="E44" s="283"/>
      <c r="F44" s="284"/>
      <c r="G44" s="290"/>
      <c r="H44" s="290"/>
      <c r="I44" s="290"/>
      <c r="J44" s="290"/>
      <c r="K44" s="290"/>
      <c r="L44" s="290"/>
      <c r="M44" s="290"/>
      <c r="N44" s="290"/>
      <c r="O44" s="290"/>
      <c r="P44" s="290"/>
      <c r="Q44" s="290"/>
      <c r="R44" s="290"/>
      <c r="S44" s="290"/>
      <c r="T44" s="290"/>
      <c r="U44" s="290"/>
      <c r="V44" s="290"/>
      <c r="W44" s="290"/>
      <c r="X44" s="290"/>
      <c r="Y44" s="290"/>
      <c r="Z44" s="290"/>
      <c r="AA44" s="291"/>
      <c r="AB44" s="294"/>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5"/>
      <c r="AY44">
        <f t="shared" ref="AY44:AY52" si="0">$AY$43</f>
        <v>1</v>
      </c>
    </row>
    <row r="45" spans="1:55" ht="22.5" customHeight="1" x14ac:dyDescent="0.15">
      <c r="A45" s="281"/>
      <c r="B45" s="282"/>
      <c r="C45" s="283"/>
      <c r="D45" s="283"/>
      <c r="E45" s="283"/>
      <c r="F45" s="284"/>
      <c r="G45" s="462" t="s">
        <v>584</v>
      </c>
      <c r="H45" s="462"/>
      <c r="I45" s="462"/>
      <c r="J45" s="462"/>
      <c r="K45" s="462"/>
      <c r="L45" s="462"/>
      <c r="M45" s="462"/>
      <c r="N45" s="462"/>
      <c r="O45" s="462"/>
      <c r="P45" s="462"/>
      <c r="Q45" s="462"/>
      <c r="R45" s="462"/>
      <c r="S45" s="462"/>
      <c r="T45" s="462"/>
      <c r="U45" s="462"/>
      <c r="V45" s="462"/>
      <c r="W45" s="462"/>
      <c r="X45" s="462"/>
      <c r="Y45" s="462"/>
      <c r="Z45" s="462"/>
      <c r="AA45" s="463"/>
      <c r="AB45" s="468" t="s">
        <v>585</v>
      </c>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9"/>
      <c r="AY45">
        <f t="shared" si="0"/>
        <v>1</v>
      </c>
    </row>
    <row r="46" spans="1:55" ht="22.5" customHeight="1" x14ac:dyDescent="0.15">
      <c r="A46" s="281"/>
      <c r="B46" s="282"/>
      <c r="C46" s="283"/>
      <c r="D46" s="283"/>
      <c r="E46" s="283"/>
      <c r="F46" s="284"/>
      <c r="G46" s="464"/>
      <c r="H46" s="464"/>
      <c r="I46" s="464"/>
      <c r="J46" s="464"/>
      <c r="K46" s="464"/>
      <c r="L46" s="464"/>
      <c r="M46" s="464"/>
      <c r="N46" s="464"/>
      <c r="O46" s="464"/>
      <c r="P46" s="464"/>
      <c r="Q46" s="464"/>
      <c r="R46" s="464"/>
      <c r="S46" s="464"/>
      <c r="T46" s="464"/>
      <c r="U46" s="464"/>
      <c r="V46" s="464"/>
      <c r="W46" s="464"/>
      <c r="X46" s="464"/>
      <c r="Y46" s="464"/>
      <c r="Z46" s="464"/>
      <c r="AA46" s="465"/>
      <c r="AB46" s="470"/>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71"/>
      <c r="AY46">
        <f t="shared" si="0"/>
        <v>1</v>
      </c>
    </row>
    <row r="47" spans="1:55" ht="70.150000000000006" customHeight="1" x14ac:dyDescent="0.15">
      <c r="A47" s="281"/>
      <c r="B47" s="285"/>
      <c r="C47" s="286"/>
      <c r="D47" s="286"/>
      <c r="E47" s="286"/>
      <c r="F47" s="287"/>
      <c r="G47" s="466"/>
      <c r="H47" s="466"/>
      <c r="I47" s="466"/>
      <c r="J47" s="466"/>
      <c r="K47" s="466"/>
      <c r="L47" s="466"/>
      <c r="M47" s="466"/>
      <c r="N47" s="466"/>
      <c r="O47" s="466"/>
      <c r="P47" s="466"/>
      <c r="Q47" s="466"/>
      <c r="R47" s="466"/>
      <c r="S47" s="466"/>
      <c r="T47" s="466"/>
      <c r="U47" s="466"/>
      <c r="V47" s="466"/>
      <c r="W47" s="466"/>
      <c r="X47" s="466"/>
      <c r="Y47" s="466"/>
      <c r="Z47" s="466"/>
      <c r="AA47" s="467"/>
      <c r="AB47" s="472"/>
      <c r="AC47" s="466"/>
      <c r="AD47" s="466"/>
      <c r="AE47" s="464"/>
      <c r="AF47" s="464"/>
      <c r="AG47" s="464"/>
      <c r="AH47" s="464"/>
      <c r="AI47" s="464"/>
      <c r="AJ47" s="464"/>
      <c r="AK47" s="464"/>
      <c r="AL47" s="464"/>
      <c r="AM47" s="464"/>
      <c r="AN47" s="464"/>
      <c r="AO47" s="464"/>
      <c r="AP47" s="464"/>
      <c r="AQ47" s="464"/>
      <c r="AR47" s="464"/>
      <c r="AS47" s="464"/>
      <c r="AT47" s="464"/>
      <c r="AU47" s="466"/>
      <c r="AV47" s="466"/>
      <c r="AW47" s="466"/>
      <c r="AX47" s="473"/>
      <c r="AY47">
        <f t="shared" si="0"/>
        <v>1</v>
      </c>
    </row>
    <row r="48" spans="1:55" ht="18.75" customHeight="1" x14ac:dyDescent="0.15">
      <c r="A48" s="281"/>
      <c r="B48" s="418" t="s">
        <v>138</v>
      </c>
      <c r="C48" s="419"/>
      <c r="D48" s="419"/>
      <c r="E48" s="419"/>
      <c r="F48" s="420"/>
      <c r="G48" s="306" t="s">
        <v>56</v>
      </c>
      <c r="H48" s="307"/>
      <c r="I48" s="307"/>
      <c r="J48" s="307"/>
      <c r="K48" s="307"/>
      <c r="L48" s="307"/>
      <c r="M48" s="307"/>
      <c r="N48" s="307"/>
      <c r="O48" s="308"/>
      <c r="P48" s="310" t="s">
        <v>58</v>
      </c>
      <c r="Q48" s="307"/>
      <c r="R48" s="307"/>
      <c r="S48" s="307"/>
      <c r="T48" s="307"/>
      <c r="U48" s="307"/>
      <c r="V48" s="307"/>
      <c r="W48" s="307"/>
      <c r="X48" s="308"/>
      <c r="Y48" s="311"/>
      <c r="Z48" s="312"/>
      <c r="AA48" s="313"/>
      <c r="AB48" s="719" t="s">
        <v>11</v>
      </c>
      <c r="AC48" s="720"/>
      <c r="AD48" s="721"/>
      <c r="AE48" s="380" t="s">
        <v>387</v>
      </c>
      <c r="AF48" s="380"/>
      <c r="AG48" s="380"/>
      <c r="AH48" s="380"/>
      <c r="AI48" s="380" t="s">
        <v>539</v>
      </c>
      <c r="AJ48" s="380"/>
      <c r="AK48" s="380"/>
      <c r="AL48" s="380"/>
      <c r="AM48" s="380" t="s">
        <v>355</v>
      </c>
      <c r="AN48" s="380"/>
      <c r="AO48" s="380"/>
      <c r="AP48" s="380"/>
      <c r="AQ48" s="449" t="s">
        <v>168</v>
      </c>
      <c r="AR48" s="450"/>
      <c r="AS48" s="450"/>
      <c r="AT48" s="451"/>
      <c r="AU48" s="452" t="s">
        <v>128</v>
      </c>
      <c r="AV48" s="452"/>
      <c r="AW48" s="452"/>
      <c r="AX48" s="453"/>
      <c r="AY48">
        <f t="shared" si="0"/>
        <v>1</v>
      </c>
      <c r="BA48" s="10"/>
      <c r="BB48" s="10"/>
      <c r="BC48" s="10"/>
    </row>
    <row r="49" spans="1:60" ht="18.75" customHeight="1" x14ac:dyDescent="0.15">
      <c r="A49" s="281"/>
      <c r="B49" s="282"/>
      <c r="C49" s="283"/>
      <c r="D49" s="283"/>
      <c r="E49" s="283"/>
      <c r="F49" s="284"/>
      <c r="G49" s="309"/>
      <c r="H49" s="290"/>
      <c r="I49" s="290"/>
      <c r="J49" s="290"/>
      <c r="K49" s="290"/>
      <c r="L49" s="290"/>
      <c r="M49" s="290"/>
      <c r="N49" s="290"/>
      <c r="O49" s="291"/>
      <c r="P49" s="294"/>
      <c r="Q49" s="290"/>
      <c r="R49" s="290"/>
      <c r="S49" s="290"/>
      <c r="T49" s="290"/>
      <c r="U49" s="290"/>
      <c r="V49" s="290"/>
      <c r="W49" s="290"/>
      <c r="X49" s="291"/>
      <c r="Y49" s="311"/>
      <c r="Z49" s="312"/>
      <c r="AA49" s="313"/>
      <c r="AB49" s="368"/>
      <c r="AC49" s="445"/>
      <c r="AD49" s="446"/>
      <c r="AE49" s="380"/>
      <c r="AF49" s="380"/>
      <c r="AG49" s="380"/>
      <c r="AH49" s="380"/>
      <c r="AI49" s="380"/>
      <c r="AJ49" s="380"/>
      <c r="AK49" s="380"/>
      <c r="AL49" s="380"/>
      <c r="AM49" s="380"/>
      <c r="AN49" s="380"/>
      <c r="AO49" s="380"/>
      <c r="AP49" s="380"/>
      <c r="AQ49" s="454" t="s">
        <v>580</v>
      </c>
      <c r="AR49" s="399"/>
      <c r="AS49" s="397" t="s">
        <v>169</v>
      </c>
      <c r="AT49" s="398"/>
      <c r="AU49" s="399" t="s">
        <v>580</v>
      </c>
      <c r="AV49" s="399"/>
      <c r="AW49" s="290" t="s">
        <v>166</v>
      </c>
      <c r="AX49" s="295"/>
      <c r="AY49">
        <f t="shared" si="0"/>
        <v>1</v>
      </c>
      <c r="BA49" s="10"/>
      <c r="BB49" s="10"/>
      <c r="BC49" s="10"/>
      <c r="BD49" s="10"/>
      <c r="BE49" s="10"/>
      <c r="BF49" s="10"/>
      <c r="BG49" s="10"/>
      <c r="BH49" s="10"/>
    </row>
    <row r="50" spans="1:60" ht="23.25" customHeight="1" x14ac:dyDescent="0.15">
      <c r="A50" s="281"/>
      <c r="B50" s="282"/>
      <c r="C50" s="283"/>
      <c r="D50" s="283"/>
      <c r="E50" s="283"/>
      <c r="F50" s="284"/>
      <c r="G50" s="115" t="s">
        <v>586</v>
      </c>
      <c r="H50" s="116"/>
      <c r="I50" s="116"/>
      <c r="J50" s="116"/>
      <c r="K50" s="116"/>
      <c r="L50" s="116"/>
      <c r="M50" s="116"/>
      <c r="N50" s="116"/>
      <c r="O50" s="117"/>
      <c r="P50" s="116" t="s">
        <v>587</v>
      </c>
      <c r="Q50" s="412"/>
      <c r="R50" s="412"/>
      <c r="S50" s="412"/>
      <c r="T50" s="412"/>
      <c r="U50" s="412"/>
      <c r="V50" s="412"/>
      <c r="W50" s="412"/>
      <c r="X50" s="413"/>
      <c r="Y50" s="723" t="s">
        <v>57</v>
      </c>
      <c r="Z50" s="724"/>
      <c r="AA50" s="725"/>
      <c r="AB50" s="336" t="s">
        <v>588</v>
      </c>
      <c r="AC50" s="336"/>
      <c r="AD50" s="336"/>
      <c r="AE50" s="355">
        <v>1</v>
      </c>
      <c r="AF50" s="339"/>
      <c r="AG50" s="339"/>
      <c r="AH50" s="339"/>
      <c r="AI50" s="355">
        <v>1</v>
      </c>
      <c r="AJ50" s="339"/>
      <c r="AK50" s="339"/>
      <c r="AL50" s="339"/>
      <c r="AM50" s="355">
        <v>1</v>
      </c>
      <c r="AN50" s="339"/>
      <c r="AO50" s="339"/>
      <c r="AP50" s="339"/>
      <c r="AQ50" s="357" t="s">
        <v>580</v>
      </c>
      <c r="AR50" s="358"/>
      <c r="AS50" s="358"/>
      <c r="AT50" s="359"/>
      <c r="AU50" s="339" t="s">
        <v>580</v>
      </c>
      <c r="AV50" s="339"/>
      <c r="AW50" s="339"/>
      <c r="AX50" s="340"/>
      <c r="AY50">
        <f t="shared" si="0"/>
        <v>1</v>
      </c>
    </row>
    <row r="51" spans="1:60" ht="23.25" customHeight="1" x14ac:dyDescent="0.15">
      <c r="A51" s="281"/>
      <c r="B51" s="282"/>
      <c r="C51" s="283"/>
      <c r="D51" s="283"/>
      <c r="E51" s="283"/>
      <c r="F51" s="284"/>
      <c r="G51" s="726"/>
      <c r="H51" s="350"/>
      <c r="I51" s="350"/>
      <c r="J51" s="350"/>
      <c r="K51" s="350"/>
      <c r="L51" s="350"/>
      <c r="M51" s="350"/>
      <c r="N51" s="350"/>
      <c r="O51" s="351"/>
      <c r="P51" s="414"/>
      <c r="Q51" s="414"/>
      <c r="R51" s="414"/>
      <c r="S51" s="414"/>
      <c r="T51" s="414"/>
      <c r="U51" s="414"/>
      <c r="V51" s="414"/>
      <c r="W51" s="414"/>
      <c r="X51" s="415"/>
      <c r="Y51" s="727" t="s">
        <v>50</v>
      </c>
      <c r="Z51" s="636"/>
      <c r="AA51" s="637"/>
      <c r="AB51" s="411" t="s">
        <v>588</v>
      </c>
      <c r="AC51" s="411"/>
      <c r="AD51" s="411"/>
      <c r="AE51" s="355">
        <v>1</v>
      </c>
      <c r="AF51" s="339"/>
      <c r="AG51" s="339"/>
      <c r="AH51" s="339"/>
      <c r="AI51" s="355">
        <v>1</v>
      </c>
      <c r="AJ51" s="339"/>
      <c r="AK51" s="339"/>
      <c r="AL51" s="339"/>
      <c r="AM51" s="355">
        <v>1</v>
      </c>
      <c r="AN51" s="339"/>
      <c r="AO51" s="339"/>
      <c r="AP51" s="339"/>
      <c r="AQ51" s="357" t="s">
        <v>580</v>
      </c>
      <c r="AR51" s="358"/>
      <c r="AS51" s="358"/>
      <c r="AT51" s="359"/>
      <c r="AU51" s="339">
        <v>1</v>
      </c>
      <c r="AV51" s="339"/>
      <c r="AW51" s="339"/>
      <c r="AX51" s="340"/>
      <c r="AY51">
        <f t="shared" si="0"/>
        <v>1</v>
      </c>
      <c r="BA51" s="10"/>
      <c r="BB51" s="10"/>
      <c r="BC51" s="10"/>
    </row>
    <row r="52" spans="1:60" ht="36.75" customHeight="1" x14ac:dyDescent="0.15">
      <c r="A52" s="281"/>
      <c r="B52" s="282"/>
      <c r="C52" s="283"/>
      <c r="D52" s="283"/>
      <c r="E52" s="283"/>
      <c r="F52" s="284"/>
      <c r="G52" s="118"/>
      <c r="H52" s="119"/>
      <c r="I52" s="119"/>
      <c r="J52" s="119"/>
      <c r="K52" s="119"/>
      <c r="L52" s="119"/>
      <c r="M52" s="119"/>
      <c r="N52" s="119"/>
      <c r="O52" s="120"/>
      <c r="P52" s="416"/>
      <c r="Q52" s="416"/>
      <c r="R52" s="416"/>
      <c r="S52" s="416"/>
      <c r="T52" s="416"/>
      <c r="U52" s="416"/>
      <c r="V52" s="416"/>
      <c r="W52" s="416"/>
      <c r="X52" s="417"/>
      <c r="Y52" s="727" t="s">
        <v>13</v>
      </c>
      <c r="Z52" s="636"/>
      <c r="AA52" s="637"/>
      <c r="AB52" s="728" t="s">
        <v>14</v>
      </c>
      <c r="AC52" s="728"/>
      <c r="AD52" s="728"/>
      <c r="AE52" s="474">
        <v>100</v>
      </c>
      <c r="AF52" s="475"/>
      <c r="AG52" s="475"/>
      <c r="AH52" s="475"/>
      <c r="AI52" s="474">
        <v>100</v>
      </c>
      <c r="AJ52" s="475"/>
      <c r="AK52" s="475"/>
      <c r="AL52" s="475"/>
      <c r="AM52" s="474">
        <v>100</v>
      </c>
      <c r="AN52" s="475"/>
      <c r="AO52" s="475"/>
      <c r="AP52" s="475"/>
      <c r="AQ52" s="357" t="s">
        <v>580</v>
      </c>
      <c r="AR52" s="358"/>
      <c r="AS52" s="358"/>
      <c r="AT52" s="359"/>
      <c r="AU52" s="339" t="s">
        <v>580</v>
      </c>
      <c r="AV52" s="339"/>
      <c r="AW52" s="339"/>
      <c r="AX52" s="340"/>
      <c r="AY52">
        <f t="shared" si="0"/>
        <v>1</v>
      </c>
      <c r="BA52" s="10"/>
      <c r="BB52" s="10"/>
      <c r="BC52" s="10"/>
      <c r="BD52" s="10"/>
      <c r="BE52" s="10"/>
      <c r="BF52" s="10"/>
      <c r="BG52" s="10"/>
      <c r="BH52" s="10"/>
    </row>
    <row r="53" spans="1:60" ht="18.75" customHeight="1" thickBot="1" x14ac:dyDescent="0.2">
      <c r="A53" s="461" t="s">
        <v>547</v>
      </c>
      <c r="B53" s="514"/>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5" t="s">
        <v>210</v>
      </c>
      <c r="AP53" s="516"/>
      <c r="AQ53" s="516"/>
      <c r="AR53" s="71"/>
      <c r="AS53" s="515"/>
      <c r="AT53" s="516"/>
      <c r="AU53" s="516"/>
      <c r="AV53" s="516"/>
      <c r="AW53" s="516"/>
      <c r="AX53" s="517"/>
      <c r="AY53">
        <f>COUNTIF($AR$53,"☑")</f>
        <v>0</v>
      </c>
    </row>
    <row r="54" spans="1:60" ht="45" customHeight="1" x14ac:dyDescent="0.15">
      <c r="A54" s="505" t="s">
        <v>254</v>
      </c>
      <c r="B54" s="506"/>
      <c r="C54" s="508" t="s">
        <v>170</v>
      </c>
      <c r="D54" s="506"/>
      <c r="E54" s="509" t="s">
        <v>183</v>
      </c>
      <c r="F54" s="510"/>
      <c r="G54" s="511" t="s">
        <v>580</v>
      </c>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3"/>
    </row>
    <row r="55" spans="1:60" ht="32.25" customHeight="1" x14ac:dyDescent="0.15">
      <c r="A55" s="507"/>
      <c r="B55" s="501"/>
      <c r="C55" s="500"/>
      <c r="D55" s="501"/>
      <c r="E55" s="418" t="s">
        <v>182</v>
      </c>
      <c r="F55" s="420"/>
      <c r="G55" s="115" t="s">
        <v>580</v>
      </c>
      <c r="H55" s="116"/>
      <c r="I55" s="116"/>
      <c r="J55" s="116"/>
      <c r="K55" s="116"/>
      <c r="L55" s="116"/>
      <c r="M55" s="116"/>
      <c r="N55" s="116"/>
      <c r="O55" s="116"/>
      <c r="P55" s="116"/>
      <c r="Q55" s="116"/>
      <c r="R55" s="116"/>
      <c r="S55" s="116"/>
      <c r="T55" s="116"/>
      <c r="U55" s="116"/>
      <c r="V55" s="117"/>
      <c r="W55" s="489" t="s">
        <v>553</v>
      </c>
      <c r="X55" s="490"/>
      <c r="Y55" s="490"/>
      <c r="Z55" s="490"/>
      <c r="AA55" s="491"/>
      <c r="AB55" s="492" t="s">
        <v>580</v>
      </c>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4"/>
    </row>
    <row r="56" spans="1:60" ht="21" customHeight="1" x14ac:dyDescent="0.15">
      <c r="A56" s="507"/>
      <c r="B56" s="501"/>
      <c r="C56" s="500"/>
      <c r="D56" s="501"/>
      <c r="E56" s="285"/>
      <c r="F56" s="287"/>
      <c r="G56" s="118"/>
      <c r="H56" s="119"/>
      <c r="I56" s="119"/>
      <c r="J56" s="119"/>
      <c r="K56" s="119"/>
      <c r="L56" s="119"/>
      <c r="M56" s="119"/>
      <c r="N56" s="119"/>
      <c r="O56" s="119"/>
      <c r="P56" s="119"/>
      <c r="Q56" s="119"/>
      <c r="R56" s="119"/>
      <c r="S56" s="119"/>
      <c r="T56" s="119"/>
      <c r="U56" s="119"/>
      <c r="V56" s="120"/>
      <c r="W56" s="495" t="s">
        <v>554</v>
      </c>
      <c r="X56" s="496"/>
      <c r="Y56" s="496"/>
      <c r="Z56" s="496"/>
      <c r="AA56" s="497"/>
      <c r="AB56" s="492" t="s">
        <v>580</v>
      </c>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4"/>
    </row>
    <row r="57" spans="1:60" ht="44.45" customHeight="1" x14ac:dyDescent="0.15">
      <c r="A57" s="507"/>
      <c r="B57" s="501"/>
      <c r="C57" s="498" t="s">
        <v>566</v>
      </c>
      <c r="D57" s="499"/>
      <c r="E57" s="418" t="s">
        <v>250</v>
      </c>
      <c r="F57" s="420"/>
      <c r="G57" s="479" t="s">
        <v>173</v>
      </c>
      <c r="H57" s="480"/>
      <c r="I57" s="480"/>
      <c r="J57" s="502" t="s">
        <v>622</v>
      </c>
      <c r="K57" s="503"/>
      <c r="L57" s="503"/>
      <c r="M57" s="503"/>
      <c r="N57" s="503"/>
      <c r="O57" s="503"/>
      <c r="P57" s="503"/>
      <c r="Q57" s="503"/>
      <c r="R57" s="503"/>
      <c r="S57" s="503"/>
      <c r="T57" s="504"/>
      <c r="U57" s="477" t="s">
        <v>624</v>
      </c>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8"/>
      <c r="AY57" s="61"/>
    </row>
    <row r="58" spans="1:60" ht="44.45" customHeight="1" x14ac:dyDescent="0.15">
      <c r="A58" s="507"/>
      <c r="B58" s="501"/>
      <c r="C58" s="500"/>
      <c r="D58" s="501"/>
      <c r="E58" s="282"/>
      <c r="F58" s="284"/>
      <c r="G58" s="479" t="s">
        <v>567</v>
      </c>
      <c r="H58" s="480"/>
      <c r="I58" s="480"/>
      <c r="J58" s="480"/>
      <c r="K58" s="480"/>
      <c r="L58" s="480"/>
      <c r="M58" s="480"/>
      <c r="N58" s="480"/>
      <c r="O58" s="480"/>
      <c r="P58" s="480"/>
      <c r="Q58" s="480"/>
      <c r="R58" s="480"/>
      <c r="S58" s="480"/>
      <c r="T58" s="480"/>
      <c r="U58" s="476" t="s">
        <v>623</v>
      </c>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8"/>
      <c r="AY58" s="61"/>
    </row>
    <row r="59" spans="1:60" ht="44.45" customHeight="1" thickBot="1" x14ac:dyDescent="0.2">
      <c r="A59" s="507"/>
      <c r="B59" s="501"/>
      <c r="C59" s="500"/>
      <c r="D59" s="501"/>
      <c r="E59" s="285"/>
      <c r="F59" s="287"/>
      <c r="G59" s="479" t="s">
        <v>554</v>
      </c>
      <c r="H59" s="480"/>
      <c r="I59" s="480"/>
      <c r="J59" s="480"/>
      <c r="K59" s="480"/>
      <c r="L59" s="480"/>
      <c r="M59" s="480"/>
      <c r="N59" s="480"/>
      <c r="O59" s="480"/>
      <c r="P59" s="480"/>
      <c r="Q59" s="480"/>
      <c r="R59" s="480"/>
      <c r="S59" s="480"/>
      <c r="T59" s="480"/>
      <c r="U59" s="121" t="s">
        <v>625</v>
      </c>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61"/>
    </row>
    <row r="60" spans="1:60" ht="27" customHeight="1" x14ac:dyDescent="0.15">
      <c r="A60" s="481" t="s">
        <v>44</v>
      </c>
      <c r="B60" s="482"/>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482"/>
      <c r="AW60" s="482"/>
      <c r="AX60" s="483"/>
    </row>
    <row r="61" spans="1:60" ht="27" customHeight="1" x14ac:dyDescent="0.15">
      <c r="A61" s="5"/>
      <c r="B61" s="6"/>
      <c r="C61" s="484" t="s">
        <v>29</v>
      </c>
      <c r="D61" s="485"/>
      <c r="E61" s="485"/>
      <c r="F61" s="485"/>
      <c r="G61" s="485"/>
      <c r="H61" s="485"/>
      <c r="I61" s="485"/>
      <c r="J61" s="485"/>
      <c r="K61" s="485"/>
      <c r="L61" s="485"/>
      <c r="M61" s="485"/>
      <c r="N61" s="485"/>
      <c r="O61" s="485"/>
      <c r="P61" s="485"/>
      <c r="Q61" s="485"/>
      <c r="R61" s="485"/>
      <c r="S61" s="485"/>
      <c r="T61" s="485"/>
      <c r="U61" s="485"/>
      <c r="V61" s="485"/>
      <c r="W61" s="485"/>
      <c r="X61" s="485"/>
      <c r="Y61" s="485"/>
      <c r="Z61" s="485"/>
      <c r="AA61" s="485"/>
      <c r="AB61" s="485"/>
      <c r="AC61" s="486"/>
      <c r="AD61" s="485" t="s">
        <v>33</v>
      </c>
      <c r="AE61" s="485"/>
      <c r="AF61" s="485"/>
      <c r="AG61" s="487" t="s">
        <v>28</v>
      </c>
      <c r="AH61" s="485"/>
      <c r="AI61" s="485"/>
      <c r="AJ61" s="485"/>
      <c r="AK61" s="485"/>
      <c r="AL61" s="485"/>
      <c r="AM61" s="485"/>
      <c r="AN61" s="485"/>
      <c r="AO61" s="485"/>
      <c r="AP61" s="485"/>
      <c r="AQ61" s="485"/>
      <c r="AR61" s="485"/>
      <c r="AS61" s="485"/>
      <c r="AT61" s="485"/>
      <c r="AU61" s="485"/>
      <c r="AV61" s="485"/>
      <c r="AW61" s="485"/>
      <c r="AX61" s="488"/>
    </row>
    <row r="62" spans="1:60" ht="102" customHeight="1" x14ac:dyDescent="0.15">
      <c r="A62" s="550" t="s">
        <v>133</v>
      </c>
      <c r="B62" s="551"/>
      <c r="C62" s="556" t="s">
        <v>134</v>
      </c>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8"/>
      <c r="AD62" s="559" t="s">
        <v>574</v>
      </c>
      <c r="AE62" s="560"/>
      <c r="AF62" s="560"/>
      <c r="AG62" s="561" t="s">
        <v>611</v>
      </c>
      <c r="AH62" s="562"/>
      <c r="AI62" s="562"/>
      <c r="AJ62" s="562"/>
      <c r="AK62" s="562"/>
      <c r="AL62" s="562"/>
      <c r="AM62" s="562"/>
      <c r="AN62" s="562"/>
      <c r="AO62" s="562"/>
      <c r="AP62" s="562"/>
      <c r="AQ62" s="562"/>
      <c r="AR62" s="562"/>
      <c r="AS62" s="562"/>
      <c r="AT62" s="562"/>
      <c r="AU62" s="562"/>
      <c r="AV62" s="562"/>
      <c r="AW62" s="562"/>
      <c r="AX62" s="563"/>
    </row>
    <row r="63" spans="1:60" ht="57" customHeight="1" x14ac:dyDescent="0.15">
      <c r="A63" s="552"/>
      <c r="B63" s="553"/>
      <c r="C63" s="564" t="s">
        <v>34</v>
      </c>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6"/>
      <c r="AD63" s="540" t="s">
        <v>574</v>
      </c>
      <c r="AE63" s="541"/>
      <c r="AF63" s="541"/>
      <c r="AG63" s="567" t="s">
        <v>595</v>
      </c>
      <c r="AH63" s="568"/>
      <c r="AI63" s="568"/>
      <c r="AJ63" s="568"/>
      <c r="AK63" s="568"/>
      <c r="AL63" s="568"/>
      <c r="AM63" s="568"/>
      <c r="AN63" s="568"/>
      <c r="AO63" s="568"/>
      <c r="AP63" s="568"/>
      <c r="AQ63" s="568"/>
      <c r="AR63" s="568"/>
      <c r="AS63" s="568"/>
      <c r="AT63" s="568"/>
      <c r="AU63" s="568"/>
      <c r="AV63" s="568"/>
      <c r="AW63" s="568"/>
      <c r="AX63" s="569"/>
    </row>
    <row r="64" spans="1:60" ht="81" customHeight="1" x14ac:dyDescent="0.15">
      <c r="A64" s="554"/>
      <c r="B64" s="555"/>
      <c r="C64" s="570" t="s">
        <v>135</v>
      </c>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2"/>
      <c r="AD64" s="573" t="s">
        <v>574</v>
      </c>
      <c r="AE64" s="574"/>
      <c r="AF64" s="574"/>
      <c r="AG64" s="531" t="s">
        <v>615</v>
      </c>
      <c r="AH64" s="350"/>
      <c r="AI64" s="350"/>
      <c r="AJ64" s="350"/>
      <c r="AK64" s="350"/>
      <c r="AL64" s="350"/>
      <c r="AM64" s="350"/>
      <c r="AN64" s="350"/>
      <c r="AO64" s="350"/>
      <c r="AP64" s="350"/>
      <c r="AQ64" s="350"/>
      <c r="AR64" s="350"/>
      <c r="AS64" s="350"/>
      <c r="AT64" s="350"/>
      <c r="AU64" s="350"/>
      <c r="AV64" s="350"/>
      <c r="AW64" s="350"/>
      <c r="AX64" s="532"/>
    </row>
    <row r="65" spans="1:50" ht="27" customHeight="1" x14ac:dyDescent="0.15">
      <c r="A65" s="99" t="s">
        <v>36</v>
      </c>
      <c r="B65" s="518"/>
      <c r="C65" s="524" t="s">
        <v>38</v>
      </c>
      <c r="D65" s="525"/>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7"/>
      <c r="AD65" s="528" t="s">
        <v>574</v>
      </c>
      <c r="AE65" s="529"/>
      <c r="AF65" s="529"/>
      <c r="AG65" s="327" t="s">
        <v>613</v>
      </c>
      <c r="AH65" s="116"/>
      <c r="AI65" s="116"/>
      <c r="AJ65" s="116"/>
      <c r="AK65" s="116"/>
      <c r="AL65" s="116"/>
      <c r="AM65" s="116"/>
      <c r="AN65" s="116"/>
      <c r="AO65" s="116"/>
      <c r="AP65" s="116"/>
      <c r="AQ65" s="116"/>
      <c r="AR65" s="116"/>
      <c r="AS65" s="116"/>
      <c r="AT65" s="116"/>
      <c r="AU65" s="116"/>
      <c r="AV65" s="116"/>
      <c r="AW65" s="116"/>
      <c r="AX65" s="530"/>
    </row>
    <row r="66" spans="1:50" ht="35.25" customHeight="1" x14ac:dyDescent="0.15">
      <c r="A66" s="519"/>
      <c r="B66" s="520"/>
      <c r="C66" s="533"/>
      <c r="D66" s="534"/>
      <c r="E66" s="537" t="s">
        <v>233</v>
      </c>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9"/>
      <c r="AD66" s="540" t="s">
        <v>612</v>
      </c>
      <c r="AE66" s="541"/>
      <c r="AF66" s="542"/>
      <c r="AG66" s="531"/>
      <c r="AH66" s="350"/>
      <c r="AI66" s="350"/>
      <c r="AJ66" s="350"/>
      <c r="AK66" s="350"/>
      <c r="AL66" s="350"/>
      <c r="AM66" s="350"/>
      <c r="AN66" s="350"/>
      <c r="AO66" s="350"/>
      <c r="AP66" s="350"/>
      <c r="AQ66" s="350"/>
      <c r="AR66" s="350"/>
      <c r="AS66" s="350"/>
      <c r="AT66" s="350"/>
      <c r="AU66" s="350"/>
      <c r="AV66" s="350"/>
      <c r="AW66" s="350"/>
      <c r="AX66" s="532"/>
    </row>
    <row r="67" spans="1:50" ht="26.25" customHeight="1" x14ac:dyDescent="0.15">
      <c r="A67" s="519"/>
      <c r="B67" s="520"/>
      <c r="C67" s="535"/>
      <c r="D67" s="536"/>
      <c r="E67" s="543" t="s">
        <v>202</v>
      </c>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5"/>
      <c r="AD67" s="546" t="s">
        <v>654</v>
      </c>
      <c r="AE67" s="547"/>
      <c r="AF67" s="547"/>
      <c r="AG67" s="531"/>
      <c r="AH67" s="350"/>
      <c r="AI67" s="350"/>
      <c r="AJ67" s="350"/>
      <c r="AK67" s="350"/>
      <c r="AL67" s="350"/>
      <c r="AM67" s="350"/>
      <c r="AN67" s="350"/>
      <c r="AO67" s="350"/>
      <c r="AP67" s="350"/>
      <c r="AQ67" s="350"/>
      <c r="AR67" s="350"/>
      <c r="AS67" s="350"/>
      <c r="AT67" s="350"/>
      <c r="AU67" s="350"/>
      <c r="AV67" s="350"/>
      <c r="AW67" s="350"/>
      <c r="AX67" s="532"/>
    </row>
    <row r="68" spans="1:50" ht="26.25" customHeight="1" x14ac:dyDescent="0.15">
      <c r="A68" s="519"/>
      <c r="B68" s="521"/>
      <c r="C68" s="548" t="s">
        <v>39</v>
      </c>
      <c r="D68" s="549"/>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92" t="s">
        <v>596</v>
      </c>
      <c r="AE68" s="593"/>
      <c r="AF68" s="593"/>
      <c r="AG68" s="594"/>
      <c r="AH68" s="595"/>
      <c r="AI68" s="595"/>
      <c r="AJ68" s="595"/>
      <c r="AK68" s="595"/>
      <c r="AL68" s="595"/>
      <c r="AM68" s="595"/>
      <c r="AN68" s="595"/>
      <c r="AO68" s="595"/>
      <c r="AP68" s="595"/>
      <c r="AQ68" s="595"/>
      <c r="AR68" s="595"/>
      <c r="AS68" s="595"/>
      <c r="AT68" s="595"/>
      <c r="AU68" s="595"/>
      <c r="AV68" s="595"/>
      <c r="AW68" s="595"/>
      <c r="AX68" s="596"/>
    </row>
    <row r="69" spans="1:50" ht="60" customHeight="1" x14ac:dyDescent="0.15">
      <c r="A69" s="519"/>
      <c r="B69" s="521"/>
      <c r="C69" s="587" t="s">
        <v>136</v>
      </c>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40" t="s">
        <v>574</v>
      </c>
      <c r="AE69" s="541"/>
      <c r="AF69" s="541"/>
      <c r="AG69" s="567" t="s">
        <v>599</v>
      </c>
      <c r="AH69" s="568"/>
      <c r="AI69" s="568"/>
      <c r="AJ69" s="568"/>
      <c r="AK69" s="568"/>
      <c r="AL69" s="568"/>
      <c r="AM69" s="568"/>
      <c r="AN69" s="568"/>
      <c r="AO69" s="568"/>
      <c r="AP69" s="568"/>
      <c r="AQ69" s="568"/>
      <c r="AR69" s="568"/>
      <c r="AS69" s="568"/>
      <c r="AT69" s="568"/>
      <c r="AU69" s="568"/>
      <c r="AV69" s="568"/>
      <c r="AW69" s="568"/>
      <c r="AX69" s="569"/>
    </row>
    <row r="70" spans="1:50" ht="26.25" customHeight="1" x14ac:dyDescent="0.15">
      <c r="A70" s="519"/>
      <c r="B70" s="521"/>
      <c r="C70" s="587" t="s">
        <v>35</v>
      </c>
      <c r="D70" s="566"/>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40" t="s">
        <v>596</v>
      </c>
      <c r="AE70" s="541"/>
      <c r="AF70" s="541"/>
      <c r="AG70" s="567"/>
      <c r="AH70" s="568"/>
      <c r="AI70" s="568"/>
      <c r="AJ70" s="568"/>
      <c r="AK70" s="568"/>
      <c r="AL70" s="568"/>
      <c r="AM70" s="568"/>
      <c r="AN70" s="568"/>
      <c r="AO70" s="568"/>
      <c r="AP70" s="568"/>
      <c r="AQ70" s="568"/>
      <c r="AR70" s="568"/>
      <c r="AS70" s="568"/>
      <c r="AT70" s="568"/>
      <c r="AU70" s="568"/>
      <c r="AV70" s="568"/>
      <c r="AW70" s="568"/>
      <c r="AX70" s="569"/>
    </row>
    <row r="71" spans="1:50" ht="67.5" customHeight="1" x14ac:dyDescent="0.15">
      <c r="A71" s="519"/>
      <c r="B71" s="521"/>
      <c r="C71" s="587" t="s">
        <v>40</v>
      </c>
      <c r="D71" s="566"/>
      <c r="E71" s="566"/>
      <c r="F71" s="566"/>
      <c r="G71" s="566"/>
      <c r="H71" s="566"/>
      <c r="I71" s="566"/>
      <c r="J71" s="566"/>
      <c r="K71" s="566"/>
      <c r="L71" s="566"/>
      <c r="M71" s="566"/>
      <c r="N71" s="566"/>
      <c r="O71" s="566"/>
      <c r="P71" s="566"/>
      <c r="Q71" s="566"/>
      <c r="R71" s="566"/>
      <c r="S71" s="566"/>
      <c r="T71" s="566"/>
      <c r="U71" s="566"/>
      <c r="V71" s="566"/>
      <c r="W71" s="566"/>
      <c r="X71" s="566"/>
      <c r="Y71" s="566"/>
      <c r="Z71" s="566"/>
      <c r="AA71" s="566"/>
      <c r="AB71" s="566"/>
      <c r="AC71" s="588"/>
      <c r="AD71" s="540" t="s">
        <v>574</v>
      </c>
      <c r="AE71" s="541"/>
      <c r="AF71" s="541"/>
      <c r="AG71" s="567" t="s">
        <v>614</v>
      </c>
      <c r="AH71" s="568"/>
      <c r="AI71" s="568"/>
      <c r="AJ71" s="568"/>
      <c r="AK71" s="568"/>
      <c r="AL71" s="568"/>
      <c r="AM71" s="568"/>
      <c r="AN71" s="568"/>
      <c r="AO71" s="568"/>
      <c r="AP71" s="568"/>
      <c r="AQ71" s="568"/>
      <c r="AR71" s="568"/>
      <c r="AS71" s="568"/>
      <c r="AT71" s="568"/>
      <c r="AU71" s="568"/>
      <c r="AV71" s="568"/>
      <c r="AW71" s="568"/>
      <c r="AX71" s="569"/>
    </row>
    <row r="72" spans="1:50" ht="26.25" customHeight="1" x14ac:dyDescent="0.15">
      <c r="A72" s="519"/>
      <c r="B72" s="521"/>
      <c r="C72" s="587" t="s">
        <v>211</v>
      </c>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88"/>
      <c r="AD72" s="573" t="s">
        <v>596</v>
      </c>
      <c r="AE72" s="574"/>
      <c r="AF72" s="574"/>
      <c r="AG72" s="589"/>
      <c r="AH72" s="590"/>
      <c r="AI72" s="590"/>
      <c r="AJ72" s="590"/>
      <c r="AK72" s="590"/>
      <c r="AL72" s="590"/>
      <c r="AM72" s="590"/>
      <c r="AN72" s="590"/>
      <c r="AO72" s="590"/>
      <c r="AP72" s="590"/>
      <c r="AQ72" s="590"/>
      <c r="AR72" s="590"/>
      <c r="AS72" s="590"/>
      <c r="AT72" s="590"/>
      <c r="AU72" s="590"/>
      <c r="AV72" s="590"/>
      <c r="AW72" s="590"/>
      <c r="AX72" s="591"/>
    </row>
    <row r="73" spans="1:50" ht="26.25" customHeight="1" x14ac:dyDescent="0.15">
      <c r="A73" s="519"/>
      <c r="B73" s="521"/>
      <c r="C73" s="575" t="s">
        <v>212</v>
      </c>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7"/>
      <c r="AD73" s="540" t="s">
        <v>596</v>
      </c>
      <c r="AE73" s="541"/>
      <c r="AF73" s="542"/>
      <c r="AG73" s="567"/>
      <c r="AH73" s="568"/>
      <c r="AI73" s="568"/>
      <c r="AJ73" s="568"/>
      <c r="AK73" s="568"/>
      <c r="AL73" s="568"/>
      <c r="AM73" s="568"/>
      <c r="AN73" s="568"/>
      <c r="AO73" s="568"/>
      <c r="AP73" s="568"/>
      <c r="AQ73" s="568"/>
      <c r="AR73" s="568"/>
      <c r="AS73" s="568"/>
      <c r="AT73" s="568"/>
      <c r="AU73" s="568"/>
      <c r="AV73" s="568"/>
      <c r="AW73" s="568"/>
      <c r="AX73" s="569"/>
    </row>
    <row r="74" spans="1:50" ht="71.45" customHeight="1" x14ac:dyDescent="0.15">
      <c r="A74" s="522"/>
      <c r="B74" s="523"/>
      <c r="C74" s="578" t="s">
        <v>203</v>
      </c>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80"/>
      <c r="AD74" s="581" t="s">
        <v>574</v>
      </c>
      <c r="AE74" s="582"/>
      <c r="AF74" s="583"/>
      <c r="AG74" s="584" t="s">
        <v>598</v>
      </c>
      <c r="AH74" s="585"/>
      <c r="AI74" s="585"/>
      <c r="AJ74" s="585"/>
      <c r="AK74" s="585"/>
      <c r="AL74" s="585"/>
      <c r="AM74" s="585"/>
      <c r="AN74" s="585"/>
      <c r="AO74" s="585"/>
      <c r="AP74" s="585"/>
      <c r="AQ74" s="585"/>
      <c r="AR74" s="585"/>
      <c r="AS74" s="585"/>
      <c r="AT74" s="585"/>
      <c r="AU74" s="585"/>
      <c r="AV74" s="585"/>
      <c r="AW74" s="585"/>
      <c r="AX74" s="586"/>
    </row>
    <row r="75" spans="1:50" ht="45" customHeight="1" x14ac:dyDescent="0.15">
      <c r="A75" s="99" t="s">
        <v>37</v>
      </c>
      <c r="B75" s="599"/>
      <c r="C75" s="600" t="s">
        <v>204</v>
      </c>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2"/>
      <c r="AD75" s="592" t="s">
        <v>574</v>
      </c>
      <c r="AE75" s="593"/>
      <c r="AF75" s="603"/>
      <c r="AG75" s="594" t="s">
        <v>616</v>
      </c>
      <c r="AH75" s="595"/>
      <c r="AI75" s="595"/>
      <c r="AJ75" s="595"/>
      <c r="AK75" s="595"/>
      <c r="AL75" s="595"/>
      <c r="AM75" s="595"/>
      <c r="AN75" s="595"/>
      <c r="AO75" s="595"/>
      <c r="AP75" s="595"/>
      <c r="AQ75" s="595"/>
      <c r="AR75" s="595"/>
      <c r="AS75" s="595"/>
      <c r="AT75" s="595"/>
      <c r="AU75" s="595"/>
      <c r="AV75" s="595"/>
      <c r="AW75" s="595"/>
      <c r="AX75" s="596"/>
    </row>
    <row r="76" spans="1:50" ht="43.15" customHeight="1" x14ac:dyDescent="0.15">
      <c r="A76" s="519"/>
      <c r="B76" s="521"/>
      <c r="C76" s="604" t="s">
        <v>42</v>
      </c>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6"/>
      <c r="AD76" s="607" t="s">
        <v>574</v>
      </c>
      <c r="AE76" s="608"/>
      <c r="AF76" s="608"/>
      <c r="AG76" s="567" t="s">
        <v>597</v>
      </c>
      <c r="AH76" s="568"/>
      <c r="AI76" s="568"/>
      <c r="AJ76" s="568"/>
      <c r="AK76" s="568"/>
      <c r="AL76" s="568"/>
      <c r="AM76" s="568"/>
      <c r="AN76" s="568"/>
      <c r="AO76" s="568"/>
      <c r="AP76" s="568"/>
      <c r="AQ76" s="568"/>
      <c r="AR76" s="568"/>
      <c r="AS76" s="568"/>
      <c r="AT76" s="568"/>
      <c r="AU76" s="568"/>
      <c r="AV76" s="568"/>
      <c r="AW76" s="568"/>
      <c r="AX76" s="569"/>
    </row>
    <row r="77" spans="1:50" ht="49.15" customHeight="1" x14ac:dyDescent="0.15">
      <c r="A77" s="519"/>
      <c r="B77" s="521"/>
      <c r="C77" s="587" t="s">
        <v>171</v>
      </c>
      <c r="D77" s="566"/>
      <c r="E77" s="566"/>
      <c r="F77" s="566"/>
      <c r="G77" s="566"/>
      <c r="H77" s="566"/>
      <c r="I77" s="566"/>
      <c r="J77" s="566"/>
      <c r="K77" s="566"/>
      <c r="L77" s="566"/>
      <c r="M77" s="566"/>
      <c r="N77" s="566"/>
      <c r="O77" s="566"/>
      <c r="P77" s="566"/>
      <c r="Q77" s="566"/>
      <c r="R77" s="566"/>
      <c r="S77" s="566"/>
      <c r="T77" s="566"/>
      <c r="U77" s="566"/>
      <c r="V77" s="566"/>
      <c r="W77" s="566"/>
      <c r="X77" s="566"/>
      <c r="Y77" s="566"/>
      <c r="Z77" s="566"/>
      <c r="AA77" s="566"/>
      <c r="AB77" s="566"/>
      <c r="AC77" s="566"/>
      <c r="AD77" s="540" t="s">
        <v>574</v>
      </c>
      <c r="AE77" s="541"/>
      <c r="AF77" s="541"/>
      <c r="AG77" s="567" t="s">
        <v>617</v>
      </c>
      <c r="AH77" s="568"/>
      <c r="AI77" s="568"/>
      <c r="AJ77" s="568"/>
      <c r="AK77" s="568"/>
      <c r="AL77" s="568"/>
      <c r="AM77" s="568"/>
      <c r="AN77" s="568"/>
      <c r="AO77" s="568"/>
      <c r="AP77" s="568"/>
      <c r="AQ77" s="568"/>
      <c r="AR77" s="568"/>
      <c r="AS77" s="568"/>
      <c r="AT77" s="568"/>
      <c r="AU77" s="568"/>
      <c r="AV77" s="568"/>
      <c r="AW77" s="568"/>
      <c r="AX77" s="569"/>
    </row>
    <row r="78" spans="1:50" ht="58.15" customHeight="1" x14ac:dyDescent="0.15">
      <c r="A78" s="522"/>
      <c r="B78" s="523"/>
      <c r="C78" s="587" t="s">
        <v>41</v>
      </c>
      <c r="D78" s="566"/>
      <c r="E78" s="566"/>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6"/>
      <c r="AD78" s="540" t="s">
        <v>574</v>
      </c>
      <c r="AE78" s="541"/>
      <c r="AF78" s="541"/>
      <c r="AG78" s="597" t="s">
        <v>618</v>
      </c>
      <c r="AH78" s="119"/>
      <c r="AI78" s="119"/>
      <c r="AJ78" s="119"/>
      <c r="AK78" s="119"/>
      <c r="AL78" s="119"/>
      <c r="AM78" s="119"/>
      <c r="AN78" s="119"/>
      <c r="AO78" s="119"/>
      <c r="AP78" s="119"/>
      <c r="AQ78" s="119"/>
      <c r="AR78" s="119"/>
      <c r="AS78" s="119"/>
      <c r="AT78" s="119"/>
      <c r="AU78" s="119"/>
      <c r="AV78" s="119"/>
      <c r="AW78" s="119"/>
      <c r="AX78" s="598"/>
    </row>
    <row r="79" spans="1:50" ht="29.45" customHeight="1" x14ac:dyDescent="0.15">
      <c r="A79" s="609" t="s">
        <v>54</v>
      </c>
      <c r="B79" s="610"/>
      <c r="C79" s="615" t="s">
        <v>137</v>
      </c>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525"/>
      <c r="AD79" s="528" t="s">
        <v>596</v>
      </c>
      <c r="AE79" s="529"/>
      <c r="AF79" s="617"/>
      <c r="AG79" s="327"/>
      <c r="AH79" s="116"/>
      <c r="AI79" s="116"/>
      <c r="AJ79" s="116"/>
      <c r="AK79" s="116"/>
      <c r="AL79" s="116"/>
      <c r="AM79" s="116"/>
      <c r="AN79" s="116"/>
      <c r="AO79" s="116"/>
      <c r="AP79" s="116"/>
      <c r="AQ79" s="116"/>
      <c r="AR79" s="116"/>
      <c r="AS79" s="116"/>
      <c r="AT79" s="116"/>
      <c r="AU79" s="116"/>
      <c r="AV79" s="116"/>
      <c r="AW79" s="116"/>
      <c r="AX79" s="530"/>
    </row>
    <row r="80" spans="1:50" ht="19.7" customHeight="1" x14ac:dyDescent="0.15">
      <c r="A80" s="611"/>
      <c r="B80" s="612"/>
      <c r="C80" s="83" t="s">
        <v>0</v>
      </c>
      <c r="D80" s="84"/>
      <c r="E80" s="84"/>
      <c r="F80" s="84"/>
      <c r="G80" s="84"/>
      <c r="H80" s="84"/>
      <c r="I80" s="84"/>
      <c r="J80" s="84"/>
      <c r="K80" s="84"/>
      <c r="L80" s="84"/>
      <c r="M80" s="84"/>
      <c r="N80" s="84"/>
      <c r="O80" s="80" t="s">
        <v>572</v>
      </c>
      <c r="P80" s="81"/>
      <c r="Q80" s="81"/>
      <c r="R80" s="81"/>
      <c r="S80" s="81"/>
      <c r="T80" s="81"/>
      <c r="U80" s="81"/>
      <c r="V80" s="81"/>
      <c r="W80" s="81"/>
      <c r="X80" s="81"/>
      <c r="Y80" s="81"/>
      <c r="Z80" s="81"/>
      <c r="AA80" s="81"/>
      <c r="AB80" s="81"/>
      <c r="AC80" s="81"/>
      <c r="AD80" s="81"/>
      <c r="AE80" s="81"/>
      <c r="AF80" s="82"/>
      <c r="AG80" s="531"/>
      <c r="AH80" s="350"/>
      <c r="AI80" s="350"/>
      <c r="AJ80" s="350"/>
      <c r="AK80" s="350"/>
      <c r="AL80" s="350"/>
      <c r="AM80" s="350"/>
      <c r="AN80" s="350"/>
      <c r="AO80" s="350"/>
      <c r="AP80" s="350"/>
      <c r="AQ80" s="350"/>
      <c r="AR80" s="350"/>
      <c r="AS80" s="350"/>
      <c r="AT80" s="350"/>
      <c r="AU80" s="350"/>
      <c r="AV80" s="350"/>
      <c r="AW80" s="350"/>
      <c r="AX80" s="532"/>
    </row>
    <row r="81" spans="1:51" ht="24.75" customHeight="1" x14ac:dyDescent="0.15">
      <c r="A81" s="613"/>
      <c r="B81" s="614"/>
      <c r="C81" s="618"/>
      <c r="D81" s="619"/>
      <c r="E81" s="75"/>
      <c r="F81" s="75"/>
      <c r="G81" s="75"/>
      <c r="H81" s="76"/>
      <c r="I81" s="76"/>
      <c r="J81" s="620"/>
      <c r="K81" s="620"/>
      <c r="L81" s="620"/>
      <c r="M81" s="73"/>
      <c r="N81" s="74"/>
      <c r="O81" s="77"/>
      <c r="P81" s="78"/>
      <c r="Q81" s="78"/>
      <c r="R81" s="78"/>
      <c r="S81" s="78"/>
      <c r="T81" s="78"/>
      <c r="U81" s="78"/>
      <c r="V81" s="78"/>
      <c r="W81" s="78"/>
      <c r="X81" s="78"/>
      <c r="Y81" s="78"/>
      <c r="Z81" s="78"/>
      <c r="AA81" s="78"/>
      <c r="AB81" s="78"/>
      <c r="AC81" s="78"/>
      <c r="AD81" s="78"/>
      <c r="AE81" s="78"/>
      <c r="AF81" s="79"/>
      <c r="AG81" s="597"/>
      <c r="AH81" s="119"/>
      <c r="AI81" s="119"/>
      <c r="AJ81" s="119"/>
      <c r="AK81" s="119"/>
      <c r="AL81" s="119"/>
      <c r="AM81" s="119"/>
      <c r="AN81" s="119"/>
      <c r="AO81" s="119"/>
      <c r="AP81" s="119"/>
      <c r="AQ81" s="119"/>
      <c r="AR81" s="119"/>
      <c r="AS81" s="119"/>
      <c r="AT81" s="119"/>
      <c r="AU81" s="119"/>
      <c r="AV81" s="119"/>
      <c r="AW81" s="119"/>
      <c r="AX81" s="598"/>
    </row>
    <row r="82" spans="1:51" ht="51.6" customHeight="1" x14ac:dyDescent="0.15">
      <c r="A82" s="99" t="s">
        <v>45</v>
      </c>
      <c r="B82" s="100"/>
      <c r="C82" s="103" t="s">
        <v>49</v>
      </c>
      <c r="D82" s="104"/>
      <c r="E82" s="104"/>
      <c r="F82" s="105"/>
      <c r="G82" s="106" t="s">
        <v>619</v>
      </c>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7"/>
    </row>
    <row r="83" spans="1:51" ht="48.6" customHeight="1" thickBot="1" x14ac:dyDescent="0.2">
      <c r="A83" s="101"/>
      <c r="B83" s="102"/>
      <c r="C83" s="108" t="s">
        <v>53</v>
      </c>
      <c r="D83" s="109"/>
      <c r="E83" s="109"/>
      <c r="F83" s="110"/>
      <c r="G83" s="111" t="s">
        <v>600</v>
      </c>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2"/>
    </row>
    <row r="84" spans="1:51" ht="24" customHeight="1" x14ac:dyDescent="0.15">
      <c r="A84" s="86" t="s">
        <v>30</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8"/>
    </row>
    <row r="85" spans="1:51" ht="30" customHeight="1" thickBot="1" x14ac:dyDescent="0.2">
      <c r="A85" s="89"/>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1"/>
    </row>
    <row r="86" spans="1:51" ht="24.75" customHeight="1" x14ac:dyDescent="0.15">
      <c r="A86" s="92" t="s">
        <v>31</v>
      </c>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4"/>
    </row>
    <row r="87" spans="1:51" ht="57.6" customHeight="1" thickBot="1" x14ac:dyDescent="0.2">
      <c r="A87" s="95" t="s">
        <v>132</v>
      </c>
      <c r="B87" s="96"/>
      <c r="C87" s="96"/>
      <c r="D87" s="96"/>
      <c r="E87" s="97"/>
      <c r="F87" s="98" t="s">
        <v>639</v>
      </c>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1"/>
    </row>
    <row r="88" spans="1:51" ht="24.75" customHeight="1" x14ac:dyDescent="0.15">
      <c r="A88" s="92" t="s">
        <v>43</v>
      </c>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4"/>
    </row>
    <row r="89" spans="1:51" ht="58.15" customHeight="1" thickBot="1" x14ac:dyDescent="0.2">
      <c r="A89" s="95" t="s">
        <v>132</v>
      </c>
      <c r="B89" s="96"/>
      <c r="C89" s="96"/>
      <c r="D89" s="96"/>
      <c r="E89" s="97"/>
      <c r="F89" s="625" t="s">
        <v>642</v>
      </c>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26"/>
      <c r="AL89" s="626"/>
      <c r="AM89" s="626"/>
      <c r="AN89" s="626"/>
      <c r="AO89" s="626"/>
      <c r="AP89" s="626"/>
      <c r="AQ89" s="626"/>
      <c r="AR89" s="626"/>
      <c r="AS89" s="626"/>
      <c r="AT89" s="626"/>
      <c r="AU89" s="626"/>
      <c r="AV89" s="626"/>
      <c r="AW89" s="626"/>
      <c r="AX89" s="627"/>
    </row>
    <row r="90" spans="1:51" ht="24.75" customHeight="1" x14ac:dyDescent="0.15">
      <c r="A90" s="628" t="s">
        <v>32</v>
      </c>
      <c r="B90" s="629"/>
      <c r="C90" s="629"/>
      <c r="D90" s="629"/>
      <c r="E90" s="629"/>
      <c r="F90" s="629"/>
      <c r="G90" s="629"/>
      <c r="H90" s="629"/>
      <c r="I90" s="629"/>
      <c r="J90" s="629"/>
      <c r="K90" s="629"/>
      <c r="L90" s="629"/>
      <c r="M90" s="629"/>
      <c r="N90" s="629"/>
      <c r="O90" s="629"/>
      <c r="P90" s="629"/>
      <c r="Q90" s="629"/>
      <c r="R90" s="629"/>
      <c r="S90" s="629"/>
      <c r="T90" s="629"/>
      <c r="U90" s="629"/>
      <c r="V90" s="629"/>
      <c r="W90" s="629"/>
      <c r="X90" s="629"/>
      <c r="Y90" s="629"/>
      <c r="Z90" s="629"/>
      <c r="AA90" s="629"/>
      <c r="AB90" s="629"/>
      <c r="AC90" s="629"/>
      <c r="AD90" s="629"/>
      <c r="AE90" s="629"/>
      <c r="AF90" s="629"/>
      <c r="AG90" s="629"/>
      <c r="AH90" s="629"/>
      <c r="AI90" s="629"/>
      <c r="AJ90" s="629"/>
      <c r="AK90" s="629"/>
      <c r="AL90" s="629"/>
      <c r="AM90" s="629"/>
      <c r="AN90" s="629"/>
      <c r="AO90" s="629"/>
      <c r="AP90" s="629"/>
      <c r="AQ90" s="629"/>
      <c r="AR90" s="629"/>
      <c r="AS90" s="629"/>
      <c r="AT90" s="629"/>
      <c r="AU90" s="629"/>
      <c r="AV90" s="629"/>
      <c r="AW90" s="629"/>
      <c r="AX90" s="630"/>
    </row>
    <row r="91" spans="1:51" ht="27" customHeight="1" thickBot="1" x14ac:dyDescent="0.2">
      <c r="A91" s="631"/>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3"/>
    </row>
    <row r="92" spans="1:51" ht="24.75" customHeight="1" x14ac:dyDescent="0.15">
      <c r="A92" s="632" t="s">
        <v>214</v>
      </c>
      <c r="B92" s="633"/>
      <c r="C92" s="633"/>
      <c r="D92" s="633"/>
      <c r="E92" s="633"/>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c r="AK92" s="633"/>
      <c r="AL92" s="633"/>
      <c r="AM92" s="633"/>
      <c r="AN92" s="633"/>
      <c r="AO92" s="633"/>
      <c r="AP92" s="633"/>
      <c r="AQ92" s="633"/>
      <c r="AR92" s="633"/>
      <c r="AS92" s="633"/>
      <c r="AT92" s="633"/>
      <c r="AU92" s="633"/>
      <c r="AV92" s="633"/>
      <c r="AW92" s="633"/>
      <c r="AX92" s="634"/>
    </row>
    <row r="93" spans="1:51" ht="21.6" customHeight="1" x14ac:dyDescent="0.15">
      <c r="A93" s="635" t="s">
        <v>248</v>
      </c>
      <c r="B93" s="636"/>
      <c r="C93" s="636"/>
      <c r="D93" s="637"/>
      <c r="E93" s="621" t="s">
        <v>630</v>
      </c>
      <c r="F93" s="622"/>
      <c r="G93" s="622"/>
      <c r="H93" s="622"/>
      <c r="I93" s="622"/>
      <c r="J93" s="622"/>
      <c r="K93" s="622"/>
      <c r="L93" s="622"/>
      <c r="M93" s="622"/>
      <c r="N93" s="622"/>
      <c r="O93" s="622"/>
      <c r="P93" s="623"/>
      <c r="Q93" s="621"/>
      <c r="R93" s="622"/>
      <c r="S93" s="622"/>
      <c r="T93" s="622"/>
      <c r="U93" s="622"/>
      <c r="V93" s="622"/>
      <c r="W93" s="622"/>
      <c r="X93" s="622"/>
      <c r="Y93" s="622"/>
      <c r="Z93" s="622"/>
      <c r="AA93" s="622"/>
      <c r="AB93" s="623"/>
      <c r="AC93" s="621"/>
      <c r="AD93" s="622"/>
      <c r="AE93" s="622"/>
      <c r="AF93" s="622"/>
      <c r="AG93" s="622"/>
      <c r="AH93" s="622"/>
      <c r="AI93" s="622"/>
      <c r="AJ93" s="622"/>
      <c r="AK93" s="622"/>
      <c r="AL93" s="622"/>
      <c r="AM93" s="622"/>
      <c r="AN93" s="623"/>
      <c r="AO93" s="621"/>
      <c r="AP93" s="622"/>
      <c r="AQ93" s="622"/>
      <c r="AR93" s="622"/>
      <c r="AS93" s="622"/>
      <c r="AT93" s="622"/>
      <c r="AU93" s="622"/>
      <c r="AV93" s="622"/>
      <c r="AW93" s="622"/>
      <c r="AX93" s="624"/>
      <c r="AY93" s="65"/>
    </row>
    <row r="94" spans="1:51" ht="21.6" customHeight="1" x14ac:dyDescent="0.15">
      <c r="A94" s="113" t="s">
        <v>247</v>
      </c>
      <c r="B94" s="113"/>
      <c r="C94" s="113"/>
      <c r="D94" s="113"/>
      <c r="E94" s="621" t="s">
        <v>631</v>
      </c>
      <c r="F94" s="622"/>
      <c r="G94" s="622"/>
      <c r="H94" s="622"/>
      <c r="I94" s="622"/>
      <c r="J94" s="622"/>
      <c r="K94" s="622"/>
      <c r="L94" s="622"/>
      <c r="M94" s="622"/>
      <c r="N94" s="622"/>
      <c r="O94" s="622"/>
      <c r="P94" s="623"/>
      <c r="Q94" s="621"/>
      <c r="R94" s="622"/>
      <c r="S94" s="622"/>
      <c r="T94" s="622"/>
      <c r="U94" s="622"/>
      <c r="V94" s="622"/>
      <c r="W94" s="622"/>
      <c r="X94" s="622"/>
      <c r="Y94" s="622"/>
      <c r="Z94" s="622"/>
      <c r="AA94" s="622"/>
      <c r="AB94" s="623"/>
      <c r="AC94" s="621"/>
      <c r="AD94" s="622"/>
      <c r="AE94" s="622"/>
      <c r="AF94" s="622"/>
      <c r="AG94" s="622"/>
      <c r="AH94" s="622"/>
      <c r="AI94" s="622"/>
      <c r="AJ94" s="622"/>
      <c r="AK94" s="622"/>
      <c r="AL94" s="622"/>
      <c r="AM94" s="622"/>
      <c r="AN94" s="623"/>
      <c r="AO94" s="621"/>
      <c r="AP94" s="622"/>
      <c r="AQ94" s="622"/>
      <c r="AR94" s="622"/>
      <c r="AS94" s="622"/>
      <c r="AT94" s="622"/>
      <c r="AU94" s="622"/>
      <c r="AV94" s="622"/>
      <c r="AW94" s="622"/>
      <c r="AX94" s="624"/>
    </row>
    <row r="95" spans="1:51" ht="21.6" customHeight="1" x14ac:dyDescent="0.15">
      <c r="A95" s="113" t="s">
        <v>246</v>
      </c>
      <c r="B95" s="113"/>
      <c r="C95" s="113"/>
      <c r="D95" s="113"/>
      <c r="E95" s="621" t="s">
        <v>632</v>
      </c>
      <c r="F95" s="622"/>
      <c r="G95" s="622"/>
      <c r="H95" s="622"/>
      <c r="I95" s="622"/>
      <c r="J95" s="622"/>
      <c r="K95" s="622"/>
      <c r="L95" s="622"/>
      <c r="M95" s="622"/>
      <c r="N95" s="622"/>
      <c r="O95" s="622"/>
      <c r="P95" s="623"/>
      <c r="Q95" s="621"/>
      <c r="R95" s="622"/>
      <c r="S95" s="622"/>
      <c r="T95" s="622"/>
      <c r="U95" s="622"/>
      <c r="V95" s="622"/>
      <c r="W95" s="622"/>
      <c r="X95" s="622"/>
      <c r="Y95" s="622"/>
      <c r="Z95" s="622"/>
      <c r="AA95" s="622"/>
      <c r="AB95" s="623"/>
      <c r="AC95" s="621"/>
      <c r="AD95" s="622"/>
      <c r="AE95" s="622"/>
      <c r="AF95" s="622"/>
      <c r="AG95" s="622"/>
      <c r="AH95" s="622"/>
      <c r="AI95" s="622"/>
      <c r="AJ95" s="622"/>
      <c r="AK95" s="622"/>
      <c r="AL95" s="622"/>
      <c r="AM95" s="622"/>
      <c r="AN95" s="623"/>
      <c r="AO95" s="621"/>
      <c r="AP95" s="622"/>
      <c r="AQ95" s="622"/>
      <c r="AR95" s="622"/>
      <c r="AS95" s="622"/>
      <c r="AT95" s="622"/>
      <c r="AU95" s="622"/>
      <c r="AV95" s="622"/>
      <c r="AW95" s="622"/>
      <c r="AX95" s="624"/>
    </row>
    <row r="96" spans="1:51" ht="21.6" customHeight="1" x14ac:dyDescent="0.15">
      <c r="A96" s="113" t="s">
        <v>245</v>
      </c>
      <c r="B96" s="113"/>
      <c r="C96" s="113"/>
      <c r="D96" s="113"/>
      <c r="E96" s="621" t="s">
        <v>633</v>
      </c>
      <c r="F96" s="622"/>
      <c r="G96" s="622"/>
      <c r="H96" s="622"/>
      <c r="I96" s="622"/>
      <c r="J96" s="622"/>
      <c r="K96" s="622"/>
      <c r="L96" s="622"/>
      <c r="M96" s="622"/>
      <c r="N96" s="622"/>
      <c r="O96" s="622"/>
      <c r="P96" s="623"/>
      <c r="Q96" s="621"/>
      <c r="R96" s="622"/>
      <c r="S96" s="622"/>
      <c r="T96" s="622"/>
      <c r="U96" s="622"/>
      <c r="V96" s="622"/>
      <c r="W96" s="622"/>
      <c r="X96" s="622"/>
      <c r="Y96" s="622"/>
      <c r="Z96" s="622"/>
      <c r="AA96" s="622"/>
      <c r="AB96" s="623"/>
      <c r="AC96" s="621"/>
      <c r="AD96" s="622"/>
      <c r="AE96" s="622"/>
      <c r="AF96" s="622"/>
      <c r="AG96" s="622"/>
      <c r="AH96" s="622"/>
      <c r="AI96" s="622"/>
      <c r="AJ96" s="622"/>
      <c r="AK96" s="622"/>
      <c r="AL96" s="622"/>
      <c r="AM96" s="622"/>
      <c r="AN96" s="623"/>
      <c r="AO96" s="621"/>
      <c r="AP96" s="622"/>
      <c r="AQ96" s="622"/>
      <c r="AR96" s="622"/>
      <c r="AS96" s="622"/>
      <c r="AT96" s="622"/>
      <c r="AU96" s="622"/>
      <c r="AV96" s="622"/>
      <c r="AW96" s="622"/>
      <c r="AX96" s="624"/>
    </row>
    <row r="97" spans="1:50" ht="21.6" customHeight="1" x14ac:dyDescent="0.15">
      <c r="A97" s="113" t="s">
        <v>244</v>
      </c>
      <c r="B97" s="113"/>
      <c r="C97" s="113"/>
      <c r="D97" s="113"/>
      <c r="E97" s="621" t="s">
        <v>634</v>
      </c>
      <c r="F97" s="622"/>
      <c r="G97" s="622"/>
      <c r="H97" s="622"/>
      <c r="I97" s="622"/>
      <c r="J97" s="622"/>
      <c r="K97" s="622"/>
      <c r="L97" s="622"/>
      <c r="M97" s="622"/>
      <c r="N97" s="622"/>
      <c r="O97" s="622"/>
      <c r="P97" s="623"/>
      <c r="Q97" s="621"/>
      <c r="R97" s="622"/>
      <c r="S97" s="622"/>
      <c r="T97" s="622"/>
      <c r="U97" s="622"/>
      <c r="V97" s="622"/>
      <c r="W97" s="622"/>
      <c r="X97" s="622"/>
      <c r="Y97" s="622"/>
      <c r="Z97" s="622"/>
      <c r="AA97" s="622"/>
      <c r="AB97" s="623"/>
      <c r="AC97" s="621"/>
      <c r="AD97" s="622"/>
      <c r="AE97" s="622"/>
      <c r="AF97" s="622"/>
      <c r="AG97" s="622"/>
      <c r="AH97" s="622"/>
      <c r="AI97" s="622"/>
      <c r="AJ97" s="622"/>
      <c r="AK97" s="622"/>
      <c r="AL97" s="622"/>
      <c r="AM97" s="622"/>
      <c r="AN97" s="623"/>
      <c r="AO97" s="621"/>
      <c r="AP97" s="622"/>
      <c r="AQ97" s="622"/>
      <c r="AR97" s="622"/>
      <c r="AS97" s="622"/>
      <c r="AT97" s="622"/>
      <c r="AU97" s="622"/>
      <c r="AV97" s="622"/>
      <c r="AW97" s="622"/>
      <c r="AX97" s="624"/>
    </row>
    <row r="98" spans="1:50" ht="21.6" customHeight="1" x14ac:dyDescent="0.15">
      <c r="A98" s="113" t="s">
        <v>243</v>
      </c>
      <c r="B98" s="113"/>
      <c r="C98" s="113"/>
      <c r="D98" s="113"/>
      <c r="E98" s="621" t="s">
        <v>635</v>
      </c>
      <c r="F98" s="622"/>
      <c r="G98" s="622"/>
      <c r="H98" s="622"/>
      <c r="I98" s="622"/>
      <c r="J98" s="622"/>
      <c r="K98" s="622"/>
      <c r="L98" s="622"/>
      <c r="M98" s="622"/>
      <c r="N98" s="622"/>
      <c r="O98" s="622"/>
      <c r="P98" s="623"/>
      <c r="Q98" s="621"/>
      <c r="R98" s="622"/>
      <c r="S98" s="622"/>
      <c r="T98" s="622"/>
      <c r="U98" s="622"/>
      <c r="V98" s="622"/>
      <c r="W98" s="622"/>
      <c r="X98" s="622"/>
      <c r="Y98" s="622"/>
      <c r="Z98" s="622"/>
      <c r="AA98" s="622"/>
      <c r="AB98" s="623"/>
      <c r="AC98" s="621"/>
      <c r="AD98" s="622"/>
      <c r="AE98" s="622"/>
      <c r="AF98" s="622"/>
      <c r="AG98" s="622"/>
      <c r="AH98" s="622"/>
      <c r="AI98" s="622"/>
      <c r="AJ98" s="622"/>
      <c r="AK98" s="622"/>
      <c r="AL98" s="622"/>
      <c r="AM98" s="622"/>
      <c r="AN98" s="623"/>
      <c r="AO98" s="621"/>
      <c r="AP98" s="622"/>
      <c r="AQ98" s="622"/>
      <c r="AR98" s="622"/>
      <c r="AS98" s="622"/>
      <c r="AT98" s="622"/>
      <c r="AU98" s="622"/>
      <c r="AV98" s="622"/>
      <c r="AW98" s="622"/>
      <c r="AX98" s="624"/>
    </row>
    <row r="99" spans="1:50" ht="21.6" customHeight="1" x14ac:dyDescent="0.15">
      <c r="A99" s="113" t="s">
        <v>242</v>
      </c>
      <c r="B99" s="113"/>
      <c r="C99" s="113"/>
      <c r="D99" s="113"/>
      <c r="E99" s="621" t="s">
        <v>636</v>
      </c>
      <c r="F99" s="622"/>
      <c r="G99" s="622"/>
      <c r="H99" s="622"/>
      <c r="I99" s="622"/>
      <c r="J99" s="622"/>
      <c r="K99" s="622"/>
      <c r="L99" s="622"/>
      <c r="M99" s="622"/>
      <c r="N99" s="622"/>
      <c r="O99" s="622"/>
      <c r="P99" s="623"/>
      <c r="Q99" s="621"/>
      <c r="R99" s="622"/>
      <c r="S99" s="622"/>
      <c r="T99" s="622"/>
      <c r="U99" s="622"/>
      <c r="V99" s="622"/>
      <c r="W99" s="622"/>
      <c r="X99" s="622"/>
      <c r="Y99" s="622"/>
      <c r="Z99" s="622"/>
      <c r="AA99" s="622"/>
      <c r="AB99" s="623"/>
      <c r="AC99" s="621"/>
      <c r="AD99" s="622"/>
      <c r="AE99" s="622"/>
      <c r="AF99" s="622"/>
      <c r="AG99" s="622"/>
      <c r="AH99" s="622"/>
      <c r="AI99" s="622"/>
      <c r="AJ99" s="622"/>
      <c r="AK99" s="622"/>
      <c r="AL99" s="622"/>
      <c r="AM99" s="622"/>
      <c r="AN99" s="623"/>
      <c r="AO99" s="621"/>
      <c r="AP99" s="622"/>
      <c r="AQ99" s="622"/>
      <c r="AR99" s="622"/>
      <c r="AS99" s="622"/>
      <c r="AT99" s="622"/>
      <c r="AU99" s="622"/>
      <c r="AV99" s="622"/>
      <c r="AW99" s="622"/>
      <c r="AX99" s="624"/>
    </row>
    <row r="100" spans="1:50" ht="21.6" customHeight="1" x14ac:dyDescent="0.15">
      <c r="A100" s="113" t="s">
        <v>241</v>
      </c>
      <c r="B100" s="113"/>
      <c r="C100" s="113"/>
      <c r="D100" s="113"/>
      <c r="E100" s="621" t="s">
        <v>637</v>
      </c>
      <c r="F100" s="622"/>
      <c r="G100" s="622"/>
      <c r="H100" s="622"/>
      <c r="I100" s="622"/>
      <c r="J100" s="622"/>
      <c r="K100" s="622"/>
      <c r="L100" s="622"/>
      <c r="M100" s="622"/>
      <c r="N100" s="622"/>
      <c r="O100" s="622"/>
      <c r="P100" s="623"/>
      <c r="Q100" s="621"/>
      <c r="R100" s="622"/>
      <c r="S100" s="622"/>
      <c r="T100" s="622"/>
      <c r="U100" s="622"/>
      <c r="V100" s="622"/>
      <c r="W100" s="622"/>
      <c r="X100" s="622"/>
      <c r="Y100" s="622"/>
      <c r="Z100" s="622"/>
      <c r="AA100" s="622"/>
      <c r="AB100" s="623"/>
      <c r="AC100" s="621"/>
      <c r="AD100" s="622"/>
      <c r="AE100" s="622"/>
      <c r="AF100" s="622"/>
      <c r="AG100" s="622"/>
      <c r="AH100" s="622"/>
      <c r="AI100" s="622"/>
      <c r="AJ100" s="622"/>
      <c r="AK100" s="622"/>
      <c r="AL100" s="622"/>
      <c r="AM100" s="622"/>
      <c r="AN100" s="623"/>
      <c r="AO100" s="621"/>
      <c r="AP100" s="622"/>
      <c r="AQ100" s="622"/>
      <c r="AR100" s="622"/>
      <c r="AS100" s="622"/>
      <c r="AT100" s="622"/>
      <c r="AU100" s="622"/>
      <c r="AV100" s="622"/>
      <c r="AW100" s="622"/>
      <c r="AX100" s="624"/>
    </row>
    <row r="101" spans="1:50" ht="21.6" customHeight="1" x14ac:dyDescent="0.15">
      <c r="A101" s="113" t="s">
        <v>387</v>
      </c>
      <c r="B101" s="113"/>
      <c r="C101" s="113"/>
      <c r="D101" s="113"/>
      <c r="E101" s="640" t="s">
        <v>575</v>
      </c>
      <c r="F101" s="641"/>
      <c r="G101" s="641"/>
      <c r="H101" s="68" t="str">
        <f>IF(E101="","","-")</f>
        <v>-</v>
      </c>
      <c r="I101" s="641"/>
      <c r="J101" s="641"/>
      <c r="K101" s="68" t="str">
        <f>IF(I101="","","-")</f>
        <v/>
      </c>
      <c r="L101" s="85">
        <v>159</v>
      </c>
      <c r="M101" s="85"/>
      <c r="N101" s="68" t="str">
        <f>IF(O101="","","-")</f>
        <v/>
      </c>
      <c r="O101" s="638"/>
      <c r="P101" s="639"/>
      <c r="Q101" s="640"/>
      <c r="R101" s="641"/>
      <c r="S101" s="641"/>
      <c r="T101" s="68" t="str">
        <f>IF(Q101="","","-")</f>
        <v/>
      </c>
      <c r="U101" s="641"/>
      <c r="V101" s="641"/>
      <c r="W101" s="68" t="str">
        <f>IF(U101="","","-")</f>
        <v/>
      </c>
      <c r="X101" s="85"/>
      <c r="Y101" s="85"/>
      <c r="Z101" s="68" t="str">
        <f>IF(AA101="","","-")</f>
        <v/>
      </c>
      <c r="AA101" s="638"/>
      <c r="AB101" s="639"/>
      <c r="AC101" s="640"/>
      <c r="AD101" s="641"/>
      <c r="AE101" s="641"/>
      <c r="AF101" s="68" t="str">
        <f>IF(AC101="","","-")</f>
        <v/>
      </c>
      <c r="AG101" s="641"/>
      <c r="AH101" s="641"/>
      <c r="AI101" s="68" t="str">
        <f>IF(AG101="","","-")</f>
        <v/>
      </c>
      <c r="AJ101" s="85"/>
      <c r="AK101" s="85"/>
      <c r="AL101" s="68" t="str">
        <f>IF(AM101="","","-")</f>
        <v/>
      </c>
      <c r="AM101" s="638"/>
      <c r="AN101" s="639"/>
      <c r="AO101" s="640"/>
      <c r="AP101" s="641"/>
      <c r="AQ101" s="68" t="str">
        <f>IF(AO101="","","-")</f>
        <v/>
      </c>
      <c r="AR101" s="641"/>
      <c r="AS101" s="641"/>
      <c r="AT101" s="68" t="str">
        <f>IF(AR101="","","-")</f>
        <v/>
      </c>
      <c r="AU101" s="85"/>
      <c r="AV101" s="85"/>
      <c r="AW101" s="68" t="str">
        <f>IF(AX101="","","-")</f>
        <v/>
      </c>
      <c r="AX101" s="70"/>
    </row>
    <row r="102" spans="1:50" ht="21.6" customHeight="1" x14ac:dyDescent="0.15">
      <c r="A102" s="113" t="s">
        <v>563</v>
      </c>
      <c r="B102" s="113"/>
      <c r="C102" s="113"/>
      <c r="D102" s="113"/>
      <c r="E102" s="640" t="s">
        <v>575</v>
      </c>
      <c r="F102" s="641"/>
      <c r="G102" s="641"/>
      <c r="H102" s="68"/>
      <c r="I102" s="641"/>
      <c r="J102" s="641"/>
      <c r="K102" s="68"/>
      <c r="L102" s="85">
        <v>162</v>
      </c>
      <c r="M102" s="85"/>
      <c r="N102" s="68" t="str">
        <f>IF(O102="","","-")</f>
        <v/>
      </c>
      <c r="O102" s="638"/>
      <c r="P102" s="639"/>
      <c r="Q102" s="640"/>
      <c r="R102" s="641"/>
      <c r="S102" s="641"/>
      <c r="T102" s="68" t="str">
        <f>IF(Q102="","","-")</f>
        <v/>
      </c>
      <c r="U102" s="641"/>
      <c r="V102" s="641"/>
      <c r="W102" s="68" t="str">
        <f>IF(U102="","","-")</f>
        <v/>
      </c>
      <c r="X102" s="85"/>
      <c r="Y102" s="85"/>
      <c r="Z102" s="68" t="str">
        <f>IF(AA102="","","-")</f>
        <v/>
      </c>
      <c r="AA102" s="638"/>
      <c r="AB102" s="639"/>
      <c r="AC102" s="640"/>
      <c r="AD102" s="641"/>
      <c r="AE102" s="641"/>
      <c r="AF102" s="68" t="str">
        <f>IF(AC102="","","-")</f>
        <v/>
      </c>
      <c r="AG102" s="641"/>
      <c r="AH102" s="641"/>
      <c r="AI102" s="68" t="str">
        <f>IF(AG102="","","-")</f>
        <v/>
      </c>
      <c r="AJ102" s="85"/>
      <c r="AK102" s="85"/>
      <c r="AL102" s="68" t="str">
        <f>IF(AM102="","","-")</f>
        <v/>
      </c>
      <c r="AM102" s="638"/>
      <c r="AN102" s="639"/>
      <c r="AO102" s="640"/>
      <c r="AP102" s="641"/>
      <c r="AQ102" s="68" t="str">
        <f>IF(AO102="","","-")</f>
        <v/>
      </c>
      <c r="AR102" s="641"/>
      <c r="AS102" s="641"/>
      <c r="AT102" s="68" t="str">
        <f>IF(AR102="","","-")</f>
        <v/>
      </c>
      <c r="AU102" s="85"/>
      <c r="AV102" s="85"/>
      <c r="AW102" s="68" t="str">
        <f>IF(AX102="","","-")</f>
        <v/>
      </c>
      <c r="AX102" s="70"/>
    </row>
    <row r="103" spans="1:50" ht="21.6" customHeight="1" x14ac:dyDescent="0.15">
      <c r="A103" s="113" t="s">
        <v>355</v>
      </c>
      <c r="B103" s="113"/>
      <c r="C103" s="113"/>
      <c r="D103" s="113"/>
      <c r="E103" s="643">
        <v>2021</v>
      </c>
      <c r="F103" s="114"/>
      <c r="G103" s="641" t="s">
        <v>576</v>
      </c>
      <c r="H103" s="641"/>
      <c r="I103" s="641"/>
      <c r="J103" s="114">
        <v>20</v>
      </c>
      <c r="K103" s="114"/>
      <c r="L103" s="85">
        <v>174</v>
      </c>
      <c r="M103" s="85"/>
      <c r="N103" s="85"/>
      <c r="O103" s="114"/>
      <c r="P103" s="114"/>
      <c r="Q103" s="643"/>
      <c r="R103" s="114"/>
      <c r="S103" s="641"/>
      <c r="T103" s="641"/>
      <c r="U103" s="641"/>
      <c r="V103" s="114"/>
      <c r="W103" s="114"/>
      <c r="X103" s="85"/>
      <c r="Y103" s="85"/>
      <c r="Z103" s="85"/>
      <c r="AA103" s="114"/>
      <c r="AB103" s="642"/>
      <c r="AC103" s="643"/>
      <c r="AD103" s="114"/>
      <c r="AE103" s="641"/>
      <c r="AF103" s="641"/>
      <c r="AG103" s="641"/>
      <c r="AH103" s="114"/>
      <c r="AI103" s="114"/>
      <c r="AJ103" s="85"/>
      <c r="AK103" s="85"/>
      <c r="AL103" s="85"/>
      <c r="AM103" s="114"/>
      <c r="AN103" s="642"/>
      <c r="AO103" s="643"/>
      <c r="AP103" s="114"/>
      <c r="AQ103" s="641"/>
      <c r="AR103" s="641"/>
      <c r="AS103" s="641"/>
      <c r="AT103" s="114"/>
      <c r="AU103" s="114"/>
      <c r="AV103" s="85"/>
      <c r="AW103" s="85"/>
      <c r="AX103" s="70"/>
    </row>
    <row r="104" spans="1:50" ht="17.45" customHeight="1" x14ac:dyDescent="0.15">
      <c r="A104" s="223" t="s">
        <v>235</v>
      </c>
      <c r="B104" s="224"/>
      <c r="C104" s="224"/>
      <c r="D104" s="224"/>
      <c r="E104" s="224"/>
      <c r="F104" s="225"/>
      <c r="G104" s="55" t="s">
        <v>565</v>
      </c>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15.6" customHeight="1" x14ac:dyDescent="0.15">
      <c r="A105" s="223"/>
      <c r="B105" s="224"/>
      <c r="C105" s="224"/>
      <c r="D105" s="224"/>
      <c r="E105" s="224"/>
      <c r="F105" s="225"/>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23"/>
      <c r="B106" s="224"/>
      <c r="C106" s="224"/>
      <c r="D106" s="224"/>
      <c r="E106" s="224"/>
      <c r="F106" s="225"/>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23"/>
      <c r="B107" s="224"/>
      <c r="C107" s="224"/>
      <c r="D107" s="224"/>
      <c r="E107" s="224"/>
      <c r="F107" s="225"/>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7.75" customHeight="1" x14ac:dyDescent="0.15">
      <c r="A108" s="223"/>
      <c r="B108" s="224"/>
      <c r="C108" s="224"/>
      <c r="D108" s="224"/>
      <c r="E108" s="224"/>
      <c r="F108" s="225"/>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23"/>
      <c r="B109" s="224"/>
      <c r="C109" s="224"/>
      <c r="D109" s="224"/>
      <c r="E109" s="224"/>
      <c r="F109" s="225"/>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15.6" customHeight="1" x14ac:dyDescent="0.15">
      <c r="A110" s="223"/>
      <c r="B110" s="224"/>
      <c r="C110" s="224"/>
      <c r="D110" s="224"/>
      <c r="E110" s="224"/>
      <c r="F110" s="225"/>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7.75" customHeight="1" x14ac:dyDescent="0.15">
      <c r="A111" s="223"/>
      <c r="B111" s="224"/>
      <c r="C111" s="224"/>
      <c r="D111" s="224"/>
      <c r="E111" s="224"/>
      <c r="F111" s="225"/>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223"/>
      <c r="B112" s="224"/>
      <c r="C112" s="224"/>
      <c r="D112" s="224"/>
      <c r="E112" s="224"/>
      <c r="F112" s="225"/>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23"/>
      <c r="B113" s="224"/>
      <c r="C113" s="224"/>
      <c r="D113" s="224"/>
      <c r="E113" s="224"/>
      <c r="F113" s="225"/>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223"/>
      <c r="B114" s="224"/>
      <c r="C114" s="224"/>
      <c r="D114" s="224"/>
      <c r="E114" s="224"/>
      <c r="F114" s="225"/>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15" customHeight="1" x14ac:dyDescent="0.15">
      <c r="A115" s="223"/>
      <c r="B115" s="224"/>
      <c r="C115" s="224"/>
      <c r="D115" s="224"/>
      <c r="E115" s="224"/>
      <c r="F115" s="225"/>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13.9" customHeight="1" thickBot="1" x14ac:dyDescent="0.2">
      <c r="A116" s="644"/>
      <c r="B116" s="645"/>
      <c r="C116" s="645"/>
      <c r="D116" s="645"/>
      <c r="E116" s="645"/>
      <c r="F116" s="646"/>
      <c r="G116" s="36"/>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8"/>
    </row>
    <row r="117" spans="1:50" ht="24.75" customHeight="1" x14ac:dyDescent="0.15">
      <c r="A117" s="647" t="s">
        <v>237</v>
      </c>
      <c r="B117" s="648"/>
      <c r="C117" s="648"/>
      <c r="D117" s="648"/>
      <c r="E117" s="648"/>
      <c r="F117" s="649"/>
      <c r="G117" s="653" t="s">
        <v>643</v>
      </c>
      <c r="H117" s="654"/>
      <c r="I117" s="654"/>
      <c r="J117" s="654"/>
      <c r="K117" s="654"/>
      <c r="L117" s="654"/>
      <c r="M117" s="654"/>
      <c r="N117" s="654"/>
      <c r="O117" s="654"/>
      <c r="P117" s="654"/>
      <c r="Q117" s="654"/>
      <c r="R117" s="654"/>
      <c r="S117" s="654"/>
      <c r="T117" s="654"/>
      <c r="U117" s="654"/>
      <c r="V117" s="654"/>
      <c r="W117" s="654"/>
      <c r="X117" s="654"/>
      <c r="Y117" s="654"/>
      <c r="Z117" s="654"/>
      <c r="AA117" s="654"/>
      <c r="AB117" s="655"/>
      <c r="AC117" s="653" t="s">
        <v>644</v>
      </c>
      <c r="AD117" s="654"/>
      <c r="AE117" s="654"/>
      <c r="AF117" s="654"/>
      <c r="AG117" s="654"/>
      <c r="AH117" s="654"/>
      <c r="AI117" s="654"/>
      <c r="AJ117" s="654"/>
      <c r="AK117" s="654"/>
      <c r="AL117" s="654"/>
      <c r="AM117" s="654"/>
      <c r="AN117" s="654"/>
      <c r="AO117" s="654"/>
      <c r="AP117" s="654"/>
      <c r="AQ117" s="654"/>
      <c r="AR117" s="654"/>
      <c r="AS117" s="654"/>
      <c r="AT117" s="654"/>
      <c r="AU117" s="654"/>
      <c r="AV117" s="654"/>
      <c r="AW117" s="654"/>
      <c r="AX117" s="656"/>
    </row>
    <row r="118" spans="1:50" ht="26.45" customHeight="1" x14ac:dyDescent="0.15">
      <c r="A118" s="650"/>
      <c r="B118" s="651"/>
      <c r="C118" s="651"/>
      <c r="D118" s="651"/>
      <c r="E118" s="651"/>
      <c r="F118" s="652"/>
      <c r="G118" s="103" t="s">
        <v>15</v>
      </c>
      <c r="H118" s="657"/>
      <c r="I118" s="657"/>
      <c r="J118" s="657"/>
      <c r="K118" s="657"/>
      <c r="L118" s="658" t="s">
        <v>16</v>
      </c>
      <c r="M118" s="657"/>
      <c r="N118" s="657"/>
      <c r="O118" s="657"/>
      <c r="P118" s="657"/>
      <c r="Q118" s="657"/>
      <c r="R118" s="657"/>
      <c r="S118" s="657"/>
      <c r="T118" s="657"/>
      <c r="U118" s="657"/>
      <c r="V118" s="657"/>
      <c r="W118" s="657"/>
      <c r="X118" s="659"/>
      <c r="Y118" s="670" t="s">
        <v>17</v>
      </c>
      <c r="Z118" s="671"/>
      <c r="AA118" s="671"/>
      <c r="AB118" s="672"/>
      <c r="AC118" s="103" t="s">
        <v>15</v>
      </c>
      <c r="AD118" s="657"/>
      <c r="AE118" s="657"/>
      <c r="AF118" s="657"/>
      <c r="AG118" s="657"/>
      <c r="AH118" s="658" t="s">
        <v>16</v>
      </c>
      <c r="AI118" s="657"/>
      <c r="AJ118" s="657"/>
      <c r="AK118" s="657"/>
      <c r="AL118" s="657"/>
      <c r="AM118" s="657"/>
      <c r="AN118" s="657"/>
      <c r="AO118" s="657"/>
      <c r="AP118" s="657"/>
      <c r="AQ118" s="657"/>
      <c r="AR118" s="657"/>
      <c r="AS118" s="657"/>
      <c r="AT118" s="659"/>
      <c r="AU118" s="670" t="s">
        <v>17</v>
      </c>
      <c r="AV118" s="671"/>
      <c r="AW118" s="671"/>
      <c r="AX118" s="673"/>
    </row>
    <row r="119" spans="1:50" ht="24.75" customHeight="1" x14ac:dyDescent="0.15">
      <c r="A119" s="650"/>
      <c r="B119" s="651"/>
      <c r="C119" s="651"/>
      <c r="D119" s="651"/>
      <c r="E119" s="651"/>
      <c r="F119" s="652"/>
      <c r="G119" s="674" t="s">
        <v>604</v>
      </c>
      <c r="H119" s="675"/>
      <c r="I119" s="675"/>
      <c r="J119" s="675"/>
      <c r="K119" s="676"/>
      <c r="L119" s="677" t="s">
        <v>620</v>
      </c>
      <c r="M119" s="678"/>
      <c r="N119" s="678"/>
      <c r="O119" s="678"/>
      <c r="P119" s="678"/>
      <c r="Q119" s="678"/>
      <c r="R119" s="678"/>
      <c r="S119" s="678"/>
      <c r="T119" s="678"/>
      <c r="U119" s="678"/>
      <c r="V119" s="678"/>
      <c r="W119" s="678"/>
      <c r="X119" s="679"/>
      <c r="Y119" s="680">
        <v>12</v>
      </c>
      <c r="Z119" s="681"/>
      <c r="AA119" s="681"/>
      <c r="AB119" s="682"/>
      <c r="AC119" s="674" t="s">
        <v>645</v>
      </c>
      <c r="AD119" s="675"/>
      <c r="AE119" s="675"/>
      <c r="AF119" s="675"/>
      <c r="AG119" s="676"/>
      <c r="AH119" s="677" t="s">
        <v>646</v>
      </c>
      <c r="AI119" s="678"/>
      <c r="AJ119" s="678"/>
      <c r="AK119" s="678"/>
      <c r="AL119" s="678"/>
      <c r="AM119" s="678"/>
      <c r="AN119" s="678"/>
      <c r="AO119" s="678"/>
      <c r="AP119" s="678"/>
      <c r="AQ119" s="678"/>
      <c r="AR119" s="678"/>
      <c r="AS119" s="678"/>
      <c r="AT119" s="679"/>
      <c r="AU119" s="680">
        <v>0.55000000000000004</v>
      </c>
      <c r="AV119" s="681"/>
      <c r="AW119" s="681"/>
      <c r="AX119" s="683"/>
    </row>
    <row r="120" spans="1:50" ht="24.75" customHeight="1" x14ac:dyDescent="0.15">
      <c r="A120" s="650"/>
      <c r="B120" s="651"/>
      <c r="C120" s="651"/>
      <c r="D120" s="651"/>
      <c r="E120" s="651"/>
      <c r="F120" s="652"/>
      <c r="G120" s="660" t="s">
        <v>605</v>
      </c>
      <c r="H120" s="661"/>
      <c r="I120" s="661"/>
      <c r="J120" s="661"/>
      <c r="K120" s="662"/>
      <c r="L120" s="663" t="s">
        <v>621</v>
      </c>
      <c r="M120" s="664"/>
      <c r="N120" s="664"/>
      <c r="O120" s="664"/>
      <c r="P120" s="664"/>
      <c r="Q120" s="664"/>
      <c r="R120" s="664"/>
      <c r="S120" s="664"/>
      <c r="T120" s="664"/>
      <c r="U120" s="664"/>
      <c r="V120" s="664"/>
      <c r="W120" s="664"/>
      <c r="X120" s="665"/>
      <c r="Y120" s="666">
        <v>11.3</v>
      </c>
      <c r="Z120" s="667"/>
      <c r="AA120" s="667"/>
      <c r="AB120" s="668"/>
      <c r="AC120" s="660"/>
      <c r="AD120" s="661"/>
      <c r="AE120" s="661"/>
      <c r="AF120" s="661"/>
      <c r="AG120" s="662"/>
      <c r="AH120" s="663"/>
      <c r="AI120" s="664"/>
      <c r="AJ120" s="664"/>
      <c r="AK120" s="664"/>
      <c r="AL120" s="664"/>
      <c r="AM120" s="664"/>
      <c r="AN120" s="664"/>
      <c r="AO120" s="664"/>
      <c r="AP120" s="664"/>
      <c r="AQ120" s="664"/>
      <c r="AR120" s="664"/>
      <c r="AS120" s="664"/>
      <c r="AT120" s="665"/>
      <c r="AU120" s="666"/>
      <c r="AV120" s="667"/>
      <c r="AW120" s="667"/>
      <c r="AX120" s="668"/>
    </row>
    <row r="121" spans="1:50" ht="24.75" customHeight="1" x14ac:dyDescent="0.15">
      <c r="A121" s="650"/>
      <c r="B121" s="651"/>
      <c r="C121" s="651"/>
      <c r="D121" s="651"/>
      <c r="E121" s="651"/>
      <c r="F121" s="652"/>
      <c r="G121" s="660"/>
      <c r="H121" s="661"/>
      <c r="I121" s="661"/>
      <c r="J121" s="661"/>
      <c r="K121" s="662"/>
      <c r="L121" s="663"/>
      <c r="M121" s="664"/>
      <c r="N121" s="664"/>
      <c r="O121" s="664"/>
      <c r="P121" s="664"/>
      <c r="Q121" s="664"/>
      <c r="R121" s="664"/>
      <c r="S121" s="664"/>
      <c r="T121" s="664"/>
      <c r="U121" s="664"/>
      <c r="V121" s="664"/>
      <c r="W121" s="664"/>
      <c r="X121" s="665"/>
      <c r="Y121" s="666"/>
      <c r="Z121" s="667"/>
      <c r="AA121" s="667"/>
      <c r="AB121" s="668"/>
      <c r="AC121" s="660"/>
      <c r="AD121" s="661"/>
      <c r="AE121" s="661"/>
      <c r="AF121" s="661"/>
      <c r="AG121" s="662"/>
      <c r="AH121" s="663"/>
      <c r="AI121" s="664"/>
      <c r="AJ121" s="664"/>
      <c r="AK121" s="664"/>
      <c r="AL121" s="664"/>
      <c r="AM121" s="664"/>
      <c r="AN121" s="664"/>
      <c r="AO121" s="664"/>
      <c r="AP121" s="664"/>
      <c r="AQ121" s="664"/>
      <c r="AR121" s="664"/>
      <c r="AS121" s="664"/>
      <c r="AT121" s="665"/>
      <c r="AU121" s="666"/>
      <c r="AV121" s="667"/>
      <c r="AW121" s="667"/>
      <c r="AX121" s="669"/>
    </row>
    <row r="122" spans="1:50" ht="24.75" customHeight="1" x14ac:dyDescent="0.15">
      <c r="A122" s="650"/>
      <c r="B122" s="651"/>
      <c r="C122" s="651"/>
      <c r="D122" s="651"/>
      <c r="E122" s="651"/>
      <c r="F122" s="652"/>
      <c r="G122" s="660"/>
      <c r="H122" s="661"/>
      <c r="I122" s="661"/>
      <c r="J122" s="661"/>
      <c r="K122" s="662"/>
      <c r="L122" s="663"/>
      <c r="M122" s="664"/>
      <c r="N122" s="664"/>
      <c r="O122" s="664"/>
      <c r="P122" s="664"/>
      <c r="Q122" s="664"/>
      <c r="R122" s="664"/>
      <c r="S122" s="664"/>
      <c r="T122" s="664"/>
      <c r="U122" s="664"/>
      <c r="V122" s="664"/>
      <c r="W122" s="664"/>
      <c r="X122" s="665"/>
      <c r="Y122" s="666"/>
      <c r="Z122" s="667"/>
      <c r="AA122" s="667"/>
      <c r="AB122" s="668"/>
      <c r="AC122" s="660"/>
      <c r="AD122" s="661"/>
      <c r="AE122" s="661"/>
      <c r="AF122" s="661"/>
      <c r="AG122" s="662"/>
      <c r="AH122" s="663"/>
      <c r="AI122" s="664"/>
      <c r="AJ122" s="664"/>
      <c r="AK122" s="664"/>
      <c r="AL122" s="664"/>
      <c r="AM122" s="664"/>
      <c r="AN122" s="664"/>
      <c r="AO122" s="664"/>
      <c r="AP122" s="664"/>
      <c r="AQ122" s="664"/>
      <c r="AR122" s="664"/>
      <c r="AS122" s="664"/>
      <c r="AT122" s="665"/>
      <c r="AU122" s="666"/>
      <c r="AV122" s="667"/>
      <c r="AW122" s="667"/>
      <c r="AX122" s="669"/>
    </row>
    <row r="123" spans="1:50" ht="24.75" customHeight="1" x14ac:dyDescent="0.15">
      <c r="A123" s="650"/>
      <c r="B123" s="651"/>
      <c r="C123" s="651"/>
      <c r="D123" s="651"/>
      <c r="E123" s="651"/>
      <c r="F123" s="652"/>
      <c r="G123" s="684" t="s">
        <v>18</v>
      </c>
      <c r="H123" s="685"/>
      <c r="I123" s="685"/>
      <c r="J123" s="685"/>
      <c r="K123" s="685"/>
      <c r="L123" s="686"/>
      <c r="M123" s="687"/>
      <c r="N123" s="687"/>
      <c r="O123" s="687"/>
      <c r="P123" s="687"/>
      <c r="Q123" s="687"/>
      <c r="R123" s="687"/>
      <c r="S123" s="687"/>
      <c r="T123" s="687"/>
      <c r="U123" s="687"/>
      <c r="V123" s="687"/>
      <c r="W123" s="687"/>
      <c r="X123" s="688"/>
      <c r="Y123" s="689">
        <f>SUM(Y119:AB122)</f>
        <v>23.3</v>
      </c>
      <c r="Z123" s="690"/>
      <c r="AA123" s="690"/>
      <c r="AB123" s="691"/>
      <c r="AC123" s="684" t="s">
        <v>18</v>
      </c>
      <c r="AD123" s="685"/>
      <c r="AE123" s="685"/>
      <c r="AF123" s="685"/>
      <c r="AG123" s="685"/>
      <c r="AH123" s="686"/>
      <c r="AI123" s="687"/>
      <c r="AJ123" s="687"/>
      <c r="AK123" s="687"/>
      <c r="AL123" s="687"/>
      <c r="AM123" s="687"/>
      <c r="AN123" s="687"/>
      <c r="AO123" s="687"/>
      <c r="AP123" s="687"/>
      <c r="AQ123" s="687"/>
      <c r="AR123" s="687"/>
      <c r="AS123" s="687"/>
      <c r="AT123" s="688"/>
      <c r="AU123" s="689">
        <f>SUM(AU119:AX122)</f>
        <v>0.55000000000000004</v>
      </c>
      <c r="AV123" s="690"/>
      <c r="AW123" s="690"/>
      <c r="AX123" s="692"/>
    </row>
    <row r="124" spans="1:50" ht="24.75" customHeight="1" x14ac:dyDescent="0.15">
      <c r="A124" s="4"/>
      <c r="B124" s="4"/>
      <c r="C124" s="4"/>
      <c r="D124" s="4"/>
      <c r="E124" s="4"/>
      <c r="F124" s="4"/>
      <c r="G124" s="7"/>
      <c r="H124" s="7"/>
      <c r="I124" s="7"/>
      <c r="J124" s="7"/>
      <c r="K124" s="7"/>
      <c r="L124" s="3"/>
      <c r="M124" s="7"/>
      <c r="N124" s="7"/>
      <c r="O124" s="7"/>
      <c r="P124" s="7"/>
      <c r="Q124" s="7"/>
      <c r="R124" s="7"/>
      <c r="S124" s="7"/>
      <c r="T124" s="7"/>
      <c r="U124" s="7"/>
      <c r="V124" s="7"/>
      <c r="W124" s="7"/>
      <c r="X124" s="7"/>
      <c r="Y124" s="8"/>
      <c r="Z124" s="8"/>
      <c r="AA124" s="8"/>
      <c r="AB124" s="8"/>
      <c r="AC124" s="7"/>
      <c r="AD124" s="7"/>
      <c r="AE124" s="7"/>
      <c r="AF124" s="7"/>
      <c r="AG124" s="7"/>
      <c r="AH124" s="3"/>
      <c r="AI124" s="7"/>
      <c r="AJ124" s="7"/>
      <c r="AK124" s="7"/>
      <c r="AL124" s="7"/>
      <c r="AM124" s="7"/>
      <c r="AN124" s="7"/>
      <c r="AO124" s="7"/>
      <c r="AP124" s="7"/>
      <c r="AQ124" s="7"/>
      <c r="AR124" s="7"/>
      <c r="AS124" s="7"/>
      <c r="AT124" s="7"/>
      <c r="AU124" s="8"/>
      <c r="AV124" s="8"/>
      <c r="AW124" s="8"/>
      <c r="AX124" s="8"/>
    </row>
    <row r="125" spans="1:50" ht="24.75" customHeight="1" x14ac:dyDescent="0.15"/>
    <row r="126" spans="1:50" ht="24.75" customHeight="1" x14ac:dyDescent="0.15">
      <c r="A126" s="9"/>
      <c r="B126" s="1" t="s">
        <v>26</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0" ht="24.75" customHeight="1" x14ac:dyDescent="0.15">
      <c r="A127" s="9"/>
      <c r="B127" s="39" t="s">
        <v>218</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0" ht="59.25" customHeight="1" x14ac:dyDescent="0.15">
      <c r="A128" s="693"/>
      <c r="B128" s="693"/>
      <c r="C128" s="693" t="s">
        <v>24</v>
      </c>
      <c r="D128" s="693"/>
      <c r="E128" s="693"/>
      <c r="F128" s="693"/>
      <c r="G128" s="693"/>
      <c r="H128" s="693"/>
      <c r="I128" s="693"/>
      <c r="J128" s="694" t="s">
        <v>185</v>
      </c>
      <c r="K128" s="113"/>
      <c r="L128" s="113"/>
      <c r="M128" s="113"/>
      <c r="N128" s="113"/>
      <c r="O128" s="113"/>
      <c r="P128" s="380" t="s">
        <v>25</v>
      </c>
      <c r="Q128" s="380"/>
      <c r="R128" s="380"/>
      <c r="S128" s="380"/>
      <c r="T128" s="380"/>
      <c r="U128" s="380"/>
      <c r="V128" s="380"/>
      <c r="W128" s="380"/>
      <c r="X128" s="380"/>
      <c r="Y128" s="695" t="s">
        <v>184</v>
      </c>
      <c r="Z128" s="696"/>
      <c r="AA128" s="696"/>
      <c r="AB128" s="696"/>
      <c r="AC128" s="694" t="s">
        <v>209</v>
      </c>
      <c r="AD128" s="694"/>
      <c r="AE128" s="694"/>
      <c r="AF128" s="694"/>
      <c r="AG128" s="694"/>
      <c r="AH128" s="695" t="s">
        <v>223</v>
      </c>
      <c r="AI128" s="693"/>
      <c r="AJ128" s="693"/>
      <c r="AK128" s="693"/>
      <c r="AL128" s="693" t="s">
        <v>19</v>
      </c>
      <c r="AM128" s="693"/>
      <c r="AN128" s="693"/>
      <c r="AO128" s="697"/>
      <c r="AP128" s="718" t="s">
        <v>186</v>
      </c>
      <c r="AQ128" s="718"/>
      <c r="AR128" s="718"/>
      <c r="AS128" s="718"/>
      <c r="AT128" s="718"/>
      <c r="AU128" s="718"/>
      <c r="AV128" s="718"/>
      <c r="AW128" s="718"/>
      <c r="AX128" s="718"/>
    </row>
    <row r="129" spans="1:51" ht="40.9" customHeight="1" x14ac:dyDescent="0.15">
      <c r="A129" s="704">
        <v>1</v>
      </c>
      <c r="B129" s="704">
        <v>1</v>
      </c>
      <c r="C129" s="705" t="s">
        <v>649</v>
      </c>
      <c r="D129" s="706"/>
      <c r="E129" s="706"/>
      <c r="F129" s="706"/>
      <c r="G129" s="706"/>
      <c r="H129" s="706"/>
      <c r="I129" s="706"/>
      <c r="J129" s="707">
        <v>3011201005528</v>
      </c>
      <c r="K129" s="708"/>
      <c r="L129" s="708"/>
      <c r="M129" s="708"/>
      <c r="N129" s="708"/>
      <c r="O129" s="708"/>
      <c r="P129" s="709" t="s">
        <v>601</v>
      </c>
      <c r="Q129" s="710"/>
      <c r="R129" s="710"/>
      <c r="S129" s="710"/>
      <c r="T129" s="710"/>
      <c r="U129" s="710"/>
      <c r="V129" s="710"/>
      <c r="W129" s="710"/>
      <c r="X129" s="710"/>
      <c r="Y129" s="711">
        <v>23.3</v>
      </c>
      <c r="Z129" s="712"/>
      <c r="AA129" s="712"/>
      <c r="AB129" s="713"/>
      <c r="AC129" s="714" t="s">
        <v>225</v>
      </c>
      <c r="AD129" s="715"/>
      <c r="AE129" s="715"/>
      <c r="AF129" s="715"/>
      <c r="AG129" s="715"/>
      <c r="AH129" s="698">
        <v>1</v>
      </c>
      <c r="AI129" s="699"/>
      <c r="AJ129" s="699"/>
      <c r="AK129" s="699"/>
      <c r="AL129" s="700" t="s">
        <v>255</v>
      </c>
      <c r="AM129" s="701"/>
      <c r="AN129" s="701"/>
      <c r="AO129" s="702"/>
      <c r="AP129" s="703" t="s">
        <v>602</v>
      </c>
      <c r="AQ129" s="703"/>
      <c r="AR129" s="703"/>
      <c r="AS129" s="703"/>
      <c r="AT129" s="703"/>
      <c r="AU129" s="703"/>
      <c r="AV129" s="703"/>
      <c r="AW129" s="703"/>
      <c r="AX129" s="703"/>
    </row>
    <row r="130" spans="1:51" ht="24.75" customHeight="1" x14ac:dyDescent="0.15">
      <c r="A130" s="44"/>
      <c r="B130" s="44"/>
      <c r="C130" s="44"/>
      <c r="D130" s="44"/>
      <c r="E130" s="44"/>
      <c r="F130" s="44"/>
      <c r="G130" s="44"/>
      <c r="H130" s="44"/>
      <c r="I130" s="44"/>
      <c r="J130" s="45"/>
      <c r="K130" s="45"/>
      <c r="L130" s="45"/>
      <c r="M130" s="45"/>
      <c r="N130" s="45"/>
      <c r="O130" s="45"/>
      <c r="P130" s="46"/>
      <c r="Q130" s="46"/>
      <c r="R130" s="46"/>
      <c r="S130" s="46"/>
      <c r="T130" s="46"/>
      <c r="U130" s="46"/>
      <c r="V130" s="46"/>
      <c r="W130" s="46"/>
      <c r="X130" s="46"/>
      <c r="Y130" s="47"/>
      <c r="Z130" s="47"/>
      <c r="AA130" s="47"/>
      <c r="AB130" s="47"/>
      <c r="AC130" s="47"/>
      <c r="AD130" s="47"/>
      <c r="AE130" s="47"/>
      <c r="AF130" s="47"/>
      <c r="AG130" s="47"/>
      <c r="AH130" s="47"/>
      <c r="AI130" s="47"/>
      <c r="AJ130" s="47"/>
      <c r="AK130" s="47"/>
      <c r="AL130" s="47"/>
      <c r="AM130" s="47"/>
      <c r="AN130" s="47"/>
      <c r="AO130" s="47"/>
      <c r="AP130" s="46"/>
      <c r="AQ130" s="46"/>
      <c r="AR130" s="46"/>
      <c r="AS130" s="46"/>
      <c r="AT130" s="46"/>
      <c r="AU130" s="46"/>
      <c r="AV130" s="46"/>
      <c r="AW130" s="46"/>
      <c r="AX130" s="46"/>
      <c r="AY130">
        <f>COUNTA($C$133)</f>
        <v>1</v>
      </c>
    </row>
    <row r="131" spans="1:51" ht="24.75" customHeight="1" x14ac:dyDescent="0.15">
      <c r="A131" s="44"/>
      <c r="B131" s="48" t="s">
        <v>167</v>
      </c>
      <c r="C131" s="44"/>
      <c r="D131" s="44"/>
      <c r="E131" s="44"/>
      <c r="F131" s="44"/>
      <c r="G131" s="44"/>
      <c r="H131" s="44"/>
      <c r="I131" s="44"/>
      <c r="J131" s="44"/>
      <c r="K131" s="44"/>
      <c r="L131" s="44"/>
      <c r="M131" s="44"/>
      <c r="N131" s="44"/>
      <c r="O131" s="44"/>
      <c r="P131" s="49"/>
      <c r="Q131" s="49"/>
      <c r="R131" s="49"/>
      <c r="S131" s="49"/>
      <c r="T131" s="49"/>
      <c r="U131" s="49"/>
      <c r="V131" s="49"/>
      <c r="W131" s="49"/>
      <c r="X131" s="49"/>
      <c r="Y131" s="50"/>
      <c r="Z131" s="50"/>
      <c r="AA131" s="50"/>
      <c r="AB131" s="50"/>
      <c r="AC131" s="50"/>
      <c r="AD131" s="50"/>
      <c r="AE131" s="50"/>
      <c r="AF131" s="50"/>
      <c r="AG131" s="50"/>
      <c r="AH131" s="50"/>
      <c r="AI131" s="50"/>
      <c r="AJ131" s="50"/>
      <c r="AK131" s="50"/>
      <c r="AL131" s="50"/>
      <c r="AM131" s="50"/>
      <c r="AN131" s="50"/>
      <c r="AO131" s="50"/>
      <c r="AP131" s="49"/>
      <c r="AQ131" s="49"/>
      <c r="AR131" s="49"/>
      <c r="AS131" s="49"/>
      <c r="AT131" s="49"/>
      <c r="AU131" s="49"/>
      <c r="AV131" s="49"/>
      <c r="AW131" s="49"/>
      <c r="AX131" s="49"/>
      <c r="AY131">
        <f>$AY$130</f>
        <v>1</v>
      </c>
    </row>
    <row r="132" spans="1:51" ht="59.25" customHeight="1" x14ac:dyDescent="0.15">
      <c r="A132" s="693"/>
      <c r="B132" s="693"/>
      <c r="C132" s="693" t="s">
        <v>24</v>
      </c>
      <c r="D132" s="693"/>
      <c r="E132" s="693"/>
      <c r="F132" s="693"/>
      <c r="G132" s="693"/>
      <c r="H132" s="693"/>
      <c r="I132" s="693"/>
      <c r="J132" s="694" t="s">
        <v>185</v>
      </c>
      <c r="K132" s="113"/>
      <c r="L132" s="113"/>
      <c r="M132" s="113"/>
      <c r="N132" s="113"/>
      <c r="O132" s="113"/>
      <c r="P132" s="380" t="s">
        <v>25</v>
      </c>
      <c r="Q132" s="380"/>
      <c r="R132" s="380"/>
      <c r="S132" s="380"/>
      <c r="T132" s="380"/>
      <c r="U132" s="380"/>
      <c r="V132" s="380"/>
      <c r="W132" s="380"/>
      <c r="X132" s="380"/>
      <c r="Y132" s="695" t="s">
        <v>184</v>
      </c>
      <c r="Z132" s="696"/>
      <c r="AA132" s="696"/>
      <c r="AB132" s="696"/>
      <c r="AC132" s="694" t="s">
        <v>209</v>
      </c>
      <c r="AD132" s="694"/>
      <c r="AE132" s="694"/>
      <c r="AF132" s="694"/>
      <c r="AG132" s="694"/>
      <c r="AH132" s="695" t="s">
        <v>223</v>
      </c>
      <c r="AI132" s="693"/>
      <c r="AJ132" s="693"/>
      <c r="AK132" s="693"/>
      <c r="AL132" s="693" t="s">
        <v>19</v>
      </c>
      <c r="AM132" s="693"/>
      <c r="AN132" s="693"/>
      <c r="AO132" s="697"/>
      <c r="AP132" s="718" t="s">
        <v>186</v>
      </c>
      <c r="AQ132" s="718"/>
      <c r="AR132" s="718"/>
      <c r="AS132" s="718"/>
      <c r="AT132" s="718"/>
      <c r="AU132" s="718"/>
      <c r="AV132" s="718"/>
      <c r="AW132" s="718"/>
      <c r="AX132" s="718"/>
      <c r="AY132">
        <f>$AY$130</f>
        <v>1</v>
      </c>
    </row>
    <row r="133" spans="1:51" ht="39.6" customHeight="1" x14ac:dyDescent="0.15">
      <c r="A133" s="704">
        <v>1</v>
      </c>
      <c r="B133" s="704">
        <v>1</v>
      </c>
      <c r="C133" s="705" t="s">
        <v>650</v>
      </c>
      <c r="D133" s="706"/>
      <c r="E133" s="706"/>
      <c r="F133" s="706"/>
      <c r="G133" s="706"/>
      <c r="H133" s="706"/>
      <c r="I133" s="706"/>
      <c r="J133" s="707">
        <v>1011201019356</v>
      </c>
      <c r="K133" s="708"/>
      <c r="L133" s="708"/>
      <c r="M133" s="708"/>
      <c r="N133" s="708"/>
      <c r="O133" s="708"/>
      <c r="P133" s="709" t="s">
        <v>647</v>
      </c>
      <c r="Q133" s="710"/>
      <c r="R133" s="710"/>
      <c r="S133" s="710"/>
      <c r="T133" s="710"/>
      <c r="U133" s="710"/>
      <c r="V133" s="710"/>
      <c r="W133" s="710"/>
      <c r="X133" s="710"/>
      <c r="Y133" s="711">
        <v>0.55000000000000004</v>
      </c>
      <c r="Z133" s="712"/>
      <c r="AA133" s="712"/>
      <c r="AB133" s="713"/>
      <c r="AC133" s="714" t="s">
        <v>230</v>
      </c>
      <c r="AD133" s="715"/>
      <c r="AE133" s="715"/>
      <c r="AF133" s="715"/>
      <c r="AG133" s="715"/>
      <c r="AH133" s="698" t="s">
        <v>255</v>
      </c>
      <c r="AI133" s="699"/>
      <c r="AJ133" s="699"/>
      <c r="AK133" s="699"/>
      <c r="AL133" s="700" t="s">
        <v>255</v>
      </c>
      <c r="AM133" s="701"/>
      <c r="AN133" s="701"/>
      <c r="AO133" s="702"/>
      <c r="AP133" s="703" t="s">
        <v>255</v>
      </c>
      <c r="AQ133" s="703"/>
      <c r="AR133" s="703"/>
      <c r="AS133" s="703"/>
      <c r="AT133" s="703"/>
      <c r="AU133" s="703"/>
      <c r="AV133" s="703"/>
      <c r="AW133" s="703"/>
      <c r="AX133" s="703"/>
      <c r="AY133">
        <f>$AY$130</f>
        <v>1</v>
      </c>
    </row>
    <row r="134" spans="1:51" ht="30" customHeight="1" x14ac:dyDescent="0.15">
      <c r="A134" s="704">
        <v>2</v>
      </c>
      <c r="B134" s="704">
        <v>1</v>
      </c>
      <c r="C134" s="705" t="s">
        <v>651</v>
      </c>
      <c r="D134" s="706"/>
      <c r="E134" s="706"/>
      <c r="F134" s="706"/>
      <c r="G134" s="706"/>
      <c r="H134" s="706"/>
      <c r="I134" s="706"/>
      <c r="J134" s="707">
        <v>4013201004021</v>
      </c>
      <c r="K134" s="708"/>
      <c r="L134" s="708"/>
      <c r="M134" s="708"/>
      <c r="N134" s="708"/>
      <c r="O134" s="708"/>
      <c r="P134" s="709" t="s">
        <v>648</v>
      </c>
      <c r="Q134" s="710"/>
      <c r="R134" s="710"/>
      <c r="S134" s="710"/>
      <c r="T134" s="710"/>
      <c r="U134" s="710"/>
      <c r="V134" s="710"/>
      <c r="W134" s="710"/>
      <c r="X134" s="710"/>
      <c r="Y134" s="711">
        <v>0.5</v>
      </c>
      <c r="Z134" s="712"/>
      <c r="AA134" s="712"/>
      <c r="AB134" s="713"/>
      <c r="AC134" s="714" t="s">
        <v>75</v>
      </c>
      <c r="AD134" s="715"/>
      <c r="AE134" s="715"/>
      <c r="AF134" s="715"/>
      <c r="AG134" s="715"/>
      <c r="AH134" s="698" t="s">
        <v>255</v>
      </c>
      <c r="AI134" s="699"/>
      <c r="AJ134" s="699"/>
      <c r="AK134" s="699"/>
      <c r="AL134" s="700" t="s">
        <v>255</v>
      </c>
      <c r="AM134" s="701"/>
      <c r="AN134" s="701"/>
      <c r="AO134" s="702"/>
      <c r="AP134" s="703" t="s">
        <v>255</v>
      </c>
      <c r="AQ134" s="703"/>
      <c r="AR134" s="703"/>
      <c r="AS134" s="703"/>
      <c r="AT134" s="703"/>
      <c r="AU134" s="703"/>
      <c r="AV134" s="703"/>
      <c r="AW134" s="703"/>
      <c r="AX134" s="703"/>
      <c r="AY134">
        <f>COUNTA($C$134)</f>
        <v>1</v>
      </c>
    </row>
    <row r="135" spans="1:51" ht="30" customHeight="1" x14ac:dyDescent="0.15">
      <c r="A135" s="704">
        <v>3</v>
      </c>
      <c r="B135" s="704">
        <v>1</v>
      </c>
      <c r="C135" s="705" t="s">
        <v>652</v>
      </c>
      <c r="D135" s="706"/>
      <c r="E135" s="706"/>
      <c r="F135" s="706"/>
      <c r="G135" s="706"/>
      <c r="H135" s="706"/>
      <c r="I135" s="706"/>
      <c r="J135" s="707">
        <v>2180001120645</v>
      </c>
      <c r="K135" s="708"/>
      <c r="L135" s="708"/>
      <c r="M135" s="708"/>
      <c r="N135" s="708"/>
      <c r="O135" s="708"/>
      <c r="P135" s="709" t="s">
        <v>648</v>
      </c>
      <c r="Q135" s="710"/>
      <c r="R135" s="710"/>
      <c r="S135" s="710"/>
      <c r="T135" s="710"/>
      <c r="U135" s="710"/>
      <c r="V135" s="710"/>
      <c r="W135" s="710"/>
      <c r="X135" s="710"/>
      <c r="Y135" s="711">
        <v>0.05</v>
      </c>
      <c r="Z135" s="712"/>
      <c r="AA135" s="712"/>
      <c r="AB135" s="713"/>
      <c r="AC135" s="714" t="s">
        <v>75</v>
      </c>
      <c r="AD135" s="715"/>
      <c r="AE135" s="715"/>
      <c r="AF135" s="715"/>
      <c r="AG135" s="715"/>
      <c r="AH135" s="716" t="s">
        <v>255</v>
      </c>
      <c r="AI135" s="717"/>
      <c r="AJ135" s="717"/>
      <c r="AK135" s="717"/>
      <c r="AL135" s="700" t="s">
        <v>255</v>
      </c>
      <c r="AM135" s="701"/>
      <c r="AN135" s="701"/>
      <c r="AO135" s="702"/>
      <c r="AP135" s="703" t="s">
        <v>255</v>
      </c>
      <c r="AQ135" s="703"/>
      <c r="AR135" s="703"/>
      <c r="AS135" s="703"/>
      <c r="AT135" s="703"/>
      <c r="AU135" s="703"/>
      <c r="AV135" s="703"/>
      <c r="AW135" s="703"/>
      <c r="AX135" s="703"/>
      <c r="AY135">
        <f>COUNTA($C$135)</f>
        <v>1</v>
      </c>
    </row>
    <row r="136" spans="1:51" ht="30" customHeight="1" x14ac:dyDescent="0.15">
      <c r="A136" s="704">
        <v>4</v>
      </c>
      <c r="B136" s="704">
        <v>1</v>
      </c>
      <c r="C136" s="705" t="s">
        <v>653</v>
      </c>
      <c r="D136" s="706"/>
      <c r="E136" s="706"/>
      <c r="F136" s="706"/>
      <c r="G136" s="706"/>
      <c r="H136" s="706"/>
      <c r="I136" s="706"/>
      <c r="J136" s="707">
        <v>6290801002202</v>
      </c>
      <c r="K136" s="708"/>
      <c r="L136" s="708"/>
      <c r="M136" s="708"/>
      <c r="N136" s="708"/>
      <c r="O136" s="708"/>
      <c r="P136" s="709" t="s">
        <v>648</v>
      </c>
      <c r="Q136" s="710"/>
      <c r="R136" s="710"/>
      <c r="S136" s="710"/>
      <c r="T136" s="710"/>
      <c r="U136" s="710"/>
      <c r="V136" s="710"/>
      <c r="W136" s="710"/>
      <c r="X136" s="710"/>
      <c r="Y136" s="711">
        <v>0.04</v>
      </c>
      <c r="Z136" s="712"/>
      <c r="AA136" s="712"/>
      <c r="AB136" s="713"/>
      <c r="AC136" s="714" t="s">
        <v>75</v>
      </c>
      <c r="AD136" s="715"/>
      <c r="AE136" s="715"/>
      <c r="AF136" s="715"/>
      <c r="AG136" s="715"/>
      <c r="AH136" s="716" t="s">
        <v>255</v>
      </c>
      <c r="AI136" s="717"/>
      <c r="AJ136" s="717"/>
      <c r="AK136" s="717"/>
      <c r="AL136" s="700" t="s">
        <v>255</v>
      </c>
      <c r="AM136" s="701"/>
      <c r="AN136" s="701"/>
      <c r="AO136" s="702"/>
      <c r="AP136" s="703" t="s">
        <v>255</v>
      </c>
      <c r="AQ136" s="703"/>
      <c r="AR136" s="703"/>
      <c r="AS136" s="703"/>
      <c r="AT136" s="703"/>
      <c r="AU136" s="703"/>
      <c r="AV136" s="703"/>
      <c r="AW136" s="703"/>
      <c r="AX136" s="703"/>
      <c r="AY136">
        <f>COUNTA($C$136)</f>
        <v>1</v>
      </c>
    </row>
    <row r="137" spans="1:51" ht="24.75" customHeight="1" x14ac:dyDescent="0.1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51"/>
      <c r="AM137" s="51"/>
      <c r="AN137" s="51"/>
      <c r="AO137" s="51"/>
      <c r="AP137" s="51"/>
      <c r="AQ137" s="51"/>
      <c r="AR137" s="51"/>
      <c r="AS137" s="51"/>
      <c r="AT137" s="51"/>
      <c r="AU137" s="51"/>
      <c r="AV137" s="51"/>
      <c r="AW137" s="51"/>
      <c r="AX137" s="51"/>
    </row>
  </sheetData>
  <sheetProtection formatRows="0"/>
  <dataConsolidate link="1"/>
  <mergeCells count="554">
    <mergeCell ref="E103:F103"/>
    <mergeCell ref="G103:I103"/>
    <mergeCell ref="J103:K103"/>
    <mergeCell ref="Q103:R103"/>
    <mergeCell ref="S103:U103"/>
    <mergeCell ref="V103:W103"/>
    <mergeCell ref="AC103:AD103"/>
    <mergeCell ref="AE103:AG103"/>
    <mergeCell ref="AH103:AI103"/>
    <mergeCell ref="AQ103:AS103"/>
    <mergeCell ref="E101:G101"/>
    <mergeCell ref="I101:J101"/>
    <mergeCell ref="L101:M101"/>
    <mergeCell ref="O101:P101"/>
    <mergeCell ref="Q101:S101"/>
    <mergeCell ref="U101:V101"/>
    <mergeCell ref="X101:Y101"/>
    <mergeCell ref="AR101:AS101"/>
    <mergeCell ref="AU101:AV101"/>
    <mergeCell ref="AM51:AP51"/>
    <mergeCell ref="AQ51:AT51"/>
    <mergeCell ref="AU51:AX51"/>
    <mergeCell ref="Y52:AA52"/>
    <mergeCell ref="AB52:AD52"/>
    <mergeCell ref="AE52:AH52"/>
    <mergeCell ref="AI52:AL52"/>
    <mergeCell ref="AM52:AP52"/>
    <mergeCell ref="AQ52:AT52"/>
    <mergeCell ref="AU52:AX52"/>
    <mergeCell ref="B48:F52"/>
    <mergeCell ref="G48:O49"/>
    <mergeCell ref="P48:X49"/>
    <mergeCell ref="Y48:AA49"/>
    <mergeCell ref="AB48:AD49"/>
    <mergeCell ref="AE48:AH49"/>
    <mergeCell ref="AI48:AL49"/>
    <mergeCell ref="AM48:AP49"/>
    <mergeCell ref="AQ48:AT48"/>
    <mergeCell ref="AU48:AX48"/>
    <mergeCell ref="AQ49:AR49"/>
    <mergeCell ref="AS49:AT49"/>
    <mergeCell ref="AU49:AV49"/>
    <mergeCell ref="AW49:AX49"/>
    <mergeCell ref="G50:O52"/>
    <mergeCell ref="P50:X52"/>
    <mergeCell ref="Y50:AA50"/>
    <mergeCell ref="AB50:AD50"/>
    <mergeCell ref="AE50:AH50"/>
    <mergeCell ref="AI50:AL50"/>
    <mergeCell ref="AM50:AP50"/>
    <mergeCell ref="AQ50:AT50"/>
    <mergeCell ref="AU50:AX50"/>
    <mergeCell ref="Y51:AA51"/>
    <mergeCell ref="AB51:AD51"/>
    <mergeCell ref="AE51:AH51"/>
    <mergeCell ref="AI51:AL51"/>
    <mergeCell ref="B43:F47"/>
    <mergeCell ref="G43:AA44"/>
    <mergeCell ref="AB43:AX44"/>
    <mergeCell ref="G45:AA47"/>
    <mergeCell ref="AB45:AX47"/>
    <mergeCell ref="A43:A52"/>
    <mergeCell ref="AL136:AO136"/>
    <mergeCell ref="AP136:AX136"/>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3:AX133"/>
    <mergeCell ref="A134:B134"/>
    <mergeCell ref="C134:I134"/>
    <mergeCell ref="J134:O134"/>
    <mergeCell ref="P134:X134"/>
    <mergeCell ref="Y134:AB134"/>
    <mergeCell ref="AC134:AG134"/>
    <mergeCell ref="AH134:AK134"/>
    <mergeCell ref="AL134:AO134"/>
    <mergeCell ref="AP134:AX134"/>
    <mergeCell ref="AL132:AO132"/>
    <mergeCell ref="AP132:AX132"/>
    <mergeCell ref="A133:B133"/>
    <mergeCell ref="C133:I133"/>
    <mergeCell ref="J133:O133"/>
    <mergeCell ref="P133:X133"/>
    <mergeCell ref="Y133:AB133"/>
    <mergeCell ref="AC133:AG133"/>
    <mergeCell ref="AH133:AK133"/>
    <mergeCell ref="AL133:AO133"/>
    <mergeCell ref="A132:B132"/>
    <mergeCell ref="C132:I132"/>
    <mergeCell ref="J132:O132"/>
    <mergeCell ref="P132:X132"/>
    <mergeCell ref="Y132:AB132"/>
    <mergeCell ref="AC132:AG132"/>
    <mergeCell ref="AH132:AK132"/>
    <mergeCell ref="AP128:AX128"/>
    <mergeCell ref="A129:B129"/>
    <mergeCell ref="C129:I129"/>
    <mergeCell ref="J129:O129"/>
    <mergeCell ref="P129:X129"/>
    <mergeCell ref="Y129:AB129"/>
    <mergeCell ref="AC129:AG129"/>
    <mergeCell ref="AH129:AK129"/>
    <mergeCell ref="AL129:AO129"/>
    <mergeCell ref="AP129:AX129"/>
    <mergeCell ref="A128:B128"/>
    <mergeCell ref="C128:I128"/>
    <mergeCell ref="J128:O128"/>
    <mergeCell ref="P128:X128"/>
    <mergeCell ref="Y128:AB128"/>
    <mergeCell ref="AC128:AG128"/>
    <mergeCell ref="AH128:AK128"/>
    <mergeCell ref="AL128:AO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AH121:AT121"/>
    <mergeCell ref="AU121:AX121"/>
    <mergeCell ref="G120:K120"/>
    <mergeCell ref="L120:X120"/>
    <mergeCell ref="Y120:AB120"/>
    <mergeCell ref="AC120:AG120"/>
    <mergeCell ref="AH120:AT120"/>
    <mergeCell ref="AU120:AX120"/>
    <mergeCell ref="Y118:AB118"/>
    <mergeCell ref="AC118:AG118"/>
    <mergeCell ref="AH118:AT118"/>
    <mergeCell ref="AU118:AX118"/>
    <mergeCell ref="G119:K119"/>
    <mergeCell ref="L119:X119"/>
    <mergeCell ref="Y119:AB119"/>
    <mergeCell ref="AC119:AG119"/>
    <mergeCell ref="AH119:AT119"/>
    <mergeCell ref="AU119:AX119"/>
    <mergeCell ref="AM103:AN103"/>
    <mergeCell ref="AO103:AP103"/>
    <mergeCell ref="A104:F116"/>
    <mergeCell ref="A117:F123"/>
    <mergeCell ref="G117:AB117"/>
    <mergeCell ref="AC117:AX117"/>
    <mergeCell ref="G118:K118"/>
    <mergeCell ref="L118:X118"/>
    <mergeCell ref="AA103:AB103"/>
    <mergeCell ref="AM102:AN102"/>
    <mergeCell ref="AO102:AP102"/>
    <mergeCell ref="AR102:AS102"/>
    <mergeCell ref="AU102:AV102"/>
    <mergeCell ref="A103:D103"/>
    <mergeCell ref="O103:P103"/>
    <mergeCell ref="U102:V102"/>
    <mergeCell ref="X102:Y102"/>
    <mergeCell ref="AA102:AB102"/>
    <mergeCell ref="AC102:AE102"/>
    <mergeCell ref="AG102:AH102"/>
    <mergeCell ref="AJ102:AK102"/>
    <mergeCell ref="A102:D102"/>
    <mergeCell ref="E102:G102"/>
    <mergeCell ref="I102:J102"/>
    <mergeCell ref="L102:M102"/>
    <mergeCell ref="O102:P102"/>
    <mergeCell ref="Q102:S102"/>
    <mergeCell ref="L103:N103"/>
    <mergeCell ref="G121:K121"/>
    <mergeCell ref="L121:X121"/>
    <mergeCell ref="Y121:AB121"/>
    <mergeCell ref="AC121:AG121"/>
    <mergeCell ref="A100:D100"/>
    <mergeCell ref="E100:P100"/>
    <mergeCell ref="Q100:AB100"/>
    <mergeCell ref="AC100:AN100"/>
    <mergeCell ref="AO100:AX100"/>
    <mergeCell ref="A101:D101"/>
    <mergeCell ref="A98:D98"/>
    <mergeCell ref="E98:P98"/>
    <mergeCell ref="Q98:AB98"/>
    <mergeCell ref="AC98:AN98"/>
    <mergeCell ref="AO98:AX98"/>
    <mergeCell ref="A99:D99"/>
    <mergeCell ref="E99:P99"/>
    <mergeCell ref="Q99:AB99"/>
    <mergeCell ref="AC99:AN99"/>
    <mergeCell ref="AO99:AX99"/>
    <mergeCell ref="A96:D96"/>
    <mergeCell ref="E96:P96"/>
    <mergeCell ref="Q96:AB96"/>
    <mergeCell ref="AC96:AN96"/>
    <mergeCell ref="AO96:AX96"/>
    <mergeCell ref="A97:D97"/>
    <mergeCell ref="E97:P97"/>
    <mergeCell ref="Q97:AB97"/>
    <mergeCell ref="AC97:AN97"/>
    <mergeCell ref="AO97:AX97"/>
    <mergeCell ref="AA101:AB101"/>
    <mergeCell ref="AC101:AE101"/>
    <mergeCell ref="AG101:AH101"/>
    <mergeCell ref="AJ101:AK101"/>
    <mergeCell ref="AM101:AN101"/>
    <mergeCell ref="AO101:AP101"/>
    <mergeCell ref="E94:P94"/>
    <mergeCell ref="Q94:AB94"/>
    <mergeCell ref="AC94:AN94"/>
    <mergeCell ref="AO94:AX94"/>
    <mergeCell ref="A95:D95"/>
    <mergeCell ref="E95:P95"/>
    <mergeCell ref="Q95:AB95"/>
    <mergeCell ref="AC95:AN95"/>
    <mergeCell ref="AO95:AX95"/>
    <mergeCell ref="A89:E89"/>
    <mergeCell ref="F89:AX89"/>
    <mergeCell ref="A90:AX90"/>
    <mergeCell ref="A91:AX91"/>
    <mergeCell ref="A92:AX92"/>
    <mergeCell ref="A93:D93"/>
    <mergeCell ref="E93:P93"/>
    <mergeCell ref="Q93:AB93"/>
    <mergeCell ref="AC93:AN93"/>
    <mergeCell ref="AO93:AX93"/>
    <mergeCell ref="A75:B78"/>
    <mergeCell ref="C75:AC75"/>
    <mergeCell ref="AD75:AF75"/>
    <mergeCell ref="AG75:AX75"/>
    <mergeCell ref="C76:AC76"/>
    <mergeCell ref="AD76:AF76"/>
    <mergeCell ref="AG76:AX76"/>
    <mergeCell ref="C77:AC77"/>
    <mergeCell ref="AD77:AF77"/>
    <mergeCell ref="AG77:AX77"/>
    <mergeCell ref="C78:AC78"/>
    <mergeCell ref="AD78:AF78"/>
    <mergeCell ref="A79:B81"/>
    <mergeCell ref="C79:AC79"/>
    <mergeCell ref="AD79:AF79"/>
    <mergeCell ref="AG79:AX81"/>
    <mergeCell ref="C81:D81"/>
    <mergeCell ref="E81:G81"/>
    <mergeCell ref="H81:I81"/>
    <mergeCell ref="J81:L81"/>
    <mergeCell ref="AD74:AF74"/>
    <mergeCell ref="AG74:AX74"/>
    <mergeCell ref="C71:AC71"/>
    <mergeCell ref="AD71:AF71"/>
    <mergeCell ref="AG71:AX71"/>
    <mergeCell ref="C72:AC72"/>
    <mergeCell ref="AD72:AF72"/>
    <mergeCell ref="AG72:AX72"/>
    <mergeCell ref="AD68:AF68"/>
    <mergeCell ref="AG68:AX68"/>
    <mergeCell ref="C69:AC69"/>
    <mergeCell ref="AD69:AF69"/>
    <mergeCell ref="AG69:AX69"/>
    <mergeCell ref="C70:AC70"/>
    <mergeCell ref="AD70:AF70"/>
    <mergeCell ref="AG70:AX70"/>
    <mergeCell ref="AG78:AX78"/>
    <mergeCell ref="A54:B59"/>
    <mergeCell ref="C54:D56"/>
    <mergeCell ref="E54:F54"/>
    <mergeCell ref="G54:AX54"/>
    <mergeCell ref="E55:F56"/>
    <mergeCell ref="A53:AN53"/>
    <mergeCell ref="AO53:AQ53"/>
    <mergeCell ref="AS53:AX53"/>
    <mergeCell ref="A65:B74"/>
    <mergeCell ref="C65:AC65"/>
    <mergeCell ref="AD65:AF65"/>
    <mergeCell ref="AG65:AX67"/>
    <mergeCell ref="C66:D67"/>
    <mergeCell ref="E66:AC66"/>
    <mergeCell ref="AD66:AF66"/>
    <mergeCell ref="E67:AC67"/>
    <mergeCell ref="AD67:AF67"/>
    <mergeCell ref="C68:AC68"/>
    <mergeCell ref="A62:B64"/>
    <mergeCell ref="C62:AC62"/>
    <mergeCell ref="AD62:AF62"/>
    <mergeCell ref="AG62:AX62"/>
    <mergeCell ref="C63:AC63"/>
    <mergeCell ref="AD63:AF63"/>
    <mergeCell ref="AG63:AX63"/>
    <mergeCell ref="C64:AC64"/>
    <mergeCell ref="AD64:AF64"/>
    <mergeCell ref="AG64:AX64"/>
    <mergeCell ref="C73:AC73"/>
    <mergeCell ref="AD73:AF73"/>
    <mergeCell ref="AG73:AX73"/>
    <mergeCell ref="C74:AC74"/>
    <mergeCell ref="U58:AX58"/>
    <mergeCell ref="G59:T59"/>
    <mergeCell ref="A60:AX60"/>
    <mergeCell ref="C61:AC61"/>
    <mergeCell ref="AD61:AF61"/>
    <mergeCell ref="AG61:AX61"/>
    <mergeCell ref="W55:AA55"/>
    <mergeCell ref="AB55:AX55"/>
    <mergeCell ref="W56:AA56"/>
    <mergeCell ref="AB56:AX56"/>
    <mergeCell ref="C57:D59"/>
    <mergeCell ref="E57:F59"/>
    <mergeCell ref="G57:I57"/>
    <mergeCell ref="J57:T57"/>
    <mergeCell ref="U57:AX57"/>
    <mergeCell ref="G58:T58"/>
    <mergeCell ref="A41:F42"/>
    <mergeCell ref="G41:AX42"/>
    <mergeCell ref="AM38:AP38"/>
    <mergeCell ref="AQ38:AT38"/>
    <mergeCell ref="AU38:AX38"/>
    <mergeCell ref="Y39:AA39"/>
    <mergeCell ref="AB39:AD39"/>
    <mergeCell ref="AE39:AH39"/>
    <mergeCell ref="AI40:AL40"/>
    <mergeCell ref="AM40:AP40"/>
    <mergeCell ref="AQ40:AT40"/>
    <mergeCell ref="AU40:AX40"/>
    <mergeCell ref="A36:F40"/>
    <mergeCell ref="G36:O37"/>
    <mergeCell ref="P36:X37"/>
    <mergeCell ref="Y36:AA37"/>
    <mergeCell ref="AB36:AD37"/>
    <mergeCell ref="AE36:AH37"/>
    <mergeCell ref="AI36:AL37"/>
    <mergeCell ref="AM36:AP37"/>
    <mergeCell ref="A33:F35"/>
    <mergeCell ref="G33:X33"/>
    <mergeCell ref="Y33:AA33"/>
    <mergeCell ref="AB33:AD33"/>
    <mergeCell ref="AE33:AH33"/>
    <mergeCell ref="AI33:AL33"/>
    <mergeCell ref="AB35:AD35"/>
    <mergeCell ref="AE35:AH35"/>
    <mergeCell ref="AI35:AL35"/>
    <mergeCell ref="AQ36:AT36"/>
    <mergeCell ref="AU36:AX36"/>
    <mergeCell ref="A30:F32"/>
    <mergeCell ref="G30:O30"/>
    <mergeCell ref="P30:X30"/>
    <mergeCell ref="Y30:AA30"/>
    <mergeCell ref="AB30:AD30"/>
    <mergeCell ref="AE30:AH30"/>
    <mergeCell ref="AM35:AP35"/>
    <mergeCell ref="AQ35:AX35"/>
    <mergeCell ref="AQ37:AR37"/>
    <mergeCell ref="AS37:AT37"/>
    <mergeCell ref="AU37:AV37"/>
    <mergeCell ref="AM31:AP31"/>
    <mergeCell ref="AQ31:AT31"/>
    <mergeCell ref="AU31:AX31"/>
    <mergeCell ref="Y32:AA32"/>
    <mergeCell ref="AB32:AD32"/>
    <mergeCell ref="AE32:AH32"/>
    <mergeCell ref="AI32:AL32"/>
    <mergeCell ref="AM32:AP32"/>
    <mergeCell ref="AQ32:AT32"/>
    <mergeCell ref="AU32:AX32"/>
    <mergeCell ref="AI30:AL30"/>
    <mergeCell ref="AM30:AP30"/>
    <mergeCell ref="AQ30:AT30"/>
    <mergeCell ref="AU30:AX30"/>
    <mergeCell ref="AM33:AP33"/>
    <mergeCell ref="AQ33:AX33"/>
    <mergeCell ref="Y34:AA34"/>
    <mergeCell ref="AB34:AD34"/>
    <mergeCell ref="AE31:AH31"/>
    <mergeCell ref="AI31:AL31"/>
    <mergeCell ref="AU39:AX39"/>
    <mergeCell ref="G38:O40"/>
    <mergeCell ref="P38:X40"/>
    <mergeCell ref="Y38:AA38"/>
    <mergeCell ref="AB38:AD38"/>
    <mergeCell ref="AE38:AH38"/>
    <mergeCell ref="AI38:AL38"/>
    <mergeCell ref="Y40:AA40"/>
    <mergeCell ref="AB40:AD40"/>
    <mergeCell ref="AE40:AH40"/>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A22:F28"/>
    <mergeCell ref="G22:O22"/>
    <mergeCell ref="P22:V22"/>
    <mergeCell ref="W22:AC22"/>
    <mergeCell ref="G28:O28"/>
    <mergeCell ref="P28:V28"/>
    <mergeCell ref="W28:AC28"/>
    <mergeCell ref="A29:F29"/>
    <mergeCell ref="G29:AX29"/>
    <mergeCell ref="G31:O32"/>
    <mergeCell ref="P31:X32"/>
    <mergeCell ref="Y31:AA31"/>
    <mergeCell ref="AB31:AD31"/>
    <mergeCell ref="AD22:AX22"/>
    <mergeCell ref="G23:O23"/>
    <mergeCell ref="P23:V23"/>
    <mergeCell ref="W23:AC23"/>
    <mergeCell ref="AD23:AX28"/>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55:V56"/>
    <mergeCell ref="U59:AX5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81:N81"/>
    <mergeCell ref="O81:AF81"/>
    <mergeCell ref="O80:AF80"/>
    <mergeCell ref="C80:N80"/>
    <mergeCell ref="X103:Z103"/>
    <mergeCell ref="AJ103:AL103"/>
    <mergeCell ref="A84:AX84"/>
    <mergeCell ref="A85:AX85"/>
    <mergeCell ref="A86:AX86"/>
    <mergeCell ref="A87:E87"/>
    <mergeCell ref="F87:AX87"/>
    <mergeCell ref="A88:AX88"/>
    <mergeCell ref="A82:B83"/>
    <mergeCell ref="C82:F82"/>
    <mergeCell ref="G82:AX82"/>
    <mergeCell ref="C83:F83"/>
    <mergeCell ref="G83:AX83"/>
    <mergeCell ref="A94:D94"/>
    <mergeCell ref="AT103:AU103"/>
    <mergeCell ref="AV103:AW103"/>
  </mergeCells>
  <phoneticPr fontId="6"/>
  <conditionalFormatting sqref="P14:AQ14">
    <cfRule type="expression" dxfId="745" priority="995">
      <formula>IF(RIGHT(TEXT(P14,"0.#"),1)=".",FALSE,TRUE)</formula>
    </cfRule>
    <cfRule type="expression" dxfId="744" priority="996">
      <formula>IF(RIGHT(TEXT(P14,"0.#"),1)=".",TRUE,FALSE)</formula>
    </cfRule>
  </conditionalFormatting>
  <conditionalFormatting sqref="P18:AX18">
    <cfRule type="expression" dxfId="743" priority="993">
      <formula>IF(RIGHT(TEXT(P18,"0.#"),1)=".",FALSE,TRUE)</formula>
    </cfRule>
    <cfRule type="expression" dxfId="742" priority="994">
      <formula>IF(RIGHT(TEXT(P18,"0.#"),1)=".",TRUE,FALSE)</formula>
    </cfRule>
  </conditionalFormatting>
  <conditionalFormatting sqref="Y120">
    <cfRule type="expression" dxfId="741" priority="991">
      <formula>IF(RIGHT(TEXT(Y120,"0.#"),1)=".",FALSE,TRUE)</formula>
    </cfRule>
    <cfRule type="expression" dxfId="740" priority="992">
      <formula>IF(RIGHT(TEXT(Y120,"0.#"),1)=".",TRUE,FALSE)</formula>
    </cfRule>
  </conditionalFormatting>
  <conditionalFormatting sqref="Y123">
    <cfRule type="expression" dxfId="739" priority="989">
      <formula>IF(RIGHT(TEXT(Y123,"0.#"),1)=".",FALSE,TRUE)</formula>
    </cfRule>
    <cfRule type="expression" dxfId="738" priority="990">
      <formula>IF(RIGHT(TEXT(Y123,"0.#"),1)=".",TRUE,FALSE)</formula>
    </cfRule>
  </conditionalFormatting>
  <conditionalFormatting sqref="P16:AQ17 P15:AX15 P13:AX13">
    <cfRule type="expression" dxfId="735" priority="987">
      <formula>IF(RIGHT(TEXT(P13,"0.#"),1)=".",FALSE,TRUE)</formula>
    </cfRule>
    <cfRule type="expression" dxfId="734" priority="988">
      <formula>IF(RIGHT(TEXT(P13,"0.#"),1)=".",TRUE,FALSE)</formula>
    </cfRule>
  </conditionalFormatting>
  <conditionalFormatting sqref="P19:AJ19">
    <cfRule type="expression" dxfId="733" priority="985">
      <formula>IF(RIGHT(TEXT(P19,"0.#"),1)=".",FALSE,TRUE)</formula>
    </cfRule>
    <cfRule type="expression" dxfId="732" priority="986">
      <formula>IF(RIGHT(TEXT(P19,"0.#"),1)=".",TRUE,FALSE)</formula>
    </cfRule>
  </conditionalFormatting>
  <conditionalFormatting sqref="Y121:Y122 Y119">
    <cfRule type="expression" dxfId="731" priority="981">
      <formula>IF(RIGHT(TEXT(Y119,"0.#"),1)=".",FALSE,TRUE)</formula>
    </cfRule>
    <cfRule type="expression" dxfId="730" priority="982">
      <formula>IF(RIGHT(TEXT(Y119,"0.#"),1)=".",TRUE,FALSE)</formula>
    </cfRule>
  </conditionalFormatting>
  <conditionalFormatting sqref="AU123">
    <cfRule type="expression" dxfId="729" priority="977">
      <formula>IF(RIGHT(TEXT(AU123,"0.#"),1)=".",FALSE,TRUE)</formula>
    </cfRule>
    <cfRule type="expression" dxfId="728" priority="978">
      <formula>IF(RIGHT(TEXT(AU123,"0.#"),1)=".",TRUE,FALSE)</formula>
    </cfRule>
  </conditionalFormatting>
  <conditionalFormatting sqref="AU121:AU122">
    <cfRule type="expression" dxfId="727" priority="975">
      <formula>IF(RIGHT(TEXT(AU121,"0.#"),1)=".",FALSE,TRUE)</formula>
    </cfRule>
    <cfRule type="expression" dxfId="726" priority="976">
      <formula>IF(RIGHT(TEXT(AU121,"0.#"),1)=".",TRUE,FALSE)</formula>
    </cfRule>
  </conditionalFormatting>
  <conditionalFormatting sqref="W23">
    <cfRule type="expression" dxfId="681" priority="909">
      <formula>IF(RIGHT(TEXT(W23,"0.#"),1)=".",FALSE,TRUE)</formula>
    </cfRule>
    <cfRule type="expression" dxfId="680" priority="910">
      <formula>IF(RIGHT(TEXT(W23,"0.#"),1)=".",TRUE,FALSE)</formula>
    </cfRule>
  </conditionalFormatting>
  <conditionalFormatting sqref="W24 W26">
    <cfRule type="expression" dxfId="679" priority="907">
      <formula>IF(RIGHT(TEXT(W24,"0.#"),1)=".",FALSE,TRUE)</formula>
    </cfRule>
    <cfRule type="expression" dxfId="678" priority="908">
      <formula>IF(RIGHT(TEXT(W24,"0.#"),1)=".",TRUE,FALSE)</formula>
    </cfRule>
  </conditionalFormatting>
  <conditionalFormatting sqref="P23">
    <cfRule type="expression" dxfId="675" priority="903">
      <formula>IF(RIGHT(TEXT(P23,"0.#"),1)=".",FALSE,TRUE)</formula>
    </cfRule>
    <cfRule type="expression" dxfId="674" priority="904">
      <formula>IF(RIGHT(TEXT(P23,"0.#"),1)=".",TRUE,FALSE)</formula>
    </cfRule>
  </conditionalFormatting>
  <conditionalFormatting sqref="P24 P26">
    <cfRule type="expression" dxfId="673" priority="901">
      <formula>IF(RIGHT(TEXT(P24,"0.#"),1)=".",FALSE,TRUE)</formula>
    </cfRule>
    <cfRule type="expression" dxfId="672" priority="902">
      <formula>IF(RIGHT(TEXT(P24,"0.#"),1)=".",TRUE,FALSE)</formula>
    </cfRule>
  </conditionalFormatting>
  <conditionalFormatting sqref="AU32">
    <cfRule type="expression" dxfId="625" priority="767">
      <formula>IF(RIGHT(TEXT(AU32,"0.#"),1)=".",FALSE,TRUE)</formula>
    </cfRule>
    <cfRule type="expression" dxfId="624" priority="768">
      <formula>IF(RIGHT(TEXT(AU32,"0.#"),1)=".",TRUE,FALSE)</formula>
    </cfRule>
  </conditionalFormatting>
  <conditionalFormatting sqref="AU31">
    <cfRule type="expression" dxfId="623" priority="769">
      <formula>IF(RIGHT(TEXT(AU31,"0.#"),1)=".",FALSE,TRUE)</formula>
    </cfRule>
    <cfRule type="expression" dxfId="622" priority="770">
      <formula>IF(RIGHT(TEXT(AU31,"0.#"),1)=".",TRUE,FALSE)</formula>
    </cfRule>
  </conditionalFormatting>
  <conditionalFormatting sqref="P28:AC28">
    <cfRule type="expression" dxfId="621" priority="765">
      <formula>IF(RIGHT(TEXT(P28,"0.#"),1)=".",FALSE,TRUE)</formula>
    </cfRule>
    <cfRule type="expression" dxfId="620" priority="766">
      <formula>IF(RIGHT(TEXT(P28,"0.#"),1)=".",TRUE,FALSE)</formula>
    </cfRule>
  </conditionalFormatting>
  <conditionalFormatting sqref="AM40">
    <cfRule type="expression" dxfId="619" priority="747">
      <formula>IF(RIGHT(TEXT(AM40,"0.#"),1)=".",FALSE,TRUE)</formula>
    </cfRule>
    <cfRule type="expression" dxfId="618" priority="748">
      <formula>IF(RIGHT(TEXT(AM40,"0.#"),1)=".",TRUE,FALSE)</formula>
    </cfRule>
  </conditionalFormatting>
  <conditionalFormatting sqref="AM39">
    <cfRule type="expression" dxfId="617" priority="749">
      <formula>IF(RIGHT(TEXT(AM39,"0.#"),1)=".",FALSE,TRUE)</formula>
    </cfRule>
    <cfRule type="expression" dxfId="616" priority="750">
      <formula>IF(RIGHT(TEXT(AM39,"0.#"),1)=".",TRUE,FALSE)</formula>
    </cfRule>
  </conditionalFormatting>
  <conditionalFormatting sqref="AE38">
    <cfRule type="expression" dxfId="615" priority="763">
      <formula>IF(RIGHT(TEXT(AE38,"0.#"),1)=".",FALSE,TRUE)</formula>
    </cfRule>
    <cfRule type="expression" dxfId="614" priority="764">
      <formula>IF(RIGHT(TEXT(AE38,"0.#"),1)=".",TRUE,FALSE)</formula>
    </cfRule>
  </conditionalFormatting>
  <conditionalFormatting sqref="AQ38:AQ40">
    <cfRule type="expression" dxfId="613" priority="745">
      <formula>IF(RIGHT(TEXT(AQ38,"0.#"),1)=".",FALSE,TRUE)</formula>
    </cfRule>
    <cfRule type="expression" dxfId="612" priority="746">
      <formula>IF(RIGHT(TEXT(AQ38,"0.#"),1)=".",TRUE,FALSE)</formula>
    </cfRule>
  </conditionalFormatting>
  <conditionalFormatting sqref="AU38:AU40">
    <cfRule type="expression" dxfId="611" priority="743">
      <formula>IF(RIGHT(TEXT(AU38,"0.#"),1)=".",FALSE,TRUE)</formula>
    </cfRule>
    <cfRule type="expression" dxfId="610" priority="744">
      <formula>IF(RIGHT(TEXT(AU38,"0.#"),1)=".",TRUE,FALSE)</formula>
    </cfRule>
  </conditionalFormatting>
  <conditionalFormatting sqref="AI40">
    <cfRule type="expression" dxfId="609" priority="757">
      <formula>IF(RIGHT(TEXT(AI40,"0.#"),1)=".",FALSE,TRUE)</formula>
    </cfRule>
    <cfRule type="expression" dxfId="608" priority="758">
      <formula>IF(RIGHT(TEXT(AI40,"0.#"),1)=".",TRUE,FALSE)</formula>
    </cfRule>
  </conditionalFormatting>
  <conditionalFormatting sqref="AE39">
    <cfRule type="expression" dxfId="607" priority="761">
      <formula>IF(RIGHT(TEXT(AE39,"0.#"),1)=".",FALSE,TRUE)</formula>
    </cfRule>
    <cfRule type="expression" dxfId="606" priority="762">
      <formula>IF(RIGHT(TEXT(AE39,"0.#"),1)=".",TRUE,FALSE)</formula>
    </cfRule>
  </conditionalFormatting>
  <conditionalFormatting sqref="AE40">
    <cfRule type="expression" dxfId="605" priority="759">
      <formula>IF(RIGHT(TEXT(AE40,"0.#"),1)=".",FALSE,TRUE)</formula>
    </cfRule>
    <cfRule type="expression" dxfId="604" priority="760">
      <formula>IF(RIGHT(TEXT(AE40,"0.#"),1)=".",TRUE,FALSE)</formula>
    </cfRule>
  </conditionalFormatting>
  <conditionalFormatting sqref="AM38">
    <cfRule type="expression" dxfId="603" priority="751">
      <formula>IF(RIGHT(TEXT(AM38,"0.#"),1)=".",FALSE,TRUE)</formula>
    </cfRule>
    <cfRule type="expression" dxfId="602" priority="752">
      <formula>IF(RIGHT(TEXT(AM38,"0.#"),1)=".",TRUE,FALSE)</formula>
    </cfRule>
  </conditionalFormatting>
  <conditionalFormatting sqref="AI38">
    <cfRule type="expression" dxfId="601" priority="753">
      <formula>IF(RIGHT(TEXT(AI38,"0.#"),1)=".",FALSE,TRUE)</formula>
    </cfRule>
    <cfRule type="expression" dxfId="600" priority="754">
      <formula>IF(RIGHT(TEXT(AI38,"0.#"),1)=".",TRUE,FALSE)</formula>
    </cfRule>
  </conditionalFormatting>
  <conditionalFormatting sqref="AI39">
    <cfRule type="expression" dxfId="599" priority="755">
      <formula>IF(RIGHT(TEXT(AI39,"0.#"),1)=".",FALSE,TRUE)</formula>
    </cfRule>
    <cfRule type="expression" dxfId="598" priority="756">
      <formula>IF(RIGHT(TEXT(AI39,"0.#"),1)=".",TRUE,FALSE)</formula>
    </cfRule>
  </conditionalFormatting>
  <conditionalFormatting sqref="AE50">
    <cfRule type="expression" dxfId="83" priority="111">
      <formula>IF(RIGHT(TEXT(AE50,"0.#"),1)=".",FALSE,TRUE)</formula>
    </cfRule>
    <cfRule type="expression" dxfId="82" priority="112">
      <formula>IF(RIGHT(TEXT(AE50,"0.#"),1)=".",TRUE,FALSE)</formula>
    </cfRule>
  </conditionalFormatting>
  <conditionalFormatting sqref="AE51">
    <cfRule type="expression" dxfId="81" priority="109">
      <formula>IF(RIGHT(TEXT(AE51,"0.#"),1)=".",FALSE,TRUE)</formula>
    </cfRule>
    <cfRule type="expression" dxfId="80" priority="110">
      <formula>IF(RIGHT(TEXT(AE51,"0.#"),1)=".",TRUE,FALSE)</formula>
    </cfRule>
  </conditionalFormatting>
  <conditionalFormatting sqref="AM50">
    <cfRule type="expression" dxfId="79" priority="99">
      <formula>IF(RIGHT(TEXT(AM50,"0.#"),1)=".",FALSE,TRUE)</formula>
    </cfRule>
    <cfRule type="expression" dxfId="78" priority="100">
      <formula>IF(RIGHT(TEXT(AM50,"0.#"),1)=".",TRUE,FALSE)</formula>
    </cfRule>
  </conditionalFormatting>
  <conditionalFormatting sqref="AE52">
    <cfRule type="expression" dxfId="77" priority="107">
      <formula>IF(RIGHT(TEXT(AE52,"0.#"),1)=".",FALSE,TRUE)</formula>
    </cfRule>
    <cfRule type="expression" dxfId="76" priority="108">
      <formula>IF(RIGHT(TEXT(AE52,"0.#"),1)=".",TRUE,FALSE)</formula>
    </cfRule>
  </conditionalFormatting>
  <conditionalFormatting sqref="AI52">
    <cfRule type="expression" dxfId="75" priority="105">
      <formula>IF(RIGHT(TEXT(AI52,"0.#"),1)=".",FALSE,TRUE)</formula>
    </cfRule>
    <cfRule type="expression" dxfId="74" priority="106">
      <formula>IF(RIGHT(TEXT(AI52,"0.#"),1)=".",TRUE,FALSE)</formula>
    </cfRule>
  </conditionalFormatting>
  <conditionalFormatting sqref="AI51">
    <cfRule type="expression" dxfId="73" priority="103">
      <formula>IF(RIGHT(TEXT(AI51,"0.#"),1)=".",FALSE,TRUE)</formula>
    </cfRule>
    <cfRule type="expression" dxfId="72" priority="104">
      <formula>IF(RIGHT(TEXT(AI51,"0.#"),1)=".",TRUE,FALSE)</formula>
    </cfRule>
  </conditionalFormatting>
  <conditionalFormatting sqref="AI50">
    <cfRule type="expression" dxfId="71" priority="101">
      <formula>IF(RIGHT(TEXT(AI50,"0.#"),1)=".",FALSE,TRUE)</formula>
    </cfRule>
    <cfRule type="expression" dxfId="70" priority="102">
      <formula>IF(RIGHT(TEXT(AI50,"0.#"),1)=".",TRUE,FALSE)</formula>
    </cfRule>
  </conditionalFormatting>
  <conditionalFormatting sqref="AM51">
    <cfRule type="expression" dxfId="69" priority="97">
      <formula>IF(RIGHT(TEXT(AM51,"0.#"),1)=".",FALSE,TRUE)</formula>
    </cfRule>
    <cfRule type="expression" dxfId="68" priority="98">
      <formula>IF(RIGHT(TEXT(AM51,"0.#"),1)=".",TRUE,FALSE)</formula>
    </cfRule>
  </conditionalFormatting>
  <conditionalFormatting sqref="AM52">
    <cfRule type="expression" dxfId="67" priority="95">
      <formula>IF(RIGHT(TEXT(AM52,"0.#"),1)=".",FALSE,TRUE)</formula>
    </cfRule>
    <cfRule type="expression" dxfId="66" priority="96">
      <formula>IF(RIGHT(TEXT(AM52,"0.#"),1)=".",TRUE,FALSE)</formula>
    </cfRule>
  </conditionalFormatting>
  <conditionalFormatting sqref="AQ50:AQ52">
    <cfRule type="expression" dxfId="65" priority="93">
      <formula>IF(RIGHT(TEXT(AQ50,"0.#"),1)=".",FALSE,TRUE)</formula>
    </cfRule>
    <cfRule type="expression" dxfId="64" priority="94">
      <formula>IF(RIGHT(TEXT(AQ50,"0.#"),1)=".",TRUE,FALSE)</formula>
    </cfRule>
  </conditionalFormatting>
  <conditionalFormatting sqref="AU50:AU52">
    <cfRule type="expression" dxfId="63" priority="91">
      <formula>IF(RIGHT(TEXT(AU50,"0.#"),1)=".",FALSE,TRUE)</formula>
    </cfRule>
    <cfRule type="expression" dxfId="62" priority="92">
      <formula>IF(RIGHT(TEXT(AU50,"0.#"),1)=".",TRUE,FALSE)</formula>
    </cfRule>
  </conditionalFormatting>
  <conditionalFormatting sqref="AE31 AQ31">
    <cfRule type="expression" dxfId="59" priority="63">
      <formula>IF(RIGHT(TEXT(AE31,"0.#"),1)=".",FALSE,TRUE)</formula>
    </cfRule>
    <cfRule type="expression" dxfId="58" priority="64">
      <formula>IF(RIGHT(TEXT(AE31,"0.#"),1)=".",TRUE,FALSE)</formula>
    </cfRule>
  </conditionalFormatting>
  <conditionalFormatting sqref="AI31">
    <cfRule type="expression" dxfId="57" priority="61">
      <formula>IF(RIGHT(TEXT(AI31,"0.#"),1)=".",FALSE,TRUE)</formula>
    </cfRule>
    <cfRule type="expression" dxfId="56" priority="62">
      <formula>IF(RIGHT(TEXT(AI31,"0.#"),1)=".",TRUE,FALSE)</formula>
    </cfRule>
  </conditionalFormatting>
  <conditionalFormatting sqref="AM31">
    <cfRule type="expression" dxfId="55" priority="59">
      <formula>IF(RIGHT(TEXT(AM31,"0.#"),1)=".",FALSE,TRUE)</formula>
    </cfRule>
    <cfRule type="expression" dxfId="54" priority="60">
      <formula>IF(RIGHT(TEXT(AM31,"0.#"),1)=".",TRUE,FALSE)</formula>
    </cfRule>
  </conditionalFormatting>
  <conditionalFormatting sqref="AE32">
    <cfRule type="expression" dxfId="53" priority="57">
      <formula>IF(RIGHT(TEXT(AE32,"0.#"),1)=".",FALSE,TRUE)</formula>
    </cfRule>
    <cfRule type="expression" dxfId="52" priority="58">
      <formula>IF(RIGHT(TEXT(AE32,"0.#"),1)=".",TRUE,FALSE)</formula>
    </cfRule>
  </conditionalFormatting>
  <conditionalFormatting sqref="AI32">
    <cfRule type="expression" dxfId="51" priority="55">
      <formula>IF(RIGHT(TEXT(AI32,"0.#"),1)=".",FALSE,TRUE)</formula>
    </cfRule>
    <cfRule type="expression" dxfId="50" priority="56">
      <formula>IF(RIGHT(TEXT(AI32,"0.#"),1)=".",TRUE,FALSE)</formula>
    </cfRule>
  </conditionalFormatting>
  <conditionalFormatting sqref="AM32">
    <cfRule type="expression" dxfId="49" priority="53">
      <formula>IF(RIGHT(TEXT(AM32,"0.#"),1)=".",FALSE,TRUE)</formula>
    </cfRule>
    <cfRule type="expression" dxfId="48" priority="54">
      <formula>IF(RIGHT(TEXT(AM32,"0.#"),1)=".",TRUE,FALSE)</formula>
    </cfRule>
  </conditionalFormatting>
  <conditionalFormatting sqref="AQ32">
    <cfRule type="expression" dxfId="47" priority="51">
      <formula>IF(RIGHT(TEXT(AQ32,"0.#"),1)=".",FALSE,TRUE)</formula>
    </cfRule>
    <cfRule type="expression" dxfId="46" priority="52">
      <formula>IF(RIGHT(TEXT(AQ32,"0.#"),1)=".",TRUE,FALSE)</formula>
    </cfRule>
  </conditionalFormatting>
  <conditionalFormatting sqref="AM34">
    <cfRule type="expression" dxfId="45" priority="45">
      <formula>IF(RIGHT(TEXT(AM34,"0.#"),1)=".",FALSE,TRUE)</formula>
    </cfRule>
    <cfRule type="expression" dxfId="44" priority="46">
      <formula>IF(RIGHT(TEXT(AM34,"0.#"),1)=".",TRUE,FALSE)</formula>
    </cfRule>
  </conditionalFormatting>
  <conditionalFormatting sqref="AE35">
    <cfRule type="expression" dxfId="43" priority="43">
      <formula>IF(RIGHT(TEXT(AE35,"0.#"),1)=".",FALSE,TRUE)</formula>
    </cfRule>
    <cfRule type="expression" dxfId="42" priority="44">
      <formula>IF(RIGHT(TEXT(AE35,"0.#"),1)=".",TRUE,FALSE)</formula>
    </cfRule>
  </conditionalFormatting>
  <conditionalFormatting sqref="AQ35">
    <cfRule type="expression" dxfId="41" priority="41">
      <formula>IF(RIGHT(TEXT(AQ35,"0.#"),1)=".",FALSE,TRUE)</formula>
    </cfRule>
    <cfRule type="expression" dxfId="40" priority="42">
      <formula>IF(RIGHT(TEXT(AQ35,"0.#"),1)=".",TRUE,FALSE)</formula>
    </cfRule>
  </conditionalFormatting>
  <conditionalFormatting sqref="AE34 AQ34">
    <cfRule type="expression" dxfId="39" priority="49">
      <formula>IF(RIGHT(TEXT(AE34,"0.#"),1)=".",FALSE,TRUE)</formula>
    </cfRule>
    <cfRule type="expression" dxfId="38" priority="50">
      <formula>IF(RIGHT(TEXT(AE34,"0.#"),1)=".",TRUE,FALSE)</formula>
    </cfRule>
  </conditionalFormatting>
  <conditionalFormatting sqref="AI34">
    <cfRule type="expression" dxfId="37" priority="47">
      <formula>IF(RIGHT(TEXT(AI34,"0.#"),1)=".",FALSE,TRUE)</formula>
    </cfRule>
    <cfRule type="expression" dxfId="36" priority="48">
      <formula>IF(RIGHT(TEXT(AI34,"0.#"),1)=".",TRUE,FALSE)</formula>
    </cfRule>
  </conditionalFormatting>
  <conditionalFormatting sqref="AI35 AM35">
    <cfRule type="expression" dxfId="35" priority="39">
      <formula>IF(RIGHT(TEXT(AI35,"0.#"),1)=".",FALSE,TRUE)</formula>
    </cfRule>
    <cfRule type="expression" dxfId="34" priority="40">
      <formula>IF(RIGHT(TEXT(AI35,"0.#"),1)=".",TRUE,FALSE)</formula>
    </cfRule>
  </conditionalFormatting>
  <conditionalFormatting sqref="W25">
    <cfRule type="expression" dxfId="33" priority="35">
      <formula>IF(RIGHT(TEXT(W25,"0.#"),1)=".",FALSE,TRUE)</formula>
    </cfRule>
    <cfRule type="expression" dxfId="32" priority="36">
      <formula>IF(RIGHT(TEXT(W25,"0.#"),1)=".",TRUE,FALSE)</formula>
    </cfRule>
  </conditionalFormatting>
  <conditionalFormatting sqref="P25">
    <cfRule type="expression" dxfId="31" priority="33">
      <formula>IF(RIGHT(TEXT(P25,"0.#"),1)=".",FALSE,TRUE)</formula>
    </cfRule>
    <cfRule type="expression" dxfId="30" priority="34">
      <formula>IF(RIGHT(TEXT(P25,"0.#"),1)=".",TRUE,FALSE)</formula>
    </cfRule>
  </conditionalFormatting>
  <conditionalFormatting sqref="W27">
    <cfRule type="expression" dxfId="29" priority="31">
      <formula>IF(RIGHT(TEXT(W27,"0.#"),1)=".",FALSE,TRUE)</formula>
    </cfRule>
    <cfRule type="expression" dxfId="28" priority="32">
      <formula>IF(RIGHT(TEXT(W27,"0.#"),1)=".",TRUE,FALSE)</formula>
    </cfRule>
  </conditionalFormatting>
  <conditionalFormatting sqref="P27">
    <cfRule type="expression" dxfId="27" priority="29">
      <formula>IF(RIGHT(TEXT(P27,"0.#"),1)=".",FALSE,TRUE)</formula>
    </cfRule>
    <cfRule type="expression" dxfId="26" priority="30">
      <formula>IF(RIGHT(TEXT(P27,"0.#"),1)=".",TRUE,FALSE)</formula>
    </cfRule>
  </conditionalFormatting>
  <conditionalFormatting sqref="AU120">
    <cfRule type="expression" dxfId="25" priority="27">
      <formula>IF(RIGHT(TEXT(AU120,"0.#"),1)=".",FALSE,TRUE)</formula>
    </cfRule>
    <cfRule type="expression" dxfId="24" priority="28">
      <formula>IF(RIGHT(TEXT(AU120,"0.#"),1)=".",TRUE,FALSE)</formula>
    </cfRule>
  </conditionalFormatting>
  <conditionalFormatting sqref="AU119">
    <cfRule type="expression" dxfId="23" priority="23">
      <formula>IF(RIGHT(TEXT(AU119,"0.#"),1)=".",FALSE,TRUE)</formula>
    </cfRule>
    <cfRule type="expression" dxfId="22" priority="24">
      <formula>IF(RIGHT(TEXT(AU119,"0.#"),1)=".",TRUE,FALSE)</formula>
    </cfRule>
  </conditionalFormatting>
  <conditionalFormatting sqref="Y133:Y134">
    <cfRule type="expression" dxfId="21" priority="13">
      <formula>IF(RIGHT(TEXT(Y133,"0.#"),1)=".",FALSE,TRUE)</formula>
    </cfRule>
    <cfRule type="expression" dxfId="20" priority="14">
      <formula>IF(RIGHT(TEXT(Y133,"0.#"),1)=".",TRUE,FALSE)</formula>
    </cfRule>
  </conditionalFormatting>
  <conditionalFormatting sqref="AL135:AO135">
    <cfRule type="expression" dxfId="19" priority="19">
      <formula>IF(AND(AL135&gt;=0, RIGHT(TEXT(AL135,"0.#"),1)&lt;&gt;"."),TRUE,FALSE)</formula>
    </cfRule>
    <cfRule type="expression" dxfId="18" priority="20">
      <formula>IF(AND(AL135&gt;=0, RIGHT(TEXT(AL135,"0.#"),1)="."),TRUE,FALSE)</formula>
    </cfRule>
    <cfRule type="expression" dxfId="17" priority="21">
      <formula>IF(AND(AL135&lt;0, RIGHT(TEXT(AL135,"0.#"),1)&lt;&gt;"."),TRUE,FALSE)</formula>
    </cfRule>
    <cfRule type="expression" dxfId="16" priority="22">
      <formula>IF(AND(AL135&lt;0, RIGHT(TEXT(AL135,"0.#"),1)="."),TRUE,FALSE)</formula>
    </cfRule>
  </conditionalFormatting>
  <conditionalFormatting sqref="AL133:AO134">
    <cfRule type="expression" dxfId="15" priority="15">
      <formula>IF(AND(AL133&gt;=0, RIGHT(TEXT(AL133,"0.#"),1)&lt;&gt;"."),TRUE,FALSE)</formula>
    </cfRule>
    <cfRule type="expression" dxfId="14" priority="16">
      <formula>IF(AND(AL133&gt;=0, RIGHT(TEXT(AL133,"0.#"),1)="."),TRUE,FALSE)</formula>
    </cfRule>
    <cfRule type="expression" dxfId="13" priority="17">
      <formula>IF(AND(AL133&lt;0, RIGHT(TEXT(AL133,"0.#"),1)&lt;&gt;"."),TRUE,FALSE)</formula>
    </cfRule>
    <cfRule type="expression" dxfId="12" priority="18">
      <formula>IF(AND(AL133&lt;0, RIGHT(TEXT(AL133,"0.#"),1)="."),TRUE,FALSE)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5:Y136">
    <cfRule type="expression" dxfId="7" priority="7">
      <formula>IF(RIGHT(TEXT(Y135,"0.#"),1)=".",FALSE,TRUE)</formula>
    </cfRule>
    <cfRule type="expression" dxfId="6" priority="8">
      <formula>IF(RIGHT(TEXT(Y135,"0.#"),1)=".",TRUE,FALSE)</formula>
    </cfRule>
  </conditionalFormatting>
  <conditionalFormatting sqref="Y129">
    <cfRule type="expression" dxfId="5" priority="5">
      <formula>IF(RIGHT(TEXT(Y129,"0.#"),1)=".",FALSE,TRUE)</formula>
    </cfRule>
    <cfRule type="expression" dxfId="4" priority="6">
      <formula>IF(RIGHT(TEXT(Y129,"0.#"),1)=".",TRUE,FALSE)</formula>
    </cfRule>
  </conditionalFormatting>
  <conditionalFormatting sqref="AL129:AO129">
    <cfRule type="expression" dxfId="3" priority="1">
      <formula>IF(AND(AL129&gt;=0, RIGHT(TEXT(AL129,"0.#"),1)&lt;&gt;"."),TRUE,FALSE)</formula>
    </cfRule>
    <cfRule type="expression" dxfId="2" priority="2">
      <formula>IF(AND(AL129&gt;=0, RIGHT(TEXT(AL129,"0.#"),1)="."),TRUE,FALSE)</formula>
    </cfRule>
    <cfRule type="expression" dxfId="1" priority="3">
      <formula>IF(AND(AL129&lt;0, RIGHT(TEXT(AL129,"0.#"),1)&lt;&gt;"."),TRUE,FALSE)</formula>
    </cfRule>
    <cfRule type="expression" dxfId="0" priority="4">
      <formula>IF(AND(AL129&lt;0, RIGHT(TEXT(AL129,"0.#"),1)="."),TRUE,FALSE)</formula>
    </cfRule>
  </conditionalFormatting>
  <dataValidations count="17">
    <dataValidation type="whole" allowBlank="1" showInputMessage="1" showErrorMessage="1" sqref="O101:P102 AX101:AX103 AA101:AB102 AM101:AN102">
      <formula1>0</formula1>
      <formula2>99</formula2>
    </dataValidation>
    <dataValidation type="whole" allowBlank="1" showInputMessage="1" showErrorMessage="1" sqref="AJ101:AK102 X101:Y102 AJ103 L101:L103 M101:M102 X103 AU101:AV102 J8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7:E87">
      <formula1>T行政事業レビュー推進チームの所見</formula1>
    </dataValidation>
    <dataValidation type="custom" imeMode="disabled" allowBlank="1" showInputMessage="1" showErrorMessage="1" sqref="AH129:AK129 AH133:AK136">
      <formula1>OR(AND(MOD(IF(ISNUMBER(AH129), AH129, 0.5),1)=0, 0&lt;=AH129), AH129="-")</formula1>
    </dataValidation>
    <dataValidation type="whole" imeMode="disabled" allowBlank="1" showInputMessage="1" showErrorMessage="1" sqref="AW2:AX2">
      <formula1>0</formula1>
      <formula2>99</formula2>
    </dataValidation>
    <dataValidation type="list" allowBlank="1" showInputMessage="1" showErrorMessage="1" sqref="A89:E89">
      <formula1>T所見を踏まえた改善点</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sqref="AR53">
      <formula1>"　, ☑"</formula1>
    </dataValidation>
    <dataValidation type="list" allowBlank="1" showInputMessage="1" showErrorMessage="1" sqref="S5:X5">
      <formula1>T終了年度</formula1>
    </dataValidation>
    <dataValidation type="custom" imeMode="disabled" allowBlank="1" showInputMessage="1" showErrorMessage="1" sqref="AY23 AQ49:AR49 P13:AX13 AR15:AX15 P14:AQ18 AR18:AX18 P19:AJ19 Y119:AB122 AU119:AX122 Y129:AB129 AL129:AO129 Y133:AB136 AL133:AO136 AQ37:AR37 AU37:AX37 AE38:AX40 AE31:AX32 AE34:AX34 AU49:AX49 AE50:AX52 P23:AC28">
      <formula1>OR(ISNUMBER(P13), P13="-")</formula1>
    </dataValidation>
    <dataValidation type="list" allowBlank="1" showInputMessage="1" showErrorMessage="1" sqref="Q103:R103 AC103:AD103 AO103:AP103">
      <formula1>$U$46</formula1>
    </dataValidation>
    <dataValidation type="custom" allowBlank="1" showInputMessage="1" showErrorMessage="1" errorTitle="法人番号チェック" error="法人番号は13桁の数字で入力してください。" sqref="J133:O136 J129:O129">
      <formula1>OR(J129="-",AND(LEN(J129)=13,IFERROR(SEARCH("-",J129),"")="",IFERROR(SEARCH(".",J129),"")="",ISNUMBER(J129)))</formula1>
    </dataValidation>
    <dataValidation type="list" allowBlank="1" showInputMessage="1" showErrorMessage="1" sqref="H81:I81">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2" max="16383" man="1"/>
    <brk id="59" max="49" man="1"/>
    <brk id="83" max="49" man="1"/>
    <brk id="12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U102:V102 I102:J102 AG102:AH102 AR102:AS102</xm:sqref>
        </x14:dataValidation>
        <x14:dataValidation type="list" allowBlank="1" showInputMessage="1" showErrorMessage="1">
          <x14:formula1>
            <xm:f>入力規則等!$U$40:$U$42</xm:f>
          </x14:formula1>
          <xm:sqref>AG101:AH101 U101:V101 I101:J101 AR101:AS101</xm:sqref>
        </x14:dataValidation>
        <x14:dataValidation type="list" allowBlank="1" showInputMessage="1" showErrorMessage="1">
          <x14:formula1>
            <xm:f>入力規則等!$AG$2:$AG$13</xm:f>
          </x14:formula1>
          <xm:sqref>AC129:AG129 AC133:AG136</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AO101:AP102 Q101:S102 AC101:AE102 E101:G102</xm:sqref>
        </x14:dataValidation>
        <x14:dataValidation type="list" allowBlank="1" showInputMessage="1" showErrorMessage="1">
          <x14:formula1>
            <xm:f>入力規則等!$U$48</xm:f>
          </x14:formula1>
          <xm:sqref>E103:F103</xm:sqref>
        </x14:dataValidation>
        <x14:dataValidation type="list" allowBlank="1" showInputMessage="1" showErrorMessage="1">
          <x14:formula1>
            <xm:f>入力規則等!$U$13:$U$35</xm:f>
          </x14:formula1>
          <xm:sqref>AJ2:AM2 AE103:AG103 G103:I103 AQ103:AS103 S103:U103 E81:G81</xm:sqref>
        </x14:dataValidation>
        <x14:dataValidation type="list" allowBlank="1" showInputMessage="1" showErrorMessage="1">
          <x14:formula1>
            <xm:f>入力規則等!$U$56:$U$58</xm:f>
          </x14:formula1>
          <xm:sqref>J103:K103 AT103:AU103 AH103:AI103 V103:W103</xm:sqref>
        </x14:dataValidation>
        <x14:dataValidation type="list" allowBlank="1" showInputMessage="1" showErrorMessage="1">
          <x14:formula1>
            <xm:f>入力規則等!$U$49</xm:f>
          </x14:formula1>
          <xm:sqref>C81:D81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388</v>
      </c>
      <c r="AA1" s="27" t="s">
        <v>77</v>
      </c>
      <c r="AB1" s="27" t="s">
        <v>389</v>
      </c>
      <c r="AC1" s="27" t="s">
        <v>31</v>
      </c>
      <c r="AD1" s="26"/>
      <c r="AE1" s="27" t="s">
        <v>43</v>
      </c>
      <c r="AF1" s="28"/>
      <c r="AG1" s="40" t="s">
        <v>172</v>
      </c>
      <c r="AI1" s="40" t="s">
        <v>175</v>
      </c>
      <c r="AK1" s="40" t="s">
        <v>179</v>
      </c>
      <c r="AM1" s="54"/>
      <c r="AN1" s="54"/>
      <c r="AP1" s="26" t="s">
        <v>216</v>
      </c>
    </row>
    <row r="2" spans="1:42" ht="13.5" customHeight="1" x14ac:dyDescent="0.15">
      <c r="A2" s="14" t="s">
        <v>80</v>
      </c>
      <c r="B2" s="15"/>
      <c r="C2" s="13" t="str">
        <f>IF(B2="","",A2)</f>
        <v/>
      </c>
      <c r="D2" s="13" t="str">
        <f>IF(C2="","",IF(D1&lt;&gt;"",CONCATENATE(D1,"、",C2),C2))</f>
        <v/>
      </c>
      <c r="F2" s="12" t="s">
        <v>67</v>
      </c>
      <c r="G2" s="17" t="s">
        <v>574</v>
      </c>
      <c r="H2" s="13" t="str">
        <f>IF(G2="","",F2)</f>
        <v>一般会計</v>
      </c>
      <c r="I2" s="13" t="str">
        <f>IF(H2="","",IF(I1&lt;&gt;"",CONCATENATE(I1,"、",H2),H2))</f>
        <v>一般会計</v>
      </c>
      <c r="K2" s="14" t="s">
        <v>97</v>
      </c>
      <c r="L2" s="15"/>
      <c r="M2" s="13" t="str">
        <f>IF(L2="","",K2)</f>
        <v/>
      </c>
      <c r="N2" s="13" t="str">
        <f>IF(M2="","",IF(N1&lt;&gt;"",CONCATENATE(N1,"、",M2),M2))</f>
        <v/>
      </c>
      <c r="O2" s="13"/>
      <c r="P2" s="12" t="s">
        <v>69</v>
      </c>
      <c r="Q2" s="17" t="s">
        <v>574</v>
      </c>
      <c r="R2" s="13" t="str">
        <f>IF(Q2="","",P2)</f>
        <v>直接実施</v>
      </c>
      <c r="S2" s="13" t="str">
        <f>IF(R2="","",IF(S1&lt;&gt;"",CONCATENATE(S1,"、",R2),R2))</f>
        <v>直接実施</v>
      </c>
      <c r="T2" s="13"/>
      <c r="U2" s="69">
        <v>21</v>
      </c>
      <c r="W2" s="30" t="s">
        <v>165</v>
      </c>
      <c r="Y2" s="30" t="s">
        <v>63</v>
      </c>
      <c r="Z2" s="30" t="s">
        <v>63</v>
      </c>
      <c r="AA2" s="62" t="s">
        <v>258</v>
      </c>
      <c r="AB2" s="62" t="s">
        <v>483</v>
      </c>
      <c r="AC2" s="63" t="s">
        <v>129</v>
      </c>
      <c r="AD2" s="26"/>
      <c r="AE2" s="32" t="s">
        <v>161</v>
      </c>
      <c r="AF2" s="28"/>
      <c r="AG2" s="42" t="s">
        <v>224</v>
      </c>
      <c r="AI2" s="40" t="s">
        <v>255</v>
      </c>
      <c r="AK2" s="40" t="s">
        <v>180</v>
      </c>
      <c r="AM2" s="54"/>
      <c r="AN2" s="54"/>
      <c r="AP2" s="42" t="s">
        <v>224</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0" t="s">
        <v>514</v>
      </c>
      <c r="W3" s="30" t="s">
        <v>140</v>
      </c>
      <c r="Y3" s="30" t="s">
        <v>64</v>
      </c>
      <c r="Z3" s="30" t="s">
        <v>390</v>
      </c>
      <c r="AA3" s="62" t="s">
        <v>356</v>
      </c>
      <c r="AB3" s="62" t="s">
        <v>484</v>
      </c>
      <c r="AC3" s="63" t="s">
        <v>130</v>
      </c>
      <c r="AD3" s="26"/>
      <c r="AE3" s="32" t="s">
        <v>162</v>
      </c>
      <c r="AF3" s="28"/>
      <c r="AG3" s="42" t="s">
        <v>225</v>
      </c>
      <c r="AI3" s="40" t="s">
        <v>174</v>
      </c>
      <c r="AK3" s="40" t="str">
        <f>CHAR(CODE(AK2)+1)</f>
        <v>B</v>
      </c>
      <c r="AM3" s="54"/>
      <c r="AN3" s="54"/>
      <c r="AP3" s="42" t="s">
        <v>225</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0" t="s">
        <v>571</v>
      </c>
      <c r="W4" s="30" t="s">
        <v>141</v>
      </c>
      <c r="Y4" s="30" t="s">
        <v>263</v>
      </c>
      <c r="Z4" s="30" t="s">
        <v>391</v>
      </c>
      <c r="AA4" s="62" t="s">
        <v>357</v>
      </c>
      <c r="AB4" s="62" t="s">
        <v>485</v>
      </c>
      <c r="AC4" s="62" t="s">
        <v>131</v>
      </c>
      <c r="AD4" s="26"/>
      <c r="AE4" s="32" t="s">
        <v>163</v>
      </c>
      <c r="AF4" s="28"/>
      <c r="AG4" s="42" t="s">
        <v>226</v>
      </c>
      <c r="AI4" s="40" t="s">
        <v>176</v>
      </c>
      <c r="AK4" s="40" t="str">
        <f t="shared" ref="AK4:AK49" si="7">CHAR(CODE(AK3)+1)</f>
        <v>C</v>
      </c>
      <c r="AM4" s="54"/>
      <c r="AN4" s="54"/>
      <c r="AP4" s="42" t="s">
        <v>226</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0" t="s">
        <v>538</v>
      </c>
      <c r="Y5" s="30" t="s">
        <v>264</v>
      </c>
      <c r="Z5" s="30" t="s">
        <v>392</v>
      </c>
      <c r="AA5" s="62" t="s">
        <v>358</v>
      </c>
      <c r="AB5" s="62" t="s">
        <v>486</v>
      </c>
      <c r="AC5" s="62" t="s">
        <v>164</v>
      </c>
      <c r="AD5" s="29"/>
      <c r="AE5" s="32" t="s">
        <v>236</v>
      </c>
      <c r="AF5" s="28"/>
      <c r="AG5" s="42" t="s">
        <v>227</v>
      </c>
      <c r="AI5" s="40" t="s">
        <v>261</v>
      </c>
      <c r="AK5" s="40" t="str">
        <f t="shared" si="7"/>
        <v>D</v>
      </c>
      <c r="AP5" s="42" t="s">
        <v>227</v>
      </c>
    </row>
    <row r="6" spans="1:42" ht="13.5" customHeight="1" x14ac:dyDescent="0.15">
      <c r="A6" s="14" t="s">
        <v>84</v>
      </c>
      <c r="B6" s="15" t="s">
        <v>574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0" t="s">
        <v>238</v>
      </c>
      <c r="W6" s="30" t="s">
        <v>540</v>
      </c>
      <c r="Y6" s="30" t="s">
        <v>265</v>
      </c>
      <c r="Z6" s="30" t="s">
        <v>393</v>
      </c>
      <c r="AA6" s="62" t="s">
        <v>359</v>
      </c>
      <c r="AB6" s="62" t="s">
        <v>487</v>
      </c>
      <c r="AC6" s="62" t="s">
        <v>132</v>
      </c>
      <c r="AD6" s="29"/>
      <c r="AE6" s="32" t="s">
        <v>234</v>
      </c>
      <c r="AF6" s="28"/>
      <c r="AG6" s="42" t="s">
        <v>228</v>
      </c>
      <c r="AI6" s="40" t="s">
        <v>262</v>
      </c>
      <c r="AK6" s="40" t="str">
        <f>CHAR(CODE(AK5)+1)</f>
        <v>E</v>
      </c>
      <c r="AP6" s="42" t="s">
        <v>228</v>
      </c>
    </row>
    <row r="7" spans="1:42" ht="13.5" customHeight="1" x14ac:dyDescent="0.15">
      <c r="A7" s="14" t="s">
        <v>85</v>
      </c>
      <c r="B7" s="15"/>
      <c r="C7" s="13" t="str">
        <f t="shared" si="0"/>
        <v/>
      </c>
      <c r="D7" s="13" t="str">
        <f t="shared" si="8"/>
        <v>科学技術・イノベーション</v>
      </c>
      <c r="F7" s="18" t="s">
        <v>187</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0"/>
      <c r="W7" s="30" t="s">
        <v>142</v>
      </c>
      <c r="Y7" s="30" t="s">
        <v>266</v>
      </c>
      <c r="Z7" s="30" t="s">
        <v>394</v>
      </c>
      <c r="AA7" s="62" t="s">
        <v>360</v>
      </c>
      <c r="AB7" s="62" t="s">
        <v>488</v>
      </c>
      <c r="AC7" s="29"/>
      <c r="AD7" s="29"/>
      <c r="AE7" s="30" t="s">
        <v>132</v>
      </c>
      <c r="AF7" s="28"/>
      <c r="AG7" s="42" t="s">
        <v>229</v>
      </c>
      <c r="AH7" s="57"/>
      <c r="AI7" s="42" t="s">
        <v>251</v>
      </c>
      <c r="AK7" s="40" t="str">
        <f>CHAR(CODE(AK6)+1)</f>
        <v>F</v>
      </c>
      <c r="AP7" s="42" t="s">
        <v>229</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0" t="s">
        <v>259</v>
      </c>
      <c r="W8" s="30" t="s">
        <v>143</v>
      </c>
      <c r="Y8" s="30" t="s">
        <v>267</v>
      </c>
      <c r="Z8" s="30" t="s">
        <v>395</v>
      </c>
      <c r="AA8" s="62" t="s">
        <v>361</v>
      </c>
      <c r="AB8" s="62" t="s">
        <v>489</v>
      </c>
      <c r="AC8" s="29"/>
      <c r="AD8" s="29"/>
      <c r="AE8" s="29"/>
      <c r="AF8" s="28"/>
      <c r="AG8" s="42" t="s">
        <v>230</v>
      </c>
      <c r="AI8" s="40" t="s">
        <v>252</v>
      </c>
      <c r="AK8" s="40" t="str">
        <f t="shared" si="7"/>
        <v>G</v>
      </c>
      <c r="AP8" s="42" t="s">
        <v>230</v>
      </c>
    </row>
    <row r="9" spans="1:42" ht="13.5" customHeight="1" x14ac:dyDescent="0.15">
      <c r="A9" s="14" t="s">
        <v>87</v>
      </c>
      <c r="B9" s="15"/>
      <c r="C9" s="13" t="str">
        <f t="shared" si="0"/>
        <v/>
      </c>
      <c r="D9" s="13" t="str">
        <f t="shared" si="8"/>
        <v>科学技術・イノベーション</v>
      </c>
      <c r="F9" s="18" t="s">
        <v>188</v>
      </c>
      <c r="G9" s="17"/>
      <c r="H9" s="13" t="str">
        <f t="shared" si="1"/>
        <v/>
      </c>
      <c r="I9" s="13" t="str">
        <f t="shared" si="5"/>
        <v>一般会計</v>
      </c>
      <c r="K9" s="14" t="s">
        <v>104</v>
      </c>
      <c r="L9" s="15"/>
      <c r="M9" s="13" t="str">
        <f t="shared" si="2"/>
        <v/>
      </c>
      <c r="N9" s="13" t="str">
        <f t="shared" si="6"/>
        <v/>
      </c>
      <c r="O9" s="13"/>
      <c r="P9" s="13"/>
      <c r="Q9" s="19"/>
      <c r="T9" s="13"/>
      <c r="U9" s="30" t="s">
        <v>260</v>
      </c>
      <c r="W9" s="30" t="s">
        <v>144</v>
      </c>
      <c r="Y9" s="30" t="s">
        <v>268</v>
      </c>
      <c r="Z9" s="30" t="s">
        <v>396</v>
      </c>
      <c r="AA9" s="62" t="s">
        <v>362</v>
      </c>
      <c r="AB9" s="62" t="s">
        <v>490</v>
      </c>
      <c r="AC9" s="29"/>
      <c r="AD9" s="29"/>
      <c r="AE9" s="29"/>
      <c r="AF9" s="28"/>
      <c r="AG9" s="42" t="s">
        <v>231</v>
      </c>
      <c r="AI9" s="53"/>
      <c r="AK9" s="40" t="str">
        <f t="shared" si="7"/>
        <v>H</v>
      </c>
      <c r="AP9" s="42" t="s">
        <v>231</v>
      </c>
    </row>
    <row r="10" spans="1:42" ht="13.5" customHeight="1" x14ac:dyDescent="0.15">
      <c r="A10" s="14" t="s">
        <v>205</v>
      </c>
      <c r="B10" s="15"/>
      <c r="C10" s="13" t="str">
        <f t="shared" si="0"/>
        <v/>
      </c>
      <c r="D10" s="13" t="str">
        <f t="shared" si="8"/>
        <v>科学技術・イノベーション</v>
      </c>
      <c r="F10" s="18" t="s">
        <v>111</v>
      </c>
      <c r="G10" s="17"/>
      <c r="H10" s="13" t="str">
        <f t="shared" si="1"/>
        <v/>
      </c>
      <c r="I10" s="13" t="str">
        <f t="shared" si="5"/>
        <v>一般会計</v>
      </c>
      <c r="K10" s="14" t="s">
        <v>206</v>
      </c>
      <c r="L10" s="15"/>
      <c r="M10" s="13" t="str">
        <f t="shared" si="2"/>
        <v/>
      </c>
      <c r="N10" s="13" t="str">
        <f t="shared" si="6"/>
        <v/>
      </c>
      <c r="O10" s="13"/>
      <c r="P10" s="13" t="str">
        <f>S8</f>
        <v>直接実施</v>
      </c>
      <c r="Q10" s="19"/>
      <c r="T10" s="13"/>
      <c r="W10" s="30" t="s">
        <v>145</v>
      </c>
      <c r="Y10" s="30" t="s">
        <v>269</v>
      </c>
      <c r="Z10" s="30" t="s">
        <v>397</v>
      </c>
      <c r="AA10" s="62" t="s">
        <v>363</v>
      </c>
      <c r="AB10" s="62" t="s">
        <v>491</v>
      </c>
      <c r="AC10" s="29"/>
      <c r="AD10" s="29"/>
      <c r="AE10" s="29"/>
      <c r="AF10" s="28"/>
      <c r="AG10" s="42" t="s">
        <v>219</v>
      </c>
      <c r="AK10" s="40" t="str">
        <f t="shared" si="7"/>
        <v>I</v>
      </c>
      <c r="AP10" s="40" t="s">
        <v>217</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574</v>
      </c>
      <c r="M11" s="13" t="str">
        <f t="shared" si="2"/>
        <v>その他の事項経費</v>
      </c>
      <c r="N11" s="13" t="str">
        <f t="shared" si="6"/>
        <v>その他の事項経費</v>
      </c>
      <c r="O11" s="13"/>
      <c r="P11" s="13"/>
      <c r="Q11" s="19"/>
      <c r="T11" s="13"/>
      <c r="W11" s="30" t="s">
        <v>568</v>
      </c>
      <c r="Y11" s="30" t="s">
        <v>270</v>
      </c>
      <c r="Z11" s="30" t="s">
        <v>398</v>
      </c>
      <c r="AA11" s="62" t="s">
        <v>364</v>
      </c>
      <c r="AB11" s="62" t="s">
        <v>492</v>
      </c>
      <c r="AC11" s="29"/>
      <c r="AD11" s="29"/>
      <c r="AE11" s="29"/>
      <c r="AF11" s="28"/>
      <c r="AG11" s="40" t="s">
        <v>222</v>
      </c>
      <c r="AK11" s="40"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7" t="s">
        <v>515</v>
      </c>
      <c r="W12" s="30" t="s">
        <v>146</v>
      </c>
      <c r="Y12" s="30" t="s">
        <v>271</v>
      </c>
      <c r="Z12" s="30" t="s">
        <v>399</v>
      </c>
      <c r="AA12" s="62" t="s">
        <v>365</v>
      </c>
      <c r="AB12" s="62" t="s">
        <v>493</v>
      </c>
      <c r="AC12" s="29"/>
      <c r="AD12" s="29"/>
      <c r="AE12" s="29"/>
      <c r="AF12" s="28"/>
      <c r="AG12" s="40" t="s">
        <v>220</v>
      </c>
      <c r="AK12" s="40"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272</v>
      </c>
      <c r="Z13" s="30" t="s">
        <v>400</v>
      </c>
      <c r="AA13" s="62" t="s">
        <v>366</v>
      </c>
      <c r="AB13" s="62" t="s">
        <v>494</v>
      </c>
      <c r="AC13" s="29"/>
      <c r="AD13" s="29"/>
      <c r="AE13" s="29"/>
      <c r="AF13" s="28"/>
      <c r="AG13" s="40" t="s">
        <v>221</v>
      </c>
      <c r="AK13" s="40"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0" t="s">
        <v>516</v>
      </c>
      <c r="W14" s="30" t="s">
        <v>148</v>
      </c>
      <c r="Y14" s="30" t="s">
        <v>273</v>
      </c>
      <c r="Z14" s="30" t="s">
        <v>401</v>
      </c>
      <c r="AA14" s="62" t="s">
        <v>367</v>
      </c>
      <c r="AB14" s="62" t="s">
        <v>495</v>
      </c>
      <c r="AC14" s="29"/>
      <c r="AD14" s="29"/>
      <c r="AE14" s="29"/>
      <c r="AF14" s="28"/>
      <c r="AG14" s="53"/>
      <c r="AK14" s="40"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0" t="s">
        <v>517</v>
      </c>
      <c r="W15" s="30" t="s">
        <v>149</v>
      </c>
      <c r="Y15" s="30" t="s">
        <v>274</v>
      </c>
      <c r="Z15" s="30" t="s">
        <v>402</v>
      </c>
      <c r="AA15" s="62" t="s">
        <v>368</v>
      </c>
      <c r="AB15" s="62" t="s">
        <v>496</v>
      </c>
      <c r="AC15" s="29"/>
      <c r="AD15" s="29"/>
      <c r="AE15" s="29"/>
      <c r="AF15" s="28"/>
      <c r="AG15" s="54"/>
      <c r="AK15" s="40"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0" t="s">
        <v>518</v>
      </c>
      <c r="W16" s="30" t="s">
        <v>150</v>
      </c>
      <c r="Y16" s="30" t="s">
        <v>275</v>
      </c>
      <c r="Z16" s="30" t="s">
        <v>403</v>
      </c>
      <c r="AA16" s="62" t="s">
        <v>369</v>
      </c>
      <c r="AB16" s="62" t="s">
        <v>497</v>
      </c>
      <c r="AC16" s="29"/>
      <c r="AD16" s="29"/>
      <c r="AE16" s="29"/>
      <c r="AF16" s="28"/>
      <c r="AG16" s="54"/>
      <c r="AK16" s="40"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0" t="s">
        <v>536</v>
      </c>
      <c r="W17" s="30" t="s">
        <v>151</v>
      </c>
      <c r="Y17" s="30" t="s">
        <v>276</v>
      </c>
      <c r="Z17" s="30" t="s">
        <v>404</v>
      </c>
      <c r="AA17" s="62" t="s">
        <v>370</v>
      </c>
      <c r="AB17" s="62" t="s">
        <v>498</v>
      </c>
      <c r="AC17" s="29"/>
      <c r="AD17" s="29"/>
      <c r="AE17" s="29"/>
      <c r="AF17" s="28"/>
      <c r="AG17" s="54"/>
      <c r="AK17" s="40"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0" t="s">
        <v>519</v>
      </c>
      <c r="W18" s="30" t="s">
        <v>152</v>
      </c>
      <c r="Y18" s="30" t="s">
        <v>277</v>
      </c>
      <c r="Z18" s="30" t="s">
        <v>405</v>
      </c>
      <c r="AA18" s="62" t="s">
        <v>371</v>
      </c>
      <c r="AB18" s="62" t="s">
        <v>499</v>
      </c>
      <c r="AC18" s="29"/>
      <c r="AD18" s="29"/>
      <c r="AE18" s="29"/>
      <c r="AF18" s="28"/>
      <c r="AK18" s="40" t="str">
        <f t="shared" si="7"/>
        <v>Q</v>
      </c>
    </row>
    <row r="19" spans="1:37" ht="13.5" customHeight="1" x14ac:dyDescent="0.15">
      <c r="A19" s="14" t="s">
        <v>198</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0" t="s">
        <v>520</v>
      </c>
      <c r="W19" s="30" t="s">
        <v>153</v>
      </c>
      <c r="Y19" s="30" t="s">
        <v>278</v>
      </c>
      <c r="Z19" s="30" t="s">
        <v>406</v>
      </c>
      <c r="AA19" s="62" t="s">
        <v>372</v>
      </c>
      <c r="AB19" s="62" t="s">
        <v>500</v>
      </c>
      <c r="AC19" s="29"/>
      <c r="AD19" s="29"/>
      <c r="AE19" s="29"/>
      <c r="AF19" s="28"/>
      <c r="AK19" s="40" t="str">
        <f t="shared" si="7"/>
        <v>R</v>
      </c>
    </row>
    <row r="20" spans="1:37" ht="13.5" customHeight="1" x14ac:dyDescent="0.15">
      <c r="A20" s="14" t="s">
        <v>199</v>
      </c>
      <c r="B20" s="15"/>
      <c r="C20" s="13" t="str">
        <f t="shared" si="9"/>
        <v/>
      </c>
      <c r="D20" s="13" t="str">
        <f t="shared" si="8"/>
        <v>科学技術・イノベーション</v>
      </c>
      <c r="F20" s="18" t="s">
        <v>197</v>
      </c>
      <c r="G20" s="17"/>
      <c r="H20" s="13" t="str">
        <f t="shared" si="1"/>
        <v/>
      </c>
      <c r="I20" s="13" t="str">
        <f t="shared" si="5"/>
        <v>一般会計</v>
      </c>
      <c r="K20" s="13"/>
      <c r="L20" s="13"/>
      <c r="O20" s="13"/>
      <c r="P20" s="13"/>
      <c r="Q20" s="19"/>
      <c r="T20" s="13"/>
      <c r="U20" s="30" t="s">
        <v>521</v>
      </c>
      <c r="W20" s="30" t="s">
        <v>154</v>
      </c>
      <c r="Y20" s="30" t="s">
        <v>279</v>
      </c>
      <c r="Z20" s="30" t="s">
        <v>407</v>
      </c>
      <c r="AA20" s="62" t="s">
        <v>373</v>
      </c>
      <c r="AB20" s="62" t="s">
        <v>501</v>
      </c>
      <c r="AC20" s="29"/>
      <c r="AD20" s="29"/>
      <c r="AE20" s="29"/>
      <c r="AF20" s="28"/>
      <c r="AK20" s="40" t="str">
        <f t="shared" si="7"/>
        <v>S</v>
      </c>
    </row>
    <row r="21" spans="1:37" ht="13.5" customHeight="1" x14ac:dyDescent="0.15">
      <c r="A21" s="14" t="s">
        <v>200</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0" t="s">
        <v>522</v>
      </c>
      <c r="W21" s="30" t="s">
        <v>155</v>
      </c>
      <c r="Y21" s="30" t="s">
        <v>280</v>
      </c>
      <c r="Z21" s="30" t="s">
        <v>408</v>
      </c>
      <c r="AA21" s="62" t="s">
        <v>374</v>
      </c>
      <c r="AB21" s="62" t="s">
        <v>502</v>
      </c>
      <c r="AC21" s="29"/>
      <c r="AD21" s="29"/>
      <c r="AE21" s="29"/>
      <c r="AF21" s="28"/>
      <c r="AK21" s="40" t="str">
        <f t="shared" si="7"/>
        <v>T</v>
      </c>
    </row>
    <row r="22" spans="1:37" ht="13.5" customHeight="1" x14ac:dyDescent="0.15">
      <c r="A22" s="14" t="s">
        <v>201</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0" t="s">
        <v>570</v>
      </c>
      <c r="W22" s="30" t="s">
        <v>156</v>
      </c>
      <c r="Y22" s="30" t="s">
        <v>281</v>
      </c>
      <c r="Z22" s="30" t="s">
        <v>409</v>
      </c>
      <c r="AA22" s="62" t="s">
        <v>375</v>
      </c>
      <c r="AB22" s="62" t="s">
        <v>503</v>
      </c>
      <c r="AC22" s="29"/>
      <c r="AD22" s="29"/>
      <c r="AE22" s="29"/>
      <c r="AF22" s="28"/>
      <c r="AK22" s="40" t="str">
        <f t="shared" si="7"/>
        <v>U</v>
      </c>
    </row>
    <row r="23" spans="1:37" ht="13.5" customHeight="1" x14ac:dyDescent="0.15">
      <c r="A23" s="60" t="s">
        <v>253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0" t="s">
        <v>523</v>
      </c>
      <c r="W23" s="30" t="s">
        <v>157</v>
      </c>
      <c r="Y23" s="30" t="s">
        <v>282</v>
      </c>
      <c r="Z23" s="30" t="s">
        <v>410</v>
      </c>
      <c r="AA23" s="62" t="s">
        <v>376</v>
      </c>
      <c r="AB23" s="62" t="s">
        <v>504</v>
      </c>
      <c r="AC23" s="29"/>
      <c r="AD23" s="29"/>
      <c r="AE23" s="29"/>
      <c r="AF23" s="28"/>
      <c r="AK23" s="40" t="str">
        <f t="shared" si="7"/>
        <v>V</v>
      </c>
    </row>
    <row r="24" spans="1:37" ht="13.5" customHeight="1" x14ac:dyDescent="0.15">
      <c r="A24" s="72"/>
      <c r="B24" s="58"/>
      <c r="F24" s="18" t="s">
        <v>256</v>
      </c>
      <c r="G24" s="17"/>
      <c r="H24" s="13" t="str">
        <f t="shared" si="1"/>
        <v/>
      </c>
      <c r="I24" s="13" t="str">
        <f t="shared" si="5"/>
        <v>一般会計</v>
      </c>
      <c r="K24" s="13"/>
      <c r="L24" s="13"/>
      <c r="O24" s="13"/>
      <c r="P24" s="13"/>
      <c r="Q24" s="19"/>
      <c r="T24" s="13"/>
      <c r="U24" s="30" t="s">
        <v>524</v>
      </c>
      <c r="W24" s="30" t="s">
        <v>158</v>
      </c>
      <c r="Y24" s="30" t="s">
        <v>283</v>
      </c>
      <c r="Z24" s="30" t="s">
        <v>411</v>
      </c>
      <c r="AA24" s="62" t="s">
        <v>377</v>
      </c>
      <c r="AB24" s="62" t="s">
        <v>505</v>
      </c>
      <c r="AC24" s="29"/>
      <c r="AD24" s="29"/>
      <c r="AE24" s="29"/>
      <c r="AF24" s="28"/>
      <c r="AK24" s="40" t="str">
        <f>CHAR(CODE(AK23)+1)</f>
        <v>W</v>
      </c>
    </row>
    <row r="25" spans="1:37" ht="13.5" customHeight="1" x14ac:dyDescent="0.15">
      <c r="A25" s="59"/>
      <c r="B25" s="58"/>
      <c r="F25" s="18" t="s">
        <v>124</v>
      </c>
      <c r="G25" s="17"/>
      <c r="H25" s="13" t="str">
        <f t="shared" si="1"/>
        <v/>
      </c>
      <c r="I25" s="13" t="str">
        <f t="shared" si="5"/>
        <v>一般会計</v>
      </c>
      <c r="K25" s="13"/>
      <c r="L25" s="13"/>
      <c r="O25" s="13"/>
      <c r="P25" s="13"/>
      <c r="Q25" s="19"/>
      <c r="T25" s="13"/>
      <c r="U25" s="30" t="s">
        <v>525</v>
      </c>
      <c r="W25" s="52"/>
      <c r="Y25" s="30" t="s">
        <v>284</v>
      </c>
      <c r="Z25" s="30" t="s">
        <v>412</v>
      </c>
      <c r="AA25" s="62" t="s">
        <v>378</v>
      </c>
      <c r="AB25" s="62" t="s">
        <v>506</v>
      </c>
      <c r="AC25" s="29"/>
      <c r="AD25" s="29"/>
      <c r="AE25" s="29"/>
      <c r="AF25" s="28"/>
      <c r="AK25" s="40" t="str">
        <f t="shared" si="7"/>
        <v>X</v>
      </c>
    </row>
    <row r="26" spans="1:37" ht="13.5" customHeight="1" x14ac:dyDescent="0.15">
      <c r="A26" s="59"/>
      <c r="B26" s="58"/>
      <c r="F26" s="18" t="s">
        <v>125</v>
      </c>
      <c r="G26" s="17"/>
      <c r="H26" s="13" t="str">
        <f t="shared" si="1"/>
        <v/>
      </c>
      <c r="I26" s="13" t="str">
        <f t="shared" si="5"/>
        <v>一般会計</v>
      </c>
      <c r="K26" s="13"/>
      <c r="L26" s="13"/>
      <c r="O26" s="13"/>
      <c r="P26" s="13"/>
      <c r="Q26" s="19"/>
      <c r="T26" s="13"/>
      <c r="U26" s="30" t="s">
        <v>526</v>
      </c>
      <c r="Y26" s="30" t="s">
        <v>285</v>
      </c>
      <c r="Z26" s="30" t="s">
        <v>413</v>
      </c>
      <c r="AA26" s="62" t="s">
        <v>379</v>
      </c>
      <c r="AB26" s="62" t="s">
        <v>507</v>
      </c>
      <c r="AC26" s="29"/>
      <c r="AD26" s="29"/>
      <c r="AE26" s="29"/>
      <c r="AF26" s="28"/>
      <c r="AK26" s="40"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0" t="s">
        <v>527</v>
      </c>
      <c r="Y27" s="30" t="s">
        <v>286</v>
      </c>
      <c r="Z27" s="30" t="s">
        <v>414</v>
      </c>
      <c r="AA27" s="62" t="s">
        <v>380</v>
      </c>
      <c r="AB27" s="62" t="s">
        <v>508</v>
      </c>
      <c r="AC27" s="29"/>
      <c r="AD27" s="29"/>
      <c r="AE27" s="29"/>
      <c r="AF27" s="28"/>
      <c r="AK27" s="40"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528</v>
      </c>
      <c r="Y28" s="30" t="s">
        <v>287</v>
      </c>
      <c r="Z28" s="30" t="s">
        <v>415</v>
      </c>
      <c r="AA28" s="62" t="s">
        <v>381</v>
      </c>
      <c r="AB28" s="62" t="s">
        <v>509</v>
      </c>
      <c r="AC28" s="29"/>
      <c r="AD28" s="29"/>
      <c r="AE28" s="29"/>
      <c r="AF28" s="28"/>
      <c r="AK28" s="40"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0" t="s">
        <v>529</v>
      </c>
      <c r="Y29" s="30" t="s">
        <v>288</v>
      </c>
      <c r="Z29" s="30" t="s">
        <v>416</v>
      </c>
      <c r="AA29" s="62" t="s">
        <v>382</v>
      </c>
      <c r="AB29" s="62" t="s">
        <v>510</v>
      </c>
      <c r="AC29" s="29"/>
      <c r="AD29" s="29"/>
      <c r="AE29" s="29"/>
      <c r="AF29" s="28"/>
      <c r="AK29" s="40"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0" t="s">
        <v>530</v>
      </c>
      <c r="Y30" s="30" t="s">
        <v>289</v>
      </c>
      <c r="Z30" s="30" t="s">
        <v>417</v>
      </c>
      <c r="AA30" s="62" t="s">
        <v>383</v>
      </c>
      <c r="AB30" s="62" t="s">
        <v>511</v>
      </c>
      <c r="AC30" s="29"/>
      <c r="AD30" s="29"/>
      <c r="AE30" s="29"/>
      <c r="AF30" s="28"/>
      <c r="AK30" s="40"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0" t="s">
        <v>531</v>
      </c>
      <c r="Y31" s="30" t="s">
        <v>290</v>
      </c>
      <c r="Z31" s="30" t="s">
        <v>418</v>
      </c>
      <c r="AA31" s="62" t="s">
        <v>384</v>
      </c>
      <c r="AB31" s="62" t="s">
        <v>512</v>
      </c>
      <c r="AC31" s="29"/>
      <c r="AD31" s="29"/>
      <c r="AE31" s="29"/>
      <c r="AF31" s="28"/>
      <c r="AK31" s="40"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0" t="s">
        <v>532</v>
      </c>
      <c r="Y32" s="30" t="s">
        <v>291</v>
      </c>
      <c r="Z32" s="30" t="s">
        <v>419</v>
      </c>
      <c r="AA32" s="62" t="s">
        <v>65</v>
      </c>
      <c r="AB32" s="62" t="s">
        <v>65</v>
      </c>
      <c r="AC32" s="29"/>
      <c r="AD32" s="29"/>
      <c r="AE32" s="29"/>
      <c r="AF32" s="28"/>
      <c r="AK32" s="40"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0" t="s">
        <v>533</v>
      </c>
      <c r="Y33" s="30" t="s">
        <v>292</v>
      </c>
      <c r="Z33" s="30" t="s">
        <v>420</v>
      </c>
      <c r="AA33" s="52"/>
      <c r="AB33" s="29"/>
      <c r="AC33" s="29"/>
      <c r="AD33" s="29"/>
      <c r="AE33" s="29"/>
      <c r="AF33" s="28"/>
      <c r="AK33" s="40"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0" t="s">
        <v>534</v>
      </c>
      <c r="Y34" s="30" t="s">
        <v>293</v>
      </c>
      <c r="Z34" s="30" t="s">
        <v>421</v>
      </c>
      <c r="AB34" s="29"/>
      <c r="AC34" s="29"/>
      <c r="AD34" s="29"/>
      <c r="AE34" s="29"/>
      <c r="AF34" s="28"/>
      <c r="AK34" s="40"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0" t="s">
        <v>535</v>
      </c>
      <c r="Y35" s="30" t="s">
        <v>294</v>
      </c>
      <c r="Z35" s="30" t="s">
        <v>422</v>
      </c>
      <c r="AC35" s="29"/>
      <c r="AF35" s="28"/>
      <c r="AK35" s="40"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0" t="s">
        <v>295</v>
      </c>
      <c r="Z36" s="30" t="s">
        <v>423</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296</v>
      </c>
      <c r="Z37" s="30" t="s">
        <v>424</v>
      </c>
      <c r="AF37" s="28"/>
      <c r="AK37" s="40" t="str">
        <f t="shared" si="7"/>
        <v>j</v>
      </c>
    </row>
    <row r="38" spans="1:37" x14ac:dyDescent="0.15">
      <c r="A38" s="13"/>
      <c r="B38" s="13"/>
      <c r="F38" s="13"/>
      <c r="G38" s="19"/>
      <c r="K38" s="13"/>
      <c r="L38" s="13"/>
      <c r="O38" s="13"/>
      <c r="P38" s="13"/>
      <c r="Q38" s="19"/>
      <c r="T38" s="13"/>
      <c r="Y38" s="30" t="s">
        <v>297</v>
      </c>
      <c r="Z38" s="30" t="s">
        <v>425</v>
      </c>
      <c r="AF38" s="28"/>
      <c r="AK38" s="40" t="str">
        <f t="shared" si="7"/>
        <v>k</v>
      </c>
    </row>
    <row r="39" spans="1:37" x14ac:dyDescent="0.15">
      <c r="A39" s="13"/>
      <c r="B39" s="13"/>
      <c r="F39" s="13" t="str">
        <f>I37</f>
        <v>一般会計</v>
      </c>
      <c r="G39" s="19"/>
      <c r="K39" s="13"/>
      <c r="L39" s="13"/>
      <c r="O39" s="13"/>
      <c r="P39" s="13"/>
      <c r="Q39" s="19"/>
      <c r="T39" s="13"/>
      <c r="U39" s="30" t="s">
        <v>537</v>
      </c>
      <c r="Y39" s="30" t="s">
        <v>298</v>
      </c>
      <c r="Z39" s="30" t="s">
        <v>426</v>
      </c>
      <c r="AF39" s="28"/>
      <c r="AK39" s="40" t="str">
        <f t="shared" si="7"/>
        <v>l</v>
      </c>
    </row>
    <row r="40" spans="1:37" x14ac:dyDescent="0.15">
      <c r="A40" s="13"/>
      <c r="B40" s="13"/>
      <c r="F40" s="13"/>
      <c r="G40" s="19"/>
      <c r="K40" s="13"/>
      <c r="L40" s="13"/>
      <c r="O40" s="13"/>
      <c r="P40" s="13"/>
      <c r="Q40" s="19"/>
      <c r="T40" s="13"/>
      <c r="U40" s="30"/>
      <c r="Y40" s="30" t="s">
        <v>299</v>
      </c>
      <c r="Z40" s="30" t="s">
        <v>427</v>
      </c>
      <c r="AF40" s="28"/>
      <c r="AK40" s="40" t="str">
        <f t="shared" si="7"/>
        <v>m</v>
      </c>
    </row>
    <row r="41" spans="1:37" x14ac:dyDescent="0.15">
      <c r="A41" s="13"/>
      <c r="B41" s="13"/>
      <c r="F41" s="13"/>
      <c r="G41" s="19"/>
      <c r="K41" s="13"/>
      <c r="L41" s="13"/>
      <c r="O41" s="13"/>
      <c r="P41" s="13"/>
      <c r="Q41" s="19"/>
      <c r="T41" s="13"/>
      <c r="U41" s="30" t="s">
        <v>239</v>
      </c>
      <c r="Y41" s="30" t="s">
        <v>300</v>
      </c>
      <c r="Z41" s="30" t="s">
        <v>428</v>
      </c>
      <c r="AF41" s="28"/>
      <c r="AK41" s="40" t="str">
        <f t="shared" si="7"/>
        <v>n</v>
      </c>
    </row>
    <row r="42" spans="1:37" x14ac:dyDescent="0.15">
      <c r="A42" s="13"/>
      <c r="B42" s="13"/>
      <c r="F42" s="13"/>
      <c r="G42" s="19"/>
      <c r="K42" s="13"/>
      <c r="L42" s="13"/>
      <c r="O42" s="13"/>
      <c r="P42" s="13"/>
      <c r="Q42" s="19"/>
      <c r="T42" s="13"/>
      <c r="U42" s="30" t="s">
        <v>249</v>
      </c>
      <c r="Y42" s="30" t="s">
        <v>301</v>
      </c>
      <c r="Z42" s="30" t="s">
        <v>429</v>
      </c>
      <c r="AF42" s="28"/>
      <c r="AK42" s="40" t="str">
        <f t="shared" si="7"/>
        <v>o</v>
      </c>
    </row>
    <row r="43" spans="1:37" x14ac:dyDescent="0.15">
      <c r="A43" s="13"/>
      <c r="B43" s="13"/>
      <c r="F43" s="13"/>
      <c r="G43" s="19"/>
      <c r="K43" s="13"/>
      <c r="L43" s="13"/>
      <c r="O43" s="13"/>
      <c r="P43" s="13"/>
      <c r="Q43" s="19"/>
      <c r="T43" s="13"/>
      <c r="Y43" s="30" t="s">
        <v>302</v>
      </c>
      <c r="Z43" s="30" t="s">
        <v>430</v>
      </c>
      <c r="AF43" s="28"/>
      <c r="AK43" s="40" t="str">
        <f t="shared" si="7"/>
        <v>p</v>
      </c>
    </row>
    <row r="44" spans="1:37" x14ac:dyDescent="0.15">
      <c r="A44" s="13"/>
      <c r="B44" s="13"/>
      <c r="F44" s="13"/>
      <c r="G44" s="19"/>
      <c r="K44" s="13"/>
      <c r="L44" s="13"/>
      <c r="O44" s="13"/>
      <c r="P44" s="13"/>
      <c r="Q44" s="19"/>
      <c r="T44" s="13"/>
      <c r="Y44" s="30" t="s">
        <v>303</v>
      </c>
      <c r="Z44" s="30" t="s">
        <v>431</v>
      </c>
      <c r="AF44" s="28"/>
      <c r="AK44" s="40" t="str">
        <f t="shared" si="7"/>
        <v>q</v>
      </c>
    </row>
    <row r="45" spans="1:37" x14ac:dyDescent="0.15">
      <c r="A45" s="13"/>
      <c r="B45" s="13"/>
      <c r="F45" s="13"/>
      <c r="G45" s="19"/>
      <c r="K45" s="13"/>
      <c r="L45" s="13"/>
      <c r="O45" s="13"/>
      <c r="P45" s="13"/>
      <c r="Q45" s="19"/>
      <c r="T45" s="13"/>
      <c r="U45" s="27" t="s">
        <v>160</v>
      </c>
      <c r="Y45" s="30" t="s">
        <v>304</v>
      </c>
      <c r="Z45" s="30" t="s">
        <v>432</v>
      </c>
      <c r="AF45" s="28"/>
      <c r="AK45" s="40" t="str">
        <f t="shared" si="7"/>
        <v>r</v>
      </c>
    </row>
    <row r="46" spans="1:37" x14ac:dyDescent="0.15">
      <c r="A46" s="13"/>
      <c r="B46" s="13"/>
      <c r="F46" s="13"/>
      <c r="G46" s="19"/>
      <c r="K46" s="13"/>
      <c r="L46" s="13"/>
      <c r="O46" s="13"/>
      <c r="P46" s="13"/>
      <c r="Q46" s="19"/>
      <c r="T46" s="13"/>
      <c r="U46" s="69" t="s">
        <v>569</v>
      </c>
      <c r="Y46" s="30" t="s">
        <v>305</v>
      </c>
      <c r="Z46" s="30" t="s">
        <v>433</v>
      </c>
      <c r="AF46" s="28"/>
      <c r="AK46" s="40" t="str">
        <f t="shared" si="7"/>
        <v>s</v>
      </c>
    </row>
    <row r="47" spans="1:37" x14ac:dyDescent="0.15">
      <c r="A47" s="13"/>
      <c r="B47" s="13"/>
      <c r="F47" s="13"/>
      <c r="G47" s="19"/>
      <c r="K47" s="13"/>
      <c r="L47" s="13"/>
      <c r="O47" s="13"/>
      <c r="P47" s="13"/>
      <c r="Q47" s="19"/>
      <c r="T47" s="13"/>
      <c r="Y47" s="30" t="s">
        <v>306</v>
      </c>
      <c r="Z47" s="30" t="s">
        <v>434</v>
      </c>
      <c r="AF47" s="28"/>
      <c r="AK47" s="40" t="str">
        <f t="shared" si="7"/>
        <v>t</v>
      </c>
    </row>
    <row r="48" spans="1:37" x14ac:dyDescent="0.15">
      <c r="A48" s="13"/>
      <c r="B48" s="13"/>
      <c r="F48" s="13"/>
      <c r="G48" s="19"/>
      <c r="K48" s="13"/>
      <c r="L48" s="13"/>
      <c r="O48" s="13"/>
      <c r="P48" s="13"/>
      <c r="Q48" s="19"/>
      <c r="T48" s="13"/>
      <c r="U48" s="69">
        <v>2021</v>
      </c>
      <c r="Y48" s="30" t="s">
        <v>307</v>
      </c>
      <c r="Z48" s="30" t="s">
        <v>435</v>
      </c>
      <c r="AF48" s="28"/>
      <c r="AK48" s="40" t="str">
        <f t="shared" si="7"/>
        <v>u</v>
      </c>
    </row>
    <row r="49" spans="1:37" x14ac:dyDescent="0.15">
      <c r="A49" s="13"/>
      <c r="B49" s="13"/>
      <c r="F49" s="13"/>
      <c r="G49" s="19"/>
      <c r="K49" s="13"/>
      <c r="L49" s="13"/>
      <c r="O49" s="13"/>
      <c r="P49" s="13"/>
      <c r="Q49" s="19"/>
      <c r="T49" s="13"/>
      <c r="U49" s="69">
        <v>2022</v>
      </c>
      <c r="Y49" s="30" t="s">
        <v>308</v>
      </c>
      <c r="Z49" s="30" t="s">
        <v>436</v>
      </c>
      <c r="AF49" s="28"/>
      <c r="AK49" s="40" t="str">
        <f t="shared" si="7"/>
        <v>v</v>
      </c>
    </row>
    <row r="50" spans="1:37" x14ac:dyDescent="0.15">
      <c r="A50" s="13"/>
      <c r="B50" s="13"/>
      <c r="F50" s="13"/>
      <c r="G50" s="19"/>
      <c r="K50" s="13"/>
      <c r="L50" s="13"/>
      <c r="O50" s="13"/>
      <c r="P50" s="13"/>
      <c r="Q50" s="19"/>
      <c r="T50" s="13"/>
      <c r="U50" s="69">
        <v>2023</v>
      </c>
      <c r="Y50" s="30" t="s">
        <v>309</v>
      </c>
      <c r="Z50" s="30" t="s">
        <v>437</v>
      </c>
      <c r="AF50" s="28"/>
    </row>
    <row r="51" spans="1:37" x14ac:dyDescent="0.15">
      <c r="A51" s="13"/>
      <c r="B51" s="13"/>
      <c r="F51" s="13"/>
      <c r="G51" s="19"/>
      <c r="K51" s="13"/>
      <c r="L51" s="13"/>
      <c r="O51" s="13"/>
      <c r="P51" s="13"/>
      <c r="Q51" s="19"/>
      <c r="T51" s="13"/>
      <c r="U51" s="69">
        <v>2024</v>
      </c>
      <c r="Y51" s="30" t="s">
        <v>310</v>
      </c>
      <c r="Z51" s="30" t="s">
        <v>438</v>
      </c>
      <c r="AF51" s="28"/>
    </row>
    <row r="52" spans="1:37" x14ac:dyDescent="0.15">
      <c r="A52" s="13"/>
      <c r="B52" s="13"/>
      <c r="F52" s="13"/>
      <c r="G52" s="19"/>
      <c r="K52" s="13"/>
      <c r="L52" s="13"/>
      <c r="O52" s="13"/>
      <c r="P52" s="13"/>
      <c r="Q52" s="19"/>
      <c r="T52" s="13"/>
      <c r="U52" s="69">
        <v>2025</v>
      </c>
      <c r="Y52" s="30" t="s">
        <v>311</v>
      </c>
      <c r="Z52" s="30" t="s">
        <v>439</v>
      </c>
      <c r="AF52" s="28"/>
    </row>
    <row r="53" spans="1:37" x14ac:dyDescent="0.15">
      <c r="A53" s="13"/>
      <c r="B53" s="13"/>
      <c r="F53" s="13"/>
      <c r="G53" s="19"/>
      <c r="K53" s="13"/>
      <c r="L53" s="13"/>
      <c r="O53" s="13"/>
      <c r="P53" s="13"/>
      <c r="Q53" s="19"/>
      <c r="T53" s="13"/>
      <c r="U53" s="69">
        <v>2026</v>
      </c>
      <c r="Y53" s="30" t="s">
        <v>312</v>
      </c>
      <c r="Z53" s="30" t="s">
        <v>440</v>
      </c>
      <c r="AF53" s="28"/>
    </row>
    <row r="54" spans="1:37" x14ac:dyDescent="0.15">
      <c r="A54" s="13"/>
      <c r="B54" s="13"/>
      <c r="F54" s="13"/>
      <c r="G54" s="19"/>
      <c r="K54" s="13"/>
      <c r="L54" s="13"/>
      <c r="O54" s="13"/>
      <c r="P54" s="20"/>
      <c r="Q54" s="19"/>
      <c r="T54" s="13"/>
      <c r="Y54" s="30" t="s">
        <v>313</v>
      </c>
      <c r="Z54" s="30" t="s">
        <v>441</v>
      </c>
      <c r="AF54" s="28"/>
    </row>
    <row r="55" spans="1:37" x14ac:dyDescent="0.15">
      <c r="A55" s="13"/>
      <c r="B55" s="13"/>
      <c r="F55" s="13"/>
      <c r="G55" s="19"/>
      <c r="K55" s="13"/>
      <c r="L55" s="13"/>
      <c r="O55" s="13"/>
      <c r="P55" s="13"/>
      <c r="Q55" s="19"/>
      <c r="T55" s="13"/>
      <c r="Y55" s="30" t="s">
        <v>314</v>
      </c>
      <c r="Z55" s="30" t="s">
        <v>442</v>
      </c>
      <c r="AF55" s="28"/>
    </row>
    <row r="56" spans="1:37" x14ac:dyDescent="0.15">
      <c r="A56" s="13"/>
      <c r="B56" s="13"/>
      <c r="F56" s="13"/>
      <c r="G56" s="19"/>
      <c r="K56" s="13"/>
      <c r="L56" s="13"/>
      <c r="O56" s="13"/>
      <c r="P56" s="13"/>
      <c r="Q56" s="19"/>
      <c r="T56" s="13"/>
      <c r="U56" s="69">
        <v>20</v>
      </c>
      <c r="Y56" s="30" t="s">
        <v>315</v>
      </c>
      <c r="Z56" s="30" t="s">
        <v>443</v>
      </c>
      <c r="AF56" s="28"/>
    </row>
    <row r="57" spans="1:37" x14ac:dyDescent="0.15">
      <c r="A57" s="13"/>
      <c r="B57" s="13"/>
      <c r="F57" s="13"/>
      <c r="G57" s="19"/>
      <c r="K57" s="13"/>
      <c r="L57" s="13"/>
      <c r="O57" s="13"/>
      <c r="P57" s="13"/>
      <c r="Q57" s="19"/>
      <c r="T57" s="13"/>
      <c r="U57" s="30" t="s">
        <v>513</v>
      </c>
      <c r="Y57" s="30" t="s">
        <v>316</v>
      </c>
      <c r="Z57" s="30" t="s">
        <v>444</v>
      </c>
      <c r="AF57" s="28"/>
    </row>
    <row r="58" spans="1:37" x14ac:dyDescent="0.15">
      <c r="A58" s="13"/>
      <c r="B58" s="13"/>
      <c r="F58" s="13"/>
      <c r="G58" s="19"/>
      <c r="K58" s="13"/>
      <c r="L58" s="13"/>
      <c r="O58" s="13"/>
      <c r="P58" s="13"/>
      <c r="Q58" s="19"/>
      <c r="T58" s="13"/>
      <c r="U58" s="30" t="s">
        <v>514</v>
      </c>
      <c r="Y58" s="30" t="s">
        <v>317</v>
      </c>
      <c r="Z58" s="30" t="s">
        <v>445</v>
      </c>
      <c r="AF58" s="28"/>
    </row>
    <row r="59" spans="1:37" x14ac:dyDescent="0.15">
      <c r="A59" s="13"/>
      <c r="B59" s="13"/>
      <c r="F59" s="13"/>
      <c r="G59" s="19"/>
      <c r="K59" s="13"/>
      <c r="L59" s="13"/>
      <c r="O59" s="13"/>
      <c r="P59" s="13"/>
      <c r="Q59" s="19"/>
      <c r="T59" s="13"/>
      <c r="Y59" s="30" t="s">
        <v>318</v>
      </c>
      <c r="Z59" s="30" t="s">
        <v>446</v>
      </c>
      <c r="AF59" s="28"/>
    </row>
    <row r="60" spans="1:37" x14ac:dyDescent="0.15">
      <c r="A60" s="13"/>
      <c r="B60" s="13"/>
      <c r="F60" s="13"/>
      <c r="G60" s="19"/>
      <c r="K60" s="13"/>
      <c r="L60" s="13"/>
      <c r="O60" s="13"/>
      <c r="P60" s="13"/>
      <c r="Q60" s="19"/>
      <c r="T60" s="13"/>
      <c r="Y60" s="30" t="s">
        <v>319</v>
      </c>
      <c r="Z60" s="30" t="s">
        <v>447</v>
      </c>
      <c r="AF60" s="28"/>
    </row>
    <row r="61" spans="1:37" x14ac:dyDescent="0.15">
      <c r="A61" s="13"/>
      <c r="B61" s="13"/>
      <c r="F61" s="13"/>
      <c r="G61" s="19"/>
      <c r="K61" s="13"/>
      <c r="L61" s="13"/>
      <c r="O61" s="13"/>
      <c r="P61" s="13"/>
      <c r="Q61" s="19"/>
      <c r="T61" s="13"/>
      <c r="Y61" s="30" t="s">
        <v>320</v>
      </c>
      <c r="Z61" s="30" t="s">
        <v>448</v>
      </c>
      <c r="AF61" s="28"/>
    </row>
    <row r="62" spans="1:37" x14ac:dyDescent="0.15">
      <c r="A62" s="13"/>
      <c r="B62" s="13"/>
      <c r="F62" s="13"/>
      <c r="G62" s="19"/>
      <c r="K62" s="13"/>
      <c r="L62" s="13"/>
      <c r="O62" s="13"/>
      <c r="P62" s="13"/>
      <c r="Q62" s="19"/>
      <c r="T62" s="13"/>
      <c r="Y62" s="30" t="s">
        <v>321</v>
      </c>
      <c r="Z62" s="30" t="s">
        <v>449</v>
      </c>
      <c r="AF62" s="28"/>
    </row>
    <row r="63" spans="1:37" x14ac:dyDescent="0.15">
      <c r="A63" s="13"/>
      <c r="B63" s="13"/>
      <c r="F63" s="13"/>
      <c r="G63" s="19"/>
      <c r="K63" s="13"/>
      <c r="L63" s="13"/>
      <c r="O63" s="13"/>
      <c r="P63" s="13"/>
      <c r="Q63" s="19"/>
      <c r="T63" s="13"/>
      <c r="Y63" s="30" t="s">
        <v>322</v>
      </c>
      <c r="Z63" s="30" t="s">
        <v>450</v>
      </c>
      <c r="AF63" s="28"/>
    </row>
    <row r="64" spans="1:37" x14ac:dyDescent="0.15">
      <c r="A64" s="13"/>
      <c r="B64" s="13"/>
      <c r="F64" s="13"/>
      <c r="G64" s="19"/>
      <c r="K64" s="13"/>
      <c r="L64" s="13"/>
      <c r="O64" s="13"/>
      <c r="P64" s="13"/>
      <c r="Q64" s="19"/>
      <c r="T64" s="13"/>
      <c r="Y64" s="30" t="s">
        <v>323</v>
      </c>
      <c r="Z64" s="30" t="s">
        <v>451</v>
      </c>
      <c r="AF64" s="28"/>
    </row>
    <row r="65" spans="1:32" x14ac:dyDescent="0.15">
      <c r="A65" s="13"/>
      <c r="B65" s="13"/>
      <c r="F65" s="13"/>
      <c r="G65" s="19"/>
      <c r="K65" s="13"/>
      <c r="L65" s="13"/>
      <c r="O65" s="13"/>
      <c r="P65" s="13"/>
      <c r="Q65" s="19"/>
      <c r="T65" s="13"/>
      <c r="Y65" s="30" t="s">
        <v>324</v>
      </c>
      <c r="Z65" s="30" t="s">
        <v>452</v>
      </c>
      <c r="AF65" s="28"/>
    </row>
    <row r="66" spans="1:32" x14ac:dyDescent="0.15">
      <c r="A66" s="13"/>
      <c r="B66" s="13"/>
      <c r="F66" s="13"/>
      <c r="G66" s="19"/>
      <c r="K66" s="13"/>
      <c r="L66" s="13"/>
      <c r="O66" s="13"/>
      <c r="P66" s="13"/>
      <c r="Q66" s="19"/>
      <c r="T66" s="13"/>
      <c r="Y66" s="30" t="s">
        <v>66</v>
      </c>
      <c r="Z66" s="30" t="s">
        <v>453</v>
      </c>
      <c r="AF66" s="28"/>
    </row>
    <row r="67" spans="1:32" x14ac:dyDescent="0.15">
      <c r="A67" s="13"/>
      <c r="B67" s="13"/>
      <c r="F67" s="13"/>
      <c r="G67" s="19"/>
      <c r="K67" s="13"/>
      <c r="L67" s="13"/>
      <c r="O67" s="13"/>
      <c r="P67" s="13"/>
      <c r="Q67" s="19"/>
      <c r="T67" s="13"/>
      <c r="Y67" s="30" t="s">
        <v>325</v>
      </c>
      <c r="Z67" s="30" t="s">
        <v>454</v>
      </c>
      <c r="AF67" s="28"/>
    </row>
    <row r="68" spans="1:32" x14ac:dyDescent="0.15">
      <c r="A68" s="13"/>
      <c r="B68" s="13"/>
      <c r="F68" s="13"/>
      <c r="G68" s="19"/>
      <c r="K68" s="13"/>
      <c r="L68" s="13"/>
      <c r="O68" s="13"/>
      <c r="P68" s="13"/>
      <c r="Q68" s="19"/>
      <c r="T68" s="13"/>
      <c r="Y68" s="30" t="s">
        <v>326</v>
      </c>
      <c r="Z68" s="30" t="s">
        <v>455</v>
      </c>
      <c r="AF68" s="28"/>
    </row>
    <row r="69" spans="1:32" x14ac:dyDescent="0.15">
      <c r="A69" s="13"/>
      <c r="B69" s="13"/>
      <c r="F69" s="13"/>
      <c r="G69" s="19"/>
      <c r="K69" s="13"/>
      <c r="L69" s="13"/>
      <c r="O69" s="13"/>
      <c r="P69" s="13"/>
      <c r="Q69" s="19"/>
      <c r="T69" s="13"/>
      <c r="Y69" s="30" t="s">
        <v>327</v>
      </c>
      <c r="Z69" s="30" t="s">
        <v>456</v>
      </c>
      <c r="AF69" s="28"/>
    </row>
    <row r="70" spans="1:32" x14ac:dyDescent="0.15">
      <c r="A70" s="13"/>
      <c r="B70" s="13"/>
      <c r="Y70" s="30" t="s">
        <v>328</v>
      </c>
      <c r="Z70" s="30" t="s">
        <v>457</v>
      </c>
    </row>
    <row r="71" spans="1:32" x14ac:dyDescent="0.15">
      <c r="Y71" s="30" t="s">
        <v>329</v>
      </c>
      <c r="Z71" s="30" t="s">
        <v>458</v>
      </c>
    </row>
    <row r="72" spans="1:32" x14ac:dyDescent="0.15">
      <c r="Y72" s="30" t="s">
        <v>330</v>
      </c>
      <c r="Z72" s="30" t="s">
        <v>459</v>
      </c>
    </row>
    <row r="73" spans="1:32" x14ac:dyDescent="0.15">
      <c r="Y73" s="30" t="s">
        <v>331</v>
      </c>
      <c r="Z73" s="30" t="s">
        <v>460</v>
      </c>
    </row>
    <row r="74" spans="1:32" x14ac:dyDescent="0.15">
      <c r="Y74" s="30" t="s">
        <v>332</v>
      </c>
      <c r="Z74" s="30" t="s">
        <v>461</v>
      </c>
    </row>
    <row r="75" spans="1:32" x14ac:dyDescent="0.15">
      <c r="Y75" s="30" t="s">
        <v>333</v>
      </c>
      <c r="Z75" s="30" t="s">
        <v>462</v>
      </c>
    </row>
    <row r="76" spans="1:32" x14ac:dyDescent="0.15">
      <c r="Y76" s="30" t="s">
        <v>334</v>
      </c>
      <c r="Z76" s="30" t="s">
        <v>463</v>
      </c>
    </row>
    <row r="77" spans="1:32" x14ac:dyDescent="0.15">
      <c r="Y77" s="30" t="s">
        <v>335</v>
      </c>
      <c r="Z77" s="30" t="s">
        <v>464</v>
      </c>
    </row>
    <row r="78" spans="1:32" x14ac:dyDescent="0.15">
      <c r="Y78" s="30" t="s">
        <v>336</v>
      </c>
      <c r="Z78" s="30" t="s">
        <v>465</v>
      </c>
    </row>
    <row r="79" spans="1:32" x14ac:dyDescent="0.15">
      <c r="Y79" s="30" t="s">
        <v>337</v>
      </c>
      <c r="Z79" s="30" t="s">
        <v>466</v>
      </c>
    </row>
    <row r="80" spans="1:32" x14ac:dyDescent="0.15">
      <c r="Y80" s="30" t="s">
        <v>338</v>
      </c>
      <c r="Z80" s="30" t="s">
        <v>467</v>
      </c>
    </row>
    <row r="81" spans="25:26" x14ac:dyDescent="0.15">
      <c r="Y81" s="30" t="s">
        <v>339</v>
      </c>
      <c r="Z81" s="30" t="s">
        <v>468</v>
      </c>
    </row>
    <row r="82" spans="25:26" x14ac:dyDescent="0.15">
      <c r="Y82" s="30" t="s">
        <v>340</v>
      </c>
      <c r="Z82" s="30" t="s">
        <v>469</v>
      </c>
    </row>
    <row r="83" spans="25:26" x14ac:dyDescent="0.15">
      <c r="Y83" s="30" t="s">
        <v>341</v>
      </c>
      <c r="Z83" s="30" t="s">
        <v>470</v>
      </c>
    </row>
    <row r="84" spans="25:26" x14ac:dyDescent="0.15">
      <c r="Y84" s="30" t="s">
        <v>342</v>
      </c>
      <c r="Z84" s="30" t="s">
        <v>471</v>
      </c>
    </row>
    <row r="85" spans="25:26" x14ac:dyDescent="0.15">
      <c r="Y85" s="30" t="s">
        <v>343</v>
      </c>
      <c r="Z85" s="30" t="s">
        <v>472</v>
      </c>
    </row>
    <row r="86" spans="25:26" x14ac:dyDescent="0.15">
      <c r="Y86" s="30" t="s">
        <v>344</v>
      </c>
      <c r="Z86" s="30" t="s">
        <v>473</v>
      </c>
    </row>
    <row r="87" spans="25:26" x14ac:dyDescent="0.15">
      <c r="Y87" s="30" t="s">
        <v>345</v>
      </c>
      <c r="Z87" s="30" t="s">
        <v>474</v>
      </c>
    </row>
    <row r="88" spans="25:26" x14ac:dyDescent="0.15">
      <c r="Y88" s="30" t="s">
        <v>346</v>
      </c>
      <c r="Z88" s="30" t="s">
        <v>475</v>
      </c>
    </row>
    <row r="89" spans="25:26" x14ac:dyDescent="0.15">
      <c r="Y89" s="30" t="s">
        <v>347</v>
      </c>
      <c r="Z89" s="30" t="s">
        <v>476</v>
      </c>
    </row>
    <row r="90" spans="25:26" x14ac:dyDescent="0.15">
      <c r="Y90" s="30" t="s">
        <v>348</v>
      </c>
      <c r="Z90" s="30" t="s">
        <v>477</v>
      </c>
    </row>
    <row r="91" spans="25:26" x14ac:dyDescent="0.15">
      <c r="Y91" s="30" t="s">
        <v>349</v>
      </c>
      <c r="Z91" s="30" t="s">
        <v>478</v>
      </c>
    </row>
    <row r="92" spans="25:26" x14ac:dyDescent="0.15">
      <c r="Y92" s="30" t="s">
        <v>350</v>
      </c>
      <c r="Z92" s="30" t="s">
        <v>479</v>
      </c>
    </row>
    <row r="93" spans="25:26" x14ac:dyDescent="0.15">
      <c r="Y93" s="30" t="s">
        <v>351</v>
      </c>
      <c r="Z93" s="30" t="s">
        <v>480</v>
      </c>
    </row>
    <row r="94" spans="25:26" x14ac:dyDescent="0.15">
      <c r="Y94" s="30" t="s">
        <v>352</v>
      </c>
      <c r="Z94" s="30" t="s">
        <v>481</v>
      </c>
    </row>
    <row r="95" spans="25:26" x14ac:dyDescent="0.15">
      <c r="Y95" s="30" t="s">
        <v>353</v>
      </c>
      <c r="Z95" s="30" t="s">
        <v>482</v>
      </c>
    </row>
    <row r="96" spans="25:26" x14ac:dyDescent="0.15">
      <c r="Y96" s="30" t="s">
        <v>257</v>
      </c>
      <c r="Z96" s="30" t="s">
        <v>483</v>
      </c>
    </row>
    <row r="97" spans="25:26" x14ac:dyDescent="0.15">
      <c r="Y97" s="30" t="s">
        <v>354</v>
      </c>
      <c r="Z97" s="30" t="s">
        <v>484</v>
      </c>
    </row>
    <row r="98" spans="25:26" x14ac:dyDescent="0.15">
      <c r="Y98" s="30" t="s">
        <v>355</v>
      </c>
      <c r="Z98" s="30" t="s">
        <v>485</v>
      </c>
    </row>
    <row r="99" spans="25:26" x14ac:dyDescent="0.15">
      <c r="Y99" s="30" t="s">
        <v>385</v>
      </c>
      <c r="Z99" s="30" t="s">
        <v>486</v>
      </c>
    </row>
    <row r="100" spans="25:26" x14ac:dyDescent="0.15">
      <c r="Y100" s="30" t="s">
        <v>573</v>
      </c>
      <c r="Z100" s="30" t="s">
        <v>487</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2022-08-26T11:07:32Z</dcterms:created>
  <dcterms:modified xsi:type="dcterms:W3CDTF">2022-08-26T11:10:04Z</dcterms:modified>
</cp:coreProperties>
</file>