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行政事業レビューシート!$A$2:$BH$1048059</definedName>
    <definedName name="_xlnm.Print_Area" localSheetId="0">行政事業レビューシート!$A$1:$AX$142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8" i="11" l="1"/>
  <c r="AM47" i="11" l="1"/>
  <c r="AY43" i="11" l="1"/>
  <c r="AY48" i="11" s="1"/>
  <c r="AY139" i="11"/>
  <c r="AY141" i="11" s="1"/>
  <c r="AY140" i="11" l="1"/>
  <c r="AY142" i="11"/>
  <c r="AY47" i="11"/>
  <c r="AY45" i="11"/>
  <c r="AY49" i="11"/>
  <c r="AY46" i="11"/>
  <c r="AY44" i="11"/>
  <c r="AW102" i="11" l="1"/>
  <c r="AT102" i="11"/>
  <c r="AQ102" i="11"/>
  <c r="AL102" i="11"/>
  <c r="AI102" i="11"/>
  <c r="AF102" i="11"/>
  <c r="Z102" i="11"/>
  <c r="W102" i="11"/>
  <c r="T102" i="11"/>
  <c r="N102" i="11"/>
  <c r="AW101" i="11"/>
  <c r="AT101" i="11"/>
  <c r="AQ101" i="11"/>
  <c r="AL101" i="11"/>
  <c r="AI101" i="11"/>
  <c r="AF101" i="11"/>
  <c r="Z101" i="11"/>
  <c r="W101" i="11"/>
  <c r="T101" i="11"/>
  <c r="N101" i="11"/>
  <c r="K101" i="11"/>
  <c r="H101" i="11"/>
  <c r="AY143" i="11" l="1"/>
  <c r="AU132" i="11"/>
  <c r="Y132" i="11"/>
  <c r="W28"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<sst xmlns="http://schemas.openxmlformats.org/spreadsheetml/2006/main" count="791" uniqueCount="645">
  <si>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</si>
  <si>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</si>
  <si>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</si>
  <si>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</si>
  <si>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</si>
  <si>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</si>
  <si>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</si>
  <si>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</si>
  <si>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</si>
  <si>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</si>
  <si>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</si>
  <si>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</si>
  <si>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</si>
  <si>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</si>
  <si>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</si>
  <si>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</si>
  <si>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</si>
  <si>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</si>
  <si>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</si>
  <si>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</si>
  <si>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</si>
  <si>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</si>
  <si>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</si>
  <si>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</si>
  <si>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</si>
  <si>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</si>
  <si>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</si>
  <si>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</si>
  <si>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</si>
  <si>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</si>
  <si>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</si>
  <si>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</si>
  <si>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</si>
  <si>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</si>
  <si>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</si>
  <si>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</si>
  <si>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</si>
  <si>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</si>
  <si>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</si>
  <si>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</si>
  <si>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</si>
  <si>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</si>
  <si>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</si>
  <si>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</si>
  <si>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</si>
  <si>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</si>
  <si>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</si>
  <si>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</si>
  <si>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</si>
  <si>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</si>
  <si>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</si>
  <si>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</si>
  <si>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</si>
  <si>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</si>
  <si>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</si>
  <si>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</si>
  <si>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</si>
  <si>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</si>
  <si>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</si>
  <si>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</si>
  <si>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</si>
  <si>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</si>
  <si>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</si>
  <si>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</si>
  <si>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</si>
  <si>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</si>
  <si>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</si>
  <si>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</si>
  <si>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</si>
  <si>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</si>
  <si>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</si>
  <si>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</si>
  <si>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</si>
  <si>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</si>
  <si>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</si>
  <si>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</si>
  <si>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</si>
  <si>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</si>
  <si>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</si>
  <si>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</si>
  <si>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</si>
  <si>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</si>
  <si>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</si>
  <si>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</si>
  <si>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</si>
  <si>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</si>
  <si>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</si>
  <si>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</si>
  <si>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</si>
  <si>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</si>
  <si>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</si>
  <si>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</si>
  <si>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</si>
  <si>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</si>
  <si>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</si>
  <si>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</si>
  <si>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</si>
  <si>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</si>
  <si>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</si>
  <si>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</si>
  <si>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</si>
  <si>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</si>
  <si>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</si>
  <si>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</si>
  <si>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</si>
  <si>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</si>
  <si>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</si>
  <si>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</si>
  <si>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</si>
  <si>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</si>
  <si>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</si>
  <si>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</si>
  <si>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</si>
  <si>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</si>
  <si>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</si>
  <si>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</si>
  <si>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</si>
  <si>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</si>
  <si>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</si>
  <si>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</si>
  <si>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</si>
  <si>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</si>
  <si>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</si>
  <si>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</si>
  <si>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</si>
  <si>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</si>
  <si>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</si>
  <si>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</si>
  <si>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</si>
  <si>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</si>
  <si>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</si>
  <si>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</si>
  <si>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</si>
  <si>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</si>
  <si>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</si>
  <si>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</si>
  <si>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</si>
  <si>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</si>
  <si>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</si>
  <si>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</si>
  <si>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</si>
  <si>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</si>
  <si>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</si>
  <si>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</si>
  <si>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</si>
  <si>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</si>
  <si>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</si>
  <si>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</si>
  <si>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</si>
  <si>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</si>
  <si>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</si>
  <si>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</si>
  <si>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</si>
  <si>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</si>
  <si>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</si>
  <si>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</si>
  <si>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</si>
  <si>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</si>
  <si>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</si>
  <si>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</si>
  <si>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</si>
  <si>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</si>
  <si>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</si>
  <si>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</si>
  <si>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</si>
  <si>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</si>
  <si>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</si>
  <si>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</si>
  <si>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</si>
  <si>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</si>
  <si>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</si>
  <si>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</si>
  <si>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</si>
  <si>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</si>
  <si>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</si>
  <si>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</si>
  <si>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</si>
  <si>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</si>
  <si>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</si>
  <si>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</si>
  <si>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</si>
  <si>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</si>
  <si>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</si>
  <si>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</si>
  <si>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</si>
  <si>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</si>
  <si>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</si>
  <si>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</si>
  <si>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</si>
  <si>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</si>
  <si>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</si>
  <si>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</si>
  <si>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</si>
  <si>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</si>
  <si>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</si>
  <si>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</si>
  <si>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</si>
  <si>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</si>
  <si>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</si>
  <si>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</si>
  <si>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</si>
  <si>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</si>
  <si>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</si>
  <si>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</si>
  <si>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</si>
  <si>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</si>
  <si>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</si>
  <si>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</si>
  <si>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</si>
  <si>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</si>
  <si>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</si>
  <si>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</si>
  <si>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</si>
  <si>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</si>
  <si>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</si>
  <si>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</si>
  <si>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</si>
  <si>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</si>
  <si>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</si>
  <si>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</si>
  <si>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</si>
  <si>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</si>
  <si>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</si>
  <si>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</si>
  <si>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</si>
  <si>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</si>
  <si>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</si>
  <si>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</si>
  <si>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</si>
  <si>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</si>
  <si>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</si>
  <si>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</si>
  <si>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</si>
  <si>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</si>
  <si>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</si>
  <si>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</si>
  <si>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</si>
  <si>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</si>
  <si>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</si>
  <si>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</si>
  <si>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</si>
  <si>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</si>
  <si>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</si>
  <si>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</si>
  <si>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</si>
  <si>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</si>
  <si>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</si>
  <si>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</si>
  <si>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</si>
  <si>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</si>
  <si>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</si>
  <si>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</si>
  <si>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</si>
  <si>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</si>
  <si>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</si>
  <si>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</si>
  <si>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</si>
  <si>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</si>
  <si>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</si>
  <si>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</si>
  <si>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</si>
  <si>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</si>
  <si>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</si>
  <si>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</si>
  <si>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</si>
  <si>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</si>
  <si>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</si>
  <si>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</si>
  <si>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</si>
  <si>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</si>
  <si>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</si>
  <si>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</si>
  <si>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</si>
  <si>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</si>
  <si>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</si>
  <si>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</si>
  <si>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</si>
  <si>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</si>
  <si>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</si>
  <si>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</si>
  <si>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</si>
  <si>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</si>
  <si>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</si>
  <si>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</si>
  <si>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</si>
  <si>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</si>
  <si>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</si>
  <si>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</si>
  <si>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</si>
  <si>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</si>
  <si>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</si>
  <si>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</si>
  <si>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</si>
  <si>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</si>
  <si>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</si>
  <si>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</si>
  <si>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</si>
  <si>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</si>
  <si>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</si>
  <si>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</si>
  <si>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</si>
  <si>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</si>
  <si>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</si>
  <si>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</si>
  <si>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</si>
  <si>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</si>
  <si>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</si>
  <si>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</si>
  <si>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</si>
  <si>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</si>
  <si>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</si>
  <si>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</si>
  <si>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</si>
  <si>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</si>
  <si>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</si>
  <si>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</si>
  <si>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</si>
  <si>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</si>
  <si>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</si>
  <si>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</si>
  <si>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</si>
  <si>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</si>
  <si>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</si>
  <si>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</si>
  <si>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</si>
  <si>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</si>
  <si>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</si>
  <si>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</si>
  <si>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</si>
  <si>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</si>
  <si>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</si>
  <si>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</si>
  <si>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</si>
  <si>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</si>
  <si>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</si>
  <si>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</si>
  <si>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</si>
  <si>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</si>
  <si>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</si>
  <si>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</si>
  <si>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</si>
  <si>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</si>
  <si>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</si>
  <si>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</si>
  <si>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</si>
  <si>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</si>
  <si>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</si>
  <si>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</si>
  <si>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</si>
  <si>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</si>
  <si>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</si>
  <si>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</si>
  <si>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</si>
  <si>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</si>
  <si>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</si>
  <si>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</si>
  <si>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</si>
  <si>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</si>
  <si>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</si>
  <si>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</si>
  <si>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</si>
  <si>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</si>
  <si>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</si>
  <si>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</si>
  <si>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</si>
  <si>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</si>
  <si>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</si>
  <si>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</si>
  <si>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</si>
  <si>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</si>
  <si>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</si>
  <si>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</si>
  <si>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</si>
  <si>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</si>
  <si>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</si>
  <si>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</si>
  <si>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</si>
  <si>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</si>
  <si>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</si>
  <si>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</si>
  <si>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</si>
  <si>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</si>
  <si>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</si>
  <si>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</si>
  <si>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</si>
  <si>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</si>
  <si>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</si>
  <si>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</si>
  <si>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</si>
  <si>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</si>
  <si>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</si>
  <si>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</si>
  <si>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</si>
  <si>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</si>
  <si>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</si>
  <si>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</si>
  <si>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</si>
  <si>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</si>
  <si>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</si>
  <si>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</si>
  <si>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</si>
  <si>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</si>
  <si>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</si>
  <si>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</si>
  <si>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</si>
  <si>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</si>
  <si>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</si>
  <si>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</si>
  <si>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</si>
  <si>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</si>
  <si>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</si>
  <si>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</si>
  <si>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</si>
  <si>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</si>
  <si>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</si>
  <si>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</si>
  <si>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</si>
  <si>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</si>
  <si>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</si>
  <si>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</si>
  <si>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</si>
  <si>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</si>
  <si>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</si>
  <si>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</si>
  <si>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</si>
  <si>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</si>
  <si>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</si>
  <si>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</si>
  <si>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</si>
  <si>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</si>
  <si>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</si>
  <si>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</si>
  <si>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</si>
  <si>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</si>
  <si>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</si>
  <si>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</si>
  <si>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</si>
  <si>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</si>
  <si>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</si>
  <si>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</si>
  <si>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</si>
  <si>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</si>
  <si>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</si>
  <si>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</si>
  <si>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</si>
  <si>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</si>
  <si>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</si>
  <si>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</si>
  <si>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</si>
  <si>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</si>
  <si>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</si>
  <si>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</si>
  <si>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</si>
  <si>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</si>
  <si>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</si>
  <si>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</si>
  <si>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</si>
  <si>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</si>
  <si>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</si>
  <si>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</si>
  <si>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</si>
  <si>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</si>
  <si>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</si>
  <si>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</si>
  <si>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</si>
  <si>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</si>
  <si>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</si>
  <si>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</si>
  <si>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</si>
  <si>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</si>
  <si>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</si>
  <si>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</si>
  <si>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</si>
  <si>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</si>
  <si>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</si>
  <si>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</si>
  <si>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</si>
  <si>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</si>
  <si>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</si>
  <si>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</si>
  <si>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</si>
  <si>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</si>
  <si>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</si>
  <si>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</si>
  <si>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</si>
  <si>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</si>
  <si>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</si>
  <si>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</si>
  <si>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</si>
  <si>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</si>
  <si>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</si>
  <si>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</si>
  <si>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</si>
  <si>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</si>
  <si>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</si>
  <si>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</si>
  <si>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</si>
  <si>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</si>
  <si>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</si>
  <si>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</si>
  <si>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</si>
  <si>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</si>
  <si>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</si>
  <si>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</si>
  <si>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</si>
  <si>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</si>
  <si>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</si>
  <si>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</si>
  <si>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</si>
  <si>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</si>
  <si>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</si>
  <si>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</si>
  <si>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</si>
  <si>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</si>
  <si>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</si>
  <si>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</si>
  <si>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</si>
  <si>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</si>
  <si>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</si>
  <si>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</si>
  <si>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</si>
  <si>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</si>
  <si>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</si>
  <si>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</si>
  <si>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</si>
  <si>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</si>
  <si>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</si>
  <si>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</si>
  <si>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</si>
  <si>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</si>
  <si>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</si>
  <si>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</si>
  <si>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</si>
  <si>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</si>
  <si>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</si>
  <si>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</si>
  <si>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</si>
  <si>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</si>
  <si>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</si>
  <si>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</si>
  <si>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</si>
  <si>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</si>
  <si>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</si>
  <si>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</si>
  <si>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</si>
  <si>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</si>
  <si>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</si>
  <si>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</si>
  <si>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</si>
  <si>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</si>
  <si>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</si>
  <si>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</si>
  <si>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</si>
  <si>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</si>
  <si>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</si>
  <si>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</si>
  <si>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</si>
  <si>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</si>
  <si>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</si>
  <si>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</si>
  <si>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</si>
  <si>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</si>
  <si>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</si>
  <si>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</si>
  <si>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</si>
  <si>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計量分析一般関連業務</t>
  </si>
  <si>
    <t>政策統括官（経済財政分析担当）</t>
  </si>
  <si>
    <t>平成12年度</t>
  </si>
  <si>
    <t>終了予定なし</t>
  </si>
  <si>
    <t>計量分析室</t>
  </si>
  <si>
    <t>内閣府設置法第４条第３項第１号</t>
  </si>
  <si>
    <t>-</t>
  </si>
  <si>
    <t>・内閣府の他の経済財政部局等と密接に連携し、経済再生や財政健全化等の経済財政政策の議論、検討に寄与することを目的としている。</t>
  </si>
  <si>
    <t>景気動向調査費</t>
  </si>
  <si>
    <t>庁費</t>
  </si>
  <si>
    <t>諸謝金</t>
  </si>
  <si>
    <t>職員旅費</t>
  </si>
  <si>
    <t>委員等旅費</t>
  </si>
  <si>
    <t>主要全国紙５紙への記事掲載</t>
  </si>
  <si>
    <t>掲載記事数
（成果実績）÷（目標値）＝（達成度）</t>
  </si>
  <si>
    <t>紙</t>
  </si>
  <si>
    <t>主要全国紙５紙</t>
  </si>
  <si>
    <t>「中長期の経済財政に関する試算」のホームページアクセス件数を対前年度並以上にすることを目標とする</t>
  </si>
  <si>
    <t>「中長期試算」ホームページアクセス件数
（※アクセス件数はサーバに直接アクセスされた場合のログを月ごとに集計した数値であり、閲覧人数ではない）
（成果実績）÷（目標値）＝（達成度）（小数点第二位以下四捨五入）</t>
  </si>
  <si>
    <t>件</t>
  </si>
  <si>
    <t>ウェブアクセスログ解析</t>
  </si>
  <si>
    <t>回</t>
  </si>
  <si>
    <t>Ｘ／Ｙ
Ｘ：中長期的な展望の公表に必要な経費
Ｙ：公表回数　　　　　　　　　　　</t>
    <phoneticPr fontId="5"/>
  </si>
  <si>
    <t>千円/回</t>
  </si>
  <si>
    <t>X/Y</t>
    <phoneticPr fontId="5"/>
  </si>
  <si>
    <t>2,201千円/2回</t>
  </si>
  <si>
    <t>756千円/2回</t>
  </si>
  <si>
    <t>27</t>
  </si>
  <si>
    <t>41</t>
  </si>
  <si>
    <t>129</t>
  </si>
  <si>
    <t>125</t>
  </si>
  <si>
    <t>137</t>
  </si>
  <si>
    <t>130</t>
  </si>
  <si>
    <t>135</t>
  </si>
  <si>
    <t>142</t>
  </si>
  <si>
    <t>○</t>
  </si>
  <si>
    <t>-</t>
    <phoneticPr fontId="5"/>
  </si>
  <si>
    <t>1,036千円/2回</t>
    <rPh sb="5" eb="7">
      <t>センエン</t>
    </rPh>
    <rPh sb="9" eb="10">
      <t>カイ</t>
    </rPh>
    <phoneticPr fontId="5"/>
  </si>
  <si>
    <t>当該事業は我が国の中長期の経済財政政策の議論・検討に資するものであり、関連の基礎データを公表することで、議論・検討の透明性を確保すべきという社会のニーズに応えるものである。また、民間シンクタンクや地方自治体、IMF等の国際機関などから多く参照されているなど非常にニーズの高い事業である。</t>
    <rPh sb="107" eb="108">
      <t>トウ</t>
    </rPh>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</si>
  <si>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など、優先度の高い事業である。</t>
    <rPh sb="109" eb="112">
      <t>ユウセンド</t>
    </rPh>
    <rPh sb="113" eb="114">
      <t>タカ</t>
    </rPh>
    <rPh sb="115" eb="117">
      <t>ジギョウ</t>
    </rPh>
    <phoneticPr fontId="5"/>
  </si>
  <si>
    <t>無</t>
  </si>
  <si>
    <t>‐</t>
  </si>
  <si>
    <t>調査業務を行うに当たって適切に積算を行い、コストの適正化に努めている。</t>
    <rPh sb="0" eb="2">
      <t>チョウサ</t>
    </rPh>
    <rPh sb="2" eb="4">
      <t>ギョウム</t>
    </rPh>
    <rPh sb="5" eb="6">
      <t>オコナ</t>
    </rPh>
    <rPh sb="8" eb="9">
      <t>ア</t>
    </rPh>
    <rPh sb="12" eb="14">
      <t>テキセツ</t>
    </rPh>
    <rPh sb="15" eb="17">
      <t>セキサン</t>
    </rPh>
    <rPh sb="18" eb="19">
      <t>オコナ</t>
    </rPh>
    <rPh sb="25" eb="28">
      <t>テキセイカ</t>
    </rPh>
    <rPh sb="29" eb="30">
      <t>ツト</t>
    </rPh>
    <phoneticPr fontId="5"/>
  </si>
  <si>
    <t>調査業務について、その内容を真に必要なものに限定するとともに、一般競争入札を行うことでコストの最小化に努めている。</t>
    <rPh sb="0" eb="2">
      <t>チョウサ</t>
    </rPh>
    <rPh sb="2" eb="4">
      <t>ギョウム</t>
    </rPh>
    <rPh sb="11" eb="13">
      <t>ナイヨウ</t>
    </rPh>
    <rPh sb="14" eb="15">
      <t>シン</t>
    </rPh>
    <rPh sb="16" eb="18">
      <t>ヒツヨウ</t>
    </rPh>
    <rPh sb="22" eb="24">
      <t>ゲンテイ</t>
    </rPh>
    <rPh sb="31" eb="33">
      <t>イッパン</t>
    </rPh>
    <rPh sb="33" eb="35">
      <t>キョウソウ</t>
    </rPh>
    <rPh sb="35" eb="37">
      <t>ニュウサツ</t>
    </rPh>
    <rPh sb="38" eb="39">
      <t>オコナ</t>
    </rPh>
    <rPh sb="47" eb="50">
      <t>サイショウカ</t>
    </rPh>
    <rPh sb="51" eb="52">
      <t>ツト</t>
    </rPh>
    <phoneticPr fontId="5"/>
  </si>
  <si>
    <t>○</t>
    <phoneticPr fontId="5"/>
  </si>
  <si>
    <t>当室から公表する中長期的な展望は、政府のマクロ経済目標及び国・地方の財政健全化目標の進捗状況等を点検することに活用されており、また、経済財政諮問会議における中長期的な経済財政政策の議論や検討の際のベースとなっている。</t>
  </si>
  <si>
    <t>令和３年度においては、７月及び１月に「中長期の経済財政に関する試算」を公表している。</t>
    <rPh sb="0" eb="2">
      <t>レイワ</t>
    </rPh>
    <rPh sb="3" eb="5">
      <t>ネンド</t>
    </rPh>
    <rPh sb="4" eb="5">
      <t>ド</t>
    </rPh>
    <rPh sb="5" eb="7">
      <t>ヘイネンド</t>
    </rPh>
    <rPh sb="12" eb="13">
      <t>ガツ</t>
    </rPh>
    <rPh sb="13" eb="14">
      <t>オヨ</t>
    </rPh>
    <rPh sb="16" eb="17">
      <t>ガツ</t>
    </rPh>
    <rPh sb="19" eb="22">
      <t>チュウチョウキ</t>
    </rPh>
    <rPh sb="23" eb="25">
      <t>ケイザイ</t>
    </rPh>
    <rPh sb="25" eb="27">
      <t>ザイセイ</t>
    </rPh>
    <rPh sb="28" eb="29">
      <t>カン</t>
    </rPh>
    <rPh sb="31" eb="33">
      <t>シサン</t>
    </rPh>
    <rPh sb="35" eb="37">
      <t>コウヒョウ</t>
    </rPh>
    <phoneticPr fontId="5"/>
  </si>
  <si>
    <t>「中長期の経済財政に関する試算」に関するシステム開発業務</t>
    <phoneticPr fontId="5"/>
  </si>
  <si>
    <t>「中長期の経済財政に関する試算」の英訳版ネイティブチェック</t>
    <phoneticPr fontId="5"/>
  </si>
  <si>
    <t>-</t>
    <phoneticPr fontId="5"/>
  </si>
  <si>
    <t>「中長期の経済財政に関する試算」の英訳版ネイティブチェック</t>
    <rPh sb="1" eb="4">
      <t>チュウチョウキ</t>
    </rPh>
    <rPh sb="5" eb="7">
      <t>ケイザイ</t>
    </rPh>
    <rPh sb="7" eb="9">
      <t>ザイセイ</t>
    </rPh>
    <rPh sb="10" eb="11">
      <t>カン</t>
    </rPh>
    <rPh sb="13" eb="15">
      <t>シサン</t>
    </rPh>
    <rPh sb="17" eb="19">
      <t>エイヤク</t>
    </rPh>
    <rPh sb="19" eb="20">
      <t>バン</t>
    </rPh>
    <phoneticPr fontId="5"/>
  </si>
  <si>
    <t>府</t>
  </si>
  <si>
    <t>・政府の推進する中長期的な経済財政政策の企画・立案、検討に資するため、マクロ経済、国・地方の財政及び社会保障の相互連関を考慮した内閣府のマクロ計量モデル「経済財政モデル」を用い、中長期的な経済財政の姿の展望を作成、半年ごとに公表している。
・令和３年度補正予算事業として、「成長と分配の好循環」に必要な施策について、シミュレーション分析や将来推計を定量的に行うため、今後、令和４年度において、「経済財政モデル」ではデータ制約のある分配面について、ミクロ面の変化による経済的影響の計測に必要な構造的なデータを収集・充実し、現行モデルのサテライトモデルを構築する。</t>
    <rPh sb="197" eb="199">
      <t>ケイザイ</t>
    </rPh>
    <rPh sb="199" eb="201">
      <t>ザイセイ</t>
    </rPh>
    <rPh sb="210" eb="212">
      <t>セイヤク</t>
    </rPh>
    <rPh sb="215" eb="217">
      <t>ブンパイ</t>
    </rPh>
    <rPh sb="217" eb="218">
      <t>メン</t>
    </rPh>
    <rPh sb="226" eb="227">
      <t>メン</t>
    </rPh>
    <rPh sb="235" eb="236">
      <t>テキ</t>
    </rPh>
    <rPh sb="260" eb="262">
      <t>ゲンコウ</t>
    </rPh>
    <phoneticPr fontId="5"/>
  </si>
  <si>
    <t>政府の推進する中長期的な経済財政政策の企画・立案、検討に資するため、マクロ経済、国・地方の財政及び社会保障の相互連関を考慮した内閣府のマクロ計量モデル「経済財政モデル」を用い、中長期的な経済財政の姿の展望を作成、半年ごとに公表する。</t>
    <phoneticPr fontId="5"/>
  </si>
  <si>
    <t>経済財政政策の議論、検討のベースとなる中長期的な展望を政府自らが国民や市場に示すことで、経済財政運営の透明性を高めるとともに政策への理解や信認を得ることに貢献しており、展望の作成自体は自治体や民間への委託にはなじまない。</t>
    <rPh sb="19" eb="23">
      <t>チュウチョウキテキ</t>
    </rPh>
    <rPh sb="24" eb="26">
      <t>テンボウ</t>
    </rPh>
    <rPh sb="77" eb="79">
      <t>コウケン</t>
    </rPh>
    <rPh sb="84" eb="86">
      <t>テンボウ</t>
    </rPh>
    <rPh sb="87" eb="89">
      <t>サクセイ</t>
    </rPh>
    <rPh sb="89" eb="91">
      <t>ジタイ</t>
    </rPh>
    <rPh sb="92" eb="95">
      <t>ジチタイ</t>
    </rPh>
    <rPh sb="96" eb="98">
      <t>ミンカン</t>
    </rPh>
    <rPh sb="100" eb="102">
      <t>イタク</t>
    </rPh>
    <phoneticPr fontId="5"/>
  </si>
  <si>
    <t>ホームページのアクセス件数は、経済変動の大きかった前年度を下回ったものの前々年度並みとなり、また、記事については、主要全国紙５紙全てに掲載された。加えて他のメディア（共同通信、時事通信等）や民間のレポート等にも取り上げられ、国民に広く周知された。</t>
    <rPh sb="11" eb="13">
      <t>ケンスウ</t>
    </rPh>
    <rPh sb="15" eb="17">
      <t>ケイザイ</t>
    </rPh>
    <rPh sb="17" eb="19">
      <t>ヘンドウ</t>
    </rPh>
    <rPh sb="20" eb="21">
      <t>オオ</t>
    </rPh>
    <rPh sb="25" eb="28">
      <t>ゼンネンド</t>
    </rPh>
    <rPh sb="29" eb="31">
      <t>シタマワ</t>
    </rPh>
    <rPh sb="36" eb="38">
      <t>ゼンゼン</t>
    </rPh>
    <rPh sb="38" eb="39">
      <t>ネン</t>
    </rPh>
    <rPh sb="39" eb="40">
      <t>ド</t>
    </rPh>
    <rPh sb="40" eb="41">
      <t>ナ</t>
    </rPh>
    <rPh sb="49" eb="51">
      <t>キジ</t>
    </rPh>
    <rPh sb="57" eb="59">
      <t>シュヨウ</t>
    </rPh>
    <rPh sb="59" eb="62">
      <t>ゼンコクシ</t>
    </rPh>
    <rPh sb="73" eb="74">
      <t>クワ</t>
    </rPh>
    <phoneticPr fontId="5"/>
  </si>
  <si>
    <t>　経済財政政策の議論、検討のベースとなる中長期的な展望を政府自らが示すことは、国民や国内外の市場参加者等の政策への理解や信認を得ることに貢献し、実際にこの展望は民間シンクタンクや地方自治体、IMF等の国際機関や各国・大使館からも多く参照されている。政府内においても、この展望は政府のマクロ経済目標及び国・地方の財政健全化目標の進捗状況等を点検することに活用されているほか、経済財政諮問会議における中長期的な議論や検討の際のベースとなっている。例えば令和３年度は「中長期の経済財政に関する試算」を年央・年初の２回、経済財政諮問会議に提出し、１月の同会議では、現時点で財政健全化の目標年度の変更が求められる状況にないことが確認された。こうした展望を作成している部署は、府内はもちろん他省庁にもなく、必要不可欠なものとなっている。
　また、当室の予算額の大宗を占める調査業務については一般競争入札によって業務の受注者を決定、公平な競争性の確保に努めている。選定業者とは定期的に連絡をとり状況把握を逐一行い、支出先・使途ともに十分に把握できている（令和３年度の例は下図参照）。さらに、従来より予算を効果的に活用するべく、調査業務については、その内容を真に必要なものに限定するとともに、一般競争入札を行うことでコストの最小化に努めているところ。</t>
    <rPh sb="51" eb="52">
      <t>トウ</t>
    </rPh>
    <rPh sb="68" eb="70">
      <t>コウケン</t>
    </rPh>
    <rPh sb="72" eb="74">
      <t>ジッサイ</t>
    </rPh>
    <rPh sb="98" eb="99">
      <t>トウ</t>
    </rPh>
    <rPh sb="105" eb="107">
      <t>カッコク</t>
    </rPh>
    <rPh sb="108" eb="111">
      <t>タイシカン</t>
    </rPh>
    <rPh sb="221" eb="222">
      <t>タト</t>
    </rPh>
    <rPh sb="224" eb="226">
      <t>レイワ</t>
    </rPh>
    <rPh sb="227" eb="229">
      <t>ネンド</t>
    </rPh>
    <rPh sb="231" eb="234">
      <t>チュウチョウキ</t>
    </rPh>
    <rPh sb="235" eb="237">
      <t>ケイザイ</t>
    </rPh>
    <rPh sb="237" eb="239">
      <t>ザイセイ</t>
    </rPh>
    <rPh sb="240" eb="241">
      <t>カン</t>
    </rPh>
    <rPh sb="243" eb="245">
      <t>シサン</t>
    </rPh>
    <rPh sb="247" eb="248">
      <t>ネン</t>
    </rPh>
    <rPh sb="248" eb="249">
      <t>オウ</t>
    </rPh>
    <rPh sb="250" eb="252">
      <t>ネンショ</t>
    </rPh>
    <rPh sb="254" eb="255">
      <t>カイ</t>
    </rPh>
    <rPh sb="256" eb="258">
      <t>ケイザイ</t>
    </rPh>
    <rPh sb="258" eb="260">
      <t>ザイセイ</t>
    </rPh>
    <rPh sb="260" eb="262">
      <t>シモン</t>
    </rPh>
    <rPh sb="262" eb="264">
      <t>カイギ</t>
    </rPh>
    <rPh sb="265" eb="267">
      <t>テイシュツ</t>
    </rPh>
    <rPh sb="270" eb="271">
      <t>ガツ</t>
    </rPh>
    <rPh sb="347" eb="349">
      <t>ヒツヨウ</t>
    </rPh>
    <rPh sb="349" eb="352">
      <t>フカケツ</t>
    </rPh>
    <rPh sb="380" eb="382">
      <t>チョウサ</t>
    </rPh>
    <rPh sb="382" eb="384">
      <t>ギョウム</t>
    </rPh>
    <rPh sb="399" eb="401">
      <t>ギョウム</t>
    </rPh>
    <rPh sb="402" eb="404">
      <t>ジュチュウ</t>
    </rPh>
    <rPh sb="404" eb="405">
      <t>シャ</t>
    </rPh>
    <rPh sb="470" eb="472">
      <t>レイワ</t>
    </rPh>
    <rPh sb="473" eb="474">
      <t>ネン</t>
    </rPh>
    <rPh sb="506" eb="508">
      <t>チョウサ</t>
    </rPh>
    <rPh sb="508" eb="510">
      <t>ギョウム</t>
    </rPh>
    <phoneticPr fontId="5"/>
  </si>
  <si>
    <t>引き続き、政府の推進する経済財政政策の議論、検討に資する中長期の経済財政の姿の展望を示す。また、当室の予算額の大宗を占める調査業務については、公平な競争性の確保、選定業者との定期的な連絡による状況把握等に努めるとともに、その内容を真に必要なものに限定し、一般競争入札を行うことでコストの最小化を行う。</t>
    <rPh sb="5" eb="7">
      <t>セイフ</t>
    </rPh>
    <rPh sb="8" eb="10">
      <t>スイシン</t>
    </rPh>
    <rPh sb="12" eb="14">
      <t>ケイザイ</t>
    </rPh>
    <rPh sb="14" eb="16">
      <t>ザイセイ</t>
    </rPh>
    <rPh sb="16" eb="18">
      <t>セイサク</t>
    </rPh>
    <rPh sb="19" eb="21">
      <t>ギロン</t>
    </rPh>
    <rPh sb="22" eb="24">
      <t>ケントウ</t>
    </rPh>
    <rPh sb="25" eb="26">
      <t>シ</t>
    </rPh>
    <rPh sb="39" eb="41">
      <t>テンボウ</t>
    </rPh>
    <rPh sb="61" eb="63">
      <t>チョウサ</t>
    </rPh>
    <rPh sb="63" eb="65">
      <t>ギョウム</t>
    </rPh>
    <rPh sb="112" eb="114">
      <t>ナイヨウ</t>
    </rPh>
    <rPh sb="115" eb="116">
      <t>シン</t>
    </rPh>
    <rPh sb="117" eb="119">
      <t>ヒツヨウ</t>
    </rPh>
    <rPh sb="123" eb="125">
      <t>ゲンテイ</t>
    </rPh>
    <rPh sb="127" eb="129">
      <t>イッパン</t>
    </rPh>
    <rPh sb="129" eb="131">
      <t>キョウソウ</t>
    </rPh>
    <rPh sb="131" eb="133">
      <t>ニュウサツ</t>
    </rPh>
    <rPh sb="134" eb="135">
      <t>オコナ</t>
    </rPh>
    <rPh sb="143" eb="146">
      <t>サイショウカ</t>
    </rPh>
    <rPh sb="147" eb="148">
      <t>オコナ</t>
    </rPh>
    <phoneticPr fontId="5"/>
  </si>
  <si>
    <t>調査業務は一般競争入札によって受注者を決定、公平な競争性の確保に努めている。</t>
    <rPh sb="0" eb="2">
      <t>チョウサ</t>
    </rPh>
    <rPh sb="2" eb="4">
      <t>ギョウム</t>
    </rPh>
    <rPh sb="5" eb="7">
      <t>イッパン</t>
    </rPh>
    <rPh sb="7" eb="9">
      <t>キョウソウ</t>
    </rPh>
    <rPh sb="9" eb="11">
      <t>ニュウサツ</t>
    </rPh>
    <rPh sb="15" eb="17">
      <t>ジュチュウ</t>
    </rPh>
    <rPh sb="17" eb="18">
      <t>シャ</t>
    </rPh>
    <rPh sb="19" eb="21">
      <t>ケッテイ</t>
    </rPh>
    <rPh sb="22" eb="24">
      <t>コウヘイ</t>
    </rPh>
    <rPh sb="25" eb="28">
      <t>キョウソウセイ</t>
    </rPh>
    <rPh sb="29" eb="31">
      <t>カクホ</t>
    </rPh>
    <rPh sb="32" eb="33">
      <t>ツト</t>
    </rPh>
    <phoneticPr fontId="5"/>
  </si>
  <si>
    <t>政府の推進する中長期的な経済財政政策の企画・立案、検討への貢献</t>
    <rPh sb="29" eb="31">
      <t>コウケン</t>
    </rPh>
    <phoneticPr fontId="5"/>
  </si>
  <si>
    <t>中長期的な展望の公表（経済財政諮問会議への提出）回数</t>
    <rPh sb="24" eb="26">
      <t>カイスウ</t>
    </rPh>
    <phoneticPr fontId="5"/>
  </si>
  <si>
    <t>調査業務の内容は、推計作業の信頼性・効率性を向上させるため、計量モデルを整備したもの。調査業務に当たっては、内容を真に必要なものに絞るとともに、一般競争入札を行うことでコストの最小化に努めている。</t>
    <rPh sb="0" eb="2">
      <t>チョウサ</t>
    </rPh>
    <rPh sb="2" eb="4">
      <t>ギョウム</t>
    </rPh>
    <rPh sb="5" eb="7">
      <t>ナイヨウ</t>
    </rPh>
    <rPh sb="9" eb="11">
      <t>スイケイ</t>
    </rPh>
    <rPh sb="11" eb="13">
      <t>サギョウ</t>
    </rPh>
    <rPh sb="14" eb="17">
      <t>シンライセイ</t>
    </rPh>
    <rPh sb="18" eb="20">
      <t>コウリツ</t>
    </rPh>
    <rPh sb="20" eb="21">
      <t>セイ</t>
    </rPh>
    <rPh sb="22" eb="24">
      <t>コウジョウ</t>
    </rPh>
    <rPh sb="30" eb="32">
      <t>ケイリョウ</t>
    </rPh>
    <rPh sb="36" eb="38">
      <t>セイビ</t>
    </rPh>
    <rPh sb="43" eb="45">
      <t>チョウサ</t>
    </rPh>
    <rPh sb="45" eb="47">
      <t>ギョウム</t>
    </rPh>
    <rPh sb="48" eb="49">
      <t>ア</t>
    </rPh>
    <phoneticPr fontId="5"/>
  </si>
  <si>
    <t>令和３年度補正予算事業については、経済財政諮問会議において関連する議論が継続的に行われるなど、補正予算成立（令和３年12月）後も、外部有識者の知見を得つつ、さらに充実した調査設計を行う必要が生じた。その結果、データの取得、調査内容の拡充など事業実施手法の変更、実施期間の延長を余儀なくされる状況となり年度内の完了が困難となったため。</t>
    <rPh sb="0" eb="2">
      <t>レイワ</t>
    </rPh>
    <rPh sb="3" eb="5">
      <t>ネンド</t>
    </rPh>
    <rPh sb="5" eb="7">
      <t>ホセイ</t>
    </rPh>
    <rPh sb="7" eb="9">
      <t>ヨサン</t>
    </rPh>
    <rPh sb="9" eb="11">
      <t>ジギョウ</t>
    </rPh>
    <rPh sb="17" eb="19">
      <t>ケイザイ</t>
    </rPh>
    <rPh sb="19" eb="21">
      <t>ザイセイ</t>
    </rPh>
    <rPh sb="21" eb="23">
      <t>シモン</t>
    </rPh>
    <rPh sb="23" eb="25">
      <t>カイギ</t>
    </rPh>
    <rPh sb="29" eb="31">
      <t>カンレン</t>
    </rPh>
    <rPh sb="33" eb="35">
      <t>ギロン</t>
    </rPh>
    <rPh sb="36" eb="39">
      <t>ケイゾクテキ</t>
    </rPh>
    <rPh sb="40" eb="41">
      <t>オコナ</t>
    </rPh>
    <rPh sb="47" eb="49">
      <t>ホセイ</t>
    </rPh>
    <rPh sb="49" eb="51">
      <t>ヨサン</t>
    </rPh>
    <rPh sb="51" eb="53">
      <t>セイリツ</t>
    </rPh>
    <rPh sb="54" eb="56">
      <t>レイワ</t>
    </rPh>
    <rPh sb="57" eb="58">
      <t>ネン</t>
    </rPh>
    <rPh sb="60" eb="61">
      <t>ガツ</t>
    </rPh>
    <rPh sb="62" eb="63">
      <t>ゴ</t>
    </rPh>
    <rPh sb="145" eb="147">
      <t>ジョウキョウ</t>
    </rPh>
    <phoneticPr fontId="5"/>
  </si>
  <si>
    <t>令和３年度補正予算事業について、補正予算成立（令和３年12月）後に、外部有識者からの指摘を受け、次年度への繰越を含め事業実施時期を後倒しするとともに、調査手法を変更したこと等のため。</t>
    <phoneticPr fontId="5"/>
  </si>
  <si>
    <t>-</t>
    <phoneticPr fontId="5"/>
  </si>
  <si>
    <t>-</t>
    <phoneticPr fontId="5"/>
  </si>
  <si>
    <t>雑役務費</t>
    <rPh sb="0" eb="1">
      <t>ザツ</t>
    </rPh>
    <rPh sb="1" eb="4">
      <t>エキムヒ</t>
    </rPh>
    <phoneticPr fontId="5"/>
  </si>
  <si>
    <t>-</t>
    <phoneticPr fontId="5"/>
  </si>
  <si>
    <t>-</t>
    <phoneticPr fontId="5"/>
  </si>
  <si>
    <t>-</t>
    <phoneticPr fontId="5"/>
  </si>
  <si>
    <t>外部有識者の所見を踏まえ、成果目標の検討を行うとともに、引き続き、事業の適切な進捗管理、予算の効果的かつ効率的な予算執行に努めること。</t>
    <rPh sb="13" eb="15">
      <t>セイカ</t>
    </rPh>
    <rPh sb="15" eb="17">
      <t>モクヒョウ</t>
    </rPh>
    <rPh sb="18" eb="20">
      <t>ケントウ</t>
    </rPh>
    <rPh sb="21" eb="22">
      <t>オコナ</t>
    </rPh>
    <phoneticPr fontId="5"/>
  </si>
  <si>
    <t>前田　佐恵子</t>
    <rPh sb="0" eb="2">
      <t>マエダ</t>
    </rPh>
    <rPh sb="3" eb="6">
      <t>サエコ</t>
    </rPh>
    <phoneticPr fontId="5"/>
  </si>
  <si>
    <t>-</t>
    <phoneticPr fontId="5"/>
  </si>
  <si>
    <t>成果目標のうち、内閣府ホームページへのアクセス件数については、その推移も含め確認しており、これを考慮し、より時代に即したものとなるよう、引き続き検討を行う。また、今後とも事業の適切な進捗管理、予算の効果的かつ効率的な予算執行に努める。</t>
    <rPh sb="0" eb="2">
      <t>セイカ</t>
    </rPh>
    <rPh sb="2" eb="4">
      <t>モクヒョウ</t>
    </rPh>
    <rPh sb="8" eb="10">
      <t>ナイカク</t>
    </rPh>
    <rPh sb="10" eb="11">
      <t>フ</t>
    </rPh>
    <rPh sb="23" eb="24">
      <t>ケン</t>
    </rPh>
    <rPh sb="24" eb="25">
      <t>スウ</t>
    </rPh>
    <rPh sb="33" eb="35">
      <t>スイイ</t>
    </rPh>
    <rPh sb="36" eb="37">
      <t>フク</t>
    </rPh>
    <rPh sb="38" eb="40">
      <t>カクニン</t>
    </rPh>
    <rPh sb="48" eb="50">
      <t>コウリョ</t>
    </rPh>
    <rPh sb="54" eb="56">
      <t>ジダイ</t>
    </rPh>
    <rPh sb="57" eb="58">
      <t>ソク</t>
    </rPh>
    <rPh sb="68" eb="69">
      <t>ヒ</t>
    </rPh>
    <rPh sb="70" eb="71">
      <t>ツヅ</t>
    </rPh>
    <rPh sb="72" eb="74">
      <t>ケントウ</t>
    </rPh>
    <rPh sb="75" eb="76">
      <t>オコナ</t>
    </rPh>
    <rPh sb="81" eb="83">
      <t>コンゴ</t>
    </rPh>
    <phoneticPr fontId="5"/>
  </si>
  <si>
    <t>定量的な成果目標は、時代に即していないと思われる。日刊新聞紙を購読する人口割合は減少し続けており、成果は、スマホでも閲覧可能な形でWebにアップし、the number of accessesの経年変化も考慮して、複合的に成果目標を判断すべきではないか。</t>
    <rPh sb="35" eb="37">
      <t>ジンコウ</t>
    </rPh>
    <phoneticPr fontId="5"/>
  </si>
  <si>
    <t>重点政策推進枠：40</t>
    <rPh sb="0" eb="2">
      <t>ジュウテン</t>
    </rPh>
    <rPh sb="2" eb="4">
      <t>セイサク</t>
    </rPh>
    <rPh sb="4" eb="6">
      <t>スイシン</t>
    </rPh>
    <rPh sb="6" eb="7">
      <t>ワク</t>
    </rPh>
    <phoneticPr fontId="5"/>
  </si>
  <si>
    <t>A.株式会社トラスパイア</t>
    <rPh sb="2" eb="4">
      <t>カブシキ</t>
    </rPh>
    <rPh sb="4" eb="6">
      <t>カイシャ</t>
    </rPh>
    <phoneticPr fontId="5"/>
  </si>
  <si>
    <t>B.株式会社エァクレーレン</t>
    <rPh sb="2" eb="4">
      <t>カブシキ</t>
    </rPh>
    <rPh sb="4" eb="6">
      <t>カイシャ</t>
    </rPh>
    <phoneticPr fontId="5"/>
  </si>
  <si>
    <t>株式会社トラスパイア</t>
    <rPh sb="0" eb="2">
      <t>カブシキ</t>
    </rPh>
    <rPh sb="2" eb="4">
      <t>カイシャ</t>
    </rPh>
    <phoneticPr fontId="5"/>
  </si>
  <si>
    <t>株式会社エァクレーレン</t>
    <rPh sb="0" eb="2">
      <t>カブシキ</t>
    </rPh>
    <rPh sb="2" eb="4">
      <t>カイシャ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</si>
</sst>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22" fillId="0" borderId="25"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5" borderId="11" xfId="0"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35"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12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95" xfId="0" applyNumberFormat="1"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126363</xdr:colOff>
      <xdr:row>105</xdr:row>
      <xdr:rowOff>254303</xdr:rowOff>
    </xdr:from>
    <xdr:to>
      <xdr:col>20</xdr:col>
      <xdr:colOff>32785</xdr:colOff>
      <xdr:row>107</xdr:row>
      <xdr:rowOff>71198</xdr:rowOff>
    </xdr:to>
    <xdr:sp macro="" textlink="">
      <xdr:nvSpPr>
        <xdr:cNvPr id="2" name="Text Box 2"/>
        <xdr:cNvSpPr txBox="1">
          <a:spLocks noChangeArrowheads="1"/>
        </xdr:cNvSpPr>
      </xdr:nvSpPr>
      <xdr:spPr bwMode="auto">
        <a:xfrm>
          <a:off x="2748539" y="45301950"/>
          <a:ext cx="1318364" cy="51166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内閣府</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twoCellAnchor>
    <xdr:from>
      <xdr:col>13</xdr:col>
      <xdr:colOff>104199</xdr:colOff>
      <xdr:row>105</xdr:row>
      <xdr:rowOff>0</xdr:rowOff>
    </xdr:from>
    <xdr:to>
      <xdr:col>20</xdr:col>
      <xdr:colOff>149718</xdr:colOff>
      <xdr:row>105</xdr:row>
      <xdr:rowOff>257094</xdr:rowOff>
    </xdr:to>
    <xdr:sp macro="" textlink="">
      <xdr:nvSpPr>
        <xdr:cNvPr id="3" name="Text Box 1"/>
        <xdr:cNvSpPr txBox="1">
          <a:spLocks noChangeArrowheads="1"/>
        </xdr:cNvSpPr>
      </xdr:nvSpPr>
      <xdr:spPr bwMode="auto">
        <a:xfrm>
          <a:off x="2726375" y="45047647"/>
          <a:ext cx="1457461" cy="2570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（令和３年度）</a:t>
          </a:r>
        </a:p>
      </xdr:txBody>
    </xdr:sp>
    <xdr:clientData/>
  </xdr:twoCellAnchor>
  <xdr:twoCellAnchor>
    <xdr:from>
      <xdr:col>16</xdr:col>
      <xdr:colOff>132667</xdr:colOff>
      <xdr:row>109</xdr:row>
      <xdr:rowOff>247146</xdr:rowOff>
    </xdr:from>
    <xdr:to>
      <xdr:col>28</xdr:col>
      <xdr:colOff>75976</xdr:colOff>
      <xdr:row>109</xdr:row>
      <xdr:rowOff>247146</xdr:rowOff>
    </xdr:to>
    <xdr:sp macro="" textlink="">
      <xdr:nvSpPr>
        <xdr:cNvPr id="4" name="Line 14"/>
        <xdr:cNvSpPr>
          <a:spLocks noChangeShapeType="1"/>
        </xdr:cNvSpPr>
      </xdr:nvSpPr>
      <xdr:spPr bwMode="auto">
        <a:xfrm>
          <a:off x="3359961" y="46684322"/>
          <a:ext cx="236378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163746</xdr:colOff>
      <xdr:row>107</xdr:row>
      <xdr:rowOff>299716</xdr:rowOff>
    </xdr:from>
    <xdr:to>
      <xdr:col>48</xdr:col>
      <xdr:colOff>178843</xdr:colOff>
      <xdr:row>108</xdr:row>
      <xdr:rowOff>199892</xdr:rowOff>
    </xdr:to>
    <xdr:sp macro="" textlink="">
      <xdr:nvSpPr>
        <xdr:cNvPr id="5" name="Text Box 8"/>
        <xdr:cNvSpPr txBox="1">
          <a:spLocks noChangeArrowheads="1"/>
        </xdr:cNvSpPr>
      </xdr:nvSpPr>
      <xdr:spPr bwMode="auto">
        <a:xfrm>
          <a:off x="5811511" y="46042128"/>
          <a:ext cx="4049214" cy="24755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一般競争（最低価格）</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13</xdr:col>
      <xdr:colOff>0</xdr:colOff>
      <xdr:row>107</xdr:row>
      <xdr:rowOff>158257</xdr:rowOff>
    </xdr:from>
    <xdr:to>
      <xdr:col>20</xdr:col>
      <xdr:colOff>149775</xdr:colOff>
      <xdr:row>108</xdr:row>
      <xdr:rowOff>318879</xdr:rowOff>
    </xdr:to>
    <xdr:sp macro="" textlink="">
      <xdr:nvSpPr>
        <xdr:cNvPr id="6" name="Text Box 4"/>
        <xdr:cNvSpPr txBox="1">
          <a:spLocks noChangeArrowheads="1"/>
        </xdr:cNvSpPr>
      </xdr:nvSpPr>
      <xdr:spPr bwMode="auto">
        <a:xfrm>
          <a:off x="2622176" y="45900669"/>
          <a:ext cx="1561717" cy="508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計量分析</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一般関連業務</a:t>
          </a:r>
        </a:p>
      </xdr:txBody>
    </xdr:sp>
    <xdr:clientData/>
  </xdr:twoCellAnchor>
  <xdr:twoCellAnchor>
    <xdr:from>
      <xdr:col>25</xdr:col>
      <xdr:colOff>167425</xdr:colOff>
      <xdr:row>110</xdr:row>
      <xdr:rowOff>116187</xdr:rowOff>
    </xdr:from>
    <xdr:to>
      <xdr:col>49</xdr:col>
      <xdr:colOff>342785</xdr:colOff>
      <xdr:row>111</xdr:row>
      <xdr:rowOff>295765</xdr:rowOff>
    </xdr:to>
    <xdr:sp macro="" textlink="">
      <xdr:nvSpPr>
        <xdr:cNvPr id="8" name="Text Box 11"/>
        <xdr:cNvSpPr txBox="1">
          <a:spLocks noChangeArrowheads="1"/>
        </xdr:cNvSpPr>
      </xdr:nvSpPr>
      <xdr:spPr bwMode="auto">
        <a:xfrm>
          <a:off x="5210072" y="46900746"/>
          <a:ext cx="5016301" cy="5269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「中長期の経済財政に関する試算」に関するシステム開発業務</a:t>
          </a:r>
        </a:p>
      </xdr:txBody>
    </xdr:sp>
    <xdr:clientData/>
  </xdr:twoCellAnchor>
  <xdr:twoCellAnchor>
    <xdr:from>
      <xdr:col>29</xdr:col>
      <xdr:colOff>140253</xdr:colOff>
      <xdr:row>114</xdr:row>
      <xdr:rowOff>341365</xdr:rowOff>
    </xdr:from>
    <xdr:to>
      <xdr:col>55</xdr:col>
      <xdr:colOff>129054</xdr:colOff>
      <xdr:row>116</xdr:row>
      <xdr:rowOff>0</xdr:rowOff>
    </xdr:to>
    <xdr:sp macro="" textlink="">
      <xdr:nvSpPr>
        <xdr:cNvPr id="10" name="Text Box 12"/>
        <xdr:cNvSpPr txBox="1">
          <a:spLocks noChangeArrowheads="1"/>
        </xdr:cNvSpPr>
      </xdr:nvSpPr>
      <xdr:spPr bwMode="auto">
        <a:xfrm>
          <a:off x="5989724" y="48515453"/>
          <a:ext cx="5199536" cy="35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「中長期の経済財政に関する試算」の英訳版ネイティブチェック</a:t>
          </a:r>
        </a:p>
      </xdr:txBody>
    </xdr:sp>
    <xdr:clientData/>
  </xdr:twoCellAnchor>
  <xdr:twoCellAnchor>
    <xdr:from>
      <xdr:col>28</xdr:col>
      <xdr:colOff>23587</xdr:colOff>
      <xdr:row>112</xdr:row>
      <xdr:rowOff>301412</xdr:rowOff>
    </xdr:from>
    <xdr:to>
      <xdr:col>35</xdr:col>
      <xdr:colOff>131483</xdr:colOff>
      <xdr:row>113</xdr:row>
      <xdr:rowOff>213836</xdr:rowOff>
    </xdr:to>
    <xdr:sp macro="" textlink="">
      <xdr:nvSpPr>
        <xdr:cNvPr id="11" name="Text Box 7"/>
        <xdr:cNvSpPr txBox="1">
          <a:spLocks noChangeArrowheads="1"/>
        </xdr:cNvSpPr>
      </xdr:nvSpPr>
      <xdr:spPr bwMode="auto">
        <a:xfrm>
          <a:off x="5671352" y="47780736"/>
          <a:ext cx="1519837" cy="2598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随意契約（少額）</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xdr:txBody>
    </xdr:sp>
    <xdr:clientData/>
  </xdr:twoCellAnchor>
  <xdr:twoCellAnchor>
    <xdr:from>
      <xdr:col>16</xdr:col>
      <xdr:colOff>126396</xdr:colOff>
      <xdr:row>114</xdr:row>
      <xdr:rowOff>90920</xdr:rowOff>
    </xdr:from>
    <xdr:to>
      <xdr:col>28</xdr:col>
      <xdr:colOff>82925</xdr:colOff>
      <xdr:row>114</xdr:row>
      <xdr:rowOff>90920</xdr:rowOff>
    </xdr:to>
    <xdr:sp macro="" textlink="">
      <xdr:nvSpPr>
        <xdr:cNvPr id="12" name="Line 13"/>
        <xdr:cNvSpPr>
          <a:spLocks noChangeShapeType="1"/>
        </xdr:cNvSpPr>
      </xdr:nvSpPr>
      <xdr:spPr bwMode="auto">
        <a:xfrm>
          <a:off x="3353690" y="48265008"/>
          <a:ext cx="2377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115994</xdr:colOff>
      <xdr:row>108</xdr:row>
      <xdr:rowOff>264127</xdr:rowOff>
    </xdr:from>
    <xdr:to>
      <xdr:col>16</xdr:col>
      <xdr:colOff>115994</xdr:colOff>
      <xdr:row>114</xdr:row>
      <xdr:rowOff>98643</xdr:rowOff>
    </xdr:to>
    <xdr:sp macro="" textlink="">
      <xdr:nvSpPr>
        <xdr:cNvPr id="13" name="Line 15"/>
        <xdr:cNvSpPr>
          <a:spLocks noChangeShapeType="1"/>
        </xdr:cNvSpPr>
      </xdr:nvSpPr>
      <xdr:spPr bwMode="auto">
        <a:xfrm flipH="1">
          <a:off x="3343288" y="46353921"/>
          <a:ext cx="0" cy="19188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30</xdr:col>
      <xdr:colOff>87588</xdr:colOff>
      <xdr:row>105</xdr:row>
      <xdr:rowOff>162730</xdr:rowOff>
    </xdr:from>
    <xdr:ext cx="1346765" cy="492571"/>
    <xdr:sp macro="" textlink="">
      <xdr:nvSpPr>
        <xdr:cNvPr id="14" name="テキスト ボックス 13"/>
        <xdr:cNvSpPr txBox="1"/>
      </xdr:nvSpPr>
      <xdr:spPr>
        <a:xfrm>
          <a:off x="6138764" y="45210377"/>
          <a:ext cx="1346765" cy="492571"/>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事務費</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0.0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oneCellAnchor>
  <xdr:oneCellAnchor>
    <xdr:from>
      <xdr:col>27</xdr:col>
      <xdr:colOff>172809</xdr:colOff>
      <xdr:row>107</xdr:row>
      <xdr:rowOff>11272</xdr:rowOff>
    </xdr:from>
    <xdr:ext cx="2394413" cy="313698"/>
    <xdr:sp macro="" textlink="">
      <xdr:nvSpPr>
        <xdr:cNvPr id="15" name="テキスト ボックス 14"/>
        <xdr:cNvSpPr txBox="1"/>
      </xdr:nvSpPr>
      <xdr:spPr>
        <a:xfrm>
          <a:off x="5618868" y="45753684"/>
          <a:ext cx="2394413" cy="3136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諸謝金</a:t>
          </a:r>
        </a:p>
      </xdr:txBody>
    </xdr:sp>
    <xdr:clientData/>
  </xdr:oneCellAnchor>
  <xdr:twoCellAnchor>
    <xdr:from>
      <xdr:col>20</xdr:col>
      <xdr:colOff>123265</xdr:colOff>
      <xdr:row>106</xdr:row>
      <xdr:rowOff>125748</xdr:rowOff>
    </xdr:from>
    <xdr:to>
      <xdr:col>29</xdr:col>
      <xdr:colOff>190500</xdr:colOff>
      <xdr:row>106</xdr:row>
      <xdr:rowOff>145676</xdr:rowOff>
    </xdr:to>
    <xdr:cxnSp macro="">
      <xdr:nvCxnSpPr>
        <xdr:cNvPr id="16" name="直線矢印コネクタ 15"/>
        <xdr:cNvCxnSpPr/>
      </xdr:nvCxnSpPr>
      <xdr:spPr>
        <a:xfrm>
          <a:off x="4157383" y="45520777"/>
          <a:ext cx="1882588" cy="199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45233</xdr:colOff>
      <xdr:row>107</xdr:row>
      <xdr:rowOff>39806</xdr:rowOff>
    </xdr:from>
    <xdr:to>
      <xdr:col>37</xdr:col>
      <xdr:colOff>168088</xdr:colOff>
      <xdr:row>107</xdr:row>
      <xdr:rowOff>268941</xdr:rowOff>
    </xdr:to>
    <xdr:sp macro="" textlink="">
      <xdr:nvSpPr>
        <xdr:cNvPr id="17" name="大かっこ 16"/>
        <xdr:cNvSpPr/>
      </xdr:nvSpPr>
      <xdr:spPr>
        <a:xfrm>
          <a:off x="6096409" y="45782218"/>
          <a:ext cx="1534797" cy="2291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78442</xdr:colOff>
      <xdr:row>109</xdr:row>
      <xdr:rowOff>11206</xdr:rowOff>
    </xdr:from>
    <xdr:to>
      <xdr:col>43</xdr:col>
      <xdr:colOff>140190</xdr:colOff>
      <xdr:row>110</xdr:row>
      <xdr:rowOff>248486</xdr:rowOff>
    </xdr:to>
    <xdr:sp macro="" textlink="">
      <xdr:nvSpPr>
        <xdr:cNvPr id="19" name="Text Box 6"/>
        <xdr:cNvSpPr txBox="1">
          <a:spLocks noChangeArrowheads="1"/>
        </xdr:cNvSpPr>
      </xdr:nvSpPr>
      <xdr:spPr bwMode="auto">
        <a:xfrm>
          <a:off x="5726207" y="49653265"/>
          <a:ext cx="3087336" cy="58466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Ａ．株式会社トラスパイア</a:t>
          </a:r>
          <a:endPar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rtl="0" eaLnBrk="1" fontAlgn="auto" latinLnBrk="0" hangingPunct="1">
            <a:lnSpc>
              <a:spcPts val="14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rPr>
            <a:t>0.9</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28</xdr:col>
      <xdr:colOff>89647</xdr:colOff>
      <xdr:row>113</xdr:row>
      <xdr:rowOff>201706</xdr:rowOff>
    </xdr:from>
    <xdr:to>
      <xdr:col>43</xdr:col>
      <xdr:colOff>170656</xdr:colOff>
      <xdr:row>115</xdr:row>
      <xdr:rowOff>15526</xdr:rowOff>
    </xdr:to>
    <xdr:sp macro="" textlink="">
      <xdr:nvSpPr>
        <xdr:cNvPr id="20" name="Text Box 5"/>
        <xdr:cNvSpPr txBox="1">
          <a:spLocks noChangeArrowheads="1"/>
        </xdr:cNvSpPr>
      </xdr:nvSpPr>
      <xdr:spPr bwMode="auto">
        <a:xfrm>
          <a:off x="5737412" y="51233294"/>
          <a:ext cx="3106597" cy="50858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Ｂ．株式会社エァクレーレン</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rgbClr val="000000"/>
              </a:solidFill>
              <a:effectLst/>
              <a:uLnTx/>
              <a:uFillTx/>
              <a:latin typeface="ＭＳ Ｐゴシック"/>
              <a:ea typeface="ＭＳ Ｐゴシック"/>
            </a:rPr>
            <a:t>0.1</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4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573">
        <v>2022</v>
      </c>
      <c r="AE2" s="573"/>
      <c r="AF2" s="573"/>
      <c r="AG2" s="573"/>
      <c r="AH2" s="573"/>
      <c r="AI2" s="66" t="s">
        <v>250</v>
      </c>
      <c r="AJ2" s="573" t="s">
        <v>616</v>
      </c>
      <c r="AK2" s="573"/>
      <c r="AL2" s="573"/>
      <c r="AM2" s="573"/>
      <c r="AN2" s="66" t="s">
        <v>250</v>
      </c>
      <c r="AO2" s="573">
        <v>21</v>
      </c>
      <c r="AP2" s="573"/>
      <c r="AQ2" s="573"/>
      <c r="AR2" s="67" t="s">
        <v>250</v>
      </c>
      <c r="AS2" s="574">
        <v>172</v>
      </c>
      <c r="AT2" s="574"/>
      <c r="AU2" s="574"/>
      <c r="AV2" s="66" t="str">
        <f>IF(AW2="","","-")</f>
        <v/>
      </c>
      <c r="AW2" s="575"/>
      <c r="AX2" s="575"/>
    </row>
    <row r="3" spans="1:50" ht="21" customHeight="1" thickBot="1" x14ac:dyDescent="0.2">
      <c r="A3" s="576" t="s">
        <v>554</v>
      </c>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7"/>
      <c r="AI3" s="20" t="s">
        <v>56</v>
      </c>
      <c r="AJ3" s="578" t="s">
        <v>564</v>
      </c>
      <c r="AK3" s="578"/>
      <c r="AL3" s="578"/>
      <c r="AM3" s="578"/>
      <c r="AN3" s="578"/>
      <c r="AO3" s="578"/>
      <c r="AP3" s="578"/>
      <c r="AQ3" s="578"/>
      <c r="AR3" s="578"/>
      <c r="AS3" s="578"/>
      <c r="AT3" s="578"/>
      <c r="AU3" s="578"/>
      <c r="AV3" s="578"/>
      <c r="AW3" s="578"/>
      <c r="AX3" s="21" t="s">
        <v>57</v>
      </c>
    </row>
    <row r="4" spans="1:50" ht="24.75" customHeight="1" x14ac:dyDescent="0.15">
      <c r="A4" s="613" t="s">
        <v>23</v>
      </c>
      <c r="B4" s="614"/>
      <c r="C4" s="614"/>
      <c r="D4" s="614"/>
      <c r="E4" s="614"/>
      <c r="F4" s="614"/>
      <c r="G4" s="615" t="s">
        <v>565</v>
      </c>
      <c r="H4" s="616"/>
      <c r="I4" s="616"/>
      <c r="J4" s="616"/>
      <c r="K4" s="616"/>
      <c r="L4" s="616"/>
      <c r="M4" s="616"/>
      <c r="N4" s="616"/>
      <c r="O4" s="616"/>
      <c r="P4" s="616"/>
      <c r="Q4" s="616"/>
      <c r="R4" s="616"/>
      <c r="S4" s="616"/>
      <c r="T4" s="616"/>
      <c r="U4" s="616"/>
      <c r="V4" s="616"/>
      <c r="W4" s="616"/>
      <c r="X4" s="616"/>
      <c r="Y4" s="617" t="s">
        <v>1</v>
      </c>
      <c r="Z4" s="618"/>
      <c r="AA4" s="618"/>
      <c r="AB4" s="618"/>
      <c r="AC4" s="618"/>
      <c r="AD4" s="619"/>
      <c r="AE4" s="620" t="s">
        <v>566</v>
      </c>
      <c r="AF4" s="621"/>
      <c r="AG4" s="621"/>
      <c r="AH4" s="621"/>
      <c r="AI4" s="621"/>
      <c r="AJ4" s="621"/>
      <c r="AK4" s="621"/>
      <c r="AL4" s="621"/>
      <c r="AM4" s="621"/>
      <c r="AN4" s="621"/>
      <c r="AO4" s="621"/>
      <c r="AP4" s="622"/>
      <c r="AQ4" s="623" t="s">
        <v>2</v>
      </c>
      <c r="AR4" s="618"/>
      <c r="AS4" s="618"/>
      <c r="AT4" s="618"/>
      <c r="AU4" s="618"/>
      <c r="AV4" s="618"/>
      <c r="AW4" s="618"/>
      <c r="AX4" s="624"/>
    </row>
    <row r="5" spans="1:50" ht="30" customHeight="1" x14ac:dyDescent="0.15">
      <c r="A5" s="625" t="s">
        <v>59</v>
      </c>
      <c r="B5" s="626"/>
      <c r="C5" s="626"/>
      <c r="D5" s="626"/>
      <c r="E5" s="626"/>
      <c r="F5" s="627"/>
      <c r="G5" s="628" t="s">
        <v>567</v>
      </c>
      <c r="H5" s="629"/>
      <c r="I5" s="629"/>
      <c r="J5" s="629"/>
      <c r="K5" s="629"/>
      <c r="L5" s="629"/>
      <c r="M5" s="630" t="s">
        <v>58</v>
      </c>
      <c r="N5" s="631"/>
      <c r="O5" s="631"/>
      <c r="P5" s="631"/>
      <c r="Q5" s="631"/>
      <c r="R5" s="632"/>
      <c r="S5" s="633" t="s">
        <v>568</v>
      </c>
      <c r="T5" s="629"/>
      <c r="U5" s="629"/>
      <c r="V5" s="629"/>
      <c r="W5" s="629"/>
      <c r="X5" s="634"/>
      <c r="Y5" s="635" t="s">
        <v>3</v>
      </c>
      <c r="Z5" s="636"/>
      <c r="AA5" s="636"/>
      <c r="AB5" s="636"/>
      <c r="AC5" s="636"/>
      <c r="AD5" s="637"/>
      <c r="AE5" s="590" t="s">
        <v>569</v>
      </c>
      <c r="AF5" s="590"/>
      <c r="AG5" s="590"/>
      <c r="AH5" s="590"/>
      <c r="AI5" s="590"/>
      <c r="AJ5" s="590"/>
      <c r="AK5" s="590"/>
      <c r="AL5" s="590"/>
      <c r="AM5" s="590"/>
      <c r="AN5" s="590"/>
      <c r="AO5" s="590"/>
      <c r="AP5" s="591"/>
      <c r="AQ5" s="592" t="s">
        <v>636</v>
      </c>
      <c r="AR5" s="593"/>
      <c r="AS5" s="593"/>
      <c r="AT5" s="593"/>
      <c r="AU5" s="593"/>
      <c r="AV5" s="593"/>
      <c r="AW5" s="593"/>
      <c r="AX5" s="594"/>
    </row>
    <row r="6" spans="1:50" ht="39" customHeight="1" x14ac:dyDescent="0.15">
      <c r="A6" s="595" t="s">
        <v>4</v>
      </c>
      <c r="B6" s="596"/>
      <c r="C6" s="596"/>
      <c r="D6" s="596"/>
      <c r="E6" s="596"/>
      <c r="F6" s="596"/>
      <c r="G6" s="597" t="str">
        <f>入力規則等!F39</f>
        <v>一般会計</v>
      </c>
      <c r="H6" s="598"/>
      <c r="I6" s="598"/>
      <c r="J6" s="598"/>
      <c r="K6" s="598"/>
      <c r="L6" s="598"/>
      <c r="M6" s="598"/>
      <c r="N6" s="598"/>
      <c r="O6" s="598"/>
      <c r="P6" s="598"/>
      <c r="Q6" s="598"/>
      <c r="R6" s="598"/>
      <c r="S6" s="598"/>
      <c r="T6" s="598"/>
      <c r="U6" s="598"/>
      <c r="V6" s="598"/>
      <c r="W6" s="598"/>
      <c r="X6" s="598"/>
      <c r="Y6" s="598"/>
      <c r="Z6" s="598"/>
      <c r="AA6" s="598"/>
      <c r="AB6" s="598"/>
      <c r="AC6" s="598"/>
      <c r="AD6" s="598"/>
      <c r="AE6" s="598"/>
      <c r="AF6" s="598"/>
      <c r="AG6" s="598"/>
      <c r="AH6" s="598"/>
      <c r="AI6" s="598"/>
      <c r="AJ6" s="598"/>
      <c r="AK6" s="598"/>
      <c r="AL6" s="598"/>
      <c r="AM6" s="598"/>
      <c r="AN6" s="598"/>
      <c r="AO6" s="598"/>
      <c r="AP6" s="598"/>
      <c r="AQ6" s="598"/>
      <c r="AR6" s="598"/>
      <c r="AS6" s="598"/>
      <c r="AT6" s="598"/>
      <c r="AU6" s="598"/>
      <c r="AV6" s="598"/>
      <c r="AW6" s="598"/>
      <c r="AX6" s="599"/>
    </row>
    <row r="7" spans="1:50" ht="49.5" customHeight="1" x14ac:dyDescent="0.15">
      <c r="A7" s="579" t="s">
        <v>20</v>
      </c>
      <c r="B7" s="580"/>
      <c r="C7" s="580"/>
      <c r="D7" s="580"/>
      <c r="E7" s="580"/>
      <c r="F7" s="581"/>
      <c r="G7" s="600" t="s">
        <v>570</v>
      </c>
      <c r="H7" s="601"/>
      <c r="I7" s="601"/>
      <c r="J7" s="601"/>
      <c r="K7" s="601"/>
      <c r="L7" s="601"/>
      <c r="M7" s="601"/>
      <c r="N7" s="601"/>
      <c r="O7" s="601"/>
      <c r="P7" s="601"/>
      <c r="Q7" s="601"/>
      <c r="R7" s="601"/>
      <c r="S7" s="601"/>
      <c r="T7" s="601"/>
      <c r="U7" s="601"/>
      <c r="V7" s="601"/>
      <c r="W7" s="601"/>
      <c r="X7" s="602"/>
      <c r="Y7" s="603" t="s">
        <v>235</v>
      </c>
      <c r="Z7" s="409"/>
      <c r="AA7" s="409"/>
      <c r="AB7" s="409"/>
      <c r="AC7" s="409"/>
      <c r="AD7" s="604"/>
      <c r="AE7" s="605" t="s">
        <v>571</v>
      </c>
      <c r="AF7" s="606"/>
      <c r="AG7" s="606"/>
      <c r="AH7" s="606"/>
      <c r="AI7" s="606"/>
      <c r="AJ7" s="606"/>
      <c r="AK7" s="606"/>
      <c r="AL7" s="606"/>
      <c r="AM7" s="606"/>
      <c r="AN7" s="606"/>
      <c r="AO7" s="606"/>
      <c r="AP7" s="606"/>
      <c r="AQ7" s="606"/>
      <c r="AR7" s="606"/>
      <c r="AS7" s="606"/>
      <c r="AT7" s="606"/>
      <c r="AU7" s="606"/>
      <c r="AV7" s="606"/>
      <c r="AW7" s="606"/>
      <c r="AX7" s="607"/>
    </row>
    <row r="8" spans="1:50" ht="53.25" customHeight="1" x14ac:dyDescent="0.15">
      <c r="A8" s="579" t="s">
        <v>173</v>
      </c>
      <c r="B8" s="580"/>
      <c r="C8" s="580"/>
      <c r="D8" s="580"/>
      <c r="E8" s="580"/>
      <c r="F8" s="581"/>
      <c r="G8" s="582" t="str">
        <f>入力規則等!A27</f>
        <v>-</v>
      </c>
      <c r="H8" s="583"/>
      <c r="I8" s="583"/>
      <c r="J8" s="583"/>
      <c r="K8" s="583"/>
      <c r="L8" s="583"/>
      <c r="M8" s="583"/>
      <c r="N8" s="583"/>
      <c r="O8" s="583"/>
      <c r="P8" s="583"/>
      <c r="Q8" s="583"/>
      <c r="R8" s="583"/>
      <c r="S8" s="583"/>
      <c r="T8" s="583"/>
      <c r="U8" s="583"/>
      <c r="V8" s="583"/>
      <c r="W8" s="583"/>
      <c r="X8" s="584"/>
      <c r="Y8" s="585" t="s">
        <v>174</v>
      </c>
      <c r="Z8" s="586"/>
      <c r="AA8" s="586"/>
      <c r="AB8" s="586"/>
      <c r="AC8" s="586"/>
      <c r="AD8" s="587"/>
      <c r="AE8" s="588" t="str">
        <f>入力規則等!K13</f>
        <v>その他の事項経費</v>
      </c>
      <c r="AF8" s="583"/>
      <c r="AG8" s="583"/>
      <c r="AH8" s="583"/>
      <c r="AI8" s="583"/>
      <c r="AJ8" s="583"/>
      <c r="AK8" s="583"/>
      <c r="AL8" s="583"/>
      <c r="AM8" s="583"/>
      <c r="AN8" s="583"/>
      <c r="AO8" s="583"/>
      <c r="AP8" s="583"/>
      <c r="AQ8" s="583"/>
      <c r="AR8" s="583"/>
      <c r="AS8" s="583"/>
      <c r="AT8" s="583"/>
      <c r="AU8" s="583"/>
      <c r="AV8" s="583"/>
      <c r="AW8" s="583"/>
      <c r="AX8" s="589"/>
    </row>
    <row r="9" spans="1:50" ht="58.5" customHeight="1" x14ac:dyDescent="0.15">
      <c r="A9" s="560" t="s">
        <v>21</v>
      </c>
      <c r="B9" s="561"/>
      <c r="C9" s="561"/>
      <c r="D9" s="561"/>
      <c r="E9" s="561"/>
      <c r="F9" s="561"/>
      <c r="G9" s="638" t="s">
        <v>572</v>
      </c>
      <c r="H9" s="639"/>
      <c r="I9" s="639"/>
      <c r="J9" s="639"/>
      <c r="K9" s="639"/>
      <c r="L9" s="639"/>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40"/>
    </row>
    <row r="10" spans="1:50" ht="80.25" customHeight="1" x14ac:dyDescent="0.15">
      <c r="A10" s="548" t="s">
        <v>27</v>
      </c>
      <c r="B10" s="549"/>
      <c r="C10" s="549"/>
      <c r="D10" s="549"/>
      <c r="E10" s="549"/>
      <c r="F10" s="549"/>
      <c r="G10" s="550" t="s">
        <v>617</v>
      </c>
      <c r="H10" s="551"/>
      <c r="I10" s="551"/>
      <c r="J10" s="551"/>
      <c r="K10" s="551"/>
      <c r="L10" s="551"/>
      <c r="M10" s="551"/>
      <c r="N10" s="551"/>
      <c r="O10" s="551"/>
      <c r="P10" s="551"/>
      <c r="Q10" s="551"/>
      <c r="R10" s="551"/>
      <c r="S10" s="551"/>
      <c r="T10" s="551"/>
      <c r="U10" s="551"/>
      <c r="V10" s="551"/>
      <c r="W10" s="551"/>
      <c r="X10" s="551"/>
      <c r="Y10" s="551"/>
      <c r="Z10" s="551"/>
      <c r="AA10" s="551"/>
      <c r="AB10" s="551"/>
      <c r="AC10" s="551"/>
      <c r="AD10" s="551"/>
      <c r="AE10" s="551"/>
      <c r="AF10" s="551"/>
      <c r="AG10" s="551"/>
      <c r="AH10" s="551"/>
      <c r="AI10" s="551"/>
      <c r="AJ10" s="551"/>
      <c r="AK10" s="551"/>
      <c r="AL10" s="551"/>
      <c r="AM10" s="551"/>
      <c r="AN10" s="551"/>
      <c r="AO10" s="551"/>
      <c r="AP10" s="551"/>
      <c r="AQ10" s="551"/>
      <c r="AR10" s="551"/>
      <c r="AS10" s="551"/>
      <c r="AT10" s="551"/>
      <c r="AU10" s="551"/>
      <c r="AV10" s="551"/>
      <c r="AW10" s="551"/>
      <c r="AX10" s="552"/>
    </row>
    <row r="11" spans="1:50" ht="42" customHeight="1" x14ac:dyDescent="0.15">
      <c r="A11" s="548" t="s">
        <v>5</v>
      </c>
      <c r="B11" s="549"/>
      <c r="C11" s="549"/>
      <c r="D11" s="549"/>
      <c r="E11" s="549"/>
      <c r="F11" s="553"/>
      <c r="G11" s="554" t="str">
        <f>入力規則等!P10</f>
        <v>直接実施、委託・請負</v>
      </c>
      <c r="H11" s="555"/>
      <c r="I11" s="555"/>
      <c r="J11" s="555"/>
      <c r="K11" s="555"/>
      <c r="L11" s="555"/>
      <c r="M11" s="555"/>
      <c r="N11" s="555"/>
      <c r="O11" s="555"/>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6"/>
    </row>
    <row r="12" spans="1:50" ht="21" customHeight="1" x14ac:dyDescent="0.15">
      <c r="A12" s="557" t="s">
        <v>22</v>
      </c>
      <c r="B12" s="558"/>
      <c r="C12" s="558"/>
      <c r="D12" s="558"/>
      <c r="E12" s="558"/>
      <c r="F12" s="559"/>
      <c r="G12" s="563"/>
      <c r="H12" s="564"/>
      <c r="I12" s="564"/>
      <c r="J12" s="564"/>
      <c r="K12" s="564"/>
      <c r="L12" s="564"/>
      <c r="M12" s="564"/>
      <c r="N12" s="564"/>
      <c r="O12" s="564"/>
      <c r="P12" s="370" t="s">
        <v>382</v>
      </c>
      <c r="Q12" s="371"/>
      <c r="R12" s="371"/>
      <c r="S12" s="371"/>
      <c r="T12" s="371"/>
      <c r="U12" s="371"/>
      <c r="V12" s="372"/>
      <c r="W12" s="370" t="s">
        <v>534</v>
      </c>
      <c r="X12" s="371"/>
      <c r="Y12" s="371"/>
      <c r="Z12" s="371"/>
      <c r="AA12" s="371"/>
      <c r="AB12" s="371"/>
      <c r="AC12" s="372"/>
      <c r="AD12" s="370" t="s">
        <v>536</v>
      </c>
      <c r="AE12" s="371"/>
      <c r="AF12" s="371"/>
      <c r="AG12" s="371"/>
      <c r="AH12" s="371"/>
      <c r="AI12" s="371"/>
      <c r="AJ12" s="372"/>
      <c r="AK12" s="370" t="s">
        <v>546</v>
      </c>
      <c r="AL12" s="371"/>
      <c r="AM12" s="371"/>
      <c r="AN12" s="371"/>
      <c r="AO12" s="371"/>
      <c r="AP12" s="371"/>
      <c r="AQ12" s="372"/>
      <c r="AR12" s="370" t="s">
        <v>547</v>
      </c>
      <c r="AS12" s="371"/>
      <c r="AT12" s="371"/>
      <c r="AU12" s="371"/>
      <c r="AV12" s="371"/>
      <c r="AW12" s="371"/>
      <c r="AX12" s="568"/>
    </row>
    <row r="13" spans="1:50" ht="21" customHeight="1" x14ac:dyDescent="0.15">
      <c r="A13" s="122"/>
      <c r="B13" s="123"/>
      <c r="C13" s="123"/>
      <c r="D13" s="123"/>
      <c r="E13" s="123"/>
      <c r="F13" s="124"/>
      <c r="G13" s="507" t="s">
        <v>6</v>
      </c>
      <c r="H13" s="508"/>
      <c r="I13" s="569" t="s">
        <v>7</v>
      </c>
      <c r="J13" s="570"/>
      <c r="K13" s="570"/>
      <c r="L13" s="570"/>
      <c r="M13" s="570"/>
      <c r="N13" s="570"/>
      <c r="O13" s="571"/>
      <c r="P13" s="486">
        <v>4</v>
      </c>
      <c r="Q13" s="487"/>
      <c r="R13" s="487"/>
      <c r="S13" s="487"/>
      <c r="T13" s="487"/>
      <c r="U13" s="487"/>
      <c r="V13" s="488"/>
      <c r="W13" s="486">
        <v>4</v>
      </c>
      <c r="X13" s="487"/>
      <c r="Y13" s="487"/>
      <c r="Z13" s="487"/>
      <c r="AA13" s="487"/>
      <c r="AB13" s="487"/>
      <c r="AC13" s="488"/>
      <c r="AD13" s="486">
        <v>4</v>
      </c>
      <c r="AE13" s="487"/>
      <c r="AF13" s="487"/>
      <c r="AG13" s="487"/>
      <c r="AH13" s="487"/>
      <c r="AI13" s="487"/>
      <c r="AJ13" s="488"/>
      <c r="AK13" s="486">
        <v>3</v>
      </c>
      <c r="AL13" s="487"/>
      <c r="AM13" s="487"/>
      <c r="AN13" s="487"/>
      <c r="AO13" s="487"/>
      <c r="AP13" s="487"/>
      <c r="AQ13" s="488"/>
      <c r="AR13" s="522">
        <v>43</v>
      </c>
      <c r="AS13" s="523"/>
      <c r="AT13" s="523"/>
      <c r="AU13" s="523"/>
      <c r="AV13" s="523"/>
      <c r="AW13" s="523"/>
      <c r="AX13" s="572"/>
    </row>
    <row r="14" spans="1:50" ht="21" customHeight="1" x14ac:dyDescent="0.15">
      <c r="A14" s="122"/>
      <c r="B14" s="123"/>
      <c r="C14" s="123"/>
      <c r="D14" s="123"/>
      <c r="E14" s="123"/>
      <c r="F14" s="124"/>
      <c r="G14" s="509"/>
      <c r="H14" s="510"/>
      <c r="I14" s="515" t="s">
        <v>8</v>
      </c>
      <c r="J14" s="543"/>
      <c r="K14" s="543"/>
      <c r="L14" s="543"/>
      <c r="M14" s="543"/>
      <c r="N14" s="543"/>
      <c r="O14" s="544"/>
      <c r="P14" s="486" t="s">
        <v>571</v>
      </c>
      <c r="Q14" s="487"/>
      <c r="R14" s="487"/>
      <c r="S14" s="487"/>
      <c r="T14" s="487"/>
      <c r="U14" s="487"/>
      <c r="V14" s="488"/>
      <c r="W14" s="486" t="s">
        <v>571</v>
      </c>
      <c r="X14" s="487"/>
      <c r="Y14" s="487"/>
      <c r="Z14" s="487"/>
      <c r="AA14" s="487"/>
      <c r="AB14" s="487"/>
      <c r="AC14" s="488"/>
      <c r="AD14" s="486">
        <v>101</v>
      </c>
      <c r="AE14" s="487"/>
      <c r="AF14" s="487"/>
      <c r="AG14" s="487"/>
      <c r="AH14" s="487"/>
      <c r="AI14" s="487"/>
      <c r="AJ14" s="488"/>
      <c r="AK14" s="486" t="s">
        <v>601</v>
      </c>
      <c r="AL14" s="487"/>
      <c r="AM14" s="487"/>
      <c r="AN14" s="487"/>
      <c r="AO14" s="487"/>
      <c r="AP14" s="487"/>
      <c r="AQ14" s="488"/>
      <c r="AR14" s="513"/>
      <c r="AS14" s="513"/>
      <c r="AT14" s="513"/>
      <c r="AU14" s="513"/>
      <c r="AV14" s="513"/>
      <c r="AW14" s="513"/>
      <c r="AX14" s="514"/>
    </row>
    <row r="15" spans="1:50" ht="21" customHeight="1" x14ac:dyDescent="0.15">
      <c r="A15" s="122"/>
      <c r="B15" s="123"/>
      <c r="C15" s="123"/>
      <c r="D15" s="123"/>
      <c r="E15" s="123"/>
      <c r="F15" s="124"/>
      <c r="G15" s="509"/>
      <c r="H15" s="510"/>
      <c r="I15" s="515" t="s">
        <v>47</v>
      </c>
      <c r="J15" s="516"/>
      <c r="K15" s="516"/>
      <c r="L15" s="516"/>
      <c r="M15" s="516"/>
      <c r="N15" s="516"/>
      <c r="O15" s="517"/>
      <c r="P15" s="486" t="s">
        <v>571</v>
      </c>
      <c r="Q15" s="487"/>
      <c r="R15" s="487"/>
      <c r="S15" s="487"/>
      <c r="T15" s="487"/>
      <c r="U15" s="487"/>
      <c r="V15" s="488"/>
      <c r="W15" s="486" t="s">
        <v>571</v>
      </c>
      <c r="X15" s="487"/>
      <c r="Y15" s="487"/>
      <c r="Z15" s="487"/>
      <c r="AA15" s="487"/>
      <c r="AB15" s="487"/>
      <c r="AC15" s="488"/>
      <c r="AD15" s="486" t="s">
        <v>571</v>
      </c>
      <c r="AE15" s="487"/>
      <c r="AF15" s="487"/>
      <c r="AG15" s="487"/>
      <c r="AH15" s="487"/>
      <c r="AI15" s="487"/>
      <c r="AJ15" s="488"/>
      <c r="AK15" s="486">
        <v>67</v>
      </c>
      <c r="AL15" s="487"/>
      <c r="AM15" s="487"/>
      <c r="AN15" s="487"/>
      <c r="AO15" s="487"/>
      <c r="AP15" s="487"/>
      <c r="AQ15" s="488"/>
      <c r="AR15" s="486" t="s">
        <v>637</v>
      </c>
      <c r="AS15" s="487"/>
      <c r="AT15" s="487"/>
      <c r="AU15" s="487"/>
      <c r="AV15" s="487"/>
      <c r="AW15" s="487"/>
      <c r="AX15" s="547"/>
    </row>
    <row r="16" spans="1:50" ht="21" customHeight="1" x14ac:dyDescent="0.15">
      <c r="A16" s="122"/>
      <c r="B16" s="123"/>
      <c r="C16" s="123"/>
      <c r="D16" s="123"/>
      <c r="E16" s="123"/>
      <c r="F16" s="124"/>
      <c r="G16" s="509"/>
      <c r="H16" s="510"/>
      <c r="I16" s="515" t="s">
        <v>48</v>
      </c>
      <c r="J16" s="516"/>
      <c r="K16" s="516"/>
      <c r="L16" s="516"/>
      <c r="M16" s="516"/>
      <c r="N16" s="516"/>
      <c r="O16" s="517"/>
      <c r="P16" s="486" t="s">
        <v>571</v>
      </c>
      <c r="Q16" s="487"/>
      <c r="R16" s="487"/>
      <c r="S16" s="487"/>
      <c r="T16" s="487"/>
      <c r="U16" s="487"/>
      <c r="V16" s="488"/>
      <c r="W16" s="486" t="s">
        <v>571</v>
      </c>
      <c r="X16" s="487"/>
      <c r="Y16" s="487"/>
      <c r="Z16" s="487"/>
      <c r="AA16" s="487"/>
      <c r="AB16" s="487"/>
      <c r="AC16" s="488"/>
      <c r="AD16" s="486">
        <v>-67</v>
      </c>
      <c r="AE16" s="487"/>
      <c r="AF16" s="487"/>
      <c r="AG16" s="487"/>
      <c r="AH16" s="487"/>
      <c r="AI16" s="487"/>
      <c r="AJ16" s="488"/>
      <c r="AK16" s="486" t="s">
        <v>601</v>
      </c>
      <c r="AL16" s="487"/>
      <c r="AM16" s="487"/>
      <c r="AN16" s="487"/>
      <c r="AO16" s="487"/>
      <c r="AP16" s="487"/>
      <c r="AQ16" s="488"/>
      <c r="AR16" s="641"/>
      <c r="AS16" s="642"/>
      <c r="AT16" s="642"/>
      <c r="AU16" s="642"/>
      <c r="AV16" s="642"/>
      <c r="AW16" s="642"/>
      <c r="AX16" s="643"/>
    </row>
    <row r="17" spans="1:50" ht="24.75" customHeight="1" x14ac:dyDescent="0.15">
      <c r="A17" s="122"/>
      <c r="B17" s="123"/>
      <c r="C17" s="123"/>
      <c r="D17" s="123"/>
      <c r="E17" s="123"/>
      <c r="F17" s="124"/>
      <c r="G17" s="509"/>
      <c r="H17" s="510"/>
      <c r="I17" s="515" t="s">
        <v>46</v>
      </c>
      <c r="J17" s="543"/>
      <c r="K17" s="543"/>
      <c r="L17" s="543"/>
      <c r="M17" s="543"/>
      <c r="N17" s="543"/>
      <c r="O17" s="544"/>
      <c r="P17" s="486" t="s">
        <v>571</v>
      </c>
      <c r="Q17" s="487"/>
      <c r="R17" s="487"/>
      <c r="S17" s="487"/>
      <c r="T17" s="487"/>
      <c r="U17" s="487"/>
      <c r="V17" s="488"/>
      <c r="W17" s="486" t="s">
        <v>571</v>
      </c>
      <c r="X17" s="487"/>
      <c r="Y17" s="487"/>
      <c r="Z17" s="487"/>
      <c r="AA17" s="487"/>
      <c r="AB17" s="487"/>
      <c r="AC17" s="488"/>
      <c r="AD17" s="486" t="s">
        <v>571</v>
      </c>
      <c r="AE17" s="487"/>
      <c r="AF17" s="487"/>
      <c r="AG17" s="487"/>
      <c r="AH17" s="487"/>
      <c r="AI17" s="487"/>
      <c r="AJ17" s="488"/>
      <c r="AK17" s="486" t="s">
        <v>601</v>
      </c>
      <c r="AL17" s="487"/>
      <c r="AM17" s="487"/>
      <c r="AN17" s="487"/>
      <c r="AO17" s="487"/>
      <c r="AP17" s="487"/>
      <c r="AQ17" s="488"/>
      <c r="AR17" s="545"/>
      <c r="AS17" s="545"/>
      <c r="AT17" s="545"/>
      <c r="AU17" s="545"/>
      <c r="AV17" s="545"/>
      <c r="AW17" s="545"/>
      <c r="AX17" s="546"/>
    </row>
    <row r="18" spans="1:50" ht="24.75" customHeight="1" x14ac:dyDescent="0.15">
      <c r="A18" s="122"/>
      <c r="B18" s="123"/>
      <c r="C18" s="123"/>
      <c r="D18" s="123"/>
      <c r="E18" s="123"/>
      <c r="F18" s="124"/>
      <c r="G18" s="511"/>
      <c r="H18" s="512"/>
      <c r="I18" s="565" t="s">
        <v>18</v>
      </c>
      <c r="J18" s="566"/>
      <c r="K18" s="566"/>
      <c r="L18" s="566"/>
      <c r="M18" s="566"/>
      <c r="N18" s="566"/>
      <c r="O18" s="567"/>
      <c r="P18" s="539">
        <f>SUM(P13:V17)</f>
        <v>4</v>
      </c>
      <c r="Q18" s="540"/>
      <c r="R18" s="540"/>
      <c r="S18" s="540"/>
      <c r="T18" s="540"/>
      <c r="U18" s="540"/>
      <c r="V18" s="541"/>
      <c r="W18" s="539">
        <f>SUM(W13:AC17)</f>
        <v>4</v>
      </c>
      <c r="X18" s="540"/>
      <c r="Y18" s="540"/>
      <c r="Z18" s="540"/>
      <c r="AA18" s="540"/>
      <c r="AB18" s="540"/>
      <c r="AC18" s="541"/>
      <c r="AD18" s="539">
        <f>SUM(AD13:AJ17)</f>
        <v>38</v>
      </c>
      <c r="AE18" s="540"/>
      <c r="AF18" s="540"/>
      <c r="AG18" s="540"/>
      <c r="AH18" s="540"/>
      <c r="AI18" s="540"/>
      <c r="AJ18" s="541"/>
      <c r="AK18" s="539">
        <f>SUM(AK13:AQ17)</f>
        <v>70</v>
      </c>
      <c r="AL18" s="540"/>
      <c r="AM18" s="540"/>
      <c r="AN18" s="540"/>
      <c r="AO18" s="540"/>
      <c r="AP18" s="540"/>
      <c r="AQ18" s="541"/>
      <c r="AR18" s="539">
        <f>SUM(AR13:AX17)</f>
        <v>43</v>
      </c>
      <c r="AS18" s="540"/>
      <c r="AT18" s="540"/>
      <c r="AU18" s="540"/>
      <c r="AV18" s="540"/>
      <c r="AW18" s="540"/>
      <c r="AX18" s="542"/>
    </row>
    <row r="19" spans="1:50" ht="24.75" customHeight="1" x14ac:dyDescent="0.15">
      <c r="A19" s="122"/>
      <c r="B19" s="123"/>
      <c r="C19" s="123"/>
      <c r="D19" s="123"/>
      <c r="E19" s="123"/>
      <c r="F19" s="124"/>
      <c r="G19" s="537" t="s">
        <v>9</v>
      </c>
      <c r="H19" s="538"/>
      <c r="I19" s="538"/>
      <c r="J19" s="538"/>
      <c r="K19" s="538"/>
      <c r="L19" s="538"/>
      <c r="M19" s="538"/>
      <c r="N19" s="538"/>
      <c r="O19" s="538"/>
      <c r="P19" s="486">
        <v>2</v>
      </c>
      <c r="Q19" s="487"/>
      <c r="R19" s="487"/>
      <c r="S19" s="487"/>
      <c r="T19" s="487"/>
      <c r="U19" s="487"/>
      <c r="V19" s="488"/>
      <c r="W19" s="486">
        <v>0.75600000000000001</v>
      </c>
      <c r="X19" s="487"/>
      <c r="Y19" s="487"/>
      <c r="Z19" s="487"/>
      <c r="AA19" s="487"/>
      <c r="AB19" s="487"/>
      <c r="AC19" s="488"/>
      <c r="AD19" s="486">
        <v>1</v>
      </c>
      <c r="AE19" s="487"/>
      <c r="AF19" s="487"/>
      <c r="AG19" s="487"/>
      <c r="AH19" s="487"/>
      <c r="AI19" s="487"/>
      <c r="AJ19" s="488"/>
      <c r="AK19" s="534"/>
      <c r="AL19" s="534"/>
      <c r="AM19" s="534"/>
      <c r="AN19" s="534"/>
      <c r="AO19" s="534"/>
      <c r="AP19" s="534"/>
      <c r="AQ19" s="534"/>
      <c r="AR19" s="534"/>
      <c r="AS19" s="534"/>
      <c r="AT19" s="534"/>
      <c r="AU19" s="534"/>
      <c r="AV19" s="534"/>
      <c r="AW19" s="534"/>
      <c r="AX19" s="536"/>
    </row>
    <row r="20" spans="1:50" ht="24.75" customHeight="1" x14ac:dyDescent="0.15">
      <c r="A20" s="122"/>
      <c r="B20" s="123"/>
      <c r="C20" s="123"/>
      <c r="D20" s="123"/>
      <c r="E20" s="123"/>
      <c r="F20" s="124"/>
      <c r="G20" s="537" t="s">
        <v>10</v>
      </c>
      <c r="H20" s="538"/>
      <c r="I20" s="538"/>
      <c r="J20" s="538"/>
      <c r="K20" s="538"/>
      <c r="L20" s="538"/>
      <c r="M20" s="538"/>
      <c r="N20" s="538"/>
      <c r="O20" s="538"/>
      <c r="P20" s="533">
        <f>IF(P18=0, "-", SUM(P19)/P18)</f>
        <v>0.5</v>
      </c>
      <c r="Q20" s="533"/>
      <c r="R20" s="533"/>
      <c r="S20" s="533"/>
      <c r="T20" s="533"/>
      <c r="U20" s="533"/>
      <c r="V20" s="533"/>
      <c r="W20" s="533">
        <f>IF(W18=0, "-", SUM(W19)/W18)</f>
        <v>0.189</v>
      </c>
      <c r="X20" s="533"/>
      <c r="Y20" s="533"/>
      <c r="Z20" s="533"/>
      <c r="AA20" s="533"/>
      <c r="AB20" s="533"/>
      <c r="AC20" s="533"/>
      <c r="AD20" s="533">
        <f>IF(AD18=0, "-", SUM(AD19)/AD18)</f>
        <v>2.6315789473684209E-2</v>
      </c>
      <c r="AE20" s="533"/>
      <c r="AF20" s="533"/>
      <c r="AG20" s="533"/>
      <c r="AH20" s="533"/>
      <c r="AI20" s="533"/>
      <c r="AJ20" s="533"/>
      <c r="AK20" s="534"/>
      <c r="AL20" s="534"/>
      <c r="AM20" s="534"/>
      <c r="AN20" s="534"/>
      <c r="AO20" s="534"/>
      <c r="AP20" s="534"/>
      <c r="AQ20" s="535"/>
      <c r="AR20" s="535"/>
      <c r="AS20" s="535"/>
      <c r="AT20" s="535"/>
      <c r="AU20" s="534"/>
      <c r="AV20" s="534"/>
      <c r="AW20" s="534"/>
      <c r="AX20" s="536"/>
    </row>
    <row r="21" spans="1:50" ht="25.5" customHeight="1" x14ac:dyDescent="0.15">
      <c r="A21" s="560"/>
      <c r="B21" s="561"/>
      <c r="C21" s="561"/>
      <c r="D21" s="561"/>
      <c r="E21" s="561"/>
      <c r="F21" s="562"/>
      <c r="G21" s="531" t="s">
        <v>210</v>
      </c>
      <c r="H21" s="532"/>
      <c r="I21" s="532"/>
      <c r="J21" s="532"/>
      <c r="K21" s="532"/>
      <c r="L21" s="532"/>
      <c r="M21" s="532"/>
      <c r="N21" s="532"/>
      <c r="O21" s="532"/>
      <c r="P21" s="533">
        <f>IF(P19=0, "-", SUM(P19)/SUM(P13,P14))</f>
        <v>0.5</v>
      </c>
      <c r="Q21" s="533"/>
      <c r="R21" s="533"/>
      <c r="S21" s="533"/>
      <c r="T21" s="533"/>
      <c r="U21" s="533"/>
      <c r="V21" s="533"/>
      <c r="W21" s="533">
        <f>IF(W19=0, "-", SUM(W19)/SUM(W13,W14))</f>
        <v>0.189</v>
      </c>
      <c r="X21" s="533"/>
      <c r="Y21" s="533"/>
      <c r="Z21" s="533"/>
      <c r="AA21" s="533"/>
      <c r="AB21" s="533"/>
      <c r="AC21" s="533"/>
      <c r="AD21" s="533">
        <f>IF(AD19=0, "-", SUM(AD19)/SUM(AD13,AD14))</f>
        <v>9.5238095238095247E-3</v>
      </c>
      <c r="AE21" s="533"/>
      <c r="AF21" s="533"/>
      <c r="AG21" s="533"/>
      <c r="AH21" s="533"/>
      <c r="AI21" s="533"/>
      <c r="AJ21" s="533"/>
      <c r="AK21" s="534"/>
      <c r="AL21" s="534"/>
      <c r="AM21" s="534"/>
      <c r="AN21" s="534"/>
      <c r="AO21" s="534"/>
      <c r="AP21" s="534"/>
      <c r="AQ21" s="535"/>
      <c r="AR21" s="535"/>
      <c r="AS21" s="535"/>
      <c r="AT21" s="535"/>
      <c r="AU21" s="534"/>
      <c r="AV21" s="534"/>
      <c r="AW21" s="534"/>
      <c r="AX21" s="536"/>
    </row>
    <row r="22" spans="1:50" ht="18.75" customHeight="1" x14ac:dyDescent="0.15">
      <c r="A22" s="492" t="s">
        <v>550</v>
      </c>
      <c r="B22" s="493"/>
      <c r="C22" s="493"/>
      <c r="D22" s="493"/>
      <c r="E22" s="493"/>
      <c r="F22" s="494"/>
      <c r="G22" s="498" t="s">
        <v>204</v>
      </c>
      <c r="H22" s="499"/>
      <c r="I22" s="499"/>
      <c r="J22" s="499"/>
      <c r="K22" s="499"/>
      <c r="L22" s="499"/>
      <c r="M22" s="499"/>
      <c r="N22" s="499"/>
      <c r="O22" s="500"/>
      <c r="P22" s="501" t="s">
        <v>548</v>
      </c>
      <c r="Q22" s="499"/>
      <c r="R22" s="499"/>
      <c r="S22" s="499"/>
      <c r="T22" s="499"/>
      <c r="U22" s="499"/>
      <c r="V22" s="500"/>
      <c r="W22" s="501" t="s">
        <v>549</v>
      </c>
      <c r="X22" s="499"/>
      <c r="Y22" s="499"/>
      <c r="Z22" s="499"/>
      <c r="AA22" s="499"/>
      <c r="AB22" s="499"/>
      <c r="AC22" s="500"/>
      <c r="AD22" s="501" t="s">
        <v>203</v>
      </c>
      <c r="AE22" s="499"/>
      <c r="AF22" s="499"/>
      <c r="AG22" s="499"/>
      <c r="AH22" s="499"/>
      <c r="AI22" s="499"/>
      <c r="AJ22" s="499"/>
      <c r="AK22" s="499"/>
      <c r="AL22" s="499"/>
      <c r="AM22" s="499"/>
      <c r="AN22" s="499"/>
      <c r="AO22" s="499"/>
      <c r="AP22" s="499"/>
      <c r="AQ22" s="499"/>
      <c r="AR22" s="499"/>
      <c r="AS22" s="499"/>
      <c r="AT22" s="499"/>
      <c r="AU22" s="499"/>
      <c r="AV22" s="499"/>
      <c r="AW22" s="499"/>
      <c r="AX22" s="518"/>
    </row>
    <row r="23" spans="1:50" ht="25.5" customHeight="1" x14ac:dyDescent="0.15">
      <c r="A23" s="495"/>
      <c r="B23" s="496"/>
      <c r="C23" s="496"/>
      <c r="D23" s="496"/>
      <c r="E23" s="496"/>
      <c r="F23" s="497"/>
      <c r="G23" s="519" t="s">
        <v>573</v>
      </c>
      <c r="H23" s="520"/>
      <c r="I23" s="520"/>
      <c r="J23" s="520"/>
      <c r="K23" s="520"/>
      <c r="L23" s="520"/>
      <c r="M23" s="520"/>
      <c r="N23" s="520"/>
      <c r="O23" s="521"/>
      <c r="P23" s="522">
        <v>3</v>
      </c>
      <c r="Q23" s="523"/>
      <c r="R23" s="523"/>
      <c r="S23" s="523"/>
      <c r="T23" s="523"/>
      <c r="U23" s="523"/>
      <c r="V23" s="524"/>
      <c r="W23" s="522">
        <v>42</v>
      </c>
      <c r="X23" s="523"/>
      <c r="Y23" s="523"/>
      <c r="Z23" s="523"/>
      <c r="AA23" s="523"/>
      <c r="AB23" s="523"/>
      <c r="AC23" s="524"/>
      <c r="AD23" s="525" t="s">
        <v>640</v>
      </c>
      <c r="AE23" s="526"/>
      <c r="AF23" s="526"/>
      <c r="AG23" s="526"/>
      <c r="AH23" s="526"/>
      <c r="AI23" s="526"/>
      <c r="AJ23" s="526"/>
      <c r="AK23" s="526"/>
      <c r="AL23" s="526"/>
      <c r="AM23" s="526"/>
      <c r="AN23" s="526"/>
      <c r="AO23" s="526"/>
      <c r="AP23" s="526"/>
      <c r="AQ23" s="526"/>
      <c r="AR23" s="526"/>
      <c r="AS23" s="526"/>
      <c r="AT23" s="526"/>
      <c r="AU23" s="526"/>
      <c r="AV23" s="526"/>
      <c r="AW23" s="526"/>
      <c r="AX23" s="527"/>
    </row>
    <row r="24" spans="1:50" ht="25.5" customHeight="1" x14ac:dyDescent="0.15">
      <c r="A24" s="495"/>
      <c r="B24" s="496"/>
      <c r="C24" s="496"/>
      <c r="D24" s="496"/>
      <c r="E24" s="496"/>
      <c r="F24" s="497"/>
      <c r="G24" s="489" t="s">
        <v>574</v>
      </c>
      <c r="H24" s="490"/>
      <c r="I24" s="490"/>
      <c r="J24" s="490"/>
      <c r="K24" s="490"/>
      <c r="L24" s="490"/>
      <c r="M24" s="490"/>
      <c r="N24" s="490"/>
      <c r="O24" s="491"/>
      <c r="P24" s="486">
        <v>0</v>
      </c>
      <c r="Q24" s="487"/>
      <c r="R24" s="487"/>
      <c r="S24" s="487"/>
      <c r="T24" s="487"/>
      <c r="U24" s="487"/>
      <c r="V24" s="488"/>
      <c r="W24" s="486">
        <v>0</v>
      </c>
      <c r="X24" s="487"/>
      <c r="Y24" s="487"/>
      <c r="Z24" s="487"/>
      <c r="AA24" s="487"/>
      <c r="AB24" s="487"/>
      <c r="AC24" s="488"/>
      <c r="AD24" s="528"/>
      <c r="AE24" s="529"/>
      <c r="AF24" s="529"/>
      <c r="AG24" s="529"/>
      <c r="AH24" s="529"/>
      <c r="AI24" s="529"/>
      <c r="AJ24" s="529"/>
      <c r="AK24" s="529"/>
      <c r="AL24" s="529"/>
      <c r="AM24" s="529"/>
      <c r="AN24" s="529"/>
      <c r="AO24" s="529"/>
      <c r="AP24" s="529"/>
      <c r="AQ24" s="529"/>
      <c r="AR24" s="529"/>
      <c r="AS24" s="529"/>
      <c r="AT24" s="529"/>
      <c r="AU24" s="529"/>
      <c r="AV24" s="529"/>
      <c r="AW24" s="529"/>
      <c r="AX24" s="530"/>
    </row>
    <row r="25" spans="1:50" ht="25.5" customHeight="1" x14ac:dyDescent="0.15">
      <c r="A25" s="495"/>
      <c r="B25" s="496"/>
      <c r="C25" s="496"/>
      <c r="D25" s="496"/>
      <c r="E25" s="496"/>
      <c r="F25" s="497"/>
      <c r="G25" s="489" t="s">
        <v>575</v>
      </c>
      <c r="H25" s="490"/>
      <c r="I25" s="490"/>
      <c r="J25" s="490"/>
      <c r="K25" s="490"/>
      <c r="L25" s="490"/>
      <c r="M25" s="490"/>
      <c r="N25" s="490"/>
      <c r="O25" s="491"/>
      <c r="P25" s="486">
        <v>0</v>
      </c>
      <c r="Q25" s="487"/>
      <c r="R25" s="487"/>
      <c r="S25" s="487"/>
      <c r="T25" s="487"/>
      <c r="U25" s="487"/>
      <c r="V25" s="488"/>
      <c r="W25" s="486">
        <v>0</v>
      </c>
      <c r="X25" s="487"/>
      <c r="Y25" s="487"/>
      <c r="Z25" s="487"/>
      <c r="AA25" s="487"/>
      <c r="AB25" s="487"/>
      <c r="AC25" s="488"/>
      <c r="AD25" s="528"/>
      <c r="AE25" s="529"/>
      <c r="AF25" s="529"/>
      <c r="AG25" s="529"/>
      <c r="AH25" s="529"/>
      <c r="AI25" s="529"/>
      <c r="AJ25" s="529"/>
      <c r="AK25" s="529"/>
      <c r="AL25" s="529"/>
      <c r="AM25" s="529"/>
      <c r="AN25" s="529"/>
      <c r="AO25" s="529"/>
      <c r="AP25" s="529"/>
      <c r="AQ25" s="529"/>
      <c r="AR25" s="529"/>
      <c r="AS25" s="529"/>
      <c r="AT25" s="529"/>
      <c r="AU25" s="529"/>
      <c r="AV25" s="529"/>
      <c r="AW25" s="529"/>
      <c r="AX25" s="530"/>
    </row>
    <row r="26" spans="1:50" ht="25.5" customHeight="1" x14ac:dyDescent="0.15">
      <c r="A26" s="495"/>
      <c r="B26" s="496"/>
      <c r="C26" s="496"/>
      <c r="D26" s="496"/>
      <c r="E26" s="496"/>
      <c r="F26" s="497"/>
      <c r="G26" s="489" t="s">
        <v>576</v>
      </c>
      <c r="H26" s="490"/>
      <c r="I26" s="490"/>
      <c r="J26" s="490"/>
      <c r="K26" s="490"/>
      <c r="L26" s="490"/>
      <c r="M26" s="490"/>
      <c r="N26" s="490"/>
      <c r="O26" s="491"/>
      <c r="P26" s="486">
        <v>0</v>
      </c>
      <c r="Q26" s="487"/>
      <c r="R26" s="487"/>
      <c r="S26" s="487"/>
      <c r="T26" s="487"/>
      <c r="U26" s="487"/>
      <c r="V26" s="488"/>
      <c r="W26" s="486">
        <v>4.8000000000000001E-2</v>
      </c>
      <c r="X26" s="487"/>
      <c r="Y26" s="487"/>
      <c r="Z26" s="487"/>
      <c r="AA26" s="487"/>
      <c r="AB26" s="487"/>
      <c r="AC26" s="488"/>
      <c r="AD26" s="528"/>
      <c r="AE26" s="529"/>
      <c r="AF26" s="529"/>
      <c r="AG26" s="529"/>
      <c r="AH26" s="529"/>
      <c r="AI26" s="529"/>
      <c r="AJ26" s="529"/>
      <c r="AK26" s="529"/>
      <c r="AL26" s="529"/>
      <c r="AM26" s="529"/>
      <c r="AN26" s="529"/>
      <c r="AO26" s="529"/>
      <c r="AP26" s="529"/>
      <c r="AQ26" s="529"/>
      <c r="AR26" s="529"/>
      <c r="AS26" s="529"/>
      <c r="AT26" s="529"/>
      <c r="AU26" s="529"/>
      <c r="AV26" s="529"/>
      <c r="AW26" s="529"/>
      <c r="AX26" s="530"/>
    </row>
    <row r="27" spans="1:50" ht="25.5" customHeight="1" x14ac:dyDescent="0.15">
      <c r="A27" s="495"/>
      <c r="B27" s="496"/>
      <c r="C27" s="496"/>
      <c r="D27" s="496"/>
      <c r="E27" s="496"/>
      <c r="F27" s="497"/>
      <c r="G27" s="489" t="s">
        <v>577</v>
      </c>
      <c r="H27" s="490"/>
      <c r="I27" s="490"/>
      <c r="J27" s="490"/>
      <c r="K27" s="490"/>
      <c r="L27" s="490"/>
      <c r="M27" s="490"/>
      <c r="N27" s="490"/>
      <c r="O27" s="491"/>
      <c r="P27" s="486">
        <v>0</v>
      </c>
      <c r="Q27" s="487"/>
      <c r="R27" s="487"/>
      <c r="S27" s="487"/>
      <c r="T27" s="487"/>
      <c r="U27" s="487"/>
      <c r="V27" s="488"/>
      <c r="W27" s="486">
        <v>4.8000000000000001E-2</v>
      </c>
      <c r="X27" s="487"/>
      <c r="Y27" s="487"/>
      <c r="Z27" s="487"/>
      <c r="AA27" s="487"/>
      <c r="AB27" s="487"/>
      <c r="AC27" s="488"/>
      <c r="AD27" s="528"/>
      <c r="AE27" s="529"/>
      <c r="AF27" s="529"/>
      <c r="AG27" s="529"/>
      <c r="AH27" s="529"/>
      <c r="AI27" s="529"/>
      <c r="AJ27" s="529"/>
      <c r="AK27" s="529"/>
      <c r="AL27" s="529"/>
      <c r="AM27" s="529"/>
      <c r="AN27" s="529"/>
      <c r="AO27" s="529"/>
      <c r="AP27" s="529"/>
      <c r="AQ27" s="529"/>
      <c r="AR27" s="529"/>
      <c r="AS27" s="529"/>
      <c r="AT27" s="529"/>
      <c r="AU27" s="529"/>
      <c r="AV27" s="529"/>
      <c r="AW27" s="529"/>
      <c r="AX27" s="530"/>
    </row>
    <row r="28" spans="1:50" ht="25.5" customHeight="1" thickBot="1" x14ac:dyDescent="0.2">
      <c r="A28" s="495"/>
      <c r="B28" s="496"/>
      <c r="C28" s="496"/>
      <c r="D28" s="496"/>
      <c r="E28" s="496"/>
      <c r="F28" s="497"/>
      <c r="G28" s="138" t="s">
        <v>18</v>
      </c>
      <c r="H28" s="502"/>
      <c r="I28" s="502"/>
      <c r="J28" s="502"/>
      <c r="K28" s="502"/>
      <c r="L28" s="502"/>
      <c r="M28" s="502"/>
      <c r="N28" s="502"/>
      <c r="O28" s="503"/>
      <c r="P28" s="504">
        <f>AK13</f>
        <v>3</v>
      </c>
      <c r="Q28" s="505"/>
      <c r="R28" s="505"/>
      <c r="S28" s="505"/>
      <c r="T28" s="505"/>
      <c r="U28" s="505"/>
      <c r="V28" s="506"/>
      <c r="W28" s="504">
        <f>AR13</f>
        <v>43</v>
      </c>
      <c r="X28" s="505"/>
      <c r="Y28" s="505"/>
      <c r="Z28" s="505"/>
      <c r="AA28" s="505"/>
      <c r="AB28" s="505"/>
      <c r="AC28" s="506"/>
      <c r="AD28" s="529"/>
      <c r="AE28" s="529"/>
      <c r="AF28" s="529"/>
      <c r="AG28" s="529"/>
      <c r="AH28" s="529"/>
      <c r="AI28" s="529"/>
      <c r="AJ28" s="529"/>
      <c r="AK28" s="529"/>
      <c r="AL28" s="529"/>
      <c r="AM28" s="529"/>
      <c r="AN28" s="529"/>
      <c r="AO28" s="529"/>
      <c r="AP28" s="529"/>
      <c r="AQ28" s="529"/>
      <c r="AR28" s="529"/>
      <c r="AS28" s="529"/>
      <c r="AT28" s="529"/>
      <c r="AU28" s="529"/>
      <c r="AV28" s="529"/>
      <c r="AW28" s="529"/>
      <c r="AX28" s="530"/>
    </row>
    <row r="29" spans="1:50" ht="47.25" customHeight="1" x14ac:dyDescent="0.15">
      <c r="A29" s="464" t="s">
        <v>539</v>
      </c>
      <c r="B29" s="465"/>
      <c r="C29" s="465"/>
      <c r="D29" s="465"/>
      <c r="E29" s="465"/>
      <c r="F29" s="466"/>
      <c r="G29" s="467" t="s">
        <v>618</v>
      </c>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9"/>
    </row>
    <row r="30" spans="1:50" ht="31.5" customHeight="1" x14ac:dyDescent="0.15">
      <c r="A30" s="443" t="s">
        <v>540</v>
      </c>
      <c r="B30" s="444"/>
      <c r="C30" s="444"/>
      <c r="D30" s="444"/>
      <c r="E30" s="444"/>
      <c r="F30" s="322"/>
      <c r="G30" s="445" t="s">
        <v>538</v>
      </c>
      <c r="H30" s="446"/>
      <c r="I30" s="446"/>
      <c r="J30" s="446"/>
      <c r="K30" s="446"/>
      <c r="L30" s="446"/>
      <c r="M30" s="446"/>
      <c r="N30" s="446"/>
      <c r="O30" s="446"/>
      <c r="P30" s="447" t="s">
        <v>537</v>
      </c>
      <c r="Q30" s="446"/>
      <c r="R30" s="446"/>
      <c r="S30" s="446"/>
      <c r="T30" s="446"/>
      <c r="U30" s="446"/>
      <c r="V30" s="446"/>
      <c r="W30" s="446"/>
      <c r="X30" s="448"/>
      <c r="Y30" s="449"/>
      <c r="Z30" s="450"/>
      <c r="AA30" s="451"/>
      <c r="AB30" s="452" t="s">
        <v>11</v>
      </c>
      <c r="AC30" s="452"/>
      <c r="AD30" s="452"/>
      <c r="AE30" s="363" t="s">
        <v>382</v>
      </c>
      <c r="AF30" s="428"/>
      <c r="AG30" s="428"/>
      <c r="AH30" s="429"/>
      <c r="AI30" s="363" t="s">
        <v>534</v>
      </c>
      <c r="AJ30" s="428"/>
      <c r="AK30" s="428"/>
      <c r="AL30" s="429"/>
      <c r="AM30" s="363" t="s">
        <v>350</v>
      </c>
      <c r="AN30" s="428"/>
      <c r="AO30" s="428"/>
      <c r="AP30" s="429"/>
      <c r="AQ30" s="430" t="s">
        <v>381</v>
      </c>
      <c r="AR30" s="431"/>
      <c r="AS30" s="431"/>
      <c r="AT30" s="432"/>
      <c r="AU30" s="430" t="s">
        <v>551</v>
      </c>
      <c r="AV30" s="431"/>
      <c r="AW30" s="431"/>
      <c r="AX30" s="433"/>
    </row>
    <row r="31" spans="1:50" ht="23.25" customHeight="1" x14ac:dyDescent="0.15">
      <c r="A31" s="443"/>
      <c r="B31" s="444"/>
      <c r="C31" s="444"/>
      <c r="D31" s="444"/>
      <c r="E31" s="444"/>
      <c r="F31" s="322"/>
      <c r="G31" s="470" t="s">
        <v>624</v>
      </c>
      <c r="H31" s="471"/>
      <c r="I31" s="471"/>
      <c r="J31" s="471"/>
      <c r="K31" s="471"/>
      <c r="L31" s="471"/>
      <c r="M31" s="471"/>
      <c r="N31" s="471"/>
      <c r="O31" s="471"/>
      <c r="P31" s="186" t="s">
        <v>625</v>
      </c>
      <c r="Q31" s="474"/>
      <c r="R31" s="474"/>
      <c r="S31" s="474"/>
      <c r="T31" s="474"/>
      <c r="U31" s="474"/>
      <c r="V31" s="474"/>
      <c r="W31" s="474"/>
      <c r="X31" s="475"/>
      <c r="Y31" s="479" t="s">
        <v>51</v>
      </c>
      <c r="Z31" s="480"/>
      <c r="AA31" s="481"/>
      <c r="AB31" s="462" t="s">
        <v>586</v>
      </c>
      <c r="AC31" s="462"/>
      <c r="AD31" s="462"/>
      <c r="AE31" s="456">
        <v>2</v>
      </c>
      <c r="AF31" s="456"/>
      <c r="AG31" s="456"/>
      <c r="AH31" s="456"/>
      <c r="AI31" s="456">
        <v>2</v>
      </c>
      <c r="AJ31" s="456"/>
      <c r="AK31" s="456"/>
      <c r="AL31" s="456"/>
      <c r="AM31" s="456">
        <v>2</v>
      </c>
      <c r="AN31" s="456"/>
      <c r="AO31" s="456"/>
      <c r="AP31" s="456"/>
      <c r="AQ31" s="453" t="s">
        <v>632</v>
      </c>
      <c r="AR31" s="456"/>
      <c r="AS31" s="456"/>
      <c r="AT31" s="456"/>
      <c r="AU31" s="73" t="s">
        <v>630</v>
      </c>
      <c r="AV31" s="457"/>
      <c r="AW31" s="457"/>
      <c r="AX31" s="458"/>
    </row>
    <row r="32" spans="1:50" ht="23.25" customHeight="1" x14ac:dyDescent="0.15">
      <c r="A32" s="285"/>
      <c r="B32" s="286"/>
      <c r="C32" s="286"/>
      <c r="D32" s="286"/>
      <c r="E32" s="286"/>
      <c r="F32" s="287"/>
      <c r="G32" s="472"/>
      <c r="H32" s="473"/>
      <c r="I32" s="473"/>
      <c r="J32" s="473"/>
      <c r="K32" s="473"/>
      <c r="L32" s="473"/>
      <c r="M32" s="473"/>
      <c r="N32" s="473"/>
      <c r="O32" s="473"/>
      <c r="P32" s="476"/>
      <c r="Q32" s="477"/>
      <c r="R32" s="477"/>
      <c r="S32" s="477"/>
      <c r="T32" s="477"/>
      <c r="U32" s="477"/>
      <c r="V32" s="477"/>
      <c r="W32" s="477"/>
      <c r="X32" s="478"/>
      <c r="Y32" s="459" t="s">
        <v>52</v>
      </c>
      <c r="Z32" s="460"/>
      <c r="AA32" s="461"/>
      <c r="AB32" s="462" t="s">
        <v>586</v>
      </c>
      <c r="AC32" s="462"/>
      <c r="AD32" s="462"/>
      <c r="AE32" s="456">
        <v>2</v>
      </c>
      <c r="AF32" s="456"/>
      <c r="AG32" s="456"/>
      <c r="AH32" s="456"/>
      <c r="AI32" s="456">
        <v>2</v>
      </c>
      <c r="AJ32" s="456"/>
      <c r="AK32" s="456"/>
      <c r="AL32" s="456"/>
      <c r="AM32" s="456">
        <v>2</v>
      </c>
      <c r="AN32" s="456"/>
      <c r="AO32" s="456"/>
      <c r="AP32" s="456"/>
      <c r="AQ32" s="453">
        <v>2</v>
      </c>
      <c r="AR32" s="456"/>
      <c r="AS32" s="456"/>
      <c r="AT32" s="456"/>
      <c r="AU32" s="73">
        <v>2</v>
      </c>
      <c r="AV32" s="457"/>
      <c r="AW32" s="457"/>
      <c r="AX32" s="458"/>
    </row>
    <row r="33" spans="1:51" ht="23.25" customHeight="1" x14ac:dyDescent="0.15">
      <c r="A33" s="402" t="s">
        <v>541</v>
      </c>
      <c r="B33" s="403"/>
      <c r="C33" s="403"/>
      <c r="D33" s="403"/>
      <c r="E33" s="403"/>
      <c r="F33" s="404"/>
      <c r="G33" s="371" t="s">
        <v>542</v>
      </c>
      <c r="H33" s="371"/>
      <c r="I33" s="371"/>
      <c r="J33" s="371"/>
      <c r="K33" s="371"/>
      <c r="L33" s="371"/>
      <c r="M33" s="371"/>
      <c r="N33" s="371"/>
      <c r="O33" s="371"/>
      <c r="P33" s="371"/>
      <c r="Q33" s="371"/>
      <c r="R33" s="371"/>
      <c r="S33" s="371"/>
      <c r="T33" s="371"/>
      <c r="U33" s="371"/>
      <c r="V33" s="371"/>
      <c r="W33" s="371"/>
      <c r="X33" s="372"/>
      <c r="Y33" s="411"/>
      <c r="Z33" s="412"/>
      <c r="AA33" s="413"/>
      <c r="AB33" s="370" t="s">
        <v>11</v>
      </c>
      <c r="AC33" s="371"/>
      <c r="AD33" s="372"/>
      <c r="AE33" s="370" t="s">
        <v>382</v>
      </c>
      <c r="AF33" s="371"/>
      <c r="AG33" s="371"/>
      <c r="AH33" s="372"/>
      <c r="AI33" s="370" t="s">
        <v>534</v>
      </c>
      <c r="AJ33" s="371"/>
      <c r="AK33" s="371"/>
      <c r="AL33" s="372"/>
      <c r="AM33" s="370" t="s">
        <v>350</v>
      </c>
      <c r="AN33" s="371"/>
      <c r="AO33" s="371"/>
      <c r="AP33" s="372"/>
      <c r="AQ33" s="434" t="s">
        <v>552</v>
      </c>
      <c r="AR33" s="435"/>
      <c r="AS33" s="435"/>
      <c r="AT33" s="435"/>
      <c r="AU33" s="435"/>
      <c r="AV33" s="435"/>
      <c r="AW33" s="435"/>
      <c r="AX33" s="436"/>
    </row>
    <row r="34" spans="1:51" ht="23.25" customHeight="1" x14ac:dyDescent="0.15">
      <c r="A34" s="405"/>
      <c r="B34" s="406"/>
      <c r="C34" s="406"/>
      <c r="D34" s="406"/>
      <c r="E34" s="406"/>
      <c r="F34" s="407"/>
      <c r="G34" s="482" t="s">
        <v>587</v>
      </c>
      <c r="H34" s="483"/>
      <c r="I34" s="483"/>
      <c r="J34" s="483"/>
      <c r="K34" s="483"/>
      <c r="L34" s="483"/>
      <c r="M34" s="483"/>
      <c r="N34" s="483"/>
      <c r="O34" s="483"/>
      <c r="P34" s="483"/>
      <c r="Q34" s="483"/>
      <c r="R34" s="483"/>
      <c r="S34" s="483"/>
      <c r="T34" s="483"/>
      <c r="U34" s="483"/>
      <c r="V34" s="483"/>
      <c r="W34" s="483"/>
      <c r="X34" s="483"/>
      <c r="Y34" s="437" t="s">
        <v>541</v>
      </c>
      <c r="Z34" s="438"/>
      <c r="AA34" s="439"/>
      <c r="AB34" s="440" t="s">
        <v>588</v>
      </c>
      <c r="AC34" s="441"/>
      <c r="AD34" s="442"/>
      <c r="AE34" s="453">
        <v>1101</v>
      </c>
      <c r="AF34" s="453"/>
      <c r="AG34" s="453"/>
      <c r="AH34" s="453"/>
      <c r="AI34" s="453">
        <v>378</v>
      </c>
      <c r="AJ34" s="453"/>
      <c r="AK34" s="453"/>
      <c r="AL34" s="453"/>
      <c r="AM34" s="453">
        <v>518</v>
      </c>
      <c r="AN34" s="453"/>
      <c r="AO34" s="453"/>
      <c r="AP34" s="453"/>
      <c r="AQ34" s="73" t="s">
        <v>633</v>
      </c>
      <c r="AR34" s="74"/>
      <c r="AS34" s="74"/>
      <c r="AT34" s="74"/>
      <c r="AU34" s="74"/>
      <c r="AV34" s="74"/>
      <c r="AW34" s="74"/>
      <c r="AX34" s="369"/>
    </row>
    <row r="35" spans="1:51" ht="25.9" customHeight="1" x14ac:dyDescent="0.15">
      <c r="A35" s="408"/>
      <c r="B35" s="409"/>
      <c r="C35" s="409"/>
      <c r="D35" s="409"/>
      <c r="E35" s="409"/>
      <c r="F35" s="410"/>
      <c r="G35" s="484"/>
      <c r="H35" s="485"/>
      <c r="I35" s="485"/>
      <c r="J35" s="485"/>
      <c r="K35" s="485"/>
      <c r="L35" s="485"/>
      <c r="M35" s="485"/>
      <c r="N35" s="485"/>
      <c r="O35" s="485"/>
      <c r="P35" s="485"/>
      <c r="Q35" s="485"/>
      <c r="R35" s="485"/>
      <c r="S35" s="485"/>
      <c r="T35" s="485"/>
      <c r="U35" s="485"/>
      <c r="V35" s="485"/>
      <c r="W35" s="485"/>
      <c r="X35" s="485"/>
      <c r="Y35" s="386" t="s">
        <v>543</v>
      </c>
      <c r="Z35" s="454"/>
      <c r="AA35" s="455"/>
      <c r="AB35" s="414" t="s">
        <v>589</v>
      </c>
      <c r="AC35" s="415"/>
      <c r="AD35" s="416"/>
      <c r="AE35" s="417" t="s">
        <v>590</v>
      </c>
      <c r="AF35" s="417"/>
      <c r="AG35" s="417"/>
      <c r="AH35" s="417"/>
      <c r="AI35" s="417" t="s">
        <v>591</v>
      </c>
      <c r="AJ35" s="417"/>
      <c r="AK35" s="417"/>
      <c r="AL35" s="417"/>
      <c r="AM35" s="417" t="s">
        <v>602</v>
      </c>
      <c r="AN35" s="417"/>
      <c r="AO35" s="417"/>
      <c r="AP35" s="417"/>
      <c r="AQ35" s="417" t="s">
        <v>633</v>
      </c>
      <c r="AR35" s="417"/>
      <c r="AS35" s="417"/>
      <c r="AT35" s="417"/>
      <c r="AU35" s="417"/>
      <c r="AV35" s="417"/>
      <c r="AW35" s="417"/>
      <c r="AX35" s="463"/>
    </row>
    <row r="36" spans="1:51" ht="18.75" customHeight="1" x14ac:dyDescent="0.15">
      <c r="A36" s="418" t="s">
        <v>208</v>
      </c>
      <c r="B36" s="419"/>
      <c r="C36" s="419"/>
      <c r="D36" s="419"/>
      <c r="E36" s="419"/>
      <c r="F36" s="420"/>
      <c r="G36" s="346" t="s">
        <v>135</v>
      </c>
      <c r="H36" s="347"/>
      <c r="I36" s="347"/>
      <c r="J36" s="347"/>
      <c r="K36" s="347"/>
      <c r="L36" s="347"/>
      <c r="M36" s="347"/>
      <c r="N36" s="347"/>
      <c r="O36" s="348"/>
      <c r="P36" s="352" t="s">
        <v>55</v>
      </c>
      <c r="Q36" s="347"/>
      <c r="R36" s="347"/>
      <c r="S36" s="347"/>
      <c r="T36" s="347"/>
      <c r="U36" s="347"/>
      <c r="V36" s="347"/>
      <c r="W36" s="347"/>
      <c r="X36" s="348"/>
      <c r="Y36" s="354"/>
      <c r="Z36" s="355"/>
      <c r="AA36" s="356"/>
      <c r="AB36" s="360" t="s">
        <v>11</v>
      </c>
      <c r="AC36" s="361"/>
      <c r="AD36" s="362"/>
      <c r="AE36" s="360" t="s">
        <v>382</v>
      </c>
      <c r="AF36" s="361"/>
      <c r="AG36" s="361"/>
      <c r="AH36" s="362"/>
      <c r="AI36" s="389" t="s">
        <v>534</v>
      </c>
      <c r="AJ36" s="389"/>
      <c r="AK36" s="389"/>
      <c r="AL36" s="360"/>
      <c r="AM36" s="389" t="s">
        <v>350</v>
      </c>
      <c r="AN36" s="389"/>
      <c r="AO36" s="389"/>
      <c r="AP36" s="360"/>
      <c r="AQ36" s="392" t="s">
        <v>164</v>
      </c>
      <c r="AR36" s="393"/>
      <c r="AS36" s="393"/>
      <c r="AT36" s="394"/>
      <c r="AU36" s="347" t="s">
        <v>125</v>
      </c>
      <c r="AV36" s="347"/>
      <c r="AW36" s="347"/>
      <c r="AX36" s="395"/>
    </row>
    <row r="37" spans="1:51" ht="18.75" customHeight="1" x14ac:dyDescent="0.15">
      <c r="A37" s="421"/>
      <c r="B37" s="422"/>
      <c r="C37" s="422"/>
      <c r="D37" s="422"/>
      <c r="E37" s="422"/>
      <c r="F37" s="423"/>
      <c r="G37" s="349"/>
      <c r="H37" s="350"/>
      <c r="I37" s="350"/>
      <c r="J37" s="350"/>
      <c r="K37" s="350"/>
      <c r="L37" s="350"/>
      <c r="M37" s="350"/>
      <c r="N37" s="350"/>
      <c r="O37" s="351"/>
      <c r="P37" s="353"/>
      <c r="Q37" s="350"/>
      <c r="R37" s="350"/>
      <c r="S37" s="350"/>
      <c r="T37" s="350"/>
      <c r="U37" s="350"/>
      <c r="V37" s="350"/>
      <c r="W37" s="350"/>
      <c r="X37" s="351"/>
      <c r="Y37" s="357"/>
      <c r="Z37" s="358"/>
      <c r="AA37" s="359"/>
      <c r="AB37" s="363"/>
      <c r="AC37" s="364"/>
      <c r="AD37" s="365"/>
      <c r="AE37" s="363"/>
      <c r="AF37" s="364"/>
      <c r="AG37" s="364"/>
      <c r="AH37" s="365"/>
      <c r="AI37" s="390"/>
      <c r="AJ37" s="390"/>
      <c r="AK37" s="390"/>
      <c r="AL37" s="363"/>
      <c r="AM37" s="390"/>
      <c r="AN37" s="390"/>
      <c r="AO37" s="390"/>
      <c r="AP37" s="363"/>
      <c r="AQ37" s="396" t="s">
        <v>571</v>
      </c>
      <c r="AR37" s="397"/>
      <c r="AS37" s="398" t="s">
        <v>165</v>
      </c>
      <c r="AT37" s="399"/>
      <c r="AU37" s="400" t="s">
        <v>571</v>
      </c>
      <c r="AV37" s="400"/>
      <c r="AW37" s="350" t="s">
        <v>162</v>
      </c>
      <c r="AX37" s="401"/>
    </row>
    <row r="38" spans="1:51" ht="21.6" customHeight="1" x14ac:dyDescent="0.15">
      <c r="A38" s="424"/>
      <c r="B38" s="422"/>
      <c r="C38" s="422"/>
      <c r="D38" s="422"/>
      <c r="E38" s="422"/>
      <c r="F38" s="423"/>
      <c r="G38" s="373" t="s">
        <v>578</v>
      </c>
      <c r="H38" s="374"/>
      <c r="I38" s="374"/>
      <c r="J38" s="374"/>
      <c r="K38" s="374"/>
      <c r="L38" s="374"/>
      <c r="M38" s="374"/>
      <c r="N38" s="374"/>
      <c r="O38" s="375"/>
      <c r="P38" s="187" t="s">
        <v>579</v>
      </c>
      <c r="Q38" s="187"/>
      <c r="R38" s="187"/>
      <c r="S38" s="187"/>
      <c r="T38" s="187"/>
      <c r="U38" s="187"/>
      <c r="V38" s="187"/>
      <c r="W38" s="187"/>
      <c r="X38" s="382"/>
      <c r="Y38" s="386" t="s">
        <v>12</v>
      </c>
      <c r="Z38" s="387"/>
      <c r="AA38" s="388"/>
      <c r="AB38" s="72" t="s">
        <v>580</v>
      </c>
      <c r="AC38" s="72"/>
      <c r="AD38" s="72"/>
      <c r="AE38" s="73">
        <v>5</v>
      </c>
      <c r="AF38" s="74"/>
      <c r="AG38" s="74"/>
      <c r="AH38" s="74"/>
      <c r="AI38" s="73">
        <v>5</v>
      </c>
      <c r="AJ38" s="74"/>
      <c r="AK38" s="74"/>
      <c r="AL38" s="74"/>
      <c r="AM38" s="73">
        <v>5</v>
      </c>
      <c r="AN38" s="74"/>
      <c r="AO38" s="74"/>
      <c r="AP38" s="74"/>
      <c r="AQ38" s="366" t="s">
        <v>571</v>
      </c>
      <c r="AR38" s="367"/>
      <c r="AS38" s="367"/>
      <c r="AT38" s="368"/>
      <c r="AU38" s="74" t="s">
        <v>571</v>
      </c>
      <c r="AV38" s="74"/>
      <c r="AW38" s="74"/>
      <c r="AX38" s="369"/>
    </row>
    <row r="39" spans="1:51" ht="21.6" customHeight="1" x14ac:dyDescent="0.15">
      <c r="A39" s="425"/>
      <c r="B39" s="426"/>
      <c r="C39" s="426"/>
      <c r="D39" s="426"/>
      <c r="E39" s="426"/>
      <c r="F39" s="427"/>
      <c r="G39" s="376"/>
      <c r="H39" s="377"/>
      <c r="I39" s="377"/>
      <c r="J39" s="377"/>
      <c r="K39" s="377"/>
      <c r="L39" s="377"/>
      <c r="M39" s="377"/>
      <c r="N39" s="377"/>
      <c r="O39" s="378"/>
      <c r="P39" s="190"/>
      <c r="Q39" s="190"/>
      <c r="R39" s="190"/>
      <c r="S39" s="190"/>
      <c r="T39" s="190"/>
      <c r="U39" s="190"/>
      <c r="V39" s="190"/>
      <c r="W39" s="190"/>
      <c r="X39" s="383"/>
      <c r="Y39" s="370" t="s">
        <v>50</v>
      </c>
      <c r="Z39" s="371"/>
      <c r="AA39" s="372"/>
      <c r="AB39" s="391" t="s">
        <v>580</v>
      </c>
      <c r="AC39" s="391"/>
      <c r="AD39" s="391"/>
      <c r="AE39" s="73">
        <v>5</v>
      </c>
      <c r="AF39" s="74"/>
      <c r="AG39" s="74"/>
      <c r="AH39" s="74"/>
      <c r="AI39" s="73">
        <v>5</v>
      </c>
      <c r="AJ39" s="74"/>
      <c r="AK39" s="74"/>
      <c r="AL39" s="74"/>
      <c r="AM39" s="73">
        <v>5</v>
      </c>
      <c r="AN39" s="74"/>
      <c r="AO39" s="74"/>
      <c r="AP39" s="74"/>
      <c r="AQ39" s="366" t="s">
        <v>571</v>
      </c>
      <c r="AR39" s="367"/>
      <c r="AS39" s="367"/>
      <c r="AT39" s="368"/>
      <c r="AU39" s="74" t="s">
        <v>571</v>
      </c>
      <c r="AV39" s="74"/>
      <c r="AW39" s="74"/>
      <c r="AX39" s="369"/>
    </row>
    <row r="40" spans="1:51" ht="21.6" customHeight="1" x14ac:dyDescent="0.15">
      <c r="A40" s="424"/>
      <c r="B40" s="422"/>
      <c r="C40" s="422"/>
      <c r="D40" s="422"/>
      <c r="E40" s="422"/>
      <c r="F40" s="423"/>
      <c r="G40" s="379"/>
      <c r="H40" s="380"/>
      <c r="I40" s="380"/>
      <c r="J40" s="380"/>
      <c r="K40" s="380"/>
      <c r="L40" s="380"/>
      <c r="M40" s="380"/>
      <c r="N40" s="380"/>
      <c r="O40" s="381"/>
      <c r="P40" s="193"/>
      <c r="Q40" s="193"/>
      <c r="R40" s="193"/>
      <c r="S40" s="193"/>
      <c r="T40" s="193"/>
      <c r="U40" s="193"/>
      <c r="V40" s="193"/>
      <c r="W40" s="193"/>
      <c r="X40" s="384"/>
      <c r="Y40" s="370" t="s">
        <v>13</v>
      </c>
      <c r="Z40" s="371"/>
      <c r="AA40" s="372"/>
      <c r="AB40" s="385" t="s">
        <v>14</v>
      </c>
      <c r="AC40" s="385"/>
      <c r="AD40" s="385"/>
      <c r="AE40" s="73">
        <v>100</v>
      </c>
      <c r="AF40" s="74"/>
      <c r="AG40" s="74"/>
      <c r="AH40" s="74"/>
      <c r="AI40" s="73">
        <v>100</v>
      </c>
      <c r="AJ40" s="74"/>
      <c r="AK40" s="74"/>
      <c r="AL40" s="74"/>
      <c r="AM40" s="73">
        <v>100</v>
      </c>
      <c r="AN40" s="74"/>
      <c r="AO40" s="74"/>
      <c r="AP40" s="74"/>
      <c r="AQ40" s="366" t="s">
        <v>571</v>
      </c>
      <c r="AR40" s="367"/>
      <c r="AS40" s="367"/>
      <c r="AT40" s="368"/>
      <c r="AU40" s="74" t="s">
        <v>571</v>
      </c>
      <c r="AV40" s="74"/>
      <c r="AW40" s="74"/>
      <c r="AX40" s="369"/>
    </row>
    <row r="41" spans="1:51" ht="23.25" customHeight="1" x14ac:dyDescent="0.15">
      <c r="A41" s="282" t="s">
        <v>227</v>
      </c>
      <c r="B41" s="283"/>
      <c r="C41" s="283"/>
      <c r="D41" s="283"/>
      <c r="E41" s="283"/>
      <c r="F41" s="284"/>
      <c r="G41" s="288" t="s">
        <v>581</v>
      </c>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90"/>
    </row>
    <row r="42" spans="1:51" ht="23.25" customHeight="1" x14ac:dyDescent="0.15">
      <c r="A42" s="285"/>
      <c r="B42" s="286"/>
      <c r="C42" s="286"/>
      <c r="D42" s="286"/>
      <c r="E42" s="286"/>
      <c r="F42" s="287"/>
      <c r="G42" s="291"/>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3"/>
    </row>
    <row r="43" spans="1:51" ht="18.75" customHeight="1" x14ac:dyDescent="0.15">
      <c r="A43" s="336" t="s">
        <v>208</v>
      </c>
      <c r="B43" s="337"/>
      <c r="C43" s="337"/>
      <c r="D43" s="337"/>
      <c r="E43" s="337"/>
      <c r="F43" s="338"/>
      <c r="G43" s="346" t="s">
        <v>135</v>
      </c>
      <c r="H43" s="347"/>
      <c r="I43" s="347"/>
      <c r="J43" s="347"/>
      <c r="K43" s="347"/>
      <c r="L43" s="347"/>
      <c r="M43" s="347"/>
      <c r="N43" s="347"/>
      <c r="O43" s="348"/>
      <c r="P43" s="352" t="s">
        <v>55</v>
      </c>
      <c r="Q43" s="347"/>
      <c r="R43" s="347"/>
      <c r="S43" s="347"/>
      <c r="T43" s="347"/>
      <c r="U43" s="347"/>
      <c r="V43" s="347"/>
      <c r="W43" s="347"/>
      <c r="X43" s="348"/>
      <c r="Y43" s="354"/>
      <c r="Z43" s="355"/>
      <c r="AA43" s="356"/>
      <c r="AB43" s="360" t="s">
        <v>11</v>
      </c>
      <c r="AC43" s="361"/>
      <c r="AD43" s="362"/>
      <c r="AE43" s="102" t="s">
        <v>382</v>
      </c>
      <c r="AF43" s="102"/>
      <c r="AG43" s="102"/>
      <c r="AH43" s="102"/>
      <c r="AI43" s="102" t="s">
        <v>534</v>
      </c>
      <c r="AJ43" s="102"/>
      <c r="AK43" s="102"/>
      <c r="AL43" s="102"/>
      <c r="AM43" s="102" t="s">
        <v>350</v>
      </c>
      <c r="AN43" s="102"/>
      <c r="AO43" s="102"/>
      <c r="AP43" s="102"/>
      <c r="AQ43" s="392" t="s">
        <v>164</v>
      </c>
      <c r="AR43" s="393"/>
      <c r="AS43" s="393"/>
      <c r="AT43" s="394"/>
      <c r="AU43" s="347" t="s">
        <v>125</v>
      </c>
      <c r="AV43" s="347"/>
      <c r="AW43" s="347"/>
      <c r="AX43" s="395"/>
      <c r="AY43">
        <f>COUNTA($G$45)</f>
        <v>1</v>
      </c>
    </row>
    <row r="44" spans="1:51" ht="18.75" customHeight="1" x14ac:dyDescent="0.15">
      <c r="A44" s="339"/>
      <c r="B44" s="340"/>
      <c r="C44" s="340"/>
      <c r="D44" s="340"/>
      <c r="E44" s="340"/>
      <c r="F44" s="341"/>
      <c r="G44" s="349"/>
      <c r="H44" s="350"/>
      <c r="I44" s="350"/>
      <c r="J44" s="350"/>
      <c r="K44" s="350"/>
      <c r="L44" s="350"/>
      <c r="M44" s="350"/>
      <c r="N44" s="350"/>
      <c r="O44" s="351"/>
      <c r="P44" s="353"/>
      <c r="Q44" s="350"/>
      <c r="R44" s="350"/>
      <c r="S44" s="350"/>
      <c r="T44" s="350"/>
      <c r="U44" s="350"/>
      <c r="V44" s="350"/>
      <c r="W44" s="350"/>
      <c r="X44" s="351"/>
      <c r="Y44" s="357"/>
      <c r="Z44" s="358"/>
      <c r="AA44" s="359"/>
      <c r="AB44" s="363"/>
      <c r="AC44" s="364"/>
      <c r="AD44" s="365"/>
      <c r="AE44" s="102"/>
      <c r="AF44" s="102"/>
      <c r="AG44" s="102"/>
      <c r="AH44" s="102"/>
      <c r="AI44" s="102"/>
      <c r="AJ44" s="102"/>
      <c r="AK44" s="102"/>
      <c r="AL44" s="102"/>
      <c r="AM44" s="102"/>
      <c r="AN44" s="102"/>
      <c r="AO44" s="102"/>
      <c r="AP44" s="102"/>
      <c r="AQ44" s="396" t="s">
        <v>571</v>
      </c>
      <c r="AR44" s="397"/>
      <c r="AS44" s="398" t="s">
        <v>165</v>
      </c>
      <c r="AT44" s="399"/>
      <c r="AU44" s="400" t="s">
        <v>571</v>
      </c>
      <c r="AV44" s="400"/>
      <c r="AW44" s="350" t="s">
        <v>162</v>
      </c>
      <c r="AX44" s="401"/>
      <c r="AY44">
        <f t="shared" ref="AY44:AY49" si="0">$AY$43</f>
        <v>1</v>
      </c>
    </row>
    <row r="45" spans="1:51" ht="47.25" customHeight="1" x14ac:dyDescent="0.15">
      <c r="A45" s="342"/>
      <c r="B45" s="340"/>
      <c r="C45" s="340"/>
      <c r="D45" s="340"/>
      <c r="E45" s="340"/>
      <c r="F45" s="341"/>
      <c r="G45" s="373" t="s">
        <v>582</v>
      </c>
      <c r="H45" s="374"/>
      <c r="I45" s="374"/>
      <c r="J45" s="374"/>
      <c r="K45" s="374"/>
      <c r="L45" s="374"/>
      <c r="M45" s="374"/>
      <c r="N45" s="374"/>
      <c r="O45" s="375"/>
      <c r="P45" s="187" t="s">
        <v>583</v>
      </c>
      <c r="Q45" s="187"/>
      <c r="R45" s="187"/>
      <c r="S45" s="187"/>
      <c r="T45" s="187"/>
      <c r="U45" s="187"/>
      <c r="V45" s="187"/>
      <c r="W45" s="187"/>
      <c r="X45" s="382"/>
      <c r="Y45" s="386" t="s">
        <v>12</v>
      </c>
      <c r="Z45" s="387"/>
      <c r="AA45" s="388"/>
      <c r="AB45" s="72" t="s">
        <v>584</v>
      </c>
      <c r="AC45" s="72"/>
      <c r="AD45" s="72"/>
      <c r="AE45" s="73">
        <v>3685</v>
      </c>
      <c r="AF45" s="74"/>
      <c r="AG45" s="74"/>
      <c r="AH45" s="74"/>
      <c r="AI45" s="73">
        <v>5687</v>
      </c>
      <c r="AJ45" s="74"/>
      <c r="AK45" s="74"/>
      <c r="AL45" s="74"/>
      <c r="AM45" s="73">
        <v>3593</v>
      </c>
      <c r="AN45" s="74"/>
      <c r="AO45" s="74"/>
      <c r="AP45" s="74"/>
      <c r="AQ45" s="366" t="s">
        <v>571</v>
      </c>
      <c r="AR45" s="367"/>
      <c r="AS45" s="367"/>
      <c r="AT45" s="368"/>
      <c r="AU45" s="74" t="s">
        <v>571</v>
      </c>
      <c r="AV45" s="74"/>
      <c r="AW45" s="74"/>
      <c r="AX45" s="369"/>
      <c r="AY45">
        <f t="shared" si="0"/>
        <v>1</v>
      </c>
    </row>
    <row r="46" spans="1:51" ht="47.25" customHeight="1" x14ac:dyDescent="0.15">
      <c r="A46" s="343"/>
      <c r="B46" s="344"/>
      <c r="C46" s="344"/>
      <c r="D46" s="344"/>
      <c r="E46" s="344"/>
      <c r="F46" s="345"/>
      <c r="G46" s="376"/>
      <c r="H46" s="377"/>
      <c r="I46" s="377"/>
      <c r="J46" s="377"/>
      <c r="K46" s="377"/>
      <c r="L46" s="377"/>
      <c r="M46" s="377"/>
      <c r="N46" s="377"/>
      <c r="O46" s="378"/>
      <c r="P46" s="190"/>
      <c r="Q46" s="190"/>
      <c r="R46" s="190"/>
      <c r="S46" s="190"/>
      <c r="T46" s="190"/>
      <c r="U46" s="190"/>
      <c r="V46" s="190"/>
      <c r="W46" s="190"/>
      <c r="X46" s="383"/>
      <c r="Y46" s="370" t="s">
        <v>50</v>
      </c>
      <c r="Z46" s="371"/>
      <c r="AA46" s="372"/>
      <c r="AB46" s="391" t="s">
        <v>584</v>
      </c>
      <c r="AC46" s="391"/>
      <c r="AD46" s="391"/>
      <c r="AE46" s="73">
        <v>4343</v>
      </c>
      <c r="AF46" s="74"/>
      <c r="AG46" s="74"/>
      <c r="AH46" s="74"/>
      <c r="AI46" s="73">
        <v>3685</v>
      </c>
      <c r="AJ46" s="74"/>
      <c r="AK46" s="74"/>
      <c r="AL46" s="74"/>
      <c r="AM46" s="73">
        <v>5687</v>
      </c>
      <c r="AN46" s="74"/>
      <c r="AO46" s="74"/>
      <c r="AP46" s="74"/>
      <c r="AQ46" s="366" t="s">
        <v>571</v>
      </c>
      <c r="AR46" s="367"/>
      <c r="AS46" s="367"/>
      <c r="AT46" s="368"/>
      <c r="AU46" s="74" t="s">
        <v>571</v>
      </c>
      <c r="AV46" s="74"/>
      <c r="AW46" s="74"/>
      <c r="AX46" s="369"/>
      <c r="AY46">
        <f t="shared" si="0"/>
        <v>1</v>
      </c>
    </row>
    <row r="47" spans="1:51" ht="47.25" customHeight="1" x14ac:dyDescent="0.15">
      <c r="A47" s="342"/>
      <c r="B47" s="340"/>
      <c r="C47" s="340"/>
      <c r="D47" s="340"/>
      <c r="E47" s="340"/>
      <c r="F47" s="341"/>
      <c r="G47" s="379"/>
      <c r="H47" s="380"/>
      <c r="I47" s="380"/>
      <c r="J47" s="380"/>
      <c r="K47" s="380"/>
      <c r="L47" s="380"/>
      <c r="M47" s="380"/>
      <c r="N47" s="380"/>
      <c r="O47" s="381"/>
      <c r="P47" s="193"/>
      <c r="Q47" s="193"/>
      <c r="R47" s="193"/>
      <c r="S47" s="193"/>
      <c r="T47" s="193"/>
      <c r="U47" s="193"/>
      <c r="V47" s="193"/>
      <c r="W47" s="193"/>
      <c r="X47" s="384"/>
      <c r="Y47" s="370" t="s">
        <v>13</v>
      </c>
      <c r="Z47" s="371"/>
      <c r="AA47" s="372"/>
      <c r="AB47" s="385" t="s">
        <v>14</v>
      </c>
      <c r="AC47" s="385"/>
      <c r="AD47" s="385"/>
      <c r="AE47" s="73">
        <v>84.849182592677906</v>
      </c>
      <c r="AF47" s="74"/>
      <c r="AG47" s="74"/>
      <c r="AH47" s="74"/>
      <c r="AI47" s="73">
        <v>154.328358208955</v>
      </c>
      <c r="AJ47" s="74"/>
      <c r="AK47" s="74"/>
      <c r="AL47" s="74"/>
      <c r="AM47" s="73">
        <f>AM45/AM46*100</f>
        <v>63.179180587304373</v>
      </c>
      <c r="AN47" s="74"/>
      <c r="AO47" s="74"/>
      <c r="AP47" s="74"/>
      <c r="AQ47" s="366" t="s">
        <v>571</v>
      </c>
      <c r="AR47" s="367"/>
      <c r="AS47" s="367"/>
      <c r="AT47" s="368"/>
      <c r="AU47" s="74" t="s">
        <v>571</v>
      </c>
      <c r="AV47" s="74"/>
      <c r="AW47" s="74"/>
      <c r="AX47" s="369"/>
      <c r="AY47">
        <f t="shared" si="0"/>
        <v>1</v>
      </c>
    </row>
    <row r="48" spans="1:51" ht="23.25" customHeight="1" x14ac:dyDescent="0.15">
      <c r="A48" s="282" t="s">
        <v>227</v>
      </c>
      <c r="B48" s="283"/>
      <c r="C48" s="283"/>
      <c r="D48" s="283"/>
      <c r="E48" s="283"/>
      <c r="F48" s="284"/>
      <c r="G48" s="288" t="s">
        <v>585</v>
      </c>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90"/>
      <c r="AY48">
        <f t="shared" si="0"/>
        <v>1</v>
      </c>
    </row>
    <row r="49" spans="1:51" ht="23.25" customHeight="1" thickBot="1" x14ac:dyDescent="0.2">
      <c r="A49" s="285"/>
      <c r="B49" s="286"/>
      <c r="C49" s="286"/>
      <c r="D49" s="286"/>
      <c r="E49" s="286"/>
      <c r="F49" s="287"/>
      <c r="G49" s="291"/>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3"/>
      <c r="AY49">
        <f t="shared" si="0"/>
        <v>1</v>
      </c>
    </row>
    <row r="50" spans="1:51" ht="39.6" customHeight="1" x14ac:dyDescent="0.15">
      <c r="A50" s="327" t="s">
        <v>249</v>
      </c>
      <c r="B50" s="328"/>
      <c r="C50" s="330" t="s">
        <v>166</v>
      </c>
      <c r="D50" s="328"/>
      <c r="E50" s="331" t="s">
        <v>179</v>
      </c>
      <c r="F50" s="332"/>
      <c r="G50" s="333" t="s">
        <v>634</v>
      </c>
      <c r="H50" s="334"/>
      <c r="I50" s="334"/>
      <c r="J50" s="334"/>
      <c r="K50" s="334"/>
      <c r="L50" s="334"/>
      <c r="M50" s="334"/>
      <c r="N50" s="334"/>
      <c r="O50" s="334"/>
      <c r="P50" s="334"/>
      <c r="Q50" s="334"/>
      <c r="R50" s="334"/>
      <c r="S50" s="334"/>
      <c r="T50" s="334"/>
      <c r="U50" s="334"/>
      <c r="V50" s="334"/>
      <c r="W50" s="334"/>
      <c r="X50" s="33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5"/>
    </row>
    <row r="51" spans="1:51" ht="23.45" customHeight="1" x14ac:dyDescent="0.15">
      <c r="A51" s="329"/>
      <c r="B51" s="319"/>
      <c r="C51" s="318"/>
      <c r="D51" s="319"/>
      <c r="E51" s="320" t="s">
        <v>178</v>
      </c>
      <c r="F51" s="284"/>
      <c r="G51" s="608" t="s">
        <v>634</v>
      </c>
      <c r="H51" s="187"/>
      <c r="I51" s="187"/>
      <c r="J51" s="187"/>
      <c r="K51" s="187"/>
      <c r="L51" s="187"/>
      <c r="M51" s="187"/>
      <c r="N51" s="187"/>
      <c r="O51" s="187"/>
      <c r="P51" s="187"/>
      <c r="Q51" s="187"/>
      <c r="R51" s="187"/>
      <c r="S51" s="187"/>
      <c r="T51" s="187"/>
      <c r="U51" s="187"/>
      <c r="V51" s="382"/>
      <c r="W51" s="307" t="s">
        <v>544</v>
      </c>
      <c r="X51" s="308"/>
      <c r="Y51" s="308"/>
      <c r="Z51" s="308"/>
      <c r="AA51" s="309"/>
      <c r="AB51" s="310" t="s">
        <v>634</v>
      </c>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2"/>
    </row>
    <row r="52" spans="1:51" ht="21" customHeight="1" x14ac:dyDescent="0.15">
      <c r="A52" s="329"/>
      <c r="B52" s="319"/>
      <c r="C52" s="318"/>
      <c r="D52" s="319"/>
      <c r="E52" s="323"/>
      <c r="F52" s="287"/>
      <c r="G52" s="609"/>
      <c r="H52" s="193"/>
      <c r="I52" s="193"/>
      <c r="J52" s="193"/>
      <c r="K52" s="193"/>
      <c r="L52" s="193"/>
      <c r="M52" s="193"/>
      <c r="N52" s="193"/>
      <c r="O52" s="193"/>
      <c r="P52" s="193"/>
      <c r="Q52" s="193"/>
      <c r="R52" s="193"/>
      <c r="S52" s="193"/>
      <c r="T52" s="193"/>
      <c r="U52" s="193"/>
      <c r="V52" s="384"/>
      <c r="W52" s="313" t="s">
        <v>545</v>
      </c>
      <c r="X52" s="314"/>
      <c r="Y52" s="314"/>
      <c r="Z52" s="314"/>
      <c r="AA52" s="315"/>
      <c r="AB52" s="310" t="s">
        <v>634</v>
      </c>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2"/>
    </row>
    <row r="53" spans="1:51" ht="34.5" customHeight="1" x14ac:dyDescent="0.15">
      <c r="A53" s="329"/>
      <c r="B53" s="319"/>
      <c r="C53" s="316" t="s">
        <v>556</v>
      </c>
      <c r="D53" s="317"/>
      <c r="E53" s="320" t="s">
        <v>245</v>
      </c>
      <c r="F53" s="284"/>
      <c r="G53" s="297" t="s">
        <v>169</v>
      </c>
      <c r="H53" s="298"/>
      <c r="I53" s="298"/>
      <c r="J53" s="324" t="s">
        <v>571</v>
      </c>
      <c r="K53" s="325"/>
      <c r="L53" s="325"/>
      <c r="M53" s="325"/>
      <c r="N53" s="325"/>
      <c r="O53" s="325"/>
      <c r="P53" s="325"/>
      <c r="Q53" s="325"/>
      <c r="R53" s="325"/>
      <c r="S53" s="325"/>
      <c r="T53" s="326"/>
      <c r="U53" s="295" t="s">
        <v>634</v>
      </c>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6"/>
      <c r="AY53" s="61"/>
    </row>
    <row r="54" spans="1:51" ht="34.5" customHeight="1" x14ac:dyDescent="0.15">
      <c r="A54" s="329"/>
      <c r="B54" s="319"/>
      <c r="C54" s="318"/>
      <c r="D54" s="319"/>
      <c r="E54" s="321"/>
      <c r="F54" s="322"/>
      <c r="G54" s="297" t="s">
        <v>557</v>
      </c>
      <c r="H54" s="298"/>
      <c r="I54" s="298"/>
      <c r="J54" s="298"/>
      <c r="K54" s="298"/>
      <c r="L54" s="298"/>
      <c r="M54" s="298"/>
      <c r="N54" s="298"/>
      <c r="O54" s="298"/>
      <c r="P54" s="298"/>
      <c r="Q54" s="298"/>
      <c r="R54" s="298"/>
      <c r="S54" s="298"/>
      <c r="T54" s="298"/>
      <c r="U54" s="294" t="s">
        <v>634</v>
      </c>
      <c r="V54" s="295"/>
      <c r="W54" s="295"/>
      <c r="X54" s="295"/>
      <c r="Y54" s="295"/>
      <c r="Z54" s="295"/>
      <c r="AA54" s="295"/>
      <c r="AB54" s="295"/>
      <c r="AC54" s="295"/>
      <c r="AD54" s="295"/>
      <c r="AE54" s="295"/>
      <c r="AF54" s="295"/>
      <c r="AG54" s="295"/>
      <c r="AH54" s="295"/>
      <c r="AI54" s="295"/>
      <c r="AJ54" s="295"/>
      <c r="AK54" s="295"/>
      <c r="AL54" s="295"/>
      <c r="AM54" s="295"/>
      <c r="AN54" s="295"/>
      <c r="AO54" s="295"/>
      <c r="AP54" s="295"/>
      <c r="AQ54" s="295"/>
      <c r="AR54" s="295"/>
      <c r="AS54" s="295"/>
      <c r="AT54" s="295"/>
      <c r="AU54" s="295"/>
      <c r="AV54" s="295"/>
      <c r="AW54" s="295"/>
      <c r="AX54" s="296"/>
      <c r="AY54" s="61"/>
    </row>
    <row r="55" spans="1:51" ht="34.15" customHeight="1" thickBot="1" x14ac:dyDescent="0.2">
      <c r="A55" s="329"/>
      <c r="B55" s="319"/>
      <c r="C55" s="318"/>
      <c r="D55" s="319"/>
      <c r="E55" s="323"/>
      <c r="F55" s="287"/>
      <c r="G55" s="297" t="s">
        <v>545</v>
      </c>
      <c r="H55" s="298"/>
      <c r="I55" s="298"/>
      <c r="J55" s="298"/>
      <c r="K55" s="298"/>
      <c r="L55" s="298"/>
      <c r="M55" s="298"/>
      <c r="N55" s="298"/>
      <c r="O55" s="298"/>
      <c r="P55" s="298"/>
      <c r="Q55" s="298"/>
      <c r="R55" s="298"/>
      <c r="S55" s="298"/>
      <c r="T55" s="298"/>
      <c r="U55" s="610" t="s">
        <v>634</v>
      </c>
      <c r="V55" s="611"/>
      <c r="W55" s="611"/>
      <c r="X55" s="611"/>
      <c r="Y55" s="611"/>
      <c r="Z55" s="611"/>
      <c r="AA55" s="611"/>
      <c r="AB55" s="611"/>
      <c r="AC55" s="611"/>
      <c r="AD55" s="611"/>
      <c r="AE55" s="611"/>
      <c r="AF55" s="611"/>
      <c r="AG55" s="611"/>
      <c r="AH55" s="611"/>
      <c r="AI55" s="611"/>
      <c r="AJ55" s="611"/>
      <c r="AK55" s="611"/>
      <c r="AL55" s="611"/>
      <c r="AM55" s="611"/>
      <c r="AN55" s="611"/>
      <c r="AO55" s="611"/>
      <c r="AP55" s="611"/>
      <c r="AQ55" s="611"/>
      <c r="AR55" s="611"/>
      <c r="AS55" s="611"/>
      <c r="AT55" s="611"/>
      <c r="AU55" s="611"/>
      <c r="AV55" s="611"/>
      <c r="AW55" s="611"/>
      <c r="AX55" s="612"/>
      <c r="AY55" s="61"/>
    </row>
    <row r="56" spans="1:51" ht="27" customHeight="1" x14ac:dyDescent="0.15">
      <c r="A56" s="299" t="s">
        <v>44</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0"/>
      <c r="AU56" s="300"/>
      <c r="AV56" s="300"/>
      <c r="AW56" s="300"/>
      <c r="AX56" s="301"/>
    </row>
    <row r="57" spans="1:51" ht="27" customHeight="1" x14ac:dyDescent="0.15">
      <c r="A57" s="5"/>
      <c r="B57" s="6"/>
      <c r="C57" s="302" t="s">
        <v>29</v>
      </c>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c r="AD57" s="303" t="s">
        <v>33</v>
      </c>
      <c r="AE57" s="303"/>
      <c r="AF57" s="303"/>
      <c r="AG57" s="305" t="s">
        <v>28</v>
      </c>
      <c r="AH57" s="303"/>
      <c r="AI57" s="303"/>
      <c r="AJ57" s="303"/>
      <c r="AK57" s="303"/>
      <c r="AL57" s="303"/>
      <c r="AM57" s="303"/>
      <c r="AN57" s="303"/>
      <c r="AO57" s="303"/>
      <c r="AP57" s="303"/>
      <c r="AQ57" s="303"/>
      <c r="AR57" s="303"/>
      <c r="AS57" s="303"/>
      <c r="AT57" s="303"/>
      <c r="AU57" s="303"/>
      <c r="AV57" s="303"/>
      <c r="AW57" s="303"/>
      <c r="AX57" s="306"/>
    </row>
    <row r="58" spans="1:51" ht="82.15" customHeight="1" x14ac:dyDescent="0.15">
      <c r="A58" s="225" t="s">
        <v>130</v>
      </c>
      <c r="B58" s="226"/>
      <c r="C58" s="231" t="s">
        <v>131</v>
      </c>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3"/>
      <c r="AD58" s="234" t="s">
        <v>600</v>
      </c>
      <c r="AE58" s="235"/>
      <c r="AF58" s="235"/>
      <c r="AG58" s="236" t="s">
        <v>603</v>
      </c>
      <c r="AH58" s="237"/>
      <c r="AI58" s="237"/>
      <c r="AJ58" s="237"/>
      <c r="AK58" s="237"/>
      <c r="AL58" s="237"/>
      <c r="AM58" s="237"/>
      <c r="AN58" s="237"/>
      <c r="AO58" s="237"/>
      <c r="AP58" s="237"/>
      <c r="AQ58" s="237"/>
      <c r="AR58" s="237"/>
      <c r="AS58" s="237"/>
      <c r="AT58" s="237"/>
      <c r="AU58" s="237"/>
      <c r="AV58" s="237"/>
      <c r="AW58" s="237"/>
      <c r="AX58" s="238"/>
    </row>
    <row r="59" spans="1:51" ht="66" customHeight="1" x14ac:dyDescent="0.15">
      <c r="A59" s="227"/>
      <c r="B59" s="228"/>
      <c r="C59" s="239" t="s">
        <v>34</v>
      </c>
      <c r="D59" s="240"/>
      <c r="E59" s="240"/>
      <c r="F59" s="240"/>
      <c r="G59" s="240"/>
      <c r="H59" s="240"/>
      <c r="I59" s="240"/>
      <c r="J59" s="240"/>
      <c r="K59" s="240"/>
      <c r="L59" s="240"/>
      <c r="M59" s="240"/>
      <c r="N59" s="240"/>
      <c r="O59" s="240"/>
      <c r="P59" s="240"/>
      <c r="Q59" s="240"/>
      <c r="R59" s="240"/>
      <c r="S59" s="240"/>
      <c r="T59" s="240"/>
      <c r="U59" s="240"/>
      <c r="V59" s="240"/>
      <c r="W59" s="240"/>
      <c r="X59" s="240"/>
      <c r="Y59" s="240"/>
      <c r="Z59" s="240"/>
      <c r="AA59" s="240"/>
      <c r="AB59" s="240"/>
      <c r="AC59" s="199"/>
      <c r="AD59" s="200" t="s">
        <v>600</v>
      </c>
      <c r="AE59" s="201"/>
      <c r="AF59" s="201"/>
      <c r="AG59" s="202" t="s">
        <v>619</v>
      </c>
      <c r="AH59" s="203"/>
      <c r="AI59" s="203"/>
      <c r="AJ59" s="203"/>
      <c r="AK59" s="203"/>
      <c r="AL59" s="203"/>
      <c r="AM59" s="203"/>
      <c r="AN59" s="203"/>
      <c r="AO59" s="203"/>
      <c r="AP59" s="203"/>
      <c r="AQ59" s="203"/>
      <c r="AR59" s="203"/>
      <c r="AS59" s="203"/>
      <c r="AT59" s="203"/>
      <c r="AU59" s="203"/>
      <c r="AV59" s="203"/>
      <c r="AW59" s="203"/>
      <c r="AX59" s="204"/>
    </row>
    <row r="60" spans="1:51" ht="69" customHeight="1" x14ac:dyDescent="0.15">
      <c r="A60" s="229"/>
      <c r="B60" s="230"/>
      <c r="C60" s="241" t="s">
        <v>132</v>
      </c>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3"/>
      <c r="AD60" s="244" t="s">
        <v>600</v>
      </c>
      <c r="AE60" s="245"/>
      <c r="AF60" s="245"/>
      <c r="AG60" s="189" t="s">
        <v>604</v>
      </c>
      <c r="AH60" s="190"/>
      <c r="AI60" s="190"/>
      <c r="AJ60" s="190"/>
      <c r="AK60" s="190"/>
      <c r="AL60" s="190"/>
      <c r="AM60" s="190"/>
      <c r="AN60" s="190"/>
      <c r="AO60" s="190"/>
      <c r="AP60" s="190"/>
      <c r="AQ60" s="190"/>
      <c r="AR60" s="190"/>
      <c r="AS60" s="190"/>
      <c r="AT60" s="190"/>
      <c r="AU60" s="190"/>
      <c r="AV60" s="190"/>
      <c r="AW60" s="190"/>
      <c r="AX60" s="191"/>
    </row>
    <row r="61" spans="1:51" ht="25.9" customHeight="1" x14ac:dyDescent="0.15">
      <c r="A61" s="205" t="s">
        <v>36</v>
      </c>
      <c r="B61" s="246"/>
      <c r="C61" s="248" t="s">
        <v>38</v>
      </c>
      <c r="D61" s="182"/>
      <c r="E61" s="249"/>
      <c r="F61" s="249"/>
      <c r="G61" s="249"/>
      <c r="H61" s="249"/>
      <c r="I61" s="249"/>
      <c r="J61" s="249"/>
      <c r="K61" s="249"/>
      <c r="L61" s="249"/>
      <c r="M61" s="249"/>
      <c r="N61" s="249"/>
      <c r="O61" s="249"/>
      <c r="P61" s="249"/>
      <c r="Q61" s="249"/>
      <c r="R61" s="249"/>
      <c r="S61" s="249"/>
      <c r="T61" s="249"/>
      <c r="U61" s="249"/>
      <c r="V61" s="249"/>
      <c r="W61" s="249"/>
      <c r="X61" s="249"/>
      <c r="Y61" s="249"/>
      <c r="Z61" s="249"/>
      <c r="AA61" s="249"/>
      <c r="AB61" s="249"/>
      <c r="AC61" s="250"/>
      <c r="AD61" s="183" t="s">
        <v>600</v>
      </c>
      <c r="AE61" s="184"/>
      <c r="AF61" s="184"/>
      <c r="AG61" s="186" t="s">
        <v>623</v>
      </c>
      <c r="AH61" s="187"/>
      <c r="AI61" s="187"/>
      <c r="AJ61" s="187"/>
      <c r="AK61" s="187"/>
      <c r="AL61" s="187"/>
      <c r="AM61" s="187"/>
      <c r="AN61" s="187"/>
      <c r="AO61" s="187"/>
      <c r="AP61" s="187"/>
      <c r="AQ61" s="187"/>
      <c r="AR61" s="187"/>
      <c r="AS61" s="187"/>
      <c r="AT61" s="187"/>
      <c r="AU61" s="187"/>
      <c r="AV61" s="187"/>
      <c r="AW61" s="187"/>
      <c r="AX61" s="188"/>
    </row>
    <row r="62" spans="1:51" ht="31.15" customHeight="1" x14ac:dyDescent="0.15">
      <c r="A62" s="207"/>
      <c r="B62" s="247"/>
      <c r="C62" s="251"/>
      <c r="D62" s="252"/>
      <c r="E62" s="255" t="s">
        <v>228</v>
      </c>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7"/>
      <c r="AD62" s="200" t="s">
        <v>605</v>
      </c>
      <c r="AE62" s="201"/>
      <c r="AF62" s="258"/>
      <c r="AG62" s="189"/>
      <c r="AH62" s="190"/>
      <c r="AI62" s="190"/>
      <c r="AJ62" s="190"/>
      <c r="AK62" s="190"/>
      <c r="AL62" s="190"/>
      <c r="AM62" s="190"/>
      <c r="AN62" s="190"/>
      <c r="AO62" s="190"/>
      <c r="AP62" s="190"/>
      <c r="AQ62" s="190"/>
      <c r="AR62" s="190"/>
      <c r="AS62" s="190"/>
      <c r="AT62" s="190"/>
      <c r="AU62" s="190"/>
      <c r="AV62" s="190"/>
      <c r="AW62" s="190"/>
      <c r="AX62" s="191"/>
    </row>
    <row r="63" spans="1:51" ht="22.9" customHeight="1" x14ac:dyDescent="0.15">
      <c r="A63" s="207"/>
      <c r="B63" s="247"/>
      <c r="C63" s="253"/>
      <c r="D63" s="254"/>
      <c r="E63" s="259" t="s">
        <v>198</v>
      </c>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1"/>
      <c r="AD63" s="262" t="s">
        <v>605</v>
      </c>
      <c r="AE63" s="263"/>
      <c r="AF63" s="263"/>
      <c r="AG63" s="189"/>
      <c r="AH63" s="190"/>
      <c r="AI63" s="190"/>
      <c r="AJ63" s="190"/>
      <c r="AK63" s="190"/>
      <c r="AL63" s="190"/>
      <c r="AM63" s="190"/>
      <c r="AN63" s="190"/>
      <c r="AO63" s="190"/>
      <c r="AP63" s="190"/>
      <c r="AQ63" s="190"/>
      <c r="AR63" s="190"/>
      <c r="AS63" s="190"/>
      <c r="AT63" s="190"/>
      <c r="AU63" s="190"/>
      <c r="AV63" s="190"/>
      <c r="AW63" s="190"/>
      <c r="AX63" s="191"/>
    </row>
    <row r="64" spans="1:51" ht="24" customHeight="1" x14ac:dyDescent="0.15">
      <c r="A64" s="207"/>
      <c r="B64" s="208"/>
      <c r="C64" s="264" t="s">
        <v>39</v>
      </c>
      <c r="D64" s="265"/>
      <c r="E64" s="265"/>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14" t="s">
        <v>606</v>
      </c>
      <c r="AE64" s="215"/>
      <c r="AF64" s="215"/>
      <c r="AG64" s="217" t="s">
        <v>629</v>
      </c>
      <c r="AH64" s="218"/>
      <c r="AI64" s="218"/>
      <c r="AJ64" s="218"/>
      <c r="AK64" s="218"/>
      <c r="AL64" s="218"/>
      <c r="AM64" s="218"/>
      <c r="AN64" s="218"/>
      <c r="AO64" s="218"/>
      <c r="AP64" s="218"/>
      <c r="AQ64" s="218"/>
      <c r="AR64" s="218"/>
      <c r="AS64" s="218"/>
      <c r="AT64" s="218"/>
      <c r="AU64" s="218"/>
      <c r="AV64" s="218"/>
      <c r="AW64" s="218"/>
      <c r="AX64" s="219"/>
    </row>
    <row r="65" spans="1:50" ht="26.25" customHeight="1" x14ac:dyDescent="0.15">
      <c r="A65" s="207"/>
      <c r="B65" s="208"/>
      <c r="C65" s="198" t="s">
        <v>133</v>
      </c>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200" t="s">
        <v>600</v>
      </c>
      <c r="AE65" s="201"/>
      <c r="AF65" s="201"/>
      <c r="AG65" s="202" t="s">
        <v>607</v>
      </c>
      <c r="AH65" s="203"/>
      <c r="AI65" s="203"/>
      <c r="AJ65" s="203"/>
      <c r="AK65" s="203"/>
      <c r="AL65" s="203"/>
      <c r="AM65" s="203"/>
      <c r="AN65" s="203"/>
      <c r="AO65" s="203"/>
      <c r="AP65" s="203"/>
      <c r="AQ65" s="203"/>
      <c r="AR65" s="203"/>
      <c r="AS65" s="203"/>
      <c r="AT65" s="203"/>
      <c r="AU65" s="203"/>
      <c r="AV65" s="203"/>
      <c r="AW65" s="203"/>
      <c r="AX65" s="204"/>
    </row>
    <row r="66" spans="1:50" ht="24" customHeight="1" x14ac:dyDescent="0.15">
      <c r="A66" s="207"/>
      <c r="B66" s="208"/>
      <c r="C66" s="198" t="s">
        <v>35</v>
      </c>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200" t="s">
        <v>606</v>
      </c>
      <c r="AE66" s="201"/>
      <c r="AF66" s="201"/>
      <c r="AG66" s="202" t="s">
        <v>629</v>
      </c>
      <c r="AH66" s="203"/>
      <c r="AI66" s="203"/>
      <c r="AJ66" s="203"/>
      <c r="AK66" s="203"/>
      <c r="AL66" s="203"/>
      <c r="AM66" s="203"/>
      <c r="AN66" s="203"/>
      <c r="AO66" s="203"/>
      <c r="AP66" s="203"/>
      <c r="AQ66" s="203"/>
      <c r="AR66" s="203"/>
      <c r="AS66" s="203"/>
      <c r="AT66" s="203"/>
      <c r="AU66" s="203"/>
      <c r="AV66" s="203"/>
      <c r="AW66" s="203"/>
      <c r="AX66" s="204"/>
    </row>
    <row r="67" spans="1:50" ht="55.9" customHeight="1" x14ac:dyDescent="0.15">
      <c r="A67" s="207"/>
      <c r="B67" s="208"/>
      <c r="C67" s="198" t="s">
        <v>40</v>
      </c>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278"/>
      <c r="AD67" s="200" t="s">
        <v>600</v>
      </c>
      <c r="AE67" s="201"/>
      <c r="AF67" s="201"/>
      <c r="AG67" s="202" t="s">
        <v>626</v>
      </c>
      <c r="AH67" s="203"/>
      <c r="AI67" s="203"/>
      <c r="AJ67" s="203"/>
      <c r="AK67" s="203"/>
      <c r="AL67" s="203"/>
      <c r="AM67" s="203"/>
      <c r="AN67" s="203"/>
      <c r="AO67" s="203"/>
      <c r="AP67" s="203"/>
      <c r="AQ67" s="203"/>
      <c r="AR67" s="203"/>
      <c r="AS67" s="203"/>
      <c r="AT67" s="203"/>
      <c r="AU67" s="203"/>
      <c r="AV67" s="203"/>
      <c r="AW67" s="203"/>
      <c r="AX67" s="204"/>
    </row>
    <row r="68" spans="1:50" ht="55.9" customHeight="1" x14ac:dyDescent="0.15">
      <c r="A68" s="207"/>
      <c r="B68" s="208"/>
      <c r="C68" s="198" t="s">
        <v>206</v>
      </c>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278"/>
      <c r="AD68" s="244" t="s">
        <v>600</v>
      </c>
      <c r="AE68" s="245"/>
      <c r="AF68" s="245"/>
      <c r="AG68" s="279" t="s">
        <v>628</v>
      </c>
      <c r="AH68" s="280"/>
      <c r="AI68" s="280"/>
      <c r="AJ68" s="280"/>
      <c r="AK68" s="280"/>
      <c r="AL68" s="280"/>
      <c r="AM68" s="280"/>
      <c r="AN68" s="280"/>
      <c r="AO68" s="280"/>
      <c r="AP68" s="280"/>
      <c r="AQ68" s="280"/>
      <c r="AR68" s="280"/>
      <c r="AS68" s="280"/>
      <c r="AT68" s="280"/>
      <c r="AU68" s="280"/>
      <c r="AV68" s="280"/>
      <c r="AW68" s="280"/>
      <c r="AX68" s="281"/>
    </row>
    <row r="69" spans="1:50" ht="96" customHeight="1" x14ac:dyDescent="0.15">
      <c r="A69" s="207"/>
      <c r="B69" s="208"/>
      <c r="C69" s="266" t="s">
        <v>207</v>
      </c>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8"/>
      <c r="AD69" s="200" t="s">
        <v>609</v>
      </c>
      <c r="AE69" s="201"/>
      <c r="AF69" s="258"/>
      <c r="AG69" s="202" t="s">
        <v>627</v>
      </c>
      <c r="AH69" s="203"/>
      <c r="AI69" s="203"/>
      <c r="AJ69" s="203"/>
      <c r="AK69" s="203"/>
      <c r="AL69" s="203"/>
      <c r="AM69" s="203"/>
      <c r="AN69" s="203"/>
      <c r="AO69" s="203"/>
      <c r="AP69" s="203"/>
      <c r="AQ69" s="203"/>
      <c r="AR69" s="203"/>
      <c r="AS69" s="203"/>
      <c r="AT69" s="203"/>
      <c r="AU69" s="203"/>
      <c r="AV69" s="203"/>
      <c r="AW69" s="203"/>
      <c r="AX69" s="204"/>
    </row>
    <row r="70" spans="1:50" ht="39.6" customHeight="1" x14ac:dyDescent="0.15">
      <c r="A70" s="209"/>
      <c r="B70" s="210"/>
      <c r="C70" s="269" t="s">
        <v>199</v>
      </c>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1"/>
      <c r="AD70" s="272" t="s">
        <v>600</v>
      </c>
      <c r="AE70" s="273"/>
      <c r="AF70" s="274"/>
      <c r="AG70" s="275" t="s">
        <v>608</v>
      </c>
      <c r="AH70" s="276"/>
      <c r="AI70" s="276"/>
      <c r="AJ70" s="276"/>
      <c r="AK70" s="276"/>
      <c r="AL70" s="276"/>
      <c r="AM70" s="276"/>
      <c r="AN70" s="276"/>
      <c r="AO70" s="276"/>
      <c r="AP70" s="276"/>
      <c r="AQ70" s="276"/>
      <c r="AR70" s="276"/>
      <c r="AS70" s="276"/>
      <c r="AT70" s="276"/>
      <c r="AU70" s="276"/>
      <c r="AV70" s="276"/>
      <c r="AW70" s="276"/>
      <c r="AX70" s="277"/>
    </row>
    <row r="71" spans="1:50" ht="85.5" customHeight="1" x14ac:dyDescent="0.15">
      <c r="A71" s="205" t="s">
        <v>37</v>
      </c>
      <c r="B71" s="206"/>
      <c r="C71" s="211" t="s">
        <v>200</v>
      </c>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3"/>
      <c r="AD71" s="214" t="s">
        <v>600</v>
      </c>
      <c r="AE71" s="215"/>
      <c r="AF71" s="216"/>
      <c r="AG71" s="217" t="s">
        <v>620</v>
      </c>
      <c r="AH71" s="218"/>
      <c r="AI71" s="218"/>
      <c r="AJ71" s="218"/>
      <c r="AK71" s="218"/>
      <c r="AL71" s="218"/>
      <c r="AM71" s="218"/>
      <c r="AN71" s="218"/>
      <c r="AO71" s="218"/>
      <c r="AP71" s="218"/>
      <c r="AQ71" s="218"/>
      <c r="AR71" s="218"/>
      <c r="AS71" s="218"/>
      <c r="AT71" s="218"/>
      <c r="AU71" s="218"/>
      <c r="AV71" s="218"/>
      <c r="AW71" s="218"/>
      <c r="AX71" s="219"/>
    </row>
    <row r="72" spans="1:50" ht="35.25" customHeight="1" x14ac:dyDescent="0.15">
      <c r="A72" s="207"/>
      <c r="B72" s="208"/>
      <c r="C72" s="220" t="s">
        <v>42</v>
      </c>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2"/>
      <c r="AD72" s="223" t="s">
        <v>606</v>
      </c>
      <c r="AE72" s="224"/>
      <c r="AF72" s="224"/>
      <c r="AG72" s="202" t="s">
        <v>250</v>
      </c>
      <c r="AH72" s="203"/>
      <c r="AI72" s="203"/>
      <c r="AJ72" s="203"/>
      <c r="AK72" s="203"/>
      <c r="AL72" s="203"/>
      <c r="AM72" s="203"/>
      <c r="AN72" s="203"/>
      <c r="AO72" s="203"/>
      <c r="AP72" s="203"/>
      <c r="AQ72" s="203"/>
      <c r="AR72" s="203"/>
      <c r="AS72" s="203"/>
      <c r="AT72" s="203"/>
      <c r="AU72" s="203"/>
      <c r="AV72" s="203"/>
      <c r="AW72" s="203"/>
      <c r="AX72" s="204"/>
    </row>
    <row r="73" spans="1:50" ht="27" customHeight="1" x14ac:dyDescent="0.15">
      <c r="A73" s="207"/>
      <c r="B73" s="208"/>
      <c r="C73" s="198" t="s">
        <v>167</v>
      </c>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200" t="s">
        <v>600</v>
      </c>
      <c r="AE73" s="201"/>
      <c r="AF73" s="201"/>
      <c r="AG73" s="202" t="s">
        <v>611</v>
      </c>
      <c r="AH73" s="203"/>
      <c r="AI73" s="203"/>
      <c r="AJ73" s="203"/>
      <c r="AK73" s="203"/>
      <c r="AL73" s="203"/>
      <c r="AM73" s="203"/>
      <c r="AN73" s="203"/>
      <c r="AO73" s="203"/>
      <c r="AP73" s="203"/>
      <c r="AQ73" s="203"/>
      <c r="AR73" s="203"/>
      <c r="AS73" s="203"/>
      <c r="AT73" s="203"/>
      <c r="AU73" s="203"/>
      <c r="AV73" s="203"/>
      <c r="AW73" s="203"/>
      <c r="AX73" s="204"/>
    </row>
    <row r="74" spans="1:50" ht="81.75" customHeight="1" x14ac:dyDescent="0.15">
      <c r="A74" s="209"/>
      <c r="B74" s="210"/>
      <c r="C74" s="198" t="s">
        <v>41</v>
      </c>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200" t="s">
        <v>600</v>
      </c>
      <c r="AE74" s="201"/>
      <c r="AF74" s="201"/>
      <c r="AG74" s="192" t="s">
        <v>610</v>
      </c>
      <c r="AH74" s="193"/>
      <c r="AI74" s="193"/>
      <c r="AJ74" s="193"/>
      <c r="AK74" s="193"/>
      <c r="AL74" s="193"/>
      <c r="AM74" s="193"/>
      <c r="AN74" s="193"/>
      <c r="AO74" s="193"/>
      <c r="AP74" s="193"/>
      <c r="AQ74" s="193"/>
      <c r="AR74" s="193"/>
      <c r="AS74" s="193"/>
      <c r="AT74" s="193"/>
      <c r="AU74" s="193"/>
      <c r="AV74" s="193"/>
      <c r="AW74" s="193"/>
      <c r="AX74" s="194"/>
    </row>
    <row r="75" spans="1:50" ht="41.25" customHeight="1" x14ac:dyDescent="0.15">
      <c r="A75" s="174" t="s">
        <v>54</v>
      </c>
      <c r="B75" s="175"/>
      <c r="C75" s="180" t="s">
        <v>134</v>
      </c>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2"/>
      <c r="AD75" s="183" t="s">
        <v>606</v>
      </c>
      <c r="AE75" s="184"/>
      <c r="AF75" s="185"/>
      <c r="AG75" s="186"/>
      <c r="AH75" s="187"/>
      <c r="AI75" s="187"/>
      <c r="AJ75" s="187"/>
      <c r="AK75" s="187"/>
      <c r="AL75" s="187"/>
      <c r="AM75" s="187"/>
      <c r="AN75" s="187"/>
      <c r="AO75" s="187"/>
      <c r="AP75" s="187"/>
      <c r="AQ75" s="187"/>
      <c r="AR75" s="187"/>
      <c r="AS75" s="187"/>
      <c r="AT75" s="187"/>
      <c r="AU75" s="187"/>
      <c r="AV75" s="187"/>
      <c r="AW75" s="187"/>
      <c r="AX75" s="188"/>
    </row>
    <row r="76" spans="1:50" ht="19.7" customHeight="1" x14ac:dyDescent="0.15">
      <c r="A76" s="176"/>
      <c r="B76" s="177"/>
      <c r="C76" s="669" t="s">
        <v>0</v>
      </c>
      <c r="D76" s="670"/>
      <c r="E76" s="670"/>
      <c r="F76" s="670"/>
      <c r="G76" s="670"/>
      <c r="H76" s="670"/>
      <c r="I76" s="670"/>
      <c r="J76" s="670"/>
      <c r="K76" s="670"/>
      <c r="L76" s="670"/>
      <c r="M76" s="670"/>
      <c r="N76" s="670"/>
      <c r="O76" s="666" t="s">
        <v>562</v>
      </c>
      <c r="P76" s="667"/>
      <c r="Q76" s="667"/>
      <c r="R76" s="667"/>
      <c r="S76" s="667"/>
      <c r="T76" s="667"/>
      <c r="U76" s="667"/>
      <c r="V76" s="667"/>
      <c r="W76" s="667"/>
      <c r="X76" s="667"/>
      <c r="Y76" s="667"/>
      <c r="Z76" s="667"/>
      <c r="AA76" s="667"/>
      <c r="AB76" s="667"/>
      <c r="AC76" s="667"/>
      <c r="AD76" s="667"/>
      <c r="AE76" s="667"/>
      <c r="AF76" s="668"/>
      <c r="AG76" s="189"/>
      <c r="AH76" s="190"/>
      <c r="AI76" s="190"/>
      <c r="AJ76" s="190"/>
      <c r="AK76" s="190"/>
      <c r="AL76" s="190"/>
      <c r="AM76" s="190"/>
      <c r="AN76" s="190"/>
      <c r="AO76" s="190"/>
      <c r="AP76" s="190"/>
      <c r="AQ76" s="190"/>
      <c r="AR76" s="190"/>
      <c r="AS76" s="190"/>
      <c r="AT76" s="190"/>
      <c r="AU76" s="190"/>
      <c r="AV76" s="190"/>
      <c r="AW76" s="190"/>
      <c r="AX76" s="191"/>
    </row>
    <row r="77" spans="1:50" ht="24.75" customHeight="1" x14ac:dyDescent="0.15">
      <c r="A77" s="176"/>
      <c r="B77" s="177"/>
      <c r="C77" s="682"/>
      <c r="D77" s="683"/>
      <c r="E77" s="169"/>
      <c r="F77" s="169"/>
      <c r="G77" s="169"/>
      <c r="H77" s="170"/>
      <c r="I77" s="170"/>
      <c r="J77" s="684"/>
      <c r="K77" s="684"/>
      <c r="L77" s="684"/>
      <c r="M77" s="170"/>
      <c r="N77" s="685"/>
      <c r="O77" s="657"/>
      <c r="P77" s="658"/>
      <c r="Q77" s="658"/>
      <c r="R77" s="658"/>
      <c r="S77" s="658"/>
      <c r="T77" s="658"/>
      <c r="U77" s="658"/>
      <c r="V77" s="658"/>
      <c r="W77" s="658"/>
      <c r="X77" s="658"/>
      <c r="Y77" s="658"/>
      <c r="Z77" s="658"/>
      <c r="AA77" s="658"/>
      <c r="AB77" s="658"/>
      <c r="AC77" s="658"/>
      <c r="AD77" s="658"/>
      <c r="AE77" s="658"/>
      <c r="AF77" s="659"/>
      <c r="AG77" s="189"/>
      <c r="AH77" s="190"/>
      <c r="AI77" s="190"/>
      <c r="AJ77" s="190"/>
      <c r="AK77" s="190"/>
      <c r="AL77" s="190"/>
      <c r="AM77" s="190"/>
      <c r="AN77" s="190"/>
      <c r="AO77" s="190"/>
      <c r="AP77" s="190"/>
      <c r="AQ77" s="190"/>
      <c r="AR77" s="190"/>
      <c r="AS77" s="190"/>
      <c r="AT77" s="190"/>
      <c r="AU77" s="190"/>
      <c r="AV77" s="190"/>
      <c r="AW77" s="190"/>
      <c r="AX77" s="191"/>
    </row>
    <row r="78" spans="1:50" ht="24.75" customHeight="1" x14ac:dyDescent="0.15">
      <c r="A78" s="176"/>
      <c r="B78" s="177"/>
      <c r="C78" s="167"/>
      <c r="D78" s="168"/>
      <c r="E78" s="169"/>
      <c r="F78" s="169"/>
      <c r="G78" s="169"/>
      <c r="H78" s="170"/>
      <c r="I78" s="170"/>
      <c r="J78" s="171"/>
      <c r="K78" s="171"/>
      <c r="L78" s="171"/>
      <c r="M78" s="172"/>
      <c r="N78" s="173"/>
      <c r="O78" s="660"/>
      <c r="P78" s="661"/>
      <c r="Q78" s="661"/>
      <c r="R78" s="661"/>
      <c r="S78" s="661"/>
      <c r="T78" s="661"/>
      <c r="U78" s="661"/>
      <c r="V78" s="661"/>
      <c r="W78" s="661"/>
      <c r="X78" s="661"/>
      <c r="Y78" s="661"/>
      <c r="Z78" s="661"/>
      <c r="AA78" s="661"/>
      <c r="AB78" s="661"/>
      <c r="AC78" s="661"/>
      <c r="AD78" s="661"/>
      <c r="AE78" s="661"/>
      <c r="AF78" s="662"/>
      <c r="AG78" s="189"/>
      <c r="AH78" s="190"/>
      <c r="AI78" s="190"/>
      <c r="AJ78" s="190"/>
      <c r="AK78" s="190"/>
      <c r="AL78" s="190"/>
      <c r="AM78" s="190"/>
      <c r="AN78" s="190"/>
      <c r="AO78" s="190"/>
      <c r="AP78" s="190"/>
      <c r="AQ78" s="190"/>
      <c r="AR78" s="190"/>
      <c r="AS78" s="190"/>
      <c r="AT78" s="190"/>
      <c r="AU78" s="190"/>
      <c r="AV78" s="190"/>
      <c r="AW78" s="190"/>
      <c r="AX78" s="191"/>
    </row>
    <row r="79" spans="1:50" ht="24.75" customHeight="1" x14ac:dyDescent="0.15">
      <c r="A79" s="176"/>
      <c r="B79" s="177"/>
      <c r="C79" s="167"/>
      <c r="D79" s="168"/>
      <c r="E79" s="169"/>
      <c r="F79" s="169"/>
      <c r="G79" s="169"/>
      <c r="H79" s="170"/>
      <c r="I79" s="170"/>
      <c r="J79" s="171"/>
      <c r="K79" s="171"/>
      <c r="L79" s="171"/>
      <c r="M79" s="172"/>
      <c r="N79" s="173"/>
      <c r="O79" s="660"/>
      <c r="P79" s="661"/>
      <c r="Q79" s="661"/>
      <c r="R79" s="661"/>
      <c r="S79" s="661"/>
      <c r="T79" s="661"/>
      <c r="U79" s="661"/>
      <c r="V79" s="661"/>
      <c r="W79" s="661"/>
      <c r="X79" s="661"/>
      <c r="Y79" s="661"/>
      <c r="Z79" s="661"/>
      <c r="AA79" s="661"/>
      <c r="AB79" s="661"/>
      <c r="AC79" s="661"/>
      <c r="AD79" s="661"/>
      <c r="AE79" s="661"/>
      <c r="AF79" s="662"/>
      <c r="AG79" s="189"/>
      <c r="AH79" s="190"/>
      <c r="AI79" s="190"/>
      <c r="AJ79" s="190"/>
      <c r="AK79" s="190"/>
      <c r="AL79" s="190"/>
      <c r="AM79" s="190"/>
      <c r="AN79" s="190"/>
      <c r="AO79" s="190"/>
      <c r="AP79" s="190"/>
      <c r="AQ79" s="190"/>
      <c r="AR79" s="190"/>
      <c r="AS79" s="190"/>
      <c r="AT79" s="190"/>
      <c r="AU79" s="190"/>
      <c r="AV79" s="190"/>
      <c r="AW79" s="190"/>
      <c r="AX79" s="191"/>
    </row>
    <row r="80" spans="1:50" ht="24.75" customHeight="1" x14ac:dyDescent="0.15">
      <c r="A80" s="176"/>
      <c r="B80" s="177"/>
      <c r="C80" s="167"/>
      <c r="D80" s="168"/>
      <c r="E80" s="169"/>
      <c r="F80" s="169"/>
      <c r="G80" s="169"/>
      <c r="H80" s="170"/>
      <c r="I80" s="170"/>
      <c r="J80" s="171"/>
      <c r="K80" s="171"/>
      <c r="L80" s="171"/>
      <c r="M80" s="172"/>
      <c r="N80" s="173"/>
      <c r="O80" s="660"/>
      <c r="P80" s="661"/>
      <c r="Q80" s="661"/>
      <c r="R80" s="661"/>
      <c r="S80" s="661"/>
      <c r="T80" s="661"/>
      <c r="U80" s="661"/>
      <c r="V80" s="661"/>
      <c r="W80" s="661"/>
      <c r="X80" s="661"/>
      <c r="Y80" s="661"/>
      <c r="Z80" s="661"/>
      <c r="AA80" s="661"/>
      <c r="AB80" s="661"/>
      <c r="AC80" s="661"/>
      <c r="AD80" s="661"/>
      <c r="AE80" s="661"/>
      <c r="AF80" s="662"/>
      <c r="AG80" s="189"/>
      <c r="AH80" s="190"/>
      <c r="AI80" s="190"/>
      <c r="AJ80" s="190"/>
      <c r="AK80" s="190"/>
      <c r="AL80" s="190"/>
      <c r="AM80" s="190"/>
      <c r="AN80" s="190"/>
      <c r="AO80" s="190"/>
      <c r="AP80" s="190"/>
      <c r="AQ80" s="190"/>
      <c r="AR80" s="190"/>
      <c r="AS80" s="190"/>
      <c r="AT80" s="190"/>
      <c r="AU80" s="190"/>
      <c r="AV80" s="190"/>
      <c r="AW80" s="190"/>
      <c r="AX80" s="191"/>
    </row>
    <row r="81" spans="1:51" ht="24.75" customHeight="1" x14ac:dyDescent="0.15">
      <c r="A81" s="178"/>
      <c r="B81" s="179"/>
      <c r="C81" s="195"/>
      <c r="D81" s="196"/>
      <c r="E81" s="169"/>
      <c r="F81" s="169"/>
      <c r="G81" s="169"/>
      <c r="H81" s="170"/>
      <c r="I81" s="170"/>
      <c r="J81" s="197"/>
      <c r="K81" s="197"/>
      <c r="L81" s="197"/>
      <c r="M81" s="680"/>
      <c r="N81" s="681"/>
      <c r="O81" s="663"/>
      <c r="P81" s="664"/>
      <c r="Q81" s="664"/>
      <c r="R81" s="664"/>
      <c r="S81" s="664"/>
      <c r="T81" s="664"/>
      <c r="U81" s="664"/>
      <c r="V81" s="664"/>
      <c r="W81" s="664"/>
      <c r="X81" s="664"/>
      <c r="Y81" s="664"/>
      <c r="Z81" s="664"/>
      <c r="AA81" s="664"/>
      <c r="AB81" s="664"/>
      <c r="AC81" s="664"/>
      <c r="AD81" s="664"/>
      <c r="AE81" s="664"/>
      <c r="AF81" s="665"/>
      <c r="AG81" s="192"/>
      <c r="AH81" s="193"/>
      <c r="AI81" s="193"/>
      <c r="AJ81" s="193"/>
      <c r="AK81" s="193"/>
      <c r="AL81" s="193"/>
      <c r="AM81" s="193"/>
      <c r="AN81" s="193"/>
      <c r="AO81" s="193"/>
      <c r="AP81" s="193"/>
      <c r="AQ81" s="193"/>
      <c r="AR81" s="193"/>
      <c r="AS81" s="193"/>
      <c r="AT81" s="193"/>
      <c r="AU81" s="193"/>
      <c r="AV81" s="193"/>
      <c r="AW81" s="193"/>
      <c r="AX81" s="194"/>
    </row>
    <row r="82" spans="1:51" ht="145.5" customHeight="1" x14ac:dyDescent="0.15">
      <c r="A82" s="205" t="s">
        <v>45</v>
      </c>
      <c r="B82" s="690"/>
      <c r="C82" s="138" t="s">
        <v>49</v>
      </c>
      <c r="D82" s="502"/>
      <c r="E82" s="502"/>
      <c r="F82" s="503"/>
      <c r="G82" s="693" t="s">
        <v>621</v>
      </c>
      <c r="H82" s="693"/>
      <c r="I82" s="693"/>
      <c r="J82" s="693"/>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93"/>
      <c r="AH82" s="693"/>
      <c r="AI82" s="693"/>
      <c r="AJ82" s="693"/>
      <c r="AK82" s="693"/>
      <c r="AL82" s="693"/>
      <c r="AM82" s="693"/>
      <c r="AN82" s="693"/>
      <c r="AO82" s="693"/>
      <c r="AP82" s="693"/>
      <c r="AQ82" s="693"/>
      <c r="AR82" s="693"/>
      <c r="AS82" s="693"/>
      <c r="AT82" s="693"/>
      <c r="AU82" s="693"/>
      <c r="AV82" s="693"/>
      <c r="AW82" s="693"/>
      <c r="AX82" s="694"/>
    </row>
    <row r="83" spans="1:51" ht="86.25" customHeight="1" thickBot="1" x14ac:dyDescent="0.2">
      <c r="A83" s="691"/>
      <c r="B83" s="692"/>
      <c r="C83" s="695" t="s">
        <v>53</v>
      </c>
      <c r="D83" s="696"/>
      <c r="E83" s="696"/>
      <c r="F83" s="697"/>
      <c r="G83" s="698" t="s">
        <v>622</v>
      </c>
      <c r="H83" s="698"/>
      <c r="I83" s="698"/>
      <c r="J83" s="698"/>
      <c r="K83" s="698"/>
      <c r="L83" s="698"/>
      <c r="M83" s="698"/>
      <c r="N83" s="698"/>
      <c r="O83" s="698"/>
      <c r="P83" s="698"/>
      <c r="Q83" s="698"/>
      <c r="R83" s="698"/>
      <c r="S83" s="698"/>
      <c r="T83" s="698"/>
      <c r="U83" s="698"/>
      <c r="V83" s="698"/>
      <c r="W83" s="698"/>
      <c r="X83" s="698"/>
      <c r="Y83" s="698"/>
      <c r="Z83" s="698"/>
      <c r="AA83" s="698"/>
      <c r="AB83" s="698"/>
      <c r="AC83" s="698"/>
      <c r="AD83" s="698"/>
      <c r="AE83" s="698"/>
      <c r="AF83" s="698"/>
      <c r="AG83" s="698"/>
      <c r="AH83" s="698"/>
      <c r="AI83" s="698"/>
      <c r="AJ83" s="698"/>
      <c r="AK83" s="698"/>
      <c r="AL83" s="698"/>
      <c r="AM83" s="698"/>
      <c r="AN83" s="698"/>
      <c r="AO83" s="698"/>
      <c r="AP83" s="698"/>
      <c r="AQ83" s="698"/>
      <c r="AR83" s="698"/>
      <c r="AS83" s="698"/>
      <c r="AT83" s="698"/>
      <c r="AU83" s="698"/>
      <c r="AV83" s="698"/>
      <c r="AW83" s="698"/>
      <c r="AX83" s="699"/>
    </row>
    <row r="84" spans="1:51" ht="24" customHeight="1" x14ac:dyDescent="0.15">
      <c r="A84" s="674" t="s">
        <v>30</v>
      </c>
      <c r="B84" s="675"/>
      <c r="C84" s="675"/>
      <c r="D84" s="675"/>
      <c r="E84" s="675"/>
      <c r="F84" s="675"/>
      <c r="G84" s="675"/>
      <c r="H84" s="675"/>
      <c r="I84" s="675"/>
      <c r="J84" s="675"/>
      <c r="K84" s="675"/>
      <c r="L84" s="675"/>
      <c r="M84" s="675"/>
      <c r="N84" s="675"/>
      <c r="O84" s="675"/>
      <c r="P84" s="675"/>
      <c r="Q84" s="675"/>
      <c r="R84" s="675"/>
      <c r="S84" s="675"/>
      <c r="T84" s="675"/>
      <c r="U84" s="675"/>
      <c r="V84" s="675"/>
      <c r="W84" s="675"/>
      <c r="X84" s="675"/>
      <c r="Y84" s="675"/>
      <c r="Z84" s="675"/>
      <c r="AA84" s="675"/>
      <c r="AB84" s="675"/>
      <c r="AC84" s="675"/>
      <c r="AD84" s="675"/>
      <c r="AE84" s="675"/>
      <c r="AF84" s="675"/>
      <c r="AG84" s="675"/>
      <c r="AH84" s="675"/>
      <c r="AI84" s="675"/>
      <c r="AJ84" s="675"/>
      <c r="AK84" s="675"/>
      <c r="AL84" s="675"/>
      <c r="AM84" s="675"/>
      <c r="AN84" s="675"/>
      <c r="AO84" s="675"/>
      <c r="AP84" s="675"/>
      <c r="AQ84" s="675"/>
      <c r="AR84" s="675"/>
      <c r="AS84" s="675"/>
      <c r="AT84" s="675"/>
      <c r="AU84" s="675"/>
      <c r="AV84" s="675"/>
      <c r="AW84" s="675"/>
      <c r="AX84" s="676"/>
    </row>
    <row r="85" spans="1:51" ht="67.5" customHeight="1" thickBot="1" x14ac:dyDescent="0.2">
      <c r="A85" s="677" t="s">
        <v>639</v>
      </c>
      <c r="B85" s="678"/>
      <c r="C85" s="678"/>
      <c r="D85" s="678"/>
      <c r="E85" s="678"/>
      <c r="F85" s="678"/>
      <c r="G85" s="678"/>
      <c r="H85" s="678"/>
      <c r="I85" s="678"/>
      <c r="J85" s="678"/>
      <c r="K85" s="678"/>
      <c r="L85" s="678"/>
      <c r="M85" s="678"/>
      <c r="N85" s="678"/>
      <c r="O85" s="678"/>
      <c r="P85" s="678"/>
      <c r="Q85" s="678"/>
      <c r="R85" s="678"/>
      <c r="S85" s="678"/>
      <c r="T85" s="678"/>
      <c r="U85" s="678"/>
      <c r="V85" s="678"/>
      <c r="W85" s="678"/>
      <c r="X85" s="678"/>
      <c r="Y85" s="678"/>
      <c r="Z85" s="678"/>
      <c r="AA85" s="678"/>
      <c r="AB85" s="678"/>
      <c r="AC85" s="678"/>
      <c r="AD85" s="678"/>
      <c r="AE85" s="678"/>
      <c r="AF85" s="678"/>
      <c r="AG85" s="678"/>
      <c r="AH85" s="678"/>
      <c r="AI85" s="678"/>
      <c r="AJ85" s="678"/>
      <c r="AK85" s="678"/>
      <c r="AL85" s="678"/>
      <c r="AM85" s="678"/>
      <c r="AN85" s="678"/>
      <c r="AO85" s="678"/>
      <c r="AP85" s="678"/>
      <c r="AQ85" s="678"/>
      <c r="AR85" s="678"/>
      <c r="AS85" s="678"/>
      <c r="AT85" s="678"/>
      <c r="AU85" s="678"/>
      <c r="AV85" s="678"/>
      <c r="AW85" s="678"/>
      <c r="AX85" s="679"/>
    </row>
    <row r="86" spans="1:51" ht="24.75" customHeight="1" x14ac:dyDescent="0.15">
      <c r="A86" s="686" t="s">
        <v>31</v>
      </c>
      <c r="B86" s="687"/>
      <c r="C86" s="687"/>
      <c r="D86" s="687"/>
      <c r="E86" s="687"/>
      <c r="F86" s="687"/>
      <c r="G86" s="687"/>
      <c r="H86" s="687"/>
      <c r="I86" s="687"/>
      <c r="J86" s="687"/>
      <c r="K86" s="687"/>
      <c r="L86" s="687"/>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7"/>
      <c r="AN86" s="687"/>
      <c r="AO86" s="687"/>
      <c r="AP86" s="687"/>
      <c r="AQ86" s="687"/>
      <c r="AR86" s="687"/>
      <c r="AS86" s="687"/>
      <c r="AT86" s="687"/>
      <c r="AU86" s="687"/>
      <c r="AV86" s="687"/>
      <c r="AW86" s="687"/>
      <c r="AX86" s="688"/>
    </row>
    <row r="87" spans="1:51" ht="67.5" customHeight="1" thickBot="1" x14ac:dyDescent="0.2">
      <c r="A87" s="644" t="s">
        <v>129</v>
      </c>
      <c r="B87" s="645"/>
      <c r="C87" s="645"/>
      <c r="D87" s="645"/>
      <c r="E87" s="646"/>
      <c r="F87" s="689" t="s">
        <v>635</v>
      </c>
      <c r="G87" s="678"/>
      <c r="H87" s="678"/>
      <c r="I87" s="678"/>
      <c r="J87" s="678"/>
      <c r="K87" s="678"/>
      <c r="L87" s="678"/>
      <c r="M87" s="678"/>
      <c r="N87" s="678"/>
      <c r="O87" s="678"/>
      <c r="P87" s="678"/>
      <c r="Q87" s="678"/>
      <c r="R87" s="678"/>
      <c r="S87" s="678"/>
      <c r="T87" s="678"/>
      <c r="U87" s="678"/>
      <c r="V87" s="678"/>
      <c r="W87" s="678"/>
      <c r="X87" s="678"/>
      <c r="Y87" s="678"/>
      <c r="Z87" s="678"/>
      <c r="AA87" s="678"/>
      <c r="AB87" s="678"/>
      <c r="AC87" s="678"/>
      <c r="AD87" s="678"/>
      <c r="AE87" s="678"/>
      <c r="AF87" s="678"/>
      <c r="AG87" s="678"/>
      <c r="AH87" s="678"/>
      <c r="AI87" s="678"/>
      <c r="AJ87" s="678"/>
      <c r="AK87" s="678"/>
      <c r="AL87" s="678"/>
      <c r="AM87" s="678"/>
      <c r="AN87" s="678"/>
      <c r="AO87" s="678"/>
      <c r="AP87" s="678"/>
      <c r="AQ87" s="678"/>
      <c r="AR87" s="678"/>
      <c r="AS87" s="678"/>
      <c r="AT87" s="678"/>
      <c r="AU87" s="678"/>
      <c r="AV87" s="678"/>
      <c r="AW87" s="678"/>
      <c r="AX87" s="679"/>
    </row>
    <row r="88" spans="1:51" ht="24.75" customHeight="1" x14ac:dyDescent="0.15">
      <c r="A88" s="686" t="s">
        <v>43</v>
      </c>
      <c r="B88" s="687"/>
      <c r="C88" s="687"/>
      <c r="D88" s="687"/>
      <c r="E88" s="687"/>
      <c r="F88" s="687"/>
      <c r="G88" s="687"/>
      <c r="H88" s="687"/>
      <c r="I88" s="687"/>
      <c r="J88" s="687"/>
      <c r="K88" s="687"/>
      <c r="L88" s="687"/>
      <c r="M88" s="687"/>
      <c r="N88" s="687"/>
      <c r="O88" s="687"/>
      <c r="P88" s="687"/>
      <c r="Q88" s="687"/>
      <c r="R88" s="687"/>
      <c r="S88" s="687"/>
      <c r="T88" s="687"/>
      <c r="U88" s="687"/>
      <c r="V88" s="687"/>
      <c r="W88" s="687"/>
      <c r="X88" s="687"/>
      <c r="Y88" s="687"/>
      <c r="Z88" s="687"/>
      <c r="AA88" s="687"/>
      <c r="AB88" s="687"/>
      <c r="AC88" s="687"/>
      <c r="AD88" s="687"/>
      <c r="AE88" s="687"/>
      <c r="AF88" s="687"/>
      <c r="AG88" s="687"/>
      <c r="AH88" s="687"/>
      <c r="AI88" s="687"/>
      <c r="AJ88" s="687"/>
      <c r="AK88" s="687"/>
      <c r="AL88" s="687"/>
      <c r="AM88" s="687"/>
      <c r="AN88" s="687"/>
      <c r="AO88" s="687"/>
      <c r="AP88" s="687"/>
      <c r="AQ88" s="687"/>
      <c r="AR88" s="687"/>
      <c r="AS88" s="687"/>
      <c r="AT88" s="687"/>
      <c r="AU88" s="687"/>
      <c r="AV88" s="687"/>
      <c r="AW88" s="687"/>
      <c r="AX88" s="688"/>
    </row>
    <row r="89" spans="1:51" ht="66" customHeight="1" thickBot="1" x14ac:dyDescent="0.2">
      <c r="A89" s="644" t="s">
        <v>129</v>
      </c>
      <c r="B89" s="645"/>
      <c r="C89" s="645"/>
      <c r="D89" s="645"/>
      <c r="E89" s="646"/>
      <c r="F89" s="647" t="s">
        <v>638</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648"/>
      <c r="AK89" s="648"/>
      <c r="AL89" s="648"/>
      <c r="AM89" s="648"/>
      <c r="AN89" s="648"/>
      <c r="AO89" s="648"/>
      <c r="AP89" s="648"/>
      <c r="AQ89" s="648"/>
      <c r="AR89" s="648"/>
      <c r="AS89" s="648"/>
      <c r="AT89" s="648"/>
      <c r="AU89" s="648"/>
      <c r="AV89" s="648"/>
      <c r="AW89" s="648"/>
      <c r="AX89" s="649"/>
    </row>
    <row r="90" spans="1:51" ht="24.75" customHeight="1" x14ac:dyDescent="0.15">
      <c r="A90" s="650" t="s">
        <v>32</v>
      </c>
      <c r="B90" s="651"/>
      <c r="C90" s="651"/>
      <c r="D90" s="651"/>
      <c r="E90" s="651"/>
      <c r="F90" s="651"/>
      <c r="G90" s="651"/>
      <c r="H90" s="651"/>
      <c r="I90" s="651"/>
      <c r="J90" s="651"/>
      <c r="K90" s="651"/>
      <c r="L90" s="651"/>
      <c r="M90" s="651"/>
      <c r="N90" s="651"/>
      <c r="O90" s="651"/>
      <c r="P90" s="651"/>
      <c r="Q90" s="651"/>
      <c r="R90" s="651"/>
      <c r="S90" s="651"/>
      <c r="T90" s="651"/>
      <c r="U90" s="651"/>
      <c r="V90" s="651"/>
      <c r="W90" s="651"/>
      <c r="X90" s="651"/>
      <c r="Y90" s="651"/>
      <c r="Z90" s="651"/>
      <c r="AA90" s="651"/>
      <c r="AB90" s="651"/>
      <c r="AC90" s="651"/>
      <c r="AD90" s="651"/>
      <c r="AE90" s="651"/>
      <c r="AF90" s="651"/>
      <c r="AG90" s="651"/>
      <c r="AH90" s="651"/>
      <c r="AI90" s="651"/>
      <c r="AJ90" s="651"/>
      <c r="AK90" s="651"/>
      <c r="AL90" s="651"/>
      <c r="AM90" s="651"/>
      <c r="AN90" s="651"/>
      <c r="AO90" s="651"/>
      <c r="AP90" s="651"/>
      <c r="AQ90" s="651"/>
      <c r="AR90" s="651"/>
      <c r="AS90" s="651"/>
      <c r="AT90" s="651"/>
      <c r="AU90" s="651"/>
      <c r="AV90" s="651"/>
      <c r="AW90" s="651"/>
      <c r="AX90" s="652"/>
    </row>
    <row r="91" spans="1:51" ht="67.5" customHeight="1" thickBot="1" x14ac:dyDescent="0.2">
      <c r="A91" s="653"/>
      <c r="B91" s="611"/>
      <c r="C91" s="611"/>
      <c r="D91" s="611"/>
      <c r="E91" s="611"/>
      <c r="F91" s="611"/>
      <c r="G91" s="611"/>
      <c r="H91" s="611"/>
      <c r="I91" s="611"/>
      <c r="J91" s="611"/>
      <c r="K91" s="611"/>
      <c r="L91" s="611"/>
      <c r="M91" s="611"/>
      <c r="N91" s="611"/>
      <c r="O91" s="611"/>
      <c r="P91" s="611"/>
      <c r="Q91" s="611"/>
      <c r="R91" s="611"/>
      <c r="S91" s="611"/>
      <c r="T91" s="611"/>
      <c r="U91" s="611"/>
      <c r="V91" s="611"/>
      <c r="W91" s="611"/>
      <c r="X91" s="611"/>
      <c r="Y91" s="611"/>
      <c r="Z91" s="611"/>
      <c r="AA91" s="611"/>
      <c r="AB91" s="611"/>
      <c r="AC91" s="611"/>
      <c r="AD91" s="611"/>
      <c r="AE91" s="611"/>
      <c r="AF91" s="611"/>
      <c r="AG91" s="611"/>
      <c r="AH91" s="611"/>
      <c r="AI91" s="611"/>
      <c r="AJ91" s="611"/>
      <c r="AK91" s="611"/>
      <c r="AL91" s="611"/>
      <c r="AM91" s="611"/>
      <c r="AN91" s="611"/>
      <c r="AO91" s="611"/>
      <c r="AP91" s="611"/>
      <c r="AQ91" s="611"/>
      <c r="AR91" s="611"/>
      <c r="AS91" s="611"/>
      <c r="AT91" s="611"/>
      <c r="AU91" s="611"/>
      <c r="AV91" s="611"/>
      <c r="AW91" s="611"/>
      <c r="AX91" s="612"/>
    </row>
    <row r="92" spans="1:51" ht="24.75" customHeight="1" x14ac:dyDescent="0.15">
      <c r="A92" s="654" t="s">
        <v>209</v>
      </c>
      <c r="B92" s="655"/>
      <c r="C92" s="655"/>
      <c r="D92" s="655"/>
      <c r="E92" s="655"/>
      <c r="F92" s="655"/>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655"/>
      <c r="AH92" s="655"/>
      <c r="AI92" s="655"/>
      <c r="AJ92" s="655"/>
      <c r="AK92" s="655"/>
      <c r="AL92" s="655"/>
      <c r="AM92" s="655"/>
      <c r="AN92" s="655"/>
      <c r="AO92" s="655"/>
      <c r="AP92" s="655"/>
      <c r="AQ92" s="655"/>
      <c r="AR92" s="655"/>
      <c r="AS92" s="655"/>
      <c r="AT92" s="655"/>
      <c r="AU92" s="655"/>
      <c r="AV92" s="655"/>
      <c r="AW92" s="655"/>
      <c r="AX92" s="656"/>
    </row>
    <row r="93" spans="1:51" ht="24.75" customHeight="1" x14ac:dyDescent="0.15">
      <c r="A93" s="671" t="s">
        <v>243</v>
      </c>
      <c r="B93" s="672"/>
      <c r="C93" s="672"/>
      <c r="D93" s="673"/>
      <c r="E93" s="163" t="s">
        <v>592</v>
      </c>
      <c r="F93" s="164"/>
      <c r="G93" s="164"/>
      <c r="H93" s="164"/>
      <c r="I93" s="164"/>
      <c r="J93" s="164"/>
      <c r="K93" s="164"/>
      <c r="L93" s="164"/>
      <c r="M93" s="164"/>
      <c r="N93" s="164"/>
      <c r="O93" s="164"/>
      <c r="P93" s="165"/>
      <c r="Q93" s="163"/>
      <c r="R93" s="164"/>
      <c r="S93" s="164"/>
      <c r="T93" s="164"/>
      <c r="U93" s="164"/>
      <c r="V93" s="164"/>
      <c r="W93" s="164"/>
      <c r="X93" s="164"/>
      <c r="Y93" s="164"/>
      <c r="Z93" s="164"/>
      <c r="AA93" s="164"/>
      <c r="AB93" s="165"/>
      <c r="AC93" s="163"/>
      <c r="AD93" s="164"/>
      <c r="AE93" s="164"/>
      <c r="AF93" s="164"/>
      <c r="AG93" s="164"/>
      <c r="AH93" s="164"/>
      <c r="AI93" s="164"/>
      <c r="AJ93" s="164"/>
      <c r="AK93" s="164"/>
      <c r="AL93" s="164"/>
      <c r="AM93" s="164"/>
      <c r="AN93" s="165"/>
      <c r="AO93" s="163"/>
      <c r="AP93" s="164"/>
      <c r="AQ93" s="164"/>
      <c r="AR93" s="164"/>
      <c r="AS93" s="164"/>
      <c r="AT93" s="164"/>
      <c r="AU93" s="164"/>
      <c r="AV93" s="164"/>
      <c r="AW93" s="164"/>
      <c r="AX93" s="166"/>
      <c r="AY93" s="65"/>
    </row>
    <row r="94" spans="1:51" ht="24.75" customHeight="1" x14ac:dyDescent="0.15">
      <c r="A94" s="118" t="s">
        <v>242</v>
      </c>
      <c r="B94" s="101"/>
      <c r="C94" s="101"/>
      <c r="D94" s="101"/>
      <c r="E94" s="163" t="s">
        <v>593</v>
      </c>
      <c r="F94" s="164"/>
      <c r="G94" s="164"/>
      <c r="H94" s="164"/>
      <c r="I94" s="164"/>
      <c r="J94" s="164"/>
      <c r="K94" s="164"/>
      <c r="L94" s="164"/>
      <c r="M94" s="164"/>
      <c r="N94" s="164"/>
      <c r="O94" s="164"/>
      <c r="P94" s="165"/>
      <c r="Q94" s="163"/>
      <c r="R94" s="164"/>
      <c r="S94" s="164"/>
      <c r="T94" s="164"/>
      <c r="U94" s="164"/>
      <c r="V94" s="164"/>
      <c r="W94" s="164"/>
      <c r="X94" s="164"/>
      <c r="Y94" s="164"/>
      <c r="Z94" s="164"/>
      <c r="AA94" s="164"/>
      <c r="AB94" s="165"/>
      <c r="AC94" s="163"/>
      <c r="AD94" s="164"/>
      <c r="AE94" s="164"/>
      <c r="AF94" s="164"/>
      <c r="AG94" s="164"/>
      <c r="AH94" s="164"/>
      <c r="AI94" s="164"/>
      <c r="AJ94" s="164"/>
      <c r="AK94" s="164"/>
      <c r="AL94" s="164"/>
      <c r="AM94" s="164"/>
      <c r="AN94" s="165"/>
      <c r="AO94" s="163"/>
      <c r="AP94" s="164"/>
      <c r="AQ94" s="164"/>
      <c r="AR94" s="164"/>
      <c r="AS94" s="164"/>
      <c r="AT94" s="164"/>
      <c r="AU94" s="164"/>
      <c r="AV94" s="164"/>
      <c r="AW94" s="164"/>
      <c r="AX94" s="166"/>
    </row>
    <row r="95" spans="1:51" ht="24.75" customHeight="1" x14ac:dyDescent="0.15">
      <c r="A95" s="118" t="s">
        <v>241</v>
      </c>
      <c r="B95" s="101"/>
      <c r="C95" s="101"/>
      <c r="D95" s="101"/>
      <c r="E95" s="163" t="s">
        <v>594</v>
      </c>
      <c r="F95" s="164"/>
      <c r="G95" s="164"/>
      <c r="H95" s="164"/>
      <c r="I95" s="164"/>
      <c r="J95" s="164"/>
      <c r="K95" s="164"/>
      <c r="L95" s="164"/>
      <c r="M95" s="164"/>
      <c r="N95" s="164"/>
      <c r="O95" s="164"/>
      <c r="P95" s="165"/>
      <c r="Q95" s="163"/>
      <c r="R95" s="164"/>
      <c r="S95" s="164"/>
      <c r="T95" s="164"/>
      <c r="U95" s="164"/>
      <c r="V95" s="164"/>
      <c r="W95" s="164"/>
      <c r="X95" s="164"/>
      <c r="Y95" s="164"/>
      <c r="Z95" s="164"/>
      <c r="AA95" s="164"/>
      <c r="AB95" s="165"/>
      <c r="AC95" s="163"/>
      <c r="AD95" s="164"/>
      <c r="AE95" s="164"/>
      <c r="AF95" s="164"/>
      <c r="AG95" s="164"/>
      <c r="AH95" s="164"/>
      <c r="AI95" s="164"/>
      <c r="AJ95" s="164"/>
      <c r="AK95" s="164"/>
      <c r="AL95" s="164"/>
      <c r="AM95" s="164"/>
      <c r="AN95" s="165"/>
      <c r="AO95" s="163"/>
      <c r="AP95" s="164"/>
      <c r="AQ95" s="164"/>
      <c r="AR95" s="164"/>
      <c r="AS95" s="164"/>
      <c r="AT95" s="164"/>
      <c r="AU95" s="164"/>
      <c r="AV95" s="164"/>
      <c r="AW95" s="164"/>
      <c r="AX95" s="166"/>
    </row>
    <row r="96" spans="1:51" ht="24.75" customHeight="1" x14ac:dyDescent="0.15">
      <c r="A96" s="118" t="s">
        <v>240</v>
      </c>
      <c r="B96" s="101"/>
      <c r="C96" s="101"/>
      <c r="D96" s="101"/>
      <c r="E96" s="163" t="s">
        <v>595</v>
      </c>
      <c r="F96" s="164"/>
      <c r="G96" s="164"/>
      <c r="H96" s="164"/>
      <c r="I96" s="164"/>
      <c r="J96" s="164"/>
      <c r="K96" s="164"/>
      <c r="L96" s="164"/>
      <c r="M96" s="164"/>
      <c r="N96" s="164"/>
      <c r="O96" s="164"/>
      <c r="P96" s="165"/>
      <c r="Q96" s="163"/>
      <c r="R96" s="164"/>
      <c r="S96" s="164"/>
      <c r="T96" s="164"/>
      <c r="U96" s="164"/>
      <c r="V96" s="164"/>
      <c r="W96" s="164"/>
      <c r="X96" s="164"/>
      <c r="Y96" s="164"/>
      <c r="Z96" s="164"/>
      <c r="AA96" s="164"/>
      <c r="AB96" s="165"/>
      <c r="AC96" s="163"/>
      <c r="AD96" s="164"/>
      <c r="AE96" s="164"/>
      <c r="AF96" s="164"/>
      <c r="AG96" s="164"/>
      <c r="AH96" s="164"/>
      <c r="AI96" s="164"/>
      <c r="AJ96" s="164"/>
      <c r="AK96" s="164"/>
      <c r="AL96" s="164"/>
      <c r="AM96" s="164"/>
      <c r="AN96" s="165"/>
      <c r="AO96" s="163"/>
      <c r="AP96" s="164"/>
      <c r="AQ96" s="164"/>
      <c r="AR96" s="164"/>
      <c r="AS96" s="164"/>
      <c r="AT96" s="164"/>
      <c r="AU96" s="164"/>
      <c r="AV96" s="164"/>
      <c r="AW96" s="164"/>
      <c r="AX96" s="166"/>
    </row>
    <row r="97" spans="1:50" ht="24.75" customHeight="1" x14ac:dyDescent="0.15">
      <c r="A97" s="118" t="s">
        <v>239</v>
      </c>
      <c r="B97" s="101"/>
      <c r="C97" s="101"/>
      <c r="D97" s="101"/>
      <c r="E97" s="163" t="s">
        <v>596</v>
      </c>
      <c r="F97" s="164"/>
      <c r="G97" s="164"/>
      <c r="H97" s="164"/>
      <c r="I97" s="164"/>
      <c r="J97" s="164"/>
      <c r="K97" s="164"/>
      <c r="L97" s="164"/>
      <c r="M97" s="164"/>
      <c r="N97" s="164"/>
      <c r="O97" s="164"/>
      <c r="P97" s="165"/>
      <c r="Q97" s="163"/>
      <c r="R97" s="164"/>
      <c r="S97" s="164"/>
      <c r="T97" s="164"/>
      <c r="U97" s="164"/>
      <c r="V97" s="164"/>
      <c r="W97" s="164"/>
      <c r="X97" s="164"/>
      <c r="Y97" s="164"/>
      <c r="Z97" s="164"/>
      <c r="AA97" s="164"/>
      <c r="AB97" s="165"/>
      <c r="AC97" s="163"/>
      <c r="AD97" s="164"/>
      <c r="AE97" s="164"/>
      <c r="AF97" s="164"/>
      <c r="AG97" s="164"/>
      <c r="AH97" s="164"/>
      <c r="AI97" s="164"/>
      <c r="AJ97" s="164"/>
      <c r="AK97" s="164"/>
      <c r="AL97" s="164"/>
      <c r="AM97" s="164"/>
      <c r="AN97" s="165"/>
      <c r="AO97" s="163"/>
      <c r="AP97" s="164"/>
      <c r="AQ97" s="164"/>
      <c r="AR97" s="164"/>
      <c r="AS97" s="164"/>
      <c r="AT97" s="164"/>
      <c r="AU97" s="164"/>
      <c r="AV97" s="164"/>
      <c r="AW97" s="164"/>
      <c r="AX97" s="166"/>
    </row>
    <row r="98" spans="1:50" ht="24.75" customHeight="1" x14ac:dyDescent="0.15">
      <c r="A98" s="118" t="s">
        <v>238</v>
      </c>
      <c r="B98" s="101"/>
      <c r="C98" s="101"/>
      <c r="D98" s="101"/>
      <c r="E98" s="163" t="s">
        <v>597</v>
      </c>
      <c r="F98" s="164"/>
      <c r="G98" s="164"/>
      <c r="H98" s="164"/>
      <c r="I98" s="164"/>
      <c r="J98" s="164"/>
      <c r="K98" s="164"/>
      <c r="L98" s="164"/>
      <c r="M98" s="164"/>
      <c r="N98" s="164"/>
      <c r="O98" s="164"/>
      <c r="P98" s="165"/>
      <c r="Q98" s="163"/>
      <c r="R98" s="164"/>
      <c r="S98" s="164"/>
      <c r="T98" s="164"/>
      <c r="U98" s="164"/>
      <c r="V98" s="164"/>
      <c r="W98" s="164"/>
      <c r="X98" s="164"/>
      <c r="Y98" s="164"/>
      <c r="Z98" s="164"/>
      <c r="AA98" s="164"/>
      <c r="AB98" s="165"/>
      <c r="AC98" s="163"/>
      <c r="AD98" s="164"/>
      <c r="AE98" s="164"/>
      <c r="AF98" s="164"/>
      <c r="AG98" s="164"/>
      <c r="AH98" s="164"/>
      <c r="AI98" s="164"/>
      <c r="AJ98" s="164"/>
      <c r="AK98" s="164"/>
      <c r="AL98" s="164"/>
      <c r="AM98" s="164"/>
      <c r="AN98" s="165"/>
      <c r="AO98" s="163"/>
      <c r="AP98" s="164"/>
      <c r="AQ98" s="164"/>
      <c r="AR98" s="164"/>
      <c r="AS98" s="164"/>
      <c r="AT98" s="164"/>
      <c r="AU98" s="164"/>
      <c r="AV98" s="164"/>
      <c r="AW98" s="164"/>
      <c r="AX98" s="166"/>
    </row>
    <row r="99" spans="1:50" ht="24.75" customHeight="1" x14ac:dyDescent="0.15">
      <c r="A99" s="118" t="s">
        <v>237</v>
      </c>
      <c r="B99" s="101"/>
      <c r="C99" s="101"/>
      <c r="D99" s="101"/>
      <c r="E99" s="163" t="s">
        <v>598</v>
      </c>
      <c r="F99" s="164"/>
      <c r="G99" s="164"/>
      <c r="H99" s="164"/>
      <c r="I99" s="164"/>
      <c r="J99" s="164"/>
      <c r="K99" s="164"/>
      <c r="L99" s="164"/>
      <c r="M99" s="164"/>
      <c r="N99" s="164"/>
      <c r="O99" s="164"/>
      <c r="P99" s="165"/>
      <c r="Q99" s="163"/>
      <c r="R99" s="164"/>
      <c r="S99" s="164"/>
      <c r="T99" s="164"/>
      <c r="U99" s="164"/>
      <c r="V99" s="164"/>
      <c r="W99" s="164"/>
      <c r="X99" s="164"/>
      <c r="Y99" s="164"/>
      <c r="Z99" s="164"/>
      <c r="AA99" s="164"/>
      <c r="AB99" s="165"/>
      <c r="AC99" s="163"/>
      <c r="AD99" s="164"/>
      <c r="AE99" s="164"/>
      <c r="AF99" s="164"/>
      <c r="AG99" s="164"/>
      <c r="AH99" s="164"/>
      <c r="AI99" s="164"/>
      <c r="AJ99" s="164"/>
      <c r="AK99" s="164"/>
      <c r="AL99" s="164"/>
      <c r="AM99" s="164"/>
      <c r="AN99" s="165"/>
      <c r="AO99" s="163"/>
      <c r="AP99" s="164"/>
      <c r="AQ99" s="164"/>
      <c r="AR99" s="164"/>
      <c r="AS99" s="164"/>
      <c r="AT99" s="164"/>
      <c r="AU99" s="164"/>
      <c r="AV99" s="164"/>
      <c r="AW99" s="164"/>
      <c r="AX99" s="166"/>
    </row>
    <row r="100" spans="1:50" ht="24.75" customHeight="1" x14ac:dyDescent="0.15">
      <c r="A100" s="118" t="s">
        <v>236</v>
      </c>
      <c r="B100" s="101"/>
      <c r="C100" s="101"/>
      <c r="D100" s="101"/>
      <c r="E100" s="163" t="s">
        <v>599</v>
      </c>
      <c r="F100" s="164"/>
      <c r="G100" s="164"/>
      <c r="H100" s="164"/>
      <c r="I100" s="164"/>
      <c r="J100" s="164"/>
      <c r="K100" s="164"/>
      <c r="L100" s="164"/>
      <c r="M100" s="164"/>
      <c r="N100" s="164"/>
      <c r="O100" s="164"/>
      <c r="P100" s="165"/>
      <c r="Q100" s="163"/>
      <c r="R100" s="164"/>
      <c r="S100" s="164"/>
      <c r="T100" s="164"/>
      <c r="U100" s="164"/>
      <c r="V100" s="164"/>
      <c r="W100" s="164"/>
      <c r="X100" s="164"/>
      <c r="Y100" s="164"/>
      <c r="Z100" s="164"/>
      <c r="AA100" s="164"/>
      <c r="AB100" s="165"/>
      <c r="AC100" s="163"/>
      <c r="AD100" s="164"/>
      <c r="AE100" s="164"/>
      <c r="AF100" s="164"/>
      <c r="AG100" s="164"/>
      <c r="AH100" s="164"/>
      <c r="AI100" s="164"/>
      <c r="AJ100" s="164"/>
      <c r="AK100" s="164"/>
      <c r="AL100" s="164"/>
      <c r="AM100" s="164"/>
      <c r="AN100" s="165"/>
      <c r="AO100" s="163"/>
      <c r="AP100" s="164"/>
      <c r="AQ100" s="164"/>
      <c r="AR100" s="164"/>
      <c r="AS100" s="164"/>
      <c r="AT100" s="164"/>
      <c r="AU100" s="164"/>
      <c r="AV100" s="164"/>
      <c r="AW100" s="164"/>
      <c r="AX100" s="166"/>
    </row>
    <row r="101" spans="1:50" ht="24.75" customHeight="1" x14ac:dyDescent="0.15">
      <c r="A101" s="118" t="s">
        <v>382</v>
      </c>
      <c r="B101" s="101"/>
      <c r="C101" s="101"/>
      <c r="D101" s="101"/>
      <c r="E101" s="76" t="s">
        <v>564</v>
      </c>
      <c r="F101" s="75"/>
      <c r="G101" s="75"/>
      <c r="H101" s="68" t="str">
        <f>IF(E101="","","-")</f>
        <v>-</v>
      </c>
      <c r="I101" s="75"/>
      <c r="J101" s="75"/>
      <c r="K101" s="68" t="str">
        <f>IF(I101="","","-")</f>
        <v/>
      </c>
      <c r="L101" s="77">
        <v>153</v>
      </c>
      <c r="M101" s="77"/>
      <c r="N101" s="68" t="str">
        <f>IF(O101="","","-")</f>
        <v/>
      </c>
      <c r="O101" s="78"/>
      <c r="P101" s="79"/>
      <c r="Q101" s="76"/>
      <c r="R101" s="75"/>
      <c r="S101" s="75"/>
      <c r="T101" s="68" t="str">
        <f>IF(Q101="","","-")</f>
        <v/>
      </c>
      <c r="U101" s="75"/>
      <c r="V101" s="75"/>
      <c r="W101" s="68" t="str">
        <f>IF(U101="","","-")</f>
        <v/>
      </c>
      <c r="X101" s="77"/>
      <c r="Y101" s="77"/>
      <c r="Z101" s="68" t="str">
        <f>IF(AA101="","","-")</f>
        <v/>
      </c>
      <c r="AA101" s="78"/>
      <c r="AB101" s="79"/>
      <c r="AC101" s="76"/>
      <c r="AD101" s="75"/>
      <c r="AE101" s="75"/>
      <c r="AF101" s="68" t="str">
        <f>IF(AC101="","","-")</f>
        <v/>
      </c>
      <c r="AG101" s="75"/>
      <c r="AH101" s="75"/>
      <c r="AI101" s="68" t="str">
        <f>IF(AG101="","","-")</f>
        <v/>
      </c>
      <c r="AJ101" s="77"/>
      <c r="AK101" s="77"/>
      <c r="AL101" s="68" t="str">
        <f>IF(AM101="","","-")</f>
        <v/>
      </c>
      <c r="AM101" s="78"/>
      <c r="AN101" s="79"/>
      <c r="AO101" s="76"/>
      <c r="AP101" s="75"/>
      <c r="AQ101" s="68" t="str">
        <f>IF(AO101="","","-")</f>
        <v/>
      </c>
      <c r="AR101" s="75"/>
      <c r="AS101" s="75"/>
      <c r="AT101" s="68" t="str">
        <f>IF(AR101="","","-")</f>
        <v/>
      </c>
      <c r="AU101" s="77"/>
      <c r="AV101" s="77"/>
      <c r="AW101" s="68" t="str">
        <f>IF(AX101="","","-")</f>
        <v/>
      </c>
      <c r="AX101" s="70"/>
    </row>
    <row r="102" spans="1:50" ht="24.75" customHeight="1" x14ac:dyDescent="0.15">
      <c r="A102" s="118" t="s">
        <v>553</v>
      </c>
      <c r="B102" s="101"/>
      <c r="C102" s="101"/>
      <c r="D102" s="101"/>
      <c r="E102" s="76" t="s">
        <v>564</v>
      </c>
      <c r="F102" s="75"/>
      <c r="G102" s="75"/>
      <c r="H102" s="68"/>
      <c r="I102" s="75"/>
      <c r="J102" s="75"/>
      <c r="K102" s="68"/>
      <c r="L102" s="77">
        <v>157</v>
      </c>
      <c r="M102" s="77"/>
      <c r="N102" s="68" t="str">
        <f>IF(O102="","","-")</f>
        <v/>
      </c>
      <c r="O102" s="78"/>
      <c r="P102" s="79"/>
      <c r="Q102" s="76"/>
      <c r="R102" s="75"/>
      <c r="S102" s="75"/>
      <c r="T102" s="68" t="str">
        <f>IF(Q102="","","-")</f>
        <v/>
      </c>
      <c r="U102" s="75"/>
      <c r="V102" s="75"/>
      <c r="W102" s="68" t="str">
        <f>IF(U102="","","-")</f>
        <v/>
      </c>
      <c r="X102" s="77"/>
      <c r="Y102" s="77"/>
      <c r="Z102" s="68" t="str">
        <f>IF(AA102="","","-")</f>
        <v/>
      </c>
      <c r="AA102" s="78"/>
      <c r="AB102" s="79"/>
      <c r="AC102" s="76"/>
      <c r="AD102" s="75"/>
      <c r="AE102" s="75"/>
      <c r="AF102" s="68" t="str">
        <f>IF(AC102="","","-")</f>
        <v/>
      </c>
      <c r="AG102" s="75"/>
      <c r="AH102" s="75"/>
      <c r="AI102" s="68" t="str">
        <f>IF(AG102="","","-")</f>
        <v/>
      </c>
      <c r="AJ102" s="77"/>
      <c r="AK102" s="77"/>
      <c r="AL102" s="68" t="str">
        <f>IF(AM102="","","-")</f>
        <v/>
      </c>
      <c r="AM102" s="78"/>
      <c r="AN102" s="79"/>
      <c r="AO102" s="76"/>
      <c r="AP102" s="75"/>
      <c r="AQ102" s="68" t="str">
        <f>IF(AO102="","","-")</f>
        <v/>
      </c>
      <c r="AR102" s="75"/>
      <c r="AS102" s="75"/>
      <c r="AT102" s="68" t="str">
        <f>IF(AR102="","","-")</f>
        <v/>
      </c>
      <c r="AU102" s="77"/>
      <c r="AV102" s="77"/>
      <c r="AW102" s="68" t="str">
        <f>IF(AX102="","","-")</f>
        <v/>
      </c>
      <c r="AX102" s="70"/>
    </row>
    <row r="103" spans="1:50" ht="24.75" customHeight="1" x14ac:dyDescent="0.15">
      <c r="A103" s="118" t="s">
        <v>350</v>
      </c>
      <c r="B103" s="101"/>
      <c r="C103" s="101"/>
      <c r="D103" s="101"/>
      <c r="E103" s="121">
        <v>2021</v>
      </c>
      <c r="F103" s="119"/>
      <c r="G103" s="75" t="s">
        <v>616</v>
      </c>
      <c r="H103" s="75"/>
      <c r="I103" s="75"/>
      <c r="J103" s="119">
        <v>20</v>
      </c>
      <c r="K103" s="119"/>
      <c r="L103" s="77">
        <v>171</v>
      </c>
      <c r="M103" s="77"/>
      <c r="N103" s="77"/>
      <c r="O103" s="119"/>
      <c r="P103" s="120"/>
      <c r="Q103" s="121"/>
      <c r="R103" s="119"/>
      <c r="S103" s="75"/>
      <c r="T103" s="75"/>
      <c r="U103" s="75"/>
      <c r="V103" s="119"/>
      <c r="W103" s="119"/>
      <c r="X103" s="77"/>
      <c r="Y103" s="77"/>
      <c r="Z103" s="77"/>
      <c r="AA103" s="119"/>
      <c r="AB103" s="120"/>
      <c r="AC103" s="121"/>
      <c r="AD103" s="119"/>
      <c r="AE103" s="75"/>
      <c r="AF103" s="75"/>
      <c r="AG103" s="75"/>
      <c r="AH103" s="119"/>
      <c r="AI103" s="119"/>
      <c r="AJ103" s="77"/>
      <c r="AK103" s="77"/>
      <c r="AL103" s="77"/>
      <c r="AM103" s="119"/>
      <c r="AN103" s="120"/>
      <c r="AO103" s="121"/>
      <c r="AP103" s="119"/>
      <c r="AQ103" s="75"/>
      <c r="AR103" s="75"/>
      <c r="AS103" s="75"/>
      <c r="AT103" s="119"/>
      <c r="AU103" s="119"/>
      <c r="AV103" s="77"/>
      <c r="AW103" s="77"/>
      <c r="AX103" s="70"/>
    </row>
    <row r="104" spans="1:50" ht="28.35" customHeight="1" x14ac:dyDescent="0.15">
      <c r="A104" s="122" t="s">
        <v>230</v>
      </c>
      <c r="B104" s="123"/>
      <c r="C104" s="123"/>
      <c r="D104" s="123"/>
      <c r="E104" s="123"/>
      <c r="F104" s="124"/>
      <c r="G104" s="55" t="s">
        <v>555</v>
      </c>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4"/>
    </row>
    <row r="105" spans="1:50" ht="28.35" customHeight="1" x14ac:dyDescent="0.15">
      <c r="A105" s="122"/>
      <c r="B105" s="123"/>
      <c r="C105" s="123"/>
      <c r="D105" s="123"/>
      <c r="E105" s="123"/>
      <c r="F105" s="124"/>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8.35" customHeight="1" x14ac:dyDescent="0.15">
      <c r="A106" s="122"/>
      <c r="B106" s="123"/>
      <c r="C106" s="123"/>
      <c r="D106" s="123"/>
      <c r="E106" s="123"/>
      <c r="F106" s="124"/>
      <c r="G106" s="32"/>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4"/>
    </row>
    <row r="107" spans="1:50" ht="28.35" customHeight="1" x14ac:dyDescent="0.15">
      <c r="A107" s="122"/>
      <c r="B107" s="123"/>
      <c r="C107" s="123"/>
      <c r="D107" s="123"/>
      <c r="E107" s="123"/>
      <c r="F107" s="124"/>
      <c r="G107" s="32"/>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7.75" customHeight="1" x14ac:dyDescent="0.15">
      <c r="A108" s="122"/>
      <c r="B108" s="123"/>
      <c r="C108" s="123"/>
      <c r="D108" s="123"/>
      <c r="E108" s="123"/>
      <c r="F108" s="124"/>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15">
      <c r="A109" s="122"/>
      <c r="B109" s="123"/>
      <c r="C109" s="123"/>
      <c r="D109" s="123"/>
      <c r="E109" s="123"/>
      <c r="F109" s="124"/>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15">
      <c r="A110" s="122"/>
      <c r="B110" s="123"/>
      <c r="C110" s="123"/>
      <c r="D110" s="123"/>
      <c r="E110" s="123"/>
      <c r="F110" s="124"/>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7.75" customHeight="1" x14ac:dyDescent="0.15">
      <c r="A111" s="122"/>
      <c r="B111" s="123"/>
      <c r="C111" s="123"/>
      <c r="D111" s="123"/>
      <c r="E111" s="123"/>
      <c r="F111" s="124"/>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15">
      <c r="A112" s="122"/>
      <c r="B112" s="123"/>
      <c r="C112" s="123"/>
      <c r="D112" s="123"/>
      <c r="E112" s="123"/>
      <c r="F112" s="124"/>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15">
      <c r="A113" s="122"/>
      <c r="B113" s="123"/>
      <c r="C113" s="123"/>
      <c r="D113" s="123"/>
      <c r="E113" s="123"/>
      <c r="F113" s="124"/>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8.35" customHeight="1" x14ac:dyDescent="0.15">
      <c r="A114" s="122"/>
      <c r="B114" s="123"/>
      <c r="C114" s="123"/>
      <c r="D114" s="123"/>
      <c r="E114" s="123"/>
      <c r="F114" s="124"/>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28.35" customHeight="1" x14ac:dyDescent="0.15">
      <c r="A115" s="122"/>
      <c r="B115" s="123"/>
      <c r="C115" s="123"/>
      <c r="D115" s="123"/>
      <c r="E115" s="123"/>
      <c r="F115" s="124"/>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15">
      <c r="A116" s="122"/>
      <c r="B116" s="123"/>
      <c r="C116" s="123"/>
      <c r="D116" s="123"/>
      <c r="E116" s="123"/>
      <c r="F116" s="124"/>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7.75" customHeight="1" x14ac:dyDescent="0.15">
      <c r="A117" s="122"/>
      <c r="B117" s="123"/>
      <c r="C117" s="123"/>
      <c r="D117" s="123"/>
      <c r="E117" s="123"/>
      <c r="F117" s="124"/>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15">
      <c r="A118" s="122"/>
      <c r="B118" s="123"/>
      <c r="C118" s="123"/>
      <c r="D118" s="123"/>
      <c r="E118" s="123"/>
      <c r="F118" s="124"/>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15">
      <c r="A119" s="122"/>
      <c r="B119" s="123"/>
      <c r="C119" s="123"/>
      <c r="D119" s="123"/>
      <c r="E119" s="123"/>
      <c r="F119" s="124"/>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8.35" customHeight="1" x14ac:dyDescent="0.15">
      <c r="A120" s="122"/>
      <c r="B120" s="123"/>
      <c r="C120" s="123"/>
      <c r="D120" s="123"/>
      <c r="E120" s="123"/>
      <c r="F120" s="124"/>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52.5" customHeight="1" x14ac:dyDescent="0.15">
      <c r="A121" s="122"/>
      <c r="B121" s="123"/>
      <c r="C121" s="123"/>
      <c r="D121" s="123"/>
      <c r="E121" s="123"/>
      <c r="F121" s="124"/>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4.75" customHeight="1" x14ac:dyDescent="0.15">
      <c r="A122" s="122"/>
      <c r="B122" s="123"/>
      <c r="C122" s="123"/>
      <c r="D122" s="123"/>
      <c r="E122" s="123"/>
      <c r="F122" s="124"/>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4.75" customHeight="1" x14ac:dyDescent="0.15">
      <c r="A123" s="122"/>
      <c r="B123" s="123"/>
      <c r="C123" s="123"/>
      <c r="D123" s="123"/>
      <c r="E123" s="123"/>
      <c r="F123" s="124"/>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4.75" customHeight="1" x14ac:dyDescent="0.15">
      <c r="A124" s="122"/>
      <c r="B124" s="123"/>
      <c r="C124" s="123"/>
      <c r="D124" s="123"/>
      <c r="E124" s="123"/>
      <c r="F124" s="124"/>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24.75" customHeight="1" x14ac:dyDescent="0.15">
      <c r="A125" s="122"/>
      <c r="B125" s="123"/>
      <c r="C125" s="123"/>
      <c r="D125" s="123"/>
      <c r="E125" s="123"/>
      <c r="F125" s="124"/>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x14ac:dyDescent="0.15">
      <c r="A126" s="122"/>
      <c r="B126" s="123"/>
      <c r="C126" s="123"/>
      <c r="D126" s="123"/>
      <c r="E126" s="123"/>
      <c r="F126" s="124"/>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24.75" customHeight="1" thickBot="1" x14ac:dyDescent="0.2">
      <c r="A127" s="125"/>
      <c r="B127" s="126"/>
      <c r="C127" s="126"/>
      <c r="D127" s="126"/>
      <c r="E127" s="126"/>
      <c r="F127" s="127"/>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75" customHeight="1" x14ac:dyDescent="0.15">
      <c r="A128" s="128" t="s">
        <v>232</v>
      </c>
      <c r="B128" s="129"/>
      <c r="C128" s="129"/>
      <c r="D128" s="129"/>
      <c r="E128" s="129"/>
      <c r="F128" s="130"/>
      <c r="G128" s="134" t="s">
        <v>641</v>
      </c>
      <c r="H128" s="135"/>
      <c r="I128" s="135"/>
      <c r="J128" s="135"/>
      <c r="K128" s="135"/>
      <c r="L128" s="135"/>
      <c r="M128" s="135"/>
      <c r="N128" s="135"/>
      <c r="O128" s="135"/>
      <c r="P128" s="135"/>
      <c r="Q128" s="135"/>
      <c r="R128" s="135"/>
      <c r="S128" s="135"/>
      <c r="T128" s="135"/>
      <c r="U128" s="135"/>
      <c r="V128" s="135"/>
      <c r="W128" s="135"/>
      <c r="X128" s="135"/>
      <c r="Y128" s="135"/>
      <c r="Z128" s="135"/>
      <c r="AA128" s="135"/>
      <c r="AB128" s="136"/>
      <c r="AC128" s="134" t="s">
        <v>642</v>
      </c>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7"/>
    </row>
    <row r="129" spans="1:51" ht="24.75" customHeight="1" x14ac:dyDescent="0.15">
      <c r="A129" s="131"/>
      <c r="B129" s="132"/>
      <c r="C129" s="132"/>
      <c r="D129" s="132"/>
      <c r="E129" s="132"/>
      <c r="F129" s="133"/>
      <c r="G129" s="138" t="s">
        <v>15</v>
      </c>
      <c r="H129" s="139"/>
      <c r="I129" s="139"/>
      <c r="J129" s="139"/>
      <c r="K129" s="139"/>
      <c r="L129" s="140" t="s">
        <v>16</v>
      </c>
      <c r="M129" s="139"/>
      <c r="N129" s="139"/>
      <c r="O129" s="139"/>
      <c r="P129" s="139"/>
      <c r="Q129" s="139"/>
      <c r="R129" s="139"/>
      <c r="S129" s="139"/>
      <c r="T129" s="139"/>
      <c r="U129" s="139"/>
      <c r="V129" s="139"/>
      <c r="W129" s="139"/>
      <c r="X129" s="141"/>
      <c r="Y129" s="152" t="s">
        <v>17</v>
      </c>
      <c r="Z129" s="153"/>
      <c r="AA129" s="153"/>
      <c r="AB129" s="154"/>
      <c r="AC129" s="138" t="s">
        <v>15</v>
      </c>
      <c r="AD129" s="139"/>
      <c r="AE129" s="139"/>
      <c r="AF129" s="139"/>
      <c r="AG129" s="139"/>
      <c r="AH129" s="140" t="s">
        <v>16</v>
      </c>
      <c r="AI129" s="139"/>
      <c r="AJ129" s="139"/>
      <c r="AK129" s="139"/>
      <c r="AL129" s="139"/>
      <c r="AM129" s="139"/>
      <c r="AN129" s="139"/>
      <c r="AO129" s="139"/>
      <c r="AP129" s="139"/>
      <c r="AQ129" s="139"/>
      <c r="AR129" s="139"/>
      <c r="AS129" s="139"/>
      <c r="AT129" s="141"/>
      <c r="AU129" s="152" t="s">
        <v>17</v>
      </c>
      <c r="AV129" s="153"/>
      <c r="AW129" s="153"/>
      <c r="AX129" s="155"/>
    </row>
    <row r="130" spans="1:51" ht="47.25" customHeight="1" x14ac:dyDescent="0.15">
      <c r="A130" s="131"/>
      <c r="B130" s="132"/>
      <c r="C130" s="132"/>
      <c r="D130" s="132"/>
      <c r="E130" s="132"/>
      <c r="F130" s="133"/>
      <c r="G130" s="156" t="s">
        <v>631</v>
      </c>
      <c r="H130" s="157"/>
      <c r="I130" s="157"/>
      <c r="J130" s="157"/>
      <c r="K130" s="158"/>
      <c r="L130" s="159" t="s">
        <v>612</v>
      </c>
      <c r="M130" s="160"/>
      <c r="N130" s="160"/>
      <c r="O130" s="160"/>
      <c r="P130" s="160"/>
      <c r="Q130" s="160"/>
      <c r="R130" s="160"/>
      <c r="S130" s="160"/>
      <c r="T130" s="160"/>
      <c r="U130" s="160"/>
      <c r="V130" s="160"/>
      <c r="W130" s="160"/>
      <c r="X130" s="161"/>
      <c r="Y130" s="106">
        <v>0.9</v>
      </c>
      <c r="Z130" s="107"/>
      <c r="AA130" s="107"/>
      <c r="AB130" s="162"/>
      <c r="AC130" s="156" t="s">
        <v>631</v>
      </c>
      <c r="AD130" s="157"/>
      <c r="AE130" s="157"/>
      <c r="AF130" s="157"/>
      <c r="AG130" s="158"/>
      <c r="AH130" s="159" t="s">
        <v>613</v>
      </c>
      <c r="AI130" s="160"/>
      <c r="AJ130" s="160"/>
      <c r="AK130" s="160"/>
      <c r="AL130" s="160"/>
      <c r="AM130" s="160"/>
      <c r="AN130" s="160"/>
      <c r="AO130" s="160"/>
      <c r="AP130" s="160"/>
      <c r="AQ130" s="160"/>
      <c r="AR130" s="160"/>
      <c r="AS130" s="160"/>
      <c r="AT130" s="161"/>
      <c r="AU130" s="106">
        <v>0.1</v>
      </c>
      <c r="AV130" s="107"/>
      <c r="AW130" s="107"/>
      <c r="AX130" s="108"/>
    </row>
    <row r="131" spans="1:51" ht="24.75" customHeight="1" x14ac:dyDescent="0.15">
      <c r="A131" s="131"/>
      <c r="B131" s="132"/>
      <c r="C131" s="132"/>
      <c r="D131" s="132"/>
      <c r="E131" s="132"/>
      <c r="F131" s="133"/>
      <c r="G131" s="142"/>
      <c r="H131" s="143"/>
      <c r="I131" s="143"/>
      <c r="J131" s="143"/>
      <c r="K131" s="144"/>
      <c r="L131" s="145"/>
      <c r="M131" s="146"/>
      <c r="N131" s="146"/>
      <c r="O131" s="146"/>
      <c r="P131" s="146"/>
      <c r="Q131" s="146"/>
      <c r="R131" s="146"/>
      <c r="S131" s="146"/>
      <c r="T131" s="146"/>
      <c r="U131" s="146"/>
      <c r="V131" s="146"/>
      <c r="W131" s="146"/>
      <c r="X131" s="147"/>
      <c r="Y131" s="148"/>
      <c r="Z131" s="149"/>
      <c r="AA131" s="149"/>
      <c r="AB131" s="150"/>
      <c r="AC131" s="142"/>
      <c r="AD131" s="143"/>
      <c r="AE131" s="143"/>
      <c r="AF131" s="143"/>
      <c r="AG131" s="144"/>
      <c r="AH131" s="145"/>
      <c r="AI131" s="146"/>
      <c r="AJ131" s="146"/>
      <c r="AK131" s="146"/>
      <c r="AL131" s="146"/>
      <c r="AM131" s="146"/>
      <c r="AN131" s="146"/>
      <c r="AO131" s="146"/>
      <c r="AP131" s="146"/>
      <c r="AQ131" s="146"/>
      <c r="AR131" s="146"/>
      <c r="AS131" s="146"/>
      <c r="AT131" s="147"/>
      <c r="AU131" s="148"/>
      <c r="AV131" s="149"/>
      <c r="AW131" s="149"/>
      <c r="AX131" s="151"/>
    </row>
    <row r="132" spans="1:51" ht="24.75" customHeight="1" x14ac:dyDescent="0.15">
      <c r="A132" s="131"/>
      <c r="B132" s="132"/>
      <c r="C132" s="132"/>
      <c r="D132" s="132"/>
      <c r="E132" s="132"/>
      <c r="F132" s="133"/>
      <c r="G132" s="109" t="s">
        <v>18</v>
      </c>
      <c r="H132" s="110"/>
      <c r="I132" s="110"/>
      <c r="J132" s="110"/>
      <c r="K132" s="110"/>
      <c r="L132" s="111"/>
      <c r="M132" s="112"/>
      <c r="N132" s="112"/>
      <c r="O132" s="112"/>
      <c r="P132" s="112"/>
      <c r="Q132" s="112"/>
      <c r="R132" s="112"/>
      <c r="S132" s="112"/>
      <c r="T132" s="112"/>
      <c r="U132" s="112"/>
      <c r="V132" s="112"/>
      <c r="W132" s="112"/>
      <c r="X132" s="113"/>
      <c r="Y132" s="114">
        <f>SUM(Y130:AB131)</f>
        <v>0.9</v>
      </c>
      <c r="Z132" s="115"/>
      <c r="AA132" s="115"/>
      <c r="AB132" s="116"/>
      <c r="AC132" s="109" t="s">
        <v>18</v>
      </c>
      <c r="AD132" s="110"/>
      <c r="AE132" s="110"/>
      <c r="AF132" s="110"/>
      <c r="AG132" s="110"/>
      <c r="AH132" s="111"/>
      <c r="AI132" s="112"/>
      <c r="AJ132" s="112"/>
      <c r="AK132" s="112"/>
      <c r="AL132" s="112"/>
      <c r="AM132" s="112"/>
      <c r="AN132" s="112"/>
      <c r="AO132" s="112"/>
      <c r="AP132" s="112"/>
      <c r="AQ132" s="112"/>
      <c r="AR132" s="112"/>
      <c r="AS132" s="112"/>
      <c r="AT132" s="113"/>
      <c r="AU132" s="114">
        <f>SUM(AU130:AX131)</f>
        <v>0.1</v>
      </c>
      <c r="AV132" s="115"/>
      <c r="AW132" s="115"/>
      <c r="AX132" s="117"/>
    </row>
    <row r="133" spans="1:51" ht="24.75" customHeight="1" x14ac:dyDescent="0.15">
      <c r="A133" s="4"/>
      <c r="B133" s="4"/>
      <c r="C133" s="4"/>
      <c r="D133" s="4"/>
      <c r="E133" s="4"/>
      <c r="F133" s="4"/>
      <c r="G133" s="7"/>
      <c r="H133" s="7"/>
      <c r="I133" s="7"/>
      <c r="J133" s="7"/>
      <c r="K133" s="7"/>
      <c r="L133" s="3"/>
      <c r="M133" s="7"/>
      <c r="N133" s="7"/>
      <c r="O133" s="7"/>
      <c r="P133" s="7"/>
      <c r="Q133" s="7"/>
      <c r="R133" s="7"/>
      <c r="S133" s="7"/>
      <c r="T133" s="7"/>
      <c r="U133" s="7"/>
      <c r="V133" s="7"/>
      <c r="W133" s="7"/>
      <c r="X133" s="7"/>
      <c r="Y133" s="8"/>
      <c r="Z133" s="8"/>
      <c r="AA133" s="8"/>
      <c r="AB133" s="8"/>
      <c r="AC133" s="7"/>
      <c r="AD133" s="7"/>
      <c r="AE133" s="7"/>
      <c r="AF133" s="7"/>
      <c r="AG133" s="7"/>
      <c r="AH133" s="3"/>
      <c r="AI133" s="7"/>
      <c r="AJ133" s="7"/>
      <c r="AK133" s="7"/>
      <c r="AL133" s="7"/>
      <c r="AM133" s="7"/>
      <c r="AN133" s="7"/>
      <c r="AO133" s="7"/>
      <c r="AP133" s="7"/>
      <c r="AQ133" s="7"/>
      <c r="AR133" s="7"/>
      <c r="AS133" s="7"/>
      <c r="AT133" s="7"/>
      <c r="AU133" s="8"/>
      <c r="AV133" s="8"/>
      <c r="AW133" s="8"/>
      <c r="AX133" s="8"/>
    </row>
    <row r="134" spans="1:51" ht="24.75" customHeight="1" x14ac:dyDescent="0.15"/>
    <row r="135" spans="1:51" ht="24.75" customHeight="1" x14ac:dyDescent="0.15">
      <c r="A135" s="9"/>
      <c r="B135" s="1" t="s">
        <v>26</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24.75" customHeight="1" x14ac:dyDescent="0.15">
      <c r="A136" s="9"/>
      <c r="B136" s="38" t="s">
        <v>213</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59.25" customHeight="1" x14ac:dyDescent="0.15">
      <c r="A137" s="80"/>
      <c r="B137" s="80"/>
      <c r="C137" s="80" t="s">
        <v>24</v>
      </c>
      <c r="D137" s="80"/>
      <c r="E137" s="80"/>
      <c r="F137" s="80"/>
      <c r="G137" s="80"/>
      <c r="H137" s="80"/>
      <c r="I137" s="80"/>
      <c r="J137" s="100" t="s">
        <v>181</v>
      </c>
      <c r="K137" s="101"/>
      <c r="L137" s="101"/>
      <c r="M137" s="101"/>
      <c r="N137" s="101"/>
      <c r="O137" s="101"/>
      <c r="P137" s="102" t="s">
        <v>25</v>
      </c>
      <c r="Q137" s="102"/>
      <c r="R137" s="102"/>
      <c r="S137" s="102"/>
      <c r="T137" s="102"/>
      <c r="U137" s="102"/>
      <c r="V137" s="102"/>
      <c r="W137" s="102"/>
      <c r="X137" s="102"/>
      <c r="Y137" s="103" t="s">
        <v>180</v>
      </c>
      <c r="Z137" s="104"/>
      <c r="AA137" s="104"/>
      <c r="AB137" s="104"/>
      <c r="AC137" s="100" t="s">
        <v>205</v>
      </c>
      <c r="AD137" s="100"/>
      <c r="AE137" s="100"/>
      <c r="AF137" s="100"/>
      <c r="AG137" s="100"/>
      <c r="AH137" s="103" t="s">
        <v>218</v>
      </c>
      <c r="AI137" s="80"/>
      <c r="AJ137" s="80"/>
      <c r="AK137" s="80"/>
      <c r="AL137" s="80" t="s">
        <v>19</v>
      </c>
      <c r="AM137" s="80"/>
      <c r="AN137" s="80"/>
      <c r="AO137" s="81"/>
      <c r="AP137" s="82" t="s">
        <v>182</v>
      </c>
      <c r="AQ137" s="82"/>
      <c r="AR137" s="82"/>
      <c r="AS137" s="82"/>
      <c r="AT137" s="82"/>
      <c r="AU137" s="82"/>
      <c r="AV137" s="82"/>
      <c r="AW137" s="82"/>
      <c r="AX137" s="82"/>
    </row>
    <row r="138" spans="1:51" ht="40.5" customHeight="1" x14ac:dyDescent="0.15">
      <c r="A138" s="83">
        <v>1</v>
      </c>
      <c r="B138" s="83">
        <v>1</v>
      </c>
      <c r="C138" s="84" t="s">
        <v>643</v>
      </c>
      <c r="D138" s="85"/>
      <c r="E138" s="85"/>
      <c r="F138" s="85"/>
      <c r="G138" s="85"/>
      <c r="H138" s="85"/>
      <c r="I138" s="85"/>
      <c r="J138" s="86">
        <v>6011001037438</v>
      </c>
      <c r="K138" s="87"/>
      <c r="L138" s="87"/>
      <c r="M138" s="87"/>
      <c r="N138" s="87"/>
      <c r="O138" s="87"/>
      <c r="P138" s="88" t="s">
        <v>612</v>
      </c>
      <c r="Q138" s="89"/>
      <c r="R138" s="89"/>
      <c r="S138" s="89"/>
      <c r="T138" s="89"/>
      <c r="U138" s="89"/>
      <c r="V138" s="89"/>
      <c r="W138" s="89"/>
      <c r="X138" s="89"/>
      <c r="Y138" s="90">
        <v>0.9</v>
      </c>
      <c r="Z138" s="91"/>
      <c r="AA138" s="91"/>
      <c r="AB138" s="92"/>
      <c r="AC138" s="93" t="s">
        <v>219</v>
      </c>
      <c r="AD138" s="94"/>
      <c r="AE138" s="94"/>
      <c r="AF138" s="94"/>
      <c r="AG138" s="94"/>
      <c r="AH138" s="95">
        <v>5</v>
      </c>
      <c r="AI138" s="96"/>
      <c r="AJ138" s="96"/>
      <c r="AK138" s="96"/>
      <c r="AL138" s="97" t="s">
        <v>614</v>
      </c>
      <c r="AM138" s="98"/>
      <c r="AN138" s="98"/>
      <c r="AO138" s="99"/>
      <c r="AP138" s="105" t="s">
        <v>614</v>
      </c>
      <c r="AQ138" s="105"/>
      <c r="AR138" s="105"/>
      <c r="AS138" s="105"/>
      <c r="AT138" s="105"/>
      <c r="AU138" s="105"/>
      <c r="AV138" s="105"/>
      <c r="AW138" s="105"/>
      <c r="AX138" s="105"/>
    </row>
    <row r="139" spans="1:51" ht="24.75" customHeight="1" x14ac:dyDescent="0.15">
      <c r="A139" s="42"/>
      <c r="B139" s="42"/>
      <c r="C139" s="42"/>
      <c r="D139" s="42"/>
      <c r="E139" s="42"/>
      <c r="F139" s="42"/>
      <c r="G139" s="42"/>
      <c r="H139" s="42"/>
      <c r="I139" s="42"/>
      <c r="J139" s="43"/>
      <c r="K139" s="43"/>
      <c r="L139" s="43"/>
      <c r="M139" s="43"/>
      <c r="N139" s="43"/>
      <c r="O139" s="43"/>
      <c r="P139" s="44"/>
      <c r="Q139" s="44"/>
      <c r="R139" s="44"/>
      <c r="S139" s="44"/>
      <c r="T139" s="44"/>
      <c r="U139" s="44"/>
      <c r="V139" s="44"/>
      <c r="W139" s="44"/>
      <c r="X139" s="44"/>
      <c r="Y139" s="45"/>
      <c r="Z139" s="45"/>
      <c r="AA139" s="45"/>
      <c r="AB139" s="45"/>
      <c r="AC139" s="45"/>
      <c r="AD139" s="45"/>
      <c r="AE139" s="45"/>
      <c r="AF139" s="45"/>
      <c r="AG139" s="45"/>
      <c r="AH139" s="45"/>
      <c r="AI139" s="45"/>
      <c r="AJ139" s="45"/>
      <c r="AK139" s="45"/>
      <c r="AL139" s="45"/>
      <c r="AM139" s="45"/>
      <c r="AN139" s="45"/>
      <c r="AO139" s="45"/>
      <c r="AP139" s="44"/>
      <c r="AQ139" s="44"/>
      <c r="AR139" s="44"/>
      <c r="AS139" s="44"/>
      <c r="AT139" s="44"/>
      <c r="AU139" s="44"/>
      <c r="AV139" s="44"/>
      <c r="AW139" s="44"/>
      <c r="AX139" s="44"/>
      <c r="AY139">
        <f>COUNTA($C$142)</f>
        <v>1</v>
      </c>
    </row>
    <row r="140" spans="1:51" ht="24.75" customHeight="1" x14ac:dyDescent="0.15">
      <c r="A140" s="42"/>
      <c r="B140" s="46" t="s">
        <v>163</v>
      </c>
      <c r="C140" s="42"/>
      <c r="D140" s="42"/>
      <c r="E140" s="42"/>
      <c r="F140" s="42"/>
      <c r="G140" s="42"/>
      <c r="H140" s="42"/>
      <c r="I140" s="42"/>
      <c r="J140" s="42"/>
      <c r="K140" s="42"/>
      <c r="L140" s="42"/>
      <c r="M140" s="42"/>
      <c r="N140" s="42"/>
      <c r="O140" s="42"/>
      <c r="P140" s="47"/>
      <c r="Q140" s="47"/>
      <c r="R140" s="47"/>
      <c r="S140" s="47"/>
      <c r="T140" s="47"/>
      <c r="U140" s="47"/>
      <c r="V140" s="47"/>
      <c r="W140" s="47"/>
      <c r="X140" s="47"/>
      <c r="Y140" s="48"/>
      <c r="Z140" s="48"/>
      <c r="AA140" s="48"/>
      <c r="AB140" s="48"/>
      <c r="AC140" s="48"/>
      <c r="AD140" s="48"/>
      <c r="AE140" s="48"/>
      <c r="AF140" s="48"/>
      <c r="AG140" s="48"/>
      <c r="AH140" s="48"/>
      <c r="AI140" s="48"/>
      <c r="AJ140" s="48"/>
      <c r="AK140" s="48"/>
      <c r="AL140" s="48"/>
      <c r="AM140" s="48"/>
      <c r="AN140" s="48"/>
      <c r="AO140" s="48"/>
      <c r="AP140" s="47"/>
      <c r="AQ140" s="47"/>
      <c r="AR140" s="47"/>
      <c r="AS140" s="47"/>
      <c r="AT140" s="47"/>
      <c r="AU140" s="47"/>
      <c r="AV140" s="47"/>
      <c r="AW140" s="47"/>
      <c r="AX140" s="47"/>
      <c r="AY140">
        <f>$AY$139</f>
        <v>1</v>
      </c>
    </row>
    <row r="141" spans="1:51" ht="59.25" customHeight="1" x14ac:dyDescent="0.15">
      <c r="A141" s="80"/>
      <c r="B141" s="80"/>
      <c r="C141" s="80" t="s">
        <v>24</v>
      </c>
      <c r="D141" s="80"/>
      <c r="E141" s="80"/>
      <c r="F141" s="80"/>
      <c r="G141" s="80"/>
      <c r="H141" s="80"/>
      <c r="I141" s="80"/>
      <c r="J141" s="100" t="s">
        <v>181</v>
      </c>
      <c r="K141" s="101"/>
      <c r="L141" s="101"/>
      <c r="M141" s="101"/>
      <c r="N141" s="101"/>
      <c r="O141" s="101"/>
      <c r="P141" s="102" t="s">
        <v>25</v>
      </c>
      <c r="Q141" s="102"/>
      <c r="R141" s="102"/>
      <c r="S141" s="102"/>
      <c r="T141" s="102"/>
      <c r="U141" s="102"/>
      <c r="V141" s="102"/>
      <c r="W141" s="102"/>
      <c r="X141" s="102"/>
      <c r="Y141" s="103" t="s">
        <v>180</v>
      </c>
      <c r="Z141" s="104"/>
      <c r="AA141" s="104"/>
      <c r="AB141" s="104"/>
      <c r="AC141" s="100" t="s">
        <v>205</v>
      </c>
      <c r="AD141" s="100"/>
      <c r="AE141" s="100"/>
      <c r="AF141" s="100"/>
      <c r="AG141" s="100"/>
      <c r="AH141" s="103" t="s">
        <v>218</v>
      </c>
      <c r="AI141" s="80"/>
      <c r="AJ141" s="80"/>
      <c r="AK141" s="80"/>
      <c r="AL141" s="80" t="s">
        <v>19</v>
      </c>
      <c r="AM141" s="80"/>
      <c r="AN141" s="80"/>
      <c r="AO141" s="81"/>
      <c r="AP141" s="82" t="s">
        <v>182</v>
      </c>
      <c r="AQ141" s="82"/>
      <c r="AR141" s="82"/>
      <c r="AS141" s="82"/>
      <c r="AT141" s="82"/>
      <c r="AU141" s="82"/>
      <c r="AV141" s="82"/>
      <c r="AW141" s="82"/>
      <c r="AX141" s="82"/>
      <c r="AY141">
        <f>$AY$139</f>
        <v>1</v>
      </c>
    </row>
    <row r="142" spans="1:51" ht="41.25" customHeight="1" x14ac:dyDescent="0.15">
      <c r="A142" s="83">
        <v>1</v>
      </c>
      <c r="B142" s="83">
        <v>1</v>
      </c>
      <c r="C142" s="84" t="s">
        <v>644</v>
      </c>
      <c r="D142" s="85"/>
      <c r="E142" s="85"/>
      <c r="F142" s="85"/>
      <c r="G142" s="85"/>
      <c r="H142" s="85"/>
      <c r="I142" s="85"/>
      <c r="J142" s="86">
        <v>4010401004009</v>
      </c>
      <c r="K142" s="87"/>
      <c r="L142" s="87"/>
      <c r="M142" s="87"/>
      <c r="N142" s="87"/>
      <c r="O142" s="87"/>
      <c r="P142" s="88" t="s">
        <v>615</v>
      </c>
      <c r="Q142" s="89"/>
      <c r="R142" s="89"/>
      <c r="S142" s="89"/>
      <c r="T142" s="89"/>
      <c r="U142" s="89"/>
      <c r="V142" s="89"/>
      <c r="W142" s="89"/>
      <c r="X142" s="89"/>
      <c r="Y142" s="90">
        <v>0.1</v>
      </c>
      <c r="Z142" s="91"/>
      <c r="AA142" s="91"/>
      <c r="AB142" s="92"/>
      <c r="AC142" s="93" t="s">
        <v>225</v>
      </c>
      <c r="AD142" s="94"/>
      <c r="AE142" s="94"/>
      <c r="AF142" s="94"/>
      <c r="AG142" s="94"/>
      <c r="AH142" s="95" t="s">
        <v>614</v>
      </c>
      <c r="AI142" s="96"/>
      <c r="AJ142" s="96"/>
      <c r="AK142" s="96"/>
      <c r="AL142" s="97" t="s">
        <v>614</v>
      </c>
      <c r="AM142" s="98"/>
      <c r="AN142" s="98"/>
      <c r="AO142" s="99"/>
      <c r="AP142" s="105" t="s">
        <v>614</v>
      </c>
      <c r="AQ142" s="105"/>
      <c r="AR142" s="105"/>
      <c r="AS142" s="105"/>
      <c r="AT142" s="105"/>
      <c r="AU142" s="105"/>
      <c r="AV142" s="105"/>
      <c r="AW142" s="105"/>
      <c r="AX142" s="105"/>
      <c r="AY142">
        <f>$AY$139</f>
        <v>1</v>
      </c>
    </row>
    <row r="143" spans="1:51" ht="24.75" customHeight="1" x14ac:dyDescent="0.15">
      <c r="A143" s="49"/>
      <c r="B143" s="49"/>
      <c r="C143" s="49"/>
      <c r="D143" s="49"/>
      <c r="E143" s="49"/>
      <c r="F143" s="49"/>
      <c r="G143" s="49"/>
      <c r="H143" s="49"/>
      <c r="I143" s="49"/>
      <c r="J143" s="49"/>
      <c r="K143" s="49"/>
      <c r="L143" s="49"/>
      <c r="M143" s="49"/>
      <c r="N143" s="49"/>
      <c r="O143" s="49"/>
      <c r="P143" s="50"/>
      <c r="Q143" s="50"/>
      <c r="R143" s="50"/>
      <c r="S143" s="50"/>
      <c r="T143" s="50"/>
      <c r="U143" s="50"/>
      <c r="V143" s="50"/>
      <c r="W143" s="50"/>
      <c r="X143" s="50"/>
      <c r="Y143" s="51"/>
      <c r="Z143" s="51"/>
      <c r="AA143" s="51"/>
      <c r="AB143" s="51"/>
      <c r="AC143" s="51"/>
      <c r="AD143" s="51"/>
      <c r="AE143" s="51"/>
      <c r="AF143" s="51"/>
      <c r="AG143" s="51"/>
      <c r="AH143" s="51"/>
      <c r="AI143" s="51"/>
      <c r="AJ143" s="51"/>
      <c r="AK143" s="51"/>
      <c r="AL143" s="51"/>
      <c r="AM143" s="51"/>
      <c r="AN143" s="51"/>
      <c r="AO143" s="51"/>
      <c r="AP143" s="50"/>
      <c r="AQ143" s="50"/>
      <c r="AR143" s="50"/>
      <c r="AS143" s="50"/>
      <c r="AT143" s="50"/>
      <c r="AU143" s="50"/>
      <c r="AV143" s="50"/>
      <c r="AW143" s="50"/>
      <c r="AX143" s="50"/>
      <c r="AY143">
        <f>COUNTA(#REF!)</f>
        <v>1</v>
      </c>
    </row>
  </sheetData>
  <sheetProtection formatRows="0"/>
  <dataConsolidate link="1"/>
  <mergeCells count="532">
    <mergeCell ref="A88:AX88"/>
    <mergeCell ref="A82:B83"/>
    <mergeCell ref="C82:F82"/>
    <mergeCell ref="G82:AX82"/>
    <mergeCell ref="C83:F83"/>
    <mergeCell ref="G83:AX83"/>
    <mergeCell ref="A94:D94"/>
    <mergeCell ref="AT103:AU103"/>
    <mergeCell ref="AV103:AW103"/>
    <mergeCell ref="E94:P94"/>
    <mergeCell ref="Q94:AB94"/>
    <mergeCell ref="M81:N81"/>
    <mergeCell ref="C77:D77"/>
    <mergeCell ref="E77:G77"/>
    <mergeCell ref="H77:I77"/>
    <mergeCell ref="J77:L77"/>
    <mergeCell ref="M77:N77"/>
    <mergeCell ref="A86:AX86"/>
    <mergeCell ref="A87:E87"/>
    <mergeCell ref="F87:AX87"/>
    <mergeCell ref="O81:AF81"/>
    <mergeCell ref="O76:AF76"/>
    <mergeCell ref="C76:N76"/>
    <mergeCell ref="X103:Z103"/>
    <mergeCell ref="A93:D93"/>
    <mergeCell ref="E93:P93"/>
    <mergeCell ref="Q93:AB93"/>
    <mergeCell ref="AC93:AN93"/>
    <mergeCell ref="Q103:R103"/>
    <mergeCell ref="S103:U103"/>
    <mergeCell ref="V103:W103"/>
    <mergeCell ref="AC103:AD103"/>
    <mergeCell ref="AE103:AG103"/>
    <mergeCell ref="AH103:AI103"/>
    <mergeCell ref="AJ103:AL103"/>
    <mergeCell ref="C79:D79"/>
    <mergeCell ref="E79:G79"/>
    <mergeCell ref="H79:I79"/>
    <mergeCell ref="A84:AX84"/>
    <mergeCell ref="A85:AX85"/>
    <mergeCell ref="E103:F103"/>
    <mergeCell ref="G103:I103"/>
    <mergeCell ref="J103:K103"/>
    <mergeCell ref="L103:N103"/>
    <mergeCell ref="AC94:AN94"/>
    <mergeCell ref="AO94:AX94"/>
    <mergeCell ref="A95:D95"/>
    <mergeCell ref="E95:P95"/>
    <mergeCell ref="Q95:AB95"/>
    <mergeCell ref="AC95:AN95"/>
    <mergeCell ref="AO95:AX95"/>
    <mergeCell ref="A89:E89"/>
    <mergeCell ref="F89:AX89"/>
    <mergeCell ref="A90:AX90"/>
    <mergeCell ref="A91:AX91"/>
    <mergeCell ref="A92:AX92"/>
    <mergeCell ref="AO93:AX93"/>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A4:F4"/>
    <mergeCell ref="G4:X4"/>
    <mergeCell ref="Y4:AD4"/>
    <mergeCell ref="AE4:AP4"/>
    <mergeCell ref="AQ4:AX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D22:AX22"/>
    <mergeCell ref="G23:O23"/>
    <mergeCell ref="P23:V23"/>
    <mergeCell ref="W23:AC23"/>
    <mergeCell ref="AD23:AX28"/>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P24:V24"/>
    <mergeCell ref="W24:AC24"/>
    <mergeCell ref="G25:O25"/>
    <mergeCell ref="P25:V25"/>
    <mergeCell ref="A22:F28"/>
    <mergeCell ref="G22:O22"/>
    <mergeCell ref="P22:V22"/>
    <mergeCell ref="W22:AC22"/>
    <mergeCell ref="G28:O28"/>
    <mergeCell ref="P28:V28"/>
    <mergeCell ref="W28:AC28"/>
    <mergeCell ref="W25:AC25"/>
    <mergeCell ref="G26:O26"/>
    <mergeCell ref="P26:V26"/>
    <mergeCell ref="W26:AC26"/>
    <mergeCell ref="A29:F29"/>
    <mergeCell ref="G29:AX29"/>
    <mergeCell ref="G31:O32"/>
    <mergeCell ref="P31:X32"/>
    <mergeCell ref="Y31:AA31"/>
    <mergeCell ref="AB31:AD31"/>
    <mergeCell ref="AE31:AH31"/>
    <mergeCell ref="AI31:AL31"/>
    <mergeCell ref="AU39:AX39"/>
    <mergeCell ref="G38:O40"/>
    <mergeCell ref="P38:X40"/>
    <mergeCell ref="Y38:AA38"/>
    <mergeCell ref="AB38:AD38"/>
    <mergeCell ref="AE38:AH38"/>
    <mergeCell ref="AI38:AL38"/>
    <mergeCell ref="Y40:AA40"/>
    <mergeCell ref="AB40:AD40"/>
    <mergeCell ref="AE40:AH40"/>
    <mergeCell ref="AW37:AX37"/>
    <mergeCell ref="AI39:AL39"/>
    <mergeCell ref="AM39:AP39"/>
    <mergeCell ref="AQ39:AT39"/>
    <mergeCell ref="G34:X35"/>
    <mergeCell ref="AE34:AH34"/>
    <mergeCell ref="AQ34:AX34"/>
    <mergeCell ref="Y35:AA35"/>
    <mergeCell ref="AM31:AP31"/>
    <mergeCell ref="AQ31:AT31"/>
    <mergeCell ref="AU31:AX31"/>
    <mergeCell ref="Y32:AA32"/>
    <mergeCell ref="AB32:AD32"/>
    <mergeCell ref="AE32:AH32"/>
    <mergeCell ref="AI32:AL32"/>
    <mergeCell ref="AM32:AP32"/>
    <mergeCell ref="AQ32:AT32"/>
    <mergeCell ref="AU32:AX32"/>
    <mergeCell ref="AM35:AP35"/>
    <mergeCell ref="AQ35:AX35"/>
    <mergeCell ref="AU36:AX36"/>
    <mergeCell ref="A36:F40"/>
    <mergeCell ref="G36:O37"/>
    <mergeCell ref="P36:X37"/>
    <mergeCell ref="Y36:AA37"/>
    <mergeCell ref="AB36:AD37"/>
    <mergeCell ref="AE36:AH37"/>
    <mergeCell ref="AI36:AL37"/>
    <mergeCell ref="AI30:AL30"/>
    <mergeCell ref="AM30:AP30"/>
    <mergeCell ref="AQ30:AT30"/>
    <mergeCell ref="AU30:AX30"/>
    <mergeCell ref="AM33:AP33"/>
    <mergeCell ref="AQ33:AX33"/>
    <mergeCell ref="Y34:AA34"/>
    <mergeCell ref="AB34:AD34"/>
    <mergeCell ref="A30:F32"/>
    <mergeCell ref="G30:O30"/>
    <mergeCell ref="P30:X30"/>
    <mergeCell ref="Y30:AA30"/>
    <mergeCell ref="AB30:AD30"/>
    <mergeCell ref="AE30:AH30"/>
    <mergeCell ref="AI34:AL34"/>
    <mergeCell ref="AM34:AP34"/>
    <mergeCell ref="AB46:AD46"/>
    <mergeCell ref="AE46:AH46"/>
    <mergeCell ref="AI46:AL46"/>
    <mergeCell ref="A33:F35"/>
    <mergeCell ref="G33:X33"/>
    <mergeCell ref="Y33:AA33"/>
    <mergeCell ref="AB33:AD33"/>
    <mergeCell ref="AE33:AH33"/>
    <mergeCell ref="AI33:AL33"/>
    <mergeCell ref="AB35:AD35"/>
    <mergeCell ref="AE35:AH35"/>
    <mergeCell ref="AI35:AL35"/>
    <mergeCell ref="AM36:AP37"/>
    <mergeCell ref="AM38:AP38"/>
    <mergeCell ref="AQ38:AT38"/>
    <mergeCell ref="AU38:AX38"/>
    <mergeCell ref="Y39:AA39"/>
    <mergeCell ref="AB39:AD39"/>
    <mergeCell ref="AE39:AH39"/>
    <mergeCell ref="AI40:AL40"/>
    <mergeCell ref="AE43:AH44"/>
    <mergeCell ref="AI43:AL44"/>
    <mergeCell ref="AM43:AP44"/>
    <mergeCell ref="AQ43:AT43"/>
    <mergeCell ref="AU43:AX43"/>
    <mergeCell ref="AQ44:AR44"/>
    <mergeCell ref="AS44:AT44"/>
    <mergeCell ref="AU44:AV44"/>
    <mergeCell ref="AW44:AX44"/>
    <mergeCell ref="AM40:AP40"/>
    <mergeCell ref="AQ40:AT40"/>
    <mergeCell ref="AU40:AX40"/>
    <mergeCell ref="AQ37:AR37"/>
    <mergeCell ref="AS37:AT37"/>
    <mergeCell ref="AU37:AV37"/>
    <mergeCell ref="AQ36:AT36"/>
    <mergeCell ref="A41:F42"/>
    <mergeCell ref="G41:AX42"/>
    <mergeCell ref="A43:F47"/>
    <mergeCell ref="G43:O44"/>
    <mergeCell ref="P43:X44"/>
    <mergeCell ref="Y43:AA44"/>
    <mergeCell ref="AB43:AD44"/>
    <mergeCell ref="AM45:AP45"/>
    <mergeCell ref="AQ45:AT45"/>
    <mergeCell ref="AU45:AX45"/>
    <mergeCell ref="Y46:AA46"/>
    <mergeCell ref="AM46:AP46"/>
    <mergeCell ref="AQ46:AT46"/>
    <mergeCell ref="AU46:AX46"/>
    <mergeCell ref="G45:O47"/>
    <mergeCell ref="P45:X47"/>
    <mergeCell ref="Y47:AA47"/>
    <mergeCell ref="AB47:AD47"/>
    <mergeCell ref="AE47:AH47"/>
    <mergeCell ref="AI47:AL47"/>
    <mergeCell ref="AM47:AP47"/>
    <mergeCell ref="AQ47:AT47"/>
    <mergeCell ref="AU47:AX47"/>
    <mergeCell ref="Y45:AA45"/>
    <mergeCell ref="G48:AX49"/>
    <mergeCell ref="U54:AX54"/>
    <mergeCell ref="G55:T55"/>
    <mergeCell ref="A56:AX56"/>
    <mergeCell ref="C57:AC57"/>
    <mergeCell ref="AD57:AF57"/>
    <mergeCell ref="AG57:AX57"/>
    <mergeCell ref="W51:AA51"/>
    <mergeCell ref="AB51:AX51"/>
    <mergeCell ref="W52:AA52"/>
    <mergeCell ref="AB52:AX52"/>
    <mergeCell ref="C53:D55"/>
    <mergeCell ref="E53:F55"/>
    <mergeCell ref="G53:I53"/>
    <mergeCell ref="J53:T53"/>
    <mergeCell ref="U53:AX53"/>
    <mergeCell ref="G54:T54"/>
    <mergeCell ref="A50:B55"/>
    <mergeCell ref="C50:D52"/>
    <mergeCell ref="E50:F50"/>
    <mergeCell ref="G50:AX50"/>
    <mergeCell ref="E51:F52"/>
    <mergeCell ref="G51:V52"/>
    <mergeCell ref="U55:AX55"/>
    <mergeCell ref="A61:B70"/>
    <mergeCell ref="C61:AC61"/>
    <mergeCell ref="AD61:AF61"/>
    <mergeCell ref="AG61:AX63"/>
    <mergeCell ref="C62:D63"/>
    <mergeCell ref="E62:AC62"/>
    <mergeCell ref="AD62:AF62"/>
    <mergeCell ref="E63:AC63"/>
    <mergeCell ref="AD63:AF63"/>
    <mergeCell ref="C64:AC64"/>
    <mergeCell ref="C69:AC69"/>
    <mergeCell ref="AD69:AF69"/>
    <mergeCell ref="AG69:AX69"/>
    <mergeCell ref="C70:AC70"/>
    <mergeCell ref="AD70:AF70"/>
    <mergeCell ref="AG70:AX70"/>
    <mergeCell ref="C67:AC67"/>
    <mergeCell ref="AD67:AF67"/>
    <mergeCell ref="AG67:AX67"/>
    <mergeCell ref="C68:AC68"/>
    <mergeCell ref="AD68:AF68"/>
    <mergeCell ref="AG68:AX68"/>
    <mergeCell ref="AD64:AF64"/>
    <mergeCell ref="AG64:AX64"/>
    <mergeCell ref="A58:B60"/>
    <mergeCell ref="C58:AC58"/>
    <mergeCell ref="AD58:AF58"/>
    <mergeCell ref="AG58:AX58"/>
    <mergeCell ref="C59:AC59"/>
    <mergeCell ref="AD59:AF59"/>
    <mergeCell ref="AG59:AX59"/>
    <mergeCell ref="C60:AC60"/>
    <mergeCell ref="AD60:AF60"/>
    <mergeCell ref="AG60:AX60"/>
    <mergeCell ref="A71:B74"/>
    <mergeCell ref="C71:AC71"/>
    <mergeCell ref="AD71:AF71"/>
    <mergeCell ref="AG71:AX71"/>
    <mergeCell ref="C72:AC72"/>
    <mergeCell ref="AD72:AF72"/>
    <mergeCell ref="AG72:AX72"/>
    <mergeCell ref="C73:AC73"/>
    <mergeCell ref="AD73:AF73"/>
    <mergeCell ref="AG73:AX73"/>
    <mergeCell ref="C74:AC74"/>
    <mergeCell ref="AD74:AF74"/>
    <mergeCell ref="C78:D78"/>
    <mergeCell ref="E78:G78"/>
    <mergeCell ref="H78:I78"/>
    <mergeCell ref="J78:L78"/>
    <mergeCell ref="M78:N78"/>
    <mergeCell ref="A75:B81"/>
    <mergeCell ref="C75:AC75"/>
    <mergeCell ref="AD75:AF75"/>
    <mergeCell ref="AG75:AX81"/>
    <mergeCell ref="J79:L79"/>
    <mergeCell ref="M79:N79"/>
    <mergeCell ref="C80:D80"/>
    <mergeCell ref="E80:G80"/>
    <mergeCell ref="H80:I80"/>
    <mergeCell ref="J80:L80"/>
    <mergeCell ref="M80:N80"/>
    <mergeCell ref="C81:D81"/>
    <mergeCell ref="E81:G81"/>
    <mergeCell ref="H81:I81"/>
    <mergeCell ref="J81:L81"/>
    <mergeCell ref="O77:AF77"/>
    <mergeCell ref="O78:AF78"/>
    <mergeCell ref="O79:AF79"/>
    <mergeCell ref="O80:AF80"/>
    <mergeCell ref="A101:D101"/>
    <mergeCell ref="A98:D98"/>
    <mergeCell ref="E98:P98"/>
    <mergeCell ref="Q98:AB98"/>
    <mergeCell ref="AC98:AN98"/>
    <mergeCell ref="AO98:AX98"/>
    <mergeCell ref="A99:D99"/>
    <mergeCell ref="E99:P99"/>
    <mergeCell ref="Q99:AB99"/>
    <mergeCell ref="AC99:AN99"/>
    <mergeCell ref="AO99:AX99"/>
    <mergeCell ref="AA101:AB101"/>
    <mergeCell ref="AC101:AE101"/>
    <mergeCell ref="AG101:AH101"/>
    <mergeCell ref="AJ101:AK101"/>
    <mergeCell ref="AM101:AN101"/>
    <mergeCell ref="AO101:AP101"/>
    <mergeCell ref="AC100:AN100"/>
    <mergeCell ref="AU101:AV101"/>
    <mergeCell ref="A100:D100"/>
    <mergeCell ref="E100:P100"/>
    <mergeCell ref="Q100:AB100"/>
    <mergeCell ref="A96:D96"/>
    <mergeCell ref="E96:P96"/>
    <mergeCell ref="Q96:AB96"/>
    <mergeCell ref="AC96:AN96"/>
    <mergeCell ref="AO96:AX96"/>
    <mergeCell ref="A97:D97"/>
    <mergeCell ref="E97:P97"/>
    <mergeCell ref="Q97:AB97"/>
    <mergeCell ref="AC97:AN97"/>
    <mergeCell ref="AO97:AX97"/>
    <mergeCell ref="A104:F127"/>
    <mergeCell ref="A128:F132"/>
    <mergeCell ref="G128:AB128"/>
    <mergeCell ref="AC128:AX128"/>
    <mergeCell ref="G129:K129"/>
    <mergeCell ref="L129:X129"/>
    <mergeCell ref="AA103:AB103"/>
    <mergeCell ref="G131:K131"/>
    <mergeCell ref="L131:X131"/>
    <mergeCell ref="Y131:AB131"/>
    <mergeCell ref="AC131:AG131"/>
    <mergeCell ref="AH131:AT131"/>
    <mergeCell ref="AU131:AX131"/>
    <mergeCell ref="Y129:AB129"/>
    <mergeCell ref="AC129:AG129"/>
    <mergeCell ref="AH129:AT129"/>
    <mergeCell ref="AU129:AX129"/>
    <mergeCell ref="G130:K130"/>
    <mergeCell ref="L130:X130"/>
    <mergeCell ref="Y130:AB130"/>
    <mergeCell ref="AC130:AG130"/>
    <mergeCell ref="AH130:AT130"/>
    <mergeCell ref="AU102:AV102"/>
    <mergeCell ref="A103:D103"/>
    <mergeCell ref="O103:P103"/>
    <mergeCell ref="U102:V102"/>
    <mergeCell ref="X102:Y102"/>
    <mergeCell ref="AA102:AB102"/>
    <mergeCell ref="AC102:AE102"/>
    <mergeCell ref="AG102:AH102"/>
    <mergeCell ref="AJ102:AK102"/>
    <mergeCell ref="A102:D102"/>
    <mergeCell ref="E102:G102"/>
    <mergeCell ref="I102:J102"/>
    <mergeCell ref="L102:M102"/>
    <mergeCell ref="O102:P102"/>
    <mergeCell ref="Q102:S102"/>
    <mergeCell ref="AM103:AN103"/>
    <mergeCell ref="AO103:AP103"/>
    <mergeCell ref="AU130:AX130"/>
    <mergeCell ref="G132:K132"/>
    <mergeCell ref="L132:X132"/>
    <mergeCell ref="Y132:AB132"/>
    <mergeCell ref="AC132:AG132"/>
    <mergeCell ref="AH132:AT132"/>
    <mergeCell ref="AU132:AX132"/>
    <mergeCell ref="A137:B137"/>
    <mergeCell ref="C137:I137"/>
    <mergeCell ref="J137:O137"/>
    <mergeCell ref="P137:X137"/>
    <mergeCell ref="Y137:AB137"/>
    <mergeCell ref="AC137:AG137"/>
    <mergeCell ref="AH137:AK137"/>
    <mergeCell ref="AL137:AO137"/>
    <mergeCell ref="AP137:AX137"/>
    <mergeCell ref="A138:B138"/>
    <mergeCell ref="C138:I138"/>
    <mergeCell ref="J138:O138"/>
    <mergeCell ref="P138:X138"/>
    <mergeCell ref="Y138:AB138"/>
    <mergeCell ref="AC138:AG138"/>
    <mergeCell ref="AH138:AK138"/>
    <mergeCell ref="AL138:AO138"/>
    <mergeCell ref="AP138:AX138"/>
    <mergeCell ref="AL141:AO141"/>
    <mergeCell ref="AP141:AX141"/>
    <mergeCell ref="A142:B142"/>
    <mergeCell ref="C142:I142"/>
    <mergeCell ref="J142:O142"/>
    <mergeCell ref="P142:X142"/>
    <mergeCell ref="Y142:AB142"/>
    <mergeCell ref="AC142:AG142"/>
    <mergeCell ref="AH142:AK142"/>
    <mergeCell ref="AL142:AO142"/>
    <mergeCell ref="A141:B141"/>
    <mergeCell ref="C141:I141"/>
    <mergeCell ref="J141:O141"/>
    <mergeCell ref="P141:X141"/>
    <mergeCell ref="Y141:AB141"/>
    <mergeCell ref="AC141:AG141"/>
    <mergeCell ref="AH141:AK141"/>
    <mergeCell ref="AP142:AX142"/>
    <mergeCell ref="AB45:AD45"/>
    <mergeCell ref="AE45:AH45"/>
    <mergeCell ref="AI45:AL45"/>
    <mergeCell ref="AQ103:AS103"/>
    <mergeCell ref="E101:G101"/>
    <mergeCell ref="I101:J101"/>
    <mergeCell ref="L101:M101"/>
    <mergeCell ref="O101:P101"/>
    <mergeCell ref="Q101:S101"/>
    <mergeCell ref="U101:V101"/>
    <mergeCell ref="X101:Y101"/>
    <mergeCell ref="AR101:AS101"/>
    <mergeCell ref="AM102:AN102"/>
    <mergeCell ref="AO102:AP102"/>
    <mergeCell ref="AR102:AS102"/>
    <mergeCell ref="AO100:AX100"/>
    <mergeCell ref="C65:AC65"/>
    <mergeCell ref="AD65:AF65"/>
    <mergeCell ref="AG65:AX65"/>
    <mergeCell ref="C66:AC66"/>
    <mergeCell ref="AD66:AF66"/>
    <mergeCell ref="AG66:AX66"/>
    <mergeCell ref="AG74:AX74"/>
    <mergeCell ref="A48:F49"/>
  </mergeCells>
  <phoneticPr fontId="5"/>
  <conditionalFormatting sqref="P14:AQ14">
    <cfRule type="expression" dxfId="111" priority="907">
      <formula>IF(RIGHT(TEXT(P14,"0.#"),1)=".",FALSE,TRUE)</formula>
    </cfRule>
    <cfRule type="expression" dxfId="110" priority="908">
      <formula>IF(RIGHT(TEXT(P14,"0.#"),1)=".",TRUE,FALSE)</formula>
    </cfRule>
  </conditionalFormatting>
  <conditionalFormatting sqref="P18:AX18">
    <cfRule type="expression" dxfId="109" priority="905">
      <formula>IF(RIGHT(TEXT(P18,"0.#"),1)=".",FALSE,TRUE)</formula>
    </cfRule>
    <cfRule type="expression" dxfId="108" priority="906">
      <formula>IF(RIGHT(TEXT(P18,"0.#"),1)=".",TRUE,FALSE)</formula>
    </cfRule>
  </conditionalFormatting>
  <conditionalFormatting sqref="Y131">
    <cfRule type="expression" dxfId="107" priority="903">
      <formula>IF(RIGHT(TEXT(Y131,"0.#"),1)=".",FALSE,TRUE)</formula>
    </cfRule>
    <cfRule type="expression" dxfId="106" priority="904">
      <formula>IF(RIGHT(TEXT(Y131,"0.#"),1)=".",TRUE,FALSE)</formula>
    </cfRule>
  </conditionalFormatting>
  <conditionalFormatting sqref="Y132">
    <cfRule type="expression" dxfId="105" priority="901">
      <formula>IF(RIGHT(TEXT(Y132,"0.#"),1)=".",FALSE,TRUE)</formula>
    </cfRule>
    <cfRule type="expression" dxfId="104" priority="902">
      <formula>IF(RIGHT(TEXT(Y132,"0.#"),1)=".",TRUE,FALSE)</formula>
    </cfRule>
  </conditionalFormatting>
  <conditionalFormatting sqref="P16:AQ17 P15:AX15 P13:AX13">
    <cfRule type="expression" dxfId="103" priority="899">
      <formula>IF(RIGHT(TEXT(P13,"0.#"),1)=".",FALSE,TRUE)</formula>
    </cfRule>
    <cfRule type="expression" dxfId="102" priority="900">
      <formula>IF(RIGHT(TEXT(P13,"0.#"),1)=".",TRUE,FALSE)</formula>
    </cfRule>
  </conditionalFormatting>
  <conditionalFormatting sqref="P19:AJ19">
    <cfRule type="expression" dxfId="101" priority="897">
      <formula>IF(RIGHT(TEXT(P19,"0.#"),1)=".",FALSE,TRUE)</formula>
    </cfRule>
    <cfRule type="expression" dxfId="100" priority="898">
      <formula>IF(RIGHT(TEXT(P19,"0.#"),1)=".",TRUE,FALSE)</formula>
    </cfRule>
  </conditionalFormatting>
  <conditionalFormatting sqref="AE31 AQ31">
    <cfRule type="expression" dxfId="99" priority="895">
      <formula>IF(RIGHT(TEXT(AE31,"0.#"),1)=".",FALSE,TRUE)</formula>
    </cfRule>
    <cfRule type="expression" dxfId="98" priority="896">
      <formula>IF(RIGHT(TEXT(AE31,"0.#"),1)=".",TRUE,FALSE)</formula>
    </cfRule>
  </conditionalFormatting>
  <conditionalFormatting sqref="Y130">
    <cfRule type="expression" dxfId="97" priority="893">
      <formula>IF(RIGHT(TEXT(Y130,"0.#"),1)=".",FALSE,TRUE)</formula>
    </cfRule>
    <cfRule type="expression" dxfId="96" priority="894">
      <formula>IF(RIGHT(TEXT(Y130,"0.#"),1)=".",TRUE,FALSE)</formula>
    </cfRule>
  </conditionalFormatting>
  <conditionalFormatting sqref="AU131">
    <cfRule type="expression" dxfId="95" priority="891">
      <formula>IF(RIGHT(TEXT(AU131,"0.#"),1)=".",FALSE,TRUE)</formula>
    </cfRule>
    <cfRule type="expression" dxfId="94" priority="892">
      <formula>IF(RIGHT(TEXT(AU131,"0.#"),1)=".",TRUE,FALSE)</formula>
    </cfRule>
  </conditionalFormatting>
  <conditionalFormatting sqref="AU132">
    <cfRule type="expression" dxfId="93" priority="889">
      <formula>IF(RIGHT(TEXT(AU132,"0.#"),1)=".",FALSE,TRUE)</formula>
    </cfRule>
    <cfRule type="expression" dxfId="92" priority="890">
      <formula>IF(RIGHT(TEXT(AU132,"0.#"),1)=".",TRUE,FALSE)</formula>
    </cfRule>
  </conditionalFormatting>
  <conditionalFormatting sqref="AU130">
    <cfRule type="expression" dxfId="91" priority="887">
      <formula>IF(RIGHT(TEXT(AU130,"0.#"),1)=".",FALSE,TRUE)</formula>
    </cfRule>
    <cfRule type="expression" dxfId="90" priority="888">
      <formula>IF(RIGHT(TEXT(AU130,"0.#"),1)=".",TRUE,FALSE)</formula>
    </cfRule>
  </conditionalFormatting>
  <conditionalFormatting sqref="AI31">
    <cfRule type="expression" dxfId="89" priority="873">
      <formula>IF(RIGHT(TEXT(AI31,"0.#"),1)=".",FALSE,TRUE)</formula>
    </cfRule>
    <cfRule type="expression" dxfId="88" priority="874">
      <formula>IF(RIGHT(TEXT(AI31,"0.#"),1)=".",TRUE,FALSE)</formula>
    </cfRule>
  </conditionalFormatting>
  <conditionalFormatting sqref="AM31">
    <cfRule type="expression" dxfId="87" priority="871">
      <formula>IF(RIGHT(TEXT(AM31,"0.#"),1)=".",FALSE,TRUE)</formula>
    </cfRule>
    <cfRule type="expression" dxfId="86" priority="872">
      <formula>IF(RIGHT(TEXT(AM31,"0.#"),1)=".",TRUE,FALSE)</formula>
    </cfRule>
  </conditionalFormatting>
  <conditionalFormatting sqref="AE32">
    <cfRule type="expression" dxfId="85" priority="869">
      <formula>IF(RIGHT(TEXT(AE32,"0.#"),1)=".",FALSE,TRUE)</formula>
    </cfRule>
    <cfRule type="expression" dxfId="84" priority="870">
      <formula>IF(RIGHT(TEXT(AE32,"0.#"),1)=".",TRUE,FALSE)</formula>
    </cfRule>
  </conditionalFormatting>
  <conditionalFormatting sqref="AI32">
    <cfRule type="expression" dxfId="83" priority="867">
      <formula>IF(RIGHT(TEXT(AI32,"0.#"),1)=".",FALSE,TRUE)</formula>
    </cfRule>
    <cfRule type="expression" dxfId="82" priority="868">
      <formula>IF(RIGHT(TEXT(AI32,"0.#"),1)=".",TRUE,FALSE)</formula>
    </cfRule>
  </conditionalFormatting>
  <conditionalFormatting sqref="AM32">
    <cfRule type="expression" dxfId="81" priority="865">
      <formula>IF(RIGHT(TEXT(AM32,"0.#"),1)=".",FALSE,TRUE)</formula>
    </cfRule>
    <cfRule type="expression" dxfId="80" priority="866">
      <formula>IF(RIGHT(TEXT(AM32,"0.#"),1)=".",TRUE,FALSE)</formula>
    </cfRule>
  </conditionalFormatting>
  <conditionalFormatting sqref="AQ32">
    <cfRule type="expression" dxfId="79" priority="863">
      <formula>IF(RIGHT(TEXT(AQ32,"0.#"),1)=".",FALSE,TRUE)</formula>
    </cfRule>
    <cfRule type="expression" dxfId="78" priority="864">
      <formula>IF(RIGHT(TEXT(AQ32,"0.#"),1)=".",TRUE,FALSE)</formula>
    </cfRule>
  </conditionalFormatting>
  <conditionalFormatting sqref="AL138:AO138">
    <cfRule type="expression" dxfId="77" priority="825">
      <formula>IF(AND(AL138&gt;=0, RIGHT(TEXT(AL138,"0.#"),1)&lt;&gt;"."),TRUE,FALSE)</formula>
    </cfRule>
    <cfRule type="expression" dxfId="76" priority="826">
      <formula>IF(AND(AL138&gt;=0, RIGHT(TEXT(AL138,"0.#"),1)="."),TRUE,FALSE)</formula>
    </cfRule>
    <cfRule type="expression" dxfId="75" priority="827">
      <formula>IF(AND(AL138&lt;0, RIGHT(TEXT(AL138,"0.#"),1)&lt;&gt;"."),TRUE,FALSE)</formula>
    </cfRule>
    <cfRule type="expression" dxfId="74" priority="828">
      <formula>IF(AND(AL138&lt;0, RIGHT(TEXT(AL138,"0.#"),1)="."),TRUE,FALSE)</formula>
    </cfRule>
  </conditionalFormatting>
  <conditionalFormatting sqref="Y138">
    <cfRule type="expression" dxfId="73" priority="823">
      <formula>IF(RIGHT(TEXT(Y138,"0.#"),1)=".",FALSE,TRUE)</formula>
    </cfRule>
    <cfRule type="expression" dxfId="72" priority="824">
      <formula>IF(RIGHT(TEXT(Y138,"0.#"),1)=".",TRUE,FALSE)</formula>
    </cfRule>
  </conditionalFormatting>
  <conditionalFormatting sqref="W23 P23">
    <cfRule type="expression" dxfId="71" priority="821">
      <formula>IF(RIGHT(TEXT(P23,"0.#"),1)=".",FALSE,TRUE)</formula>
    </cfRule>
    <cfRule type="expression" dxfId="70" priority="822">
      <formula>IF(RIGHT(TEXT(P23,"0.#"),1)=".",TRUE,FALSE)</formula>
    </cfRule>
  </conditionalFormatting>
  <conditionalFormatting sqref="W24:W27 P24:P27">
    <cfRule type="expression" dxfId="69" priority="819">
      <formula>IF(RIGHT(TEXT(P24,"0.#"),1)=".",FALSE,TRUE)</formula>
    </cfRule>
    <cfRule type="expression" dxfId="68" priority="820">
      <formula>IF(RIGHT(TEXT(P24,"0.#"),1)=".",TRUE,FALSE)</formula>
    </cfRule>
  </conditionalFormatting>
  <conditionalFormatting sqref="AL142:AO142">
    <cfRule type="expression" dxfId="67" priority="757">
      <formula>IF(AND(AL142&gt;=0, RIGHT(TEXT(AL142,"0.#"),1)&lt;&gt;"."),TRUE,FALSE)</formula>
    </cfRule>
    <cfRule type="expression" dxfId="66" priority="758">
      <formula>IF(AND(AL142&gt;=0, RIGHT(TEXT(AL142,"0.#"),1)="."),TRUE,FALSE)</formula>
    </cfRule>
    <cfRule type="expression" dxfId="65" priority="759">
      <formula>IF(AND(AL142&lt;0, RIGHT(TEXT(AL142,"0.#"),1)&lt;&gt;"."),TRUE,FALSE)</formula>
    </cfRule>
    <cfRule type="expression" dxfId="64" priority="760">
      <formula>IF(AND(AL142&lt;0, RIGHT(TEXT(AL142,"0.#"),1)="."),TRUE,FALSE)</formula>
    </cfRule>
  </conditionalFormatting>
  <conditionalFormatting sqref="AU32">
    <cfRule type="expression" dxfId="63" priority="679">
      <formula>IF(RIGHT(TEXT(AU32,"0.#"),1)=".",FALSE,TRUE)</formula>
    </cfRule>
    <cfRule type="expression" dxfId="62" priority="680">
      <formula>IF(RIGHT(TEXT(AU32,"0.#"),1)=".",TRUE,FALSE)</formula>
    </cfRule>
  </conditionalFormatting>
  <conditionalFormatting sqref="AU31">
    <cfRule type="expression" dxfId="61" priority="681">
      <formula>IF(RIGHT(TEXT(AU31,"0.#"),1)=".",FALSE,TRUE)</formula>
    </cfRule>
    <cfRule type="expression" dxfId="60" priority="682">
      <formula>IF(RIGHT(TEXT(AU31,"0.#"),1)=".",TRUE,FALSE)</formula>
    </cfRule>
  </conditionalFormatting>
  <conditionalFormatting sqref="P28:AC28">
    <cfRule type="expression" dxfId="59" priority="677">
      <formula>IF(RIGHT(TEXT(P28,"0.#"),1)=".",FALSE,TRUE)</formula>
    </cfRule>
    <cfRule type="expression" dxfId="58" priority="678">
      <formula>IF(RIGHT(TEXT(P28,"0.#"),1)=".",TRUE,FALSE)</formula>
    </cfRule>
  </conditionalFormatting>
  <conditionalFormatting sqref="AM40">
    <cfRule type="expression" dxfId="57" priority="659">
      <formula>IF(RIGHT(TEXT(AM40,"0.#"),1)=".",FALSE,TRUE)</formula>
    </cfRule>
    <cfRule type="expression" dxfId="56" priority="660">
      <formula>IF(RIGHT(TEXT(AM40,"0.#"),1)=".",TRUE,FALSE)</formula>
    </cfRule>
  </conditionalFormatting>
  <conditionalFormatting sqref="AM39">
    <cfRule type="expression" dxfId="55" priority="661">
      <formula>IF(RIGHT(TEXT(AM39,"0.#"),1)=".",FALSE,TRUE)</formula>
    </cfRule>
    <cfRule type="expression" dxfId="54" priority="662">
      <formula>IF(RIGHT(TEXT(AM39,"0.#"),1)=".",TRUE,FALSE)</formula>
    </cfRule>
  </conditionalFormatting>
  <conditionalFormatting sqref="AE38">
    <cfRule type="expression" dxfId="53" priority="675">
      <formula>IF(RIGHT(TEXT(AE38,"0.#"),1)=".",FALSE,TRUE)</formula>
    </cfRule>
    <cfRule type="expression" dxfId="52" priority="676">
      <formula>IF(RIGHT(TEXT(AE38,"0.#"),1)=".",TRUE,FALSE)</formula>
    </cfRule>
  </conditionalFormatting>
  <conditionalFormatting sqref="AQ38:AQ40">
    <cfRule type="expression" dxfId="51" priority="657">
      <formula>IF(RIGHT(TEXT(AQ38,"0.#"),1)=".",FALSE,TRUE)</formula>
    </cfRule>
    <cfRule type="expression" dxfId="50" priority="658">
      <formula>IF(RIGHT(TEXT(AQ38,"0.#"),1)=".",TRUE,FALSE)</formula>
    </cfRule>
  </conditionalFormatting>
  <conditionalFormatting sqref="AU38:AU40">
    <cfRule type="expression" dxfId="49" priority="655">
      <formula>IF(RIGHT(TEXT(AU38,"0.#"),1)=".",FALSE,TRUE)</formula>
    </cfRule>
    <cfRule type="expression" dxfId="48" priority="656">
      <formula>IF(RIGHT(TEXT(AU38,"0.#"),1)=".",TRUE,FALSE)</formula>
    </cfRule>
  </conditionalFormatting>
  <conditionalFormatting sqref="AI40">
    <cfRule type="expression" dxfId="47" priority="669">
      <formula>IF(RIGHT(TEXT(AI40,"0.#"),1)=".",FALSE,TRUE)</formula>
    </cfRule>
    <cfRule type="expression" dxfId="46" priority="670">
      <formula>IF(RIGHT(TEXT(AI40,"0.#"),1)=".",TRUE,FALSE)</formula>
    </cfRule>
  </conditionalFormatting>
  <conditionalFormatting sqref="AE39">
    <cfRule type="expression" dxfId="45" priority="673">
      <formula>IF(RIGHT(TEXT(AE39,"0.#"),1)=".",FALSE,TRUE)</formula>
    </cfRule>
    <cfRule type="expression" dxfId="44" priority="674">
      <formula>IF(RIGHT(TEXT(AE39,"0.#"),1)=".",TRUE,FALSE)</formula>
    </cfRule>
  </conditionalFormatting>
  <conditionalFormatting sqref="AE40">
    <cfRule type="expression" dxfId="43" priority="671">
      <formula>IF(RIGHT(TEXT(AE40,"0.#"),1)=".",FALSE,TRUE)</formula>
    </cfRule>
    <cfRule type="expression" dxfId="42" priority="672">
      <formula>IF(RIGHT(TEXT(AE40,"0.#"),1)=".",TRUE,FALSE)</formula>
    </cfRule>
  </conditionalFormatting>
  <conditionalFormatting sqref="AM38">
    <cfRule type="expression" dxfId="41" priority="663">
      <formula>IF(RIGHT(TEXT(AM38,"0.#"),1)=".",FALSE,TRUE)</formula>
    </cfRule>
    <cfRule type="expression" dxfId="40" priority="664">
      <formula>IF(RIGHT(TEXT(AM38,"0.#"),1)=".",TRUE,FALSE)</formula>
    </cfRule>
  </conditionalFormatting>
  <conditionalFormatting sqref="AI38">
    <cfRule type="expression" dxfId="39" priority="665">
      <formula>IF(RIGHT(TEXT(AI38,"0.#"),1)=".",FALSE,TRUE)</formula>
    </cfRule>
    <cfRule type="expression" dxfId="38" priority="666">
      <formula>IF(RIGHT(TEXT(AI38,"0.#"),1)=".",TRUE,FALSE)</formula>
    </cfRule>
  </conditionalFormatting>
  <conditionalFormatting sqref="AI39">
    <cfRule type="expression" dxfId="37" priority="667">
      <formula>IF(RIGHT(TEXT(AI39,"0.#"),1)=".",FALSE,TRUE)</formula>
    </cfRule>
    <cfRule type="expression" dxfId="36" priority="668">
      <formula>IF(RIGHT(TEXT(AI39,"0.#"),1)=".",TRUE,FALSE)</formula>
    </cfRule>
  </conditionalFormatting>
  <conditionalFormatting sqref="AM34">
    <cfRule type="expression" dxfId="35" priority="543">
      <formula>IF(RIGHT(TEXT(AM34,"0.#"),1)=".",FALSE,TRUE)</formula>
    </cfRule>
    <cfRule type="expression" dxfId="34" priority="544">
      <formula>IF(RIGHT(TEXT(AM34,"0.#"),1)=".",TRUE,FALSE)</formula>
    </cfRule>
  </conditionalFormatting>
  <conditionalFormatting sqref="AE35 AM35">
    <cfRule type="expression" dxfId="33" priority="541">
      <formula>IF(RIGHT(TEXT(AE35,"0.#"),1)=".",FALSE,TRUE)</formula>
    </cfRule>
    <cfRule type="expression" dxfId="32" priority="542">
      <formula>IF(RIGHT(TEXT(AE35,"0.#"),1)=".",TRUE,FALSE)</formula>
    </cfRule>
  </conditionalFormatting>
  <conditionalFormatting sqref="AI35">
    <cfRule type="expression" dxfId="31" priority="539">
      <formula>IF(RIGHT(TEXT(AI35,"0.#"),1)=".",FALSE,TRUE)</formula>
    </cfRule>
    <cfRule type="expression" dxfId="30" priority="540">
      <formula>IF(RIGHT(TEXT(AI35,"0.#"),1)=".",TRUE,FALSE)</formula>
    </cfRule>
  </conditionalFormatting>
  <conditionalFormatting sqref="AQ35">
    <cfRule type="expression" dxfId="29" priority="537">
      <formula>IF(RIGHT(TEXT(AQ35,"0.#"),1)=".",FALSE,TRUE)</formula>
    </cfRule>
    <cfRule type="expression" dxfId="28" priority="538">
      <formula>IF(RIGHT(TEXT(AQ35,"0.#"),1)=".",TRUE,FALSE)</formula>
    </cfRule>
  </conditionalFormatting>
  <conditionalFormatting sqref="AE34 AQ34">
    <cfRule type="expression" dxfId="27" priority="547">
      <formula>IF(RIGHT(TEXT(AE34,"0.#"),1)=".",FALSE,TRUE)</formula>
    </cfRule>
    <cfRule type="expression" dxfId="26" priority="548">
      <formula>IF(RIGHT(TEXT(AE34,"0.#"),1)=".",TRUE,FALSE)</formula>
    </cfRule>
  </conditionalFormatting>
  <conditionalFormatting sqref="AI34">
    <cfRule type="expression" dxfId="25" priority="545">
      <formula>IF(RIGHT(TEXT(AI34,"0.#"),1)=".",FALSE,TRUE)</formula>
    </cfRule>
    <cfRule type="expression" dxfId="24" priority="546">
      <formula>IF(RIGHT(TEXT(AI34,"0.#"),1)=".",TRUE,FALSE)</formula>
    </cfRule>
  </conditionalFormatting>
  <conditionalFormatting sqref="AE45">
    <cfRule type="expression" dxfId="23" priority="499">
      <formula>IF(RIGHT(TEXT(AE45,"0.#"),1)=".",FALSE,TRUE)</formula>
    </cfRule>
    <cfRule type="expression" dxfId="22" priority="500">
      <formula>IF(RIGHT(TEXT(AE45,"0.#"),1)=".",TRUE,FALSE)</formula>
    </cfRule>
  </conditionalFormatting>
  <conditionalFormatting sqref="AM47">
    <cfRule type="expression" dxfId="21" priority="483">
      <formula>IF(RIGHT(TEXT(AM47,"0.#"),1)=".",FALSE,TRUE)</formula>
    </cfRule>
    <cfRule type="expression" dxfId="20" priority="484">
      <formula>IF(RIGHT(TEXT(AM47,"0.#"),1)=".",TRUE,FALSE)</formula>
    </cfRule>
  </conditionalFormatting>
  <conditionalFormatting sqref="AE46">
    <cfRule type="expression" dxfId="19" priority="497">
      <formula>IF(RIGHT(TEXT(AE46,"0.#"),1)=".",FALSE,TRUE)</formula>
    </cfRule>
    <cfRule type="expression" dxfId="18" priority="498">
      <formula>IF(RIGHT(TEXT(AE46,"0.#"),1)=".",TRUE,FALSE)</formula>
    </cfRule>
  </conditionalFormatting>
  <conditionalFormatting sqref="AE47">
    <cfRule type="expression" dxfId="17" priority="495">
      <formula>IF(RIGHT(TEXT(AE47,"0.#"),1)=".",FALSE,TRUE)</formula>
    </cfRule>
    <cfRule type="expression" dxfId="16" priority="496">
      <formula>IF(RIGHT(TEXT(AE47,"0.#"),1)=".",TRUE,FALSE)</formula>
    </cfRule>
  </conditionalFormatting>
  <conditionalFormatting sqref="AI47">
    <cfRule type="expression" dxfId="15" priority="493">
      <formula>IF(RIGHT(TEXT(AI47,"0.#"),1)=".",FALSE,TRUE)</formula>
    </cfRule>
    <cfRule type="expression" dxfId="14" priority="494">
      <formula>IF(RIGHT(TEXT(AI47,"0.#"),1)=".",TRUE,FALSE)</formula>
    </cfRule>
  </conditionalFormatting>
  <conditionalFormatting sqref="AI46">
    <cfRule type="expression" dxfId="13" priority="491">
      <formula>IF(RIGHT(TEXT(AI46,"0.#"),1)=".",FALSE,TRUE)</formula>
    </cfRule>
    <cfRule type="expression" dxfId="12" priority="492">
      <formula>IF(RIGHT(TEXT(AI46,"0.#"),1)=".",TRUE,FALSE)</formula>
    </cfRule>
  </conditionalFormatting>
  <conditionalFormatting sqref="AI45">
    <cfRule type="expression" dxfId="11" priority="489">
      <formula>IF(RIGHT(TEXT(AI45,"0.#"),1)=".",FALSE,TRUE)</formula>
    </cfRule>
    <cfRule type="expression" dxfId="10" priority="490">
      <formula>IF(RIGHT(TEXT(AI45,"0.#"),1)=".",TRUE,FALSE)</formula>
    </cfRule>
  </conditionalFormatting>
  <conditionalFormatting sqref="AM45">
    <cfRule type="expression" dxfId="9" priority="487">
      <formula>IF(RIGHT(TEXT(AM45,"0.#"),1)=".",FALSE,TRUE)</formula>
    </cfRule>
    <cfRule type="expression" dxfId="8" priority="488">
      <formula>IF(RIGHT(TEXT(AM45,"0.#"),1)=".",TRUE,FALSE)</formula>
    </cfRule>
  </conditionalFormatting>
  <conditionalFormatting sqref="AM46">
    <cfRule type="expression" dxfId="7" priority="485">
      <formula>IF(RIGHT(TEXT(AM46,"0.#"),1)=".",FALSE,TRUE)</formula>
    </cfRule>
    <cfRule type="expression" dxfId="6" priority="486">
      <formula>IF(RIGHT(TEXT(AM46,"0.#"),1)=".",TRUE,FALSE)</formula>
    </cfRule>
  </conditionalFormatting>
  <conditionalFormatting sqref="AQ45:AQ47">
    <cfRule type="expression" dxfId="5" priority="481">
      <formula>IF(RIGHT(TEXT(AQ45,"0.#"),1)=".",FALSE,TRUE)</formula>
    </cfRule>
    <cfRule type="expression" dxfId="4" priority="482">
      <formula>IF(RIGHT(TEXT(AQ45,"0.#"),1)=".",TRUE,FALSE)</formula>
    </cfRule>
  </conditionalFormatting>
  <conditionalFormatting sqref="AU45:AU47">
    <cfRule type="expression" dxfId="3" priority="479">
      <formula>IF(RIGHT(TEXT(AU45,"0.#"),1)=".",FALSE,TRUE)</formula>
    </cfRule>
    <cfRule type="expression" dxfId="2" priority="480">
      <formula>IF(RIGHT(TEXT(AU45,"0.#"),1)=".",TRUE,FALSE)</formula>
    </cfRule>
  </conditionalFormatting>
  <conditionalFormatting sqref="Y142">
    <cfRule type="expression" dxfId="1" priority="1">
      <formula>IF(RIGHT(TEXT(Y142,"0.#"),1)=".",FALSE,TRUE)</formula>
    </cfRule>
    <cfRule type="expression" dxfId="0" priority="2">
      <formula>IF(RIGHT(TEXT(Y142,"0.#"),1)=".",TRUE,FALSE)</formula>
    </cfRule>
  </conditionalFormatting>
  <dataValidations count="16">
    <dataValidation type="whole" allowBlank="1" showInputMessage="1" showErrorMessage="1" sqref="O101:P102 AX101:AX103 AA101:AB102 AM101:AN102">
      <formula1>0</formula1>
      <formula2>99</formula2>
    </dataValidation>
    <dataValidation type="whole" allowBlank="1" showInputMessage="1" showErrorMessage="1" sqref="AJ101:AK102 X101:Y102 AJ103 L101:L103 M101:M102 X103 AU101:AV102 J77:J8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7:E87">
      <formula1>T行政事業レビュー推進チームの所見</formula1>
    </dataValidation>
    <dataValidation type="custom" imeMode="disabled" allowBlank="1" showInputMessage="1" showErrorMessage="1" sqref="AH138:AK138 AH142:AK142">
      <formula1>OR(AND(MOD(IF(ISNUMBER(AH138), AH138, 0.5),1)=0, 0&lt;=AH138), AH138="-")</formula1>
    </dataValidation>
    <dataValidation type="whole" imeMode="disabled" allowBlank="1" showInputMessage="1" showErrorMessage="1" sqref="AW2:AX2">
      <formula1>0</formula1>
      <formula2>99</formula2>
    </dataValidation>
    <dataValidation type="list" allowBlank="1" showInputMessage="1" showErrorMessage="1" sqref="A89:E89">
      <formula1>T所見を踏まえた改善点</formula1>
    </dataValidation>
    <dataValidation type="list" allowBlank="1" showInputMessage="1" showErrorMessage="1" error="プルダウンリストから選択してください。" sqref="AD62:AF63">
      <formula1>"有,無"</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sqref="S5:X5">
      <formula1>T終了年度</formula1>
    </dataValidation>
    <dataValidation type="list" allowBlank="1" showInputMessage="1" showErrorMessage="1" sqref="H77:I81">
      <formula1>T事業番号</formula1>
    </dataValidation>
    <dataValidation type="custom" imeMode="disabled" allowBlank="1" showInputMessage="1" showErrorMessage="1" sqref="AY23 P13:AX13 AR15:AX15 P14:AQ18 AR18:AX18 P19:AJ19 Y130:AB131 AU130:AX131 Y138:AB138 AL138:AO138 Y142:AB142 AL142:AO142 AQ37:AR37 AU37:AX37 AE38:AX40 AE31:AX32 AE34:AX34 AQ44:AR44 AU44:AX44 AE45:AX47 P23:AC28">
      <formula1>OR(ISNUMBER(P13), P13="-")</formula1>
    </dataValidation>
    <dataValidation type="list" allowBlank="1" showInputMessage="1" showErrorMessage="1" sqref="Q103:R103 AC103:AD103 AO103:AP103">
      <formula1>#REF!</formula1>
    </dataValidation>
    <dataValidation type="custom" allowBlank="1" showInputMessage="1" showErrorMessage="1" errorTitle="法人番号チェック" error="法人番号は13桁の数字で入力してください。" sqref="J142:O142 J138:O138">
      <formula1>OR(J138="-",AND(LEN(J138)=13,IFERROR(SEARCH("-",J138),"")="",IFERROR(SEARCH(".",J138),"")="",ISNUMBER(J138)))</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4" manualBreakCount="4">
    <brk id="40" max="49" man="1"/>
    <brk id="70" max="49" man="1"/>
    <brk id="91" max="49" man="1"/>
    <brk id="127"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U102:V102 I102:J102 AG102:AH102 AR102:AS102</xm:sqref>
        </x14:dataValidation>
        <x14:dataValidation type="list" allowBlank="1" showInputMessage="1" showErrorMessage="1">
          <x14:formula1>
            <xm:f>入力規則等!$U$40:$U$42</xm:f>
          </x14:formula1>
          <xm:sqref>AG101:AH101 U101:V101 I101:J101 AR101:AS101</xm:sqref>
        </x14:dataValidation>
        <x14:dataValidation type="list" allowBlank="1" showInputMessage="1" showErrorMessage="1">
          <x14:formula1>
            <xm:f>入力規則等!$AG$2:$AG$13</xm:f>
          </x14:formula1>
          <xm:sqref>AC138:AG138 AC142:AG142</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AO101:AP102 Q101:S102 AC101:AE102 E101:G102</xm:sqref>
        </x14:dataValidation>
        <x14:dataValidation type="list" allowBlank="1" showInputMessage="1" showErrorMessage="1">
          <x14:formula1>
            <xm:f>入力規則等!$U$48</xm:f>
          </x14:formula1>
          <xm:sqref>E103:F103</xm:sqref>
        </x14:dataValidation>
        <x14:dataValidation type="list" allowBlank="1" showInputMessage="1" showErrorMessage="1">
          <x14:formula1>
            <xm:f>入力規則等!$U$13:$U$35</xm:f>
          </x14:formula1>
          <xm:sqref>AJ2:AM2 E77:G81 AE103:AG103 G103:I103 AQ103:AS103 S103:U103</xm:sqref>
        </x14:dataValidation>
        <x14:dataValidation type="list" allowBlank="1" showInputMessage="1" showErrorMessage="1">
          <x14:formula1>
            <xm:f>入力規則等!$U$56:$U$58</xm:f>
          </x14:formula1>
          <xm:sqref>J103:K103 AT103:AU103 AH103:AI103 V103:W103</xm:sqref>
        </x14:dataValidation>
        <x14:dataValidation type="list" allowBlank="1" showInputMessage="1" showErrorMessage="1">
          <x14:formula1>
            <xm:f>入力規則等!$U$49</xm:f>
          </x14:formula1>
          <xm:sqref>C77:D81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383</v>
      </c>
      <c r="AA1" s="26" t="s">
        <v>74</v>
      </c>
      <c r="AB1" s="26" t="s">
        <v>384</v>
      </c>
      <c r="AC1" s="26" t="s">
        <v>31</v>
      </c>
      <c r="AD1" s="25"/>
      <c r="AE1" s="26" t="s">
        <v>43</v>
      </c>
      <c r="AF1" s="27"/>
      <c r="AG1" s="39" t="s">
        <v>168</v>
      </c>
      <c r="AI1" s="39" t="s">
        <v>171</v>
      </c>
      <c r="AK1" s="39" t="s">
        <v>175</v>
      </c>
      <c r="AM1" s="54"/>
      <c r="AN1" s="54"/>
      <c r="AP1" s="25" t="s">
        <v>211</v>
      </c>
    </row>
    <row r="2" spans="1:42" ht="13.5" customHeight="1" x14ac:dyDescent="0.15">
      <c r="A2" s="13" t="s">
        <v>77</v>
      </c>
      <c r="B2" s="14"/>
      <c r="C2" s="12" t="str">
        <f>IF(B2="","",A2)</f>
        <v/>
      </c>
      <c r="D2" s="12" t="str">
        <f>IF(C2="","",IF(D1&lt;&gt;"",CONCATENATE(D1,"、",C2),C2))</f>
        <v/>
      </c>
      <c r="F2" s="11" t="s">
        <v>64</v>
      </c>
      <c r="G2" s="16" t="s">
        <v>600</v>
      </c>
      <c r="H2" s="12" t="str">
        <f>IF(G2="","",F2)</f>
        <v>一般会計</v>
      </c>
      <c r="I2" s="12" t="str">
        <f>IF(H2="","",IF(I1&lt;&gt;"",CONCATENATE(I1,"、",H2),H2))</f>
        <v>一般会計</v>
      </c>
      <c r="K2" s="13" t="s">
        <v>94</v>
      </c>
      <c r="L2" s="14"/>
      <c r="M2" s="12" t="str">
        <f>IF(L2="","",K2)</f>
        <v/>
      </c>
      <c r="N2" s="12" t="str">
        <f>IF(M2="","",IF(N1&lt;&gt;"",CONCATENATE(N1,"、",M2),M2))</f>
        <v/>
      </c>
      <c r="O2" s="12"/>
      <c r="P2" s="11" t="s">
        <v>66</v>
      </c>
      <c r="Q2" s="16" t="s">
        <v>600</v>
      </c>
      <c r="R2" s="12" t="str">
        <f>IF(Q2="","",P2)</f>
        <v>直接実施</v>
      </c>
      <c r="S2" s="12" t="str">
        <f>IF(R2="","",IF(S1&lt;&gt;"",CONCATENATE(S1,"、",R2),R2))</f>
        <v>直接実施</v>
      </c>
      <c r="T2" s="12"/>
      <c r="U2" s="69">
        <v>21</v>
      </c>
      <c r="W2" s="29" t="s">
        <v>161</v>
      </c>
      <c r="Y2" s="29" t="s">
        <v>60</v>
      </c>
      <c r="Z2" s="29" t="s">
        <v>60</v>
      </c>
      <c r="AA2" s="62" t="s">
        <v>253</v>
      </c>
      <c r="AB2" s="62" t="s">
        <v>478</v>
      </c>
      <c r="AC2" s="63" t="s">
        <v>126</v>
      </c>
      <c r="AD2" s="25"/>
      <c r="AE2" s="31" t="s">
        <v>157</v>
      </c>
      <c r="AF2" s="27"/>
      <c r="AG2" s="40" t="s">
        <v>219</v>
      </c>
      <c r="AI2" s="39" t="s">
        <v>250</v>
      </c>
      <c r="AK2" s="39" t="s">
        <v>176</v>
      </c>
      <c r="AM2" s="54"/>
      <c r="AN2" s="54"/>
      <c r="AP2" s="40" t="s">
        <v>219</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t="s">
        <v>600</v>
      </c>
      <c r="R3" s="12" t="str">
        <f t="shared" ref="R3:R8" si="3">IF(Q3="","",P3)</f>
        <v>委託・請負</v>
      </c>
      <c r="S3" s="12" t="str">
        <f t="shared" ref="S3:S8" si="4">IF(R3="",S2,IF(S2&lt;&gt;"",CONCATENATE(S2,"、",R3),R3))</f>
        <v>直接実施、委託・請負</v>
      </c>
      <c r="T3" s="12"/>
      <c r="U3" s="29" t="s">
        <v>509</v>
      </c>
      <c r="W3" s="29" t="s">
        <v>136</v>
      </c>
      <c r="Y3" s="29" t="s">
        <v>61</v>
      </c>
      <c r="Z3" s="29" t="s">
        <v>385</v>
      </c>
      <c r="AA3" s="62" t="s">
        <v>351</v>
      </c>
      <c r="AB3" s="62" t="s">
        <v>479</v>
      </c>
      <c r="AC3" s="63" t="s">
        <v>127</v>
      </c>
      <c r="AD3" s="25"/>
      <c r="AE3" s="31" t="s">
        <v>158</v>
      </c>
      <c r="AF3" s="27"/>
      <c r="AG3" s="40" t="s">
        <v>220</v>
      </c>
      <c r="AI3" s="39" t="s">
        <v>170</v>
      </c>
      <c r="AK3" s="39" t="str">
        <f>CHAR(CODE(AK2)+1)</f>
        <v>B</v>
      </c>
      <c r="AM3" s="54"/>
      <c r="AN3" s="54"/>
      <c r="AP3" s="40" t="s">
        <v>220</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c r="R4" s="12" t="str">
        <f t="shared" si="3"/>
        <v/>
      </c>
      <c r="S4" s="12" t="str">
        <f t="shared" si="4"/>
        <v>直接実施、委託・請負</v>
      </c>
      <c r="T4" s="12"/>
      <c r="U4" s="29" t="s">
        <v>561</v>
      </c>
      <c r="W4" s="29" t="s">
        <v>137</v>
      </c>
      <c r="Y4" s="29" t="s">
        <v>258</v>
      </c>
      <c r="Z4" s="29" t="s">
        <v>386</v>
      </c>
      <c r="AA4" s="62" t="s">
        <v>352</v>
      </c>
      <c r="AB4" s="62" t="s">
        <v>480</v>
      </c>
      <c r="AC4" s="62" t="s">
        <v>128</v>
      </c>
      <c r="AD4" s="25"/>
      <c r="AE4" s="31" t="s">
        <v>159</v>
      </c>
      <c r="AF4" s="27"/>
      <c r="AG4" s="40" t="s">
        <v>221</v>
      </c>
      <c r="AI4" s="39" t="s">
        <v>172</v>
      </c>
      <c r="AK4" s="39" t="str">
        <f t="shared" ref="AK4:AK49" si="7">CHAR(CODE(AK3)+1)</f>
        <v>C</v>
      </c>
      <c r="AM4" s="54"/>
      <c r="AN4" s="54"/>
      <c r="AP4" s="40" t="s">
        <v>221</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直接実施、委託・請負</v>
      </c>
      <c r="T5" s="12"/>
      <c r="W5" s="29" t="s">
        <v>533</v>
      </c>
      <c r="Y5" s="29" t="s">
        <v>259</v>
      </c>
      <c r="Z5" s="29" t="s">
        <v>387</v>
      </c>
      <c r="AA5" s="62" t="s">
        <v>353</v>
      </c>
      <c r="AB5" s="62" t="s">
        <v>481</v>
      </c>
      <c r="AC5" s="62" t="s">
        <v>160</v>
      </c>
      <c r="AD5" s="28"/>
      <c r="AE5" s="31" t="s">
        <v>231</v>
      </c>
      <c r="AF5" s="27"/>
      <c r="AG5" s="40" t="s">
        <v>222</v>
      </c>
      <c r="AI5" s="39" t="s">
        <v>256</v>
      </c>
      <c r="AK5" s="39" t="str">
        <f t="shared" si="7"/>
        <v>D</v>
      </c>
      <c r="AP5" s="40" t="s">
        <v>222</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直接実施、委託・請負</v>
      </c>
      <c r="T6" s="12"/>
      <c r="U6" s="29" t="s">
        <v>233</v>
      </c>
      <c r="W6" s="29" t="s">
        <v>535</v>
      </c>
      <c r="Y6" s="29" t="s">
        <v>260</v>
      </c>
      <c r="Z6" s="29" t="s">
        <v>388</v>
      </c>
      <c r="AA6" s="62" t="s">
        <v>354</v>
      </c>
      <c r="AB6" s="62" t="s">
        <v>482</v>
      </c>
      <c r="AC6" s="62" t="s">
        <v>129</v>
      </c>
      <c r="AD6" s="28"/>
      <c r="AE6" s="31" t="s">
        <v>229</v>
      </c>
      <c r="AF6" s="27"/>
      <c r="AG6" s="40" t="s">
        <v>223</v>
      </c>
      <c r="AI6" s="39" t="s">
        <v>257</v>
      </c>
      <c r="AK6" s="39" t="str">
        <f>CHAR(CODE(AK5)+1)</f>
        <v>E</v>
      </c>
      <c r="AP6" s="40" t="s">
        <v>223</v>
      </c>
    </row>
    <row r="7" spans="1:42" ht="13.5" customHeight="1" x14ac:dyDescent="0.15">
      <c r="A7" s="13" t="s">
        <v>82</v>
      </c>
      <c r="B7" s="14"/>
      <c r="C7" s="12" t="str">
        <f t="shared" si="0"/>
        <v/>
      </c>
      <c r="D7" s="12" t="str">
        <f t="shared" si="8"/>
        <v/>
      </c>
      <c r="F7" s="17" t="s">
        <v>183</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直接実施、委託・請負</v>
      </c>
      <c r="T7" s="12"/>
      <c r="U7" s="29"/>
      <c r="W7" s="29" t="s">
        <v>138</v>
      </c>
      <c r="Y7" s="29" t="s">
        <v>261</v>
      </c>
      <c r="Z7" s="29" t="s">
        <v>389</v>
      </c>
      <c r="AA7" s="62" t="s">
        <v>355</v>
      </c>
      <c r="AB7" s="62" t="s">
        <v>483</v>
      </c>
      <c r="AC7" s="28"/>
      <c r="AD7" s="28"/>
      <c r="AE7" s="29" t="s">
        <v>129</v>
      </c>
      <c r="AF7" s="27"/>
      <c r="AG7" s="40" t="s">
        <v>224</v>
      </c>
      <c r="AH7" s="57"/>
      <c r="AI7" s="40" t="s">
        <v>246</v>
      </c>
      <c r="AK7" s="39" t="str">
        <f>CHAR(CODE(AK6)+1)</f>
        <v>F</v>
      </c>
      <c r="AP7" s="40" t="s">
        <v>224</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直接実施、委託・請負</v>
      </c>
      <c r="T8" s="12"/>
      <c r="U8" s="29" t="s">
        <v>254</v>
      </c>
      <c r="W8" s="29" t="s">
        <v>139</v>
      </c>
      <c r="Y8" s="29" t="s">
        <v>262</v>
      </c>
      <c r="Z8" s="29" t="s">
        <v>390</v>
      </c>
      <c r="AA8" s="62" t="s">
        <v>356</v>
      </c>
      <c r="AB8" s="62" t="s">
        <v>484</v>
      </c>
      <c r="AC8" s="28"/>
      <c r="AD8" s="28"/>
      <c r="AE8" s="28"/>
      <c r="AF8" s="27"/>
      <c r="AG8" s="40" t="s">
        <v>225</v>
      </c>
      <c r="AI8" s="39" t="s">
        <v>247</v>
      </c>
      <c r="AK8" s="39" t="str">
        <f t="shared" si="7"/>
        <v>G</v>
      </c>
      <c r="AP8" s="40" t="s">
        <v>225</v>
      </c>
    </row>
    <row r="9" spans="1:42" ht="13.5" customHeight="1" x14ac:dyDescent="0.15">
      <c r="A9" s="13" t="s">
        <v>84</v>
      </c>
      <c r="B9" s="14"/>
      <c r="C9" s="12" t="str">
        <f t="shared" si="0"/>
        <v/>
      </c>
      <c r="D9" s="12" t="str">
        <f t="shared" si="8"/>
        <v/>
      </c>
      <c r="F9" s="17" t="s">
        <v>184</v>
      </c>
      <c r="G9" s="16"/>
      <c r="H9" s="12" t="str">
        <f t="shared" si="1"/>
        <v/>
      </c>
      <c r="I9" s="12" t="str">
        <f t="shared" si="5"/>
        <v>一般会計</v>
      </c>
      <c r="K9" s="13" t="s">
        <v>101</v>
      </c>
      <c r="L9" s="14"/>
      <c r="M9" s="12" t="str">
        <f t="shared" si="2"/>
        <v/>
      </c>
      <c r="N9" s="12" t="str">
        <f t="shared" si="6"/>
        <v/>
      </c>
      <c r="O9" s="12"/>
      <c r="P9" s="12"/>
      <c r="Q9" s="18"/>
      <c r="T9" s="12"/>
      <c r="U9" s="29" t="s">
        <v>255</v>
      </c>
      <c r="W9" s="29" t="s">
        <v>140</v>
      </c>
      <c r="Y9" s="29" t="s">
        <v>263</v>
      </c>
      <c r="Z9" s="29" t="s">
        <v>391</v>
      </c>
      <c r="AA9" s="62" t="s">
        <v>357</v>
      </c>
      <c r="AB9" s="62" t="s">
        <v>485</v>
      </c>
      <c r="AC9" s="28"/>
      <c r="AD9" s="28"/>
      <c r="AE9" s="28"/>
      <c r="AF9" s="27"/>
      <c r="AG9" s="40" t="s">
        <v>226</v>
      </c>
      <c r="AI9" s="53"/>
      <c r="AK9" s="39" t="str">
        <f t="shared" si="7"/>
        <v>H</v>
      </c>
      <c r="AP9" s="40" t="s">
        <v>226</v>
      </c>
    </row>
    <row r="10" spans="1:42" ht="13.5" customHeight="1" x14ac:dyDescent="0.15">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
      </c>
      <c r="O10" s="12"/>
      <c r="P10" s="12" t="str">
        <f>S8</f>
        <v>直接実施、委託・請負</v>
      </c>
      <c r="Q10" s="18"/>
      <c r="T10" s="12"/>
      <c r="W10" s="29" t="s">
        <v>141</v>
      </c>
      <c r="Y10" s="29" t="s">
        <v>264</v>
      </c>
      <c r="Z10" s="29" t="s">
        <v>392</v>
      </c>
      <c r="AA10" s="62" t="s">
        <v>358</v>
      </c>
      <c r="AB10" s="62" t="s">
        <v>486</v>
      </c>
      <c r="AC10" s="28"/>
      <c r="AD10" s="28"/>
      <c r="AE10" s="28"/>
      <c r="AF10" s="27"/>
      <c r="AG10" s="40" t="s">
        <v>214</v>
      </c>
      <c r="AK10" s="39" t="str">
        <f t="shared" si="7"/>
        <v>I</v>
      </c>
      <c r="AP10" s="39" t="s">
        <v>212</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600</v>
      </c>
      <c r="M11" s="12" t="str">
        <f t="shared" si="2"/>
        <v>その他の事項経費</v>
      </c>
      <c r="N11" s="12" t="str">
        <f t="shared" si="6"/>
        <v>その他の事項経費</v>
      </c>
      <c r="O11" s="12"/>
      <c r="P11" s="12"/>
      <c r="Q11" s="18"/>
      <c r="T11" s="12"/>
      <c r="W11" s="29" t="s">
        <v>558</v>
      </c>
      <c r="Y11" s="29" t="s">
        <v>265</v>
      </c>
      <c r="Z11" s="29" t="s">
        <v>393</v>
      </c>
      <c r="AA11" s="62" t="s">
        <v>359</v>
      </c>
      <c r="AB11" s="62" t="s">
        <v>487</v>
      </c>
      <c r="AC11" s="28"/>
      <c r="AD11" s="28"/>
      <c r="AE11" s="28"/>
      <c r="AF11" s="27"/>
      <c r="AG11" s="39" t="s">
        <v>217</v>
      </c>
      <c r="AK11" s="39"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6" t="s">
        <v>510</v>
      </c>
      <c r="W12" s="29" t="s">
        <v>142</v>
      </c>
      <c r="Y12" s="29" t="s">
        <v>266</v>
      </c>
      <c r="Z12" s="29" t="s">
        <v>394</v>
      </c>
      <c r="AA12" s="62" t="s">
        <v>360</v>
      </c>
      <c r="AB12" s="62" t="s">
        <v>488</v>
      </c>
      <c r="AC12" s="28"/>
      <c r="AD12" s="28"/>
      <c r="AE12" s="28"/>
      <c r="AF12" s="27"/>
      <c r="AG12" s="39" t="s">
        <v>215</v>
      </c>
      <c r="AK12" s="39"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29" t="s">
        <v>161</v>
      </c>
      <c r="W13" s="29" t="s">
        <v>143</v>
      </c>
      <c r="Y13" s="29" t="s">
        <v>267</v>
      </c>
      <c r="Z13" s="29" t="s">
        <v>395</v>
      </c>
      <c r="AA13" s="62" t="s">
        <v>361</v>
      </c>
      <c r="AB13" s="62" t="s">
        <v>489</v>
      </c>
      <c r="AC13" s="28"/>
      <c r="AD13" s="28"/>
      <c r="AE13" s="28"/>
      <c r="AF13" s="27"/>
      <c r="AG13" s="39" t="s">
        <v>216</v>
      </c>
      <c r="AK13" s="39"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29" t="s">
        <v>511</v>
      </c>
      <c r="W14" s="29" t="s">
        <v>144</v>
      </c>
      <c r="Y14" s="29" t="s">
        <v>268</v>
      </c>
      <c r="Z14" s="29" t="s">
        <v>396</v>
      </c>
      <c r="AA14" s="62" t="s">
        <v>362</v>
      </c>
      <c r="AB14" s="62" t="s">
        <v>490</v>
      </c>
      <c r="AC14" s="28"/>
      <c r="AD14" s="28"/>
      <c r="AE14" s="28"/>
      <c r="AF14" s="27"/>
      <c r="AG14" s="53"/>
      <c r="AK14" s="39"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29" t="s">
        <v>512</v>
      </c>
      <c r="W15" s="29" t="s">
        <v>145</v>
      </c>
      <c r="Y15" s="29" t="s">
        <v>269</v>
      </c>
      <c r="Z15" s="29" t="s">
        <v>397</v>
      </c>
      <c r="AA15" s="62" t="s">
        <v>363</v>
      </c>
      <c r="AB15" s="62" t="s">
        <v>491</v>
      </c>
      <c r="AC15" s="28"/>
      <c r="AD15" s="28"/>
      <c r="AE15" s="28"/>
      <c r="AF15" s="27"/>
      <c r="AG15" s="54"/>
      <c r="AK15" s="39"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29" t="s">
        <v>513</v>
      </c>
      <c r="W16" s="29" t="s">
        <v>146</v>
      </c>
      <c r="Y16" s="29" t="s">
        <v>270</v>
      </c>
      <c r="Z16" s="29" t="s">
        <v>398</v>
      </c>
      <c r="AA16" s="62" t="s">
        <v>364</v>
      </c>
      <c r="AB16" s="62" t="s">
        <v>492</v>
      </c>
      <c r="AC16" s="28"/>
      <c r="AD16" s="28"/>
      <c r="AE16" s="28"/>
      <c r="AF16" s="27"/>
      <c r="AG16" s="54"/>
      <c r="AK16" s="39"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29" t="s">
        <v>531</v>
      </c>
      <c r="W17" s="29" t="s">
        <v>147</v>
      </c>
      <c r="Y17" s="29" t="s">
        <v>271</v>
      </c>
      <c r="Z17" s="29" t="s">
        <v>399</v>
      </c>
      <c r="AA17" s="62" t="s">
        <v>365</v>
      </c>
      <c r="AB17" s="62" t="s">
        <v>493</v>
      </c>
      <c r="AC17" s="28"/>
      <c r="AD17" s="28"/>
      <c r="AE17" s="28"/>
      <c r="AF17" s="27"/>
      <c r="AG17" s="54"/>
      <c r="AK17" s="39"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29" t="s">
        <v>514</v>
      </c>
      <c r="W18" s="29" t="s">
        <v>148</v>
      </c>
      <c r="Y18" s="29" t="s">
        <v>272</v>
      </c>
      <c r="Z18" s="29" t="s">
        <v>400</v>
      </c>
      <c r="AA18" s="62" t="s">
        <v>366</v>
      </c>
      <c r="AB18" s="62" t="s">
        <v>494</v>
      </c>
      <c r="AC18" s="28"/>
      <c r="AD18" s="28"/>
      <c r="AE18" s="28"/>
      <c r="AF18" s="27"/>
      <c r="AK18" s="39" t="str">
        <f t="shared" si="7"/>
        <v>Q</v>
      </c>
    </row>
    <row r="19" spans="1:37" ht="13.5" customHeight="1" x14ac:dyDescent="0.15">
      <c r="A19" s="13" t="s">
        <v>194</v>
      </c>
      <c r="B19" s="14"/>
      <c r="C19" s="12" t="str">
        <f t="shared" si="9"/>
        <v/>
      </c>
      <c r="D19" s="12" t="str">
        <f t="shared" si="8"/>
        <v/>
      </c>
      <c r="F19" s="17" t="s">
        <v>117</v>
      </c>
      <c r="G19" s="16"/>
      <c r="H19" s="12" t="str">
        <f t="shared" si="1"/>
        <v/>
      </c>
      <c r="I19" s="12" t="str">
        <f t="shared" si="5"/>
        <v>一般会計</v>
      </c>
      <c r="K19" s="12"/>
      <c r="L19" s="12"/>
      <c r="O19" s="12"/>
      <c r="P19" s="12"/>
      <c r="Q19" s="18"/>
      <c r="T19" s="12"/>
      <c r="U19" s="29" t="s">
        <v>515</v>
      </c>
      <c r="W19" s="29" t="s">
        <v>149</v>
      </c>
      <c r="Y19" s="29" t="s">
        <v>273</v>
      </c>
      <c r="Z19" s="29" t="s">
        <v>401</v>
      </c>
      <c r="AA19" s="62" t="s">
        <v>367</v>
      </c>
      <c r="AB19" s="62" t="s">
        <v>495</v>
      </c>
      <c r="AC19" s="28"/>
      <c r="AD19" s="28"/>
      <c r="AE19" s="28"/>
      <c r="AF19" s="27"/>
      <c r="AK19" s="39" t="str">
        <f t="shared" si="7"/>
        <v>R</v>
      </c>
    </row>
    <row r="20" spans="1:37" ht="13.5" customHeight="1" x14ac:dyDescent="0.15">
      <c r="A20" s="13" t="s">
        <v>195</v>
      </c>
      <c r="B20" s="14"/>
      <c r="C20" s="12" t="str">
        <f t="shared" si="9"/>
        <v/>
      </c>
      <c r="D20" s="12" t="str">
        <f t="shared" si="8"/>
        <v/>
      </c>
      <c r="F20" s="17" t="s">
        <v>193</v>
      </c>
      <c r="G20" s="16"/>
      <c r="H20" s="12" t="str">
        <f t="shared" si="1"/>
        <v/>
      </c>
      <c r="I20" s="12" t="str">
        <f t="shared" si="5"/>
        <v>一般会計</v>
      </c>
      <c r="K20" s="12"/>
      <c r="L20" s="12"/>
      <c r="O20" s="12"/>
      <c r="P20" s="12"/>
      <c r="Q20" s="18"/>
      <c r="T20" s="12"/>
      <c r="U20" s="29" t="s">
        <v>516</v>
      </c>
      <c r="W20" s="29" t="s">
        <v>150</v>
      </c>
      <c r="Y20" s="29" t="s">
        <v>274</v>
      </c>
      <c r="Z20" s="29" t="s">
        <v>402</v>
      </c>
      <c r="AA20" s="62" t="s">
        <v>368</v>
      </c>
      <c r="AB20" s="62" t="s">
        <v>496</v>
      </c>
      <c r="AC20" s="28"/>
      <c r="AD20" s="28"/>
      <c r="AE20" s="28"/>
      <c r="AF20" s="27"/>
      <c r="AK20" s="39" t="str">
        <f t="shared" si="7"/>
        <v>S</v>
      </c>
    </row>
    <row r="21" spans="1:37" ht="13.5" customHeight="1" x14ac:dyDescent="0.15">
      <c r="A21" s="13" t="s">
        <v>196</v>
      </c>
      <c r="B21" s="14"/>
      <c r="C21" s="12" t="str">
        <f t="shared" si="9"/>
        <v/>
      </c>
      <c r="D21" s="12" t="str">
        <f t="shared" si="8"/>
        <v/>
      </c>
      <c r="F21" s="17" t="s">
        <v>118</v>
      </c>
      <c r="G21" s="16"/>
      <c r="H21" s="12" t="str">
        <f t="shared" si="1"/>
        <v/>
      </c>
      <c r="I21" s="12" t="str">
        <f t="shared" si="5"/>
        <v>一般会計</v>
      </c>
      <c r="K21" s="12"/>
      <c r="L21" s="12"/>
      <c r="O21" s="12"/>
      <c r="P21" s="12"/>
      <c r="Q21" s="18"/>
      <c r="T21" s="12"/>
      <c r="U21" s="29" t="s">
        <v>517</v>
      </c>
      <c r="W21" s="29" t="s">
        <v>151</v>
      </c>
      <c r="Y21" s="29" t="s">
        <v>275</v>
      </c>
      <c r="Z21" s="29" t="s">
        <v>403</v>
      </c>
      <c r="AA21" s="62" t="s">
        <v>369</v>
      </c>
      <c r="AB21" s="62" t="s">
        <v>497</v>
      </c>
      <c r="AC21" s="28"/>
      <c r="AD21" s="28"/>
      <c r="AE21" s="28"/>
      <c r="AF21" s="27"/>
      <c r="AK21" s="39" t="str">
        <f t="shared" si="7"/>
        <v>T</v>
      </c>
    </row>
    <row r="22" spans="1:37" ht="13.5" customHeight="1" x14ac:dyDescent="0.15">
      <c r="A22" s="13" t="s">
        <v>197</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29" t="s">
        <v>560</v>
      </c>
      <c r="W22" s="29" t="s">
        <v>152</v>
      </c>
      <c r="Y22" s="29" t="s">
        <v>276</v>
      </c>
      <c r="Z22" s="29" t="s">
        <v>404</v>
      </c>
      <c r="AA22" s="62" t="s">
        <v>370</v>
      </c>
      <c r="AB22" s="62" t="s">
        <v>498</v>
      </c>
      <c r="AC22" s="28"/>
      <c r="AD22" s="28"/>
      <c r="AE22" s="28"/>
      <c r="AF22" s="27"/>
      <c r="AK22" s="39" t="str">
        <f t="shared" si="7"/>
        <v>U</v>
      </c>
    </row>
    <row r="23" spans="1:37" ht="13.5" customHeight="1" x14ac:dyDescent="0.15">
      <c r="A23" s="60" t="s">
        <v>248</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29" t="s">
        <v>518</v>
      </c>
      <c r="W23" s="29" t="s">
        <v>153</v>
      </c>
      <c r="Y23" s="29" t="s">
        <v>277</v>
      </c>
      <c r="Z23" s="29" t="s">
        <v>405</v>
      </c>
      <c r="AA23" s="62" t="s">
        <v>371</v>
      </c>
      <c r="AB23" s="62" t="s">
        <v>499</v>
      </c>
      <c r="AC23" s="28"/>
      <c r="AD23" s="28"/>
      <c r="AE23" s="28"/>
      <c r="AF23" s="27"/>
      <c r="AK23" s="39" t="str">
        <f t="shared" si="7"/>
        <v>V</v>
      </c>
    </row>
    <row r="24" spans="1:37" ht="13.5" customHeight="1" x14ac:dyDescent="0.15">
      <c r="A24" s="71"/>
      <c r="B24" s="58"/>
      <c r="F24" s="17" t="s">
        <v>251</v>
      </c>
      <c r="G24" s="16"/>
      <c r="H24" s="12" t="str">
        <f t="shared" si="1"/>
        <v/>
      </c>
      <c r="I24" s="12" t="str">
        <f t="shared" si="5"/>
        <v>一般会計</v>
      </c>
      <c r="K24" s="12"/>
      <c r="L24" s="12"/>
      <c r="O24" s="12"/>
      <c r="P24" s="12"/>
      <c r="Q24" s="18"/>
      <c r="T24" s="12"/>
      <c r="U24" s="29" t="s">
        <v>519</v>
      </c>
      <c r="W24" s="29" t="s">
        <v>154</v>
      </c>
      <c r="Y24" s="29" t="s">
        <v>278</v>
      </c>
      <c r="Z24" s="29" t="s">
        <v>406</v>
      </c>
      <c r="AA24" s="62" t="s">
        <v>372</v>
      </c>
      <c r="AB24" s="62" t="s">
        <v>500</v>
      </c>
      <c r="AC24" s="28"/>
      <c r="AD24" s="28"/>
      <c r="AE24" s="28"/>
      <c r="AF24" s="27"/>
      <c r="AK24" s="39" t="str">
        <f>CHAR(CODE(AK23)+1)</f>
        <v>W</v>
      </c>
    </row>
    <row r="25" spans="1:37" ht="13.5" customHeight="1" x14ac:dyDescent="0.15">
      <c r="A25" s="59"/>
      <c r="B25" s="58"/>
      <c r="F25" s="17" t="s">
        <v>121</v>
      </c>
      <c r="G25" s="16"/>
      <c r="H25" s="12" t="str">
        <f t="shared" si="1"/>
        <v/>
      </c>
      <c r="I25" s="12" t="str">
        <f t="shared" si="5"/>
        <v>一般会計</v>
      </c>
      <c r="K25" s="12"/>
      <c r="L25" s="12"/>
      <c r="O25" s="12"/>
      <c r="P25" s="12"/>
      <c r="Q25" s="18"/>
      <c r="T25" s="12"/>
      <c r="U25" s="29" t="s">
        <v>520</v>
      </c>
      <c r="W25" s="52"/>
      <c r="Y25" s="29" t="s">
        <v>279</v>
      </c>
      <c r="Z25" s="29" t="s">
        <v>407</v>
      </c>
      <c r="AA25" s="62" t="s">
        <v>373</v>
      </c>
      <c r="AB25" s="62" t="s">
        <v>501</v>
      </c>
      <c r="AC25" s="28"/>
      <c r="AD25" s="28"/>
      <c r="AE25" s="28"/>
      <c r="AF25" s="27"/>
      <c r="AK25" s="39" t="str">
        <f t="shared" si="7"/>
        <v>X</v>
      </c>
    </row>
    <row r="26" spans="1:37" ht="13.5" customHeight="1" x14ac:dyDescent="0.15">
      <c r="A26" s="59"/>
      <c r="B26" s="58"/>
      <c r="F26" s="17" t="s">
        <v>122</v>
      </c>
      <c r="G26" s="16"/>
      <c r="H26" s="12" t="str">
        <f t="shared" si="1"/>
        <v/>
      </c>
      <c r="I26" s="12" t="str">
        <f t="shared" si="5"/>
        <v>一般会計</v>
      </c>
      <c r="K26" s="12"/>
      <c r="L26" s="12"/>
      <c r="O26" s="12"/>
      <c r="P26" s="12"/>
      <c r="Q26" s="18"/>
      <c r="T26" s="12"/>
      <c r="U26" s="29" t="s">
        <v>521</v>
      </c>
      <c r="Y26" s="29" t="s">
        <v>280</v>
      </c>
      <c r="Z26" s="29" t="s">
        <v>408</v>
      </c>
      <c r="AA26" s="62" t="s">
        <v>374</v>
      </c>
      <c r="AB26" s="62" t="s">
        <v>502</v>
      </c>
      <c r="AC26" s="28"/>
      <c r="AD26" s="28"/>
      <c r="AE26" s="28"/>
      <c r="AF26" s="27"/>
      <c r="AK26" s="39"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29" t="s">
        <v>522</v>
      </c>
      <c r="Y27" s="29" t="s">
        <v>281</v>
      </c>
      <c r="Z27" s="29" t="s">
        <v>409</v>
      </c>
      <c r="AA27" s="62" t="s">
        <v>375</v>
      </c>
      <c r="AB27" s="62" t="s">
        <v>503</v>
      </c>
      <c r="AC27" s="28"/>
      <c r="AD27" s="28"/>
      <c r="AE27" s="28"/>
      <c r="AF27" s="27"/>
      <c r="AK27" s="39"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29" t="s">
        <v>523</v>
      </c>
      <c r="Y28" s="29" t="s">
        <v>282</v>
      </c>
      <c r="Z28" s="29" t="s">
        <v>410</v>
      </c>
      <c r="AA28" s="62" t="s">
        <v>376</v>
      </c>
      <c r="AB28" s="62" t="s">
        <v>504</v>
      </c>
      <c r="AC28" s="28"/>
      <c r="AD28" s="28"/>
      <c r="AE28" s="28"/>
      <c r="AF28" s="27"/>
      <c r="AK28" s="39" t="s">
        <v>177</v>
      </c>
    </row>
    <row r="29" spans="1:37" ht="13.5" customHeight="1" x14ac:dyDescent="0.15">
      <c r="A29" s="12"/>
      <c r="B29" s="12"/>
      <c r="F29" s="17" t="s">
        <v>185</v>
      </c>
      <c r="G29" s="16"/>
      <c r="H29" s="12" t="str">
        <f t="shared" si="1"/>
        <v/>
      </c>
      <c r="I29" s="12" t="str">
        <f t="shared" si="5"/>
        <v>一般会計</v>
      </c>
      <c r="K29" s="12"/>
      <c r="L29" s="12"/>
      <c r="O29" s="12"/>
      <c r="P29" s="12"/>
      <c r="Q29" s="18"/>
      <c r="T29" s="12"/>
      <c r="U29" s="29" t="s">
        <v>524</v>
      </c>
      <c r="Y29" s="29" t="s">
        <v>283</v>
      </c>
      <c r="Z29" s="29" t="s">
        <v>411</v>
      </c>
      <c r="AA29" s="62" t="s">
        <v>377</v>
      </c>
      <c r="AB29" s="62" t="s">
        <v>505</v>
      </c>
      <c r="AC29" s="28"/>
      <c r="AD29" s="28"/>
      <c r="AE29" s="28"/>
      <c r="AF29" s="27"/>
      <c r="AK29" s="39" t="str">
        <f t="shared" si="7"/>
        <v>b</v>
      </c>
    </row>
    <row r="30" spans="1:37" ht="13.5" customHeight="1" x14ac:dyDescent="0.15">
      <c r="A30" s="12"/>
      <c r="B30" s="12"/>
      <c r="F30" s="17" t="s">
        <v>186</v>
      </c>
      <c r="G30" s="16"/>
      <c r="H30" s="12" t="str">
        <f t="shared" si="1"/>
        <v/>
      </c>
      <c r="I30" s="12" t="str">
        <f t="shared" si="5"/>
        <v>一般会計</v>
      </c>
      <c r="K30" s="12"/>
      <c r="L30" s="12"/>
      <c r="O30" s="12"/>
      <c r="P30" s="12"/>
      <c r="Q30" s="18"/>
      <c r="T30" s="12"/>
      <c r="U30" s="29" t="s">
        <v>525</v>
      </c>
      <c r="Y30" s="29" t="s">
        <v>284</v>
      </c>
      <c r="Z30" s="29" t="s">
        <v>412</v>
      </c>
      <c r="AA30" s="62" t="s">
        <v>378</v>
      </c>
      <c r="AB30" s="62" t="s">
        <v>506</v>
      </c>
      <c r="AC30" s="28"/>
      <c r="AD30" s="28"/>
      <c r="AE30" s="28"/>
      <c r="AF30" s="27"/>
      <c r="AK30" s="39" t="str">
        <f t="shared" si="7"/>
        <v>c</v>
      </c>
    </row>
    <row r="31" spans="1:37" ht="13.5" customHeight="1" x14ac:dyDescent="0.15">
      <c r="A31" s="12"/>
      <c r="B31" s="12"/>
      <c r="F31" s="17" t="s">
        <v>187</v>
      </c>
      <c r="G31" s="16"/>
      <c r="H31" s="12" t="str">
        <f t="shared" si="1"/>
        <v/>
      </c>
      <c r="I31" s="12" t="str">
        <f t="shared" si="5"/>
        <v>一般会計</v>
      </c>
      <c r="K31" s="12"/>
      <c r="L31" s="12"/>
      <c r="O31" s="12"/>
      <c r="P31" s="12"/>
      <c r="Q31" s="18"/>
      <c r="T31" s="12"/>
      <c r="U31" s="29" t="s">
        <v>526</v>
      </c>
      <c r="Y31" s="29" t="s">
        <v>285</v>
      </c>
      <c r="Z31" s="29" t="s">
        <v>413</v>
      </c>
      <c r="AA31" s="62" t="s">
        <v>379</v>
      </c>
      <c r="AB31" s="62" t="s">
        <v>507</v>
      </c>
      <c r="AC31" s="28"/>
      <c r="AD31" s="28"/>
      <c r="AE31" s="28"/>
      <c r="AF31" s="27"/>
      <c r="AK31" s="39" t="str">
        <f t="shared" si="7"/>
        <v>d</v>
      </c>
    </row>
    <row r="32" spans="1:37" ht="13.5" customHeight="1" x14ac:dyDescent="0.15">
      <c r="A32" s="12"/>
      <c r="B32" s="12"/>
      <c r="F32" s="17" t="s">
        <v>188</v>
      </c>
      <c r="G32" s="16"/>
      <c r="H32" s="12" t="str">
        <f t="shared" si="1"/>
        <v/>
      </c>
      <c r="I32" s="12" t="str">
        <f t="shared" si="5"/>
        <v>一般会計</v>
      </c>
      <c r="K32" s="12"/>
      <c r="L32" s="12"/>
      <c r="O32" s="12"/>
      <c r="P32" s="12"/>
      <c r="Q32" s="18"/>
      <c r="T32" s="12"/>
      <c r="U32" s="29" t="s">
        <v>527</v>
      </c>
      <c r="Y32" s="29" t="s">
        <v>286</v>
      </c>
      <c r="Z32" s="29" t="s">
        <v>414</v>
      </c>
      <c r="AA32" s="62" t="s">
        <v>62</v>
      </c>
      <c r="AB32" s="62" t="s">
        <v>62</v>
      </c>
      <c r="AC32" s="28"/>
      <c r="AD32" s="28"/>
      <c r="AE32" s="28"/>
      <c r="AF32" s="27"/>
      <c r="AK32" s="39" t="str">
        <f t="shared" si="7"/>
        <v>e</v>
      </c>
    </row>
    <row r="33" spans="1:37" ht="13.5" customHeight="1" x14ac:dyDescent="0.15">
      <c r="A33" s="12"/>
      <c r="B33" s="12"/>
      <c r="F33" s="17" t="s">
        <v>189</v>
      </c>
      <c r="G33" s="16"/>
      <c r="H33" s="12" t="str">
        <f t="shared" si="1"/>
        <v/>
      </c>
      <c r="I33" s="12" t="str">
        <f t="shared" si="5"/>
        <v>一般会計</v>
      </c>
      <c r="K33" s="12"/>
      <c r="L33" s="12"/>
      <c r="O33" s="12"/>
      <c r="P33" s="12"/>
      <c r="Q33" s="18"/>
      <c r="T33" s="12"/>
      <c r="U33" s="29" t="s">
        <v>528</v>
      </c>
      <c r="Y33" s="29" t="s">
        <v>287</v>
      </c>
      <c r="Z33" s="29" t="s">
        <v>415</v>
      </c>
      <c r="AA33" s="52"/>
      <c r="AB33" s="28"/>
      <c r="AC33" s="28"/>
      <c r="AD33" s="28"/>
      <c r="AE33" s="28"/>
      <c r="AF33" s="27"/>
      <c r="AK33" s="39" t="str">
        <f t="shared" si="7"/>
        <v>f</v>
      </c>
    </row>
    <row r="34" spans="1:37" ht="13.5" customHeight="1" x14ac:dyDescent="0.15">
      <c r="A34" s="12"/>
      <c r="B34" s="12"/>
      <c r="F34" s="17" t="s">
        <v>190</v>
      </c>
      <c r="G34" s="16"/>
      <c r="H34" s="12" t="str">
        <f t="shared" si="1"/>
        <v/>
      </c>
      <c r="I34" s="12" t="str">
        <f t="shared" si="5"/>
        <v>一般会計</v>
      </c>
      <c r="K34" s="12"/>
      <c r="L34" s="12"/>
      <c r="O34" s="12"/>
      <c r="P34" s="12"/>
      <c r="Q34" s="18"/>
      <c r="T34" s="12"/>
      <c r="U34" s="29" t="s">
        <v>529</v>
      </c>
      <c r="Y34" s="29" t="s">
        <v>288</v>
      </c>
      <c r="Z34" s="29" t="s">
        <v>416</v>
      </c>
      <c r="AB34" s="28"/>
      <c r="AC34" s="28"/>
      <c r="AD34" s="28"/>
      <c r="AE34" s="28"/>
      <c r="AF34" s="27"/>
      <c r="AK34" s="39" t="str">
        <f t="shared" si="7"/>
        <v>g</v>
      </c>
    </row>
    <row r="35" spans="1:37" ht="13.5" customHeight="1" x14ac:dyDescent="0.15">
      <c r="A35" s="12"/>
      <c r="B35" s="12"/>
      <c r="F35" s="17" t="s">
        <v>191</v>
      </c>
      <c r="G35" s="16"/>
      <c r="H35" s="12" t="str">
        <f t="shared" si="1"/>
        <v/>
      </c>
      <c r="I35" s="12" t="str">
        <f t="shared" si="5"/>
        <v>一般会計</v>
      </c>
      <c r="K35" s="12"/>
      <c r="L35" s="12"/>
      <c r="O35" s="12"/>
      <c r="P35" s="12"/>
      <c r="Q35" s="18"/>
      <c r="T35" s="12"/>
      <c r="U35" s="29" t="s">
        <v>530</v>
      </c>
      <c r="Y35" s="29" t="s">
        <v>289</v>
      </c>
      <c r="Z35" s="29" t="s">
        <v>417</v>
      </c>
      <c r="AC35" s="28"/>
      <c r="AF35" s="27"/>
      <c r="AK35" s="39" t="str">
        <f t="shared" si="7"/>
        <v>h</v>
      </c>
    </row>
    <row r="36" spans="1:37" ht="13.5" customHeight="1" x14ac:dyDescent="0.15">
      <c r="A36" s="12"/>
      <c r="B36" s="12"/>
      <c r="F36" s="17" t="s">
        <v>192</v>
      </c>
      <c r="G36" s="16"/>
      <c r="H36" s="12" t="str">
        <f t="shared" si="1"/>
        <v/>
      </c>
      <c r="I36" s="12" t="str">
        <f t="shared" si="5"/>
        <v>一般会計</v>
      </c>
      <c r="K36" s="12"/>
      <c r="L36" s="12"/>
      <c r="O36" s="12"/>
      <c r="P36" s="12"/>
      <c r="Q36" s="18"/>
      <c r="T36" s="12"/>
      <c r="Y36" s="29" t="s">
        <v>290</v>
      </c>
      <c r="Z36" s="29" t="s">
        <v>418</v>
      </c>
      <c r="AF36" s="27"/>
      <c r="AK36" s="39"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29" t="s">
        <v>291</v>
      </c>
      <c r="Z37" s="29" t="s">
        <v>419</v>
      </c>
      <c r="AF37" s="27"/>
      <c r="AK37" s="39" t="str">
        <f t="shared" si="7"/>
        <v>j</v>
      </c>
    </row>
    <row r="38" spans="1:37" x14ac:dyDescent="0.15">
      <c r="A38" s="12"/>
      <c r="B38" s="12"/>
      <c r="F38" s="12"/>
      <c r="G38" s="18"/>
      <c r="K38" s="12"/>
      <c r="L38" s="12"/>
      <c r="O38" s="12"/>
      <c r="P38" s="12"/>
      <c r="Q38" s="18"/>
      <c r="T38" s="12"/>
      <c r="Y38" s="29" t="s">
        <v>292</v>
      </c>
      <c r="Z38" s="29" t="s">
        <v>420</v>
      </c>
      <c r="AF38" s="27"/>
      <c r="AK38" s="39" t="str">
        <f t="shared" si="7"/>
        <v>k</v>
      </c>
    </row>
    <row r="39" spans="1:37" x14ac:dyDescent="0.15">
      <c r="A39" s="12"/>
      <c r="B39" s="12"/>
      <c r="F39" s="12" t="str">
        <f>I37</f>
        <v>一般会計</v>
      </c>
      <c r="G39" s="18"/>
      <c r="K39" s="12"/>
      <c r="L39" s="12"/>
      <c r="O39" s="12"/>
      <c r="P39" s="12"/>
      <c r="Q39" s="18"/>
      <c r="T39" s="12"/>
      <c r="U39" s="29" t="s">
        <v>532</v>
      </c>
      <c r="Y39" s="29" t="s">
        <v>293</v>
      </c>
      <c r="Z39" s="29" t="s">
        <v>421</v>
      </c>
      <c r="AF39" s="27"/>
      <c r="AK39" s="39" t="str">
        <f t="shared" si="7"/>
        <v>l</v>
      </c>
    </row>
    <row r="40" spans="1:37" x14ac:dyDescent="0.15">
      <c r="A40" s="12"/>
      <c r="B40" s="12"/>
      <c r="F40" s="12"/>
      <c r="G40" s="18"/>
      <c r="K40" s="12"/>
      <c r="L40" s="12"/>
      <c r="O40" s="12"/>
      <c r="P40" s="12"/>
      <c r="Q40" s="18"/>
      <c r="T40" s="12"/>
      <c r="U40" s="29"/>
      <c r="Y40" s="29" t="s">
        <v>294</v>
      </c>
      <c r="Z40" s="29" t="s">
        <v>422</v>
      </c>
      <c r="AF40" s="27"/>
      <c r="AK40" s="39" t="str">
        <f t="shared" si="7"/>
        <v>m</v>
      </c>
    </row>
    <row r="41" spans="1:37" x14ac:dyDescent="0.15">
      <c r="A41" s="12"/>
      <c r="B41" s="12"/>
      <c r="F41" s="12"/>
      <c r="G41" s="18"/>
      <c r="K41" s="12"/>
      <c r="L41" s="12"/>
      <c r="O41" s="12"/>
      <c r="P41" s="12"/>
      <c r="Q41" s="18"/>
      <c r="T41" s="12"/>
      <c r="U41" s="29" t="s">
        <v>234</v>
      </c>
      <c r="Y41" s="29" t="s">
        <v>295</v>
      </c>
      <c r="Z41" s="29" t="s">
        <v>423</v>
      </c>
      <c r="AF41" s="27"/>
      <c r="AK41" s="39" t="str">
        <f t="shared" si="7"/>
        <v>n</v>
      </c>
    </row>
    <row r="42" spans="1:37" x14ac:dyDescent="0.15">
      <c r="A42" s="12"/>
      <c r="B42" s="12"/>
      <c r="F42" s="12"/>
      <c r="G42" s="18"/>
      <c r="K42" s="12"/>
      <c r="L42" s="12"/>
      <c r="O42" s="12"/>
      <c r="P42" s="12"/>
      <c r="Q42" s="18"/>
      <c r="T42" s="12"/>
      <c r="U42" s="29" t="s">
        <v>244</v>
      </c>
      <c r="Y42" s="29" t="s">
        <v>296</v>
      </c>
      <c r="Z42" s="29" t="s">
        <v>424</v>
      </c>
      <c r="AF42" s="27"/>
      <c r="AK42" s="39" t="str">
        <f t="shared" si="7"/>
        <v>o</v>
      </c>
    </row>
    <row r="43" spans="1:37" x14ac:dyDescent="0.15">
      <c r="A43" s="12"/>
      <c r="B43" s="12"/>
      <c r="F43" s="12"/>
      <c r="G43" s="18"/>
      <c r="K43" s="12"/>
      <c r="L43" s="12"/>
      <c r="O43" s="12"/>
      <c r="P43" s="12"/>
      <c r="Q43" s="18"/>
      <c r="T43" s="12"/>
      <c r="Y43" s="29" t="s">
        <v>297</v>
      </c>
      <c r="Z43" s="29" t="s">
        <v>425</v>
      </c>
      <c r="AF43" s="27"/>
      <c r="AK43" s="39" t="str">
        <f t="shared" si="7"/>
        <v>p</v>
      </c>
    </row>
    <row r="44" spans="1:37" x14ac:dyDescent="0.15">
      <c r="A44" s="12"/>
      <c r="B44" s="12"/>
      <c r="F44" s="12"/>
      <c r="G44" s="18"/>
      <c r="K44" s="12"/>
      <c r="L44" s="12"/>
      <c r="O44" s="12"/>
      <c r="P44" s="12"/>
      <c r="Q44" s="18"/>
      <c r="T44" s="12"/>
      <c r="Y44" s="29" t="s">
        <v>298</v>
      </c>
      <c r="Z44" s="29" t="s">
        <v>426</v>
      </c>
      <c r="AF44" s="27"/>
      <c r="AK44" s="39" t="str">
        <f t="shared" si="7"/>
        <v>q</v>
      </c>
    </row>
    <row r="45" spans="1:37" x14ac:dyDescent="0.15">
      <c r="A45" s="12"/>
      <c r="B45" s="12"/>
      <c r="F45" s="12"/>
      <c r="G45" s="18"/>
      <c r="K45" s="12"/>
      <c r="L45" s="12"/>
      <c r="O45" s="12"/>
      <c r="P45" s="12"/>
      <c r="Q45" s="18"/>
      <c r="T45" s="12"/>
      <c r="U45" s="26" t="s">
        <v>156</v>
      </c>
      <c r="Y45" s="29" t="s">
        <v>299</v>
      </c>
      <c r="Z45" s="29" t="s">
        <v>427</v>
      </c>
      <c r="AF45" s="27"/>
      <c r="AK45" s="39" t="str">
        <f t="shared" si="7"/>
        <v>r</v>
      </c>
    </row>
    <row r="46" spans="1:37" x14ac:dyDescent="0.15">
      <c r="A46" s="12"/>
      <c r="B46" s="12"/>
      <c r="F46" s="12"/>
      <c r="G46" s="18"/>
      <c r="K46" s="12"/>
      <c r="L46" s="12"/>
      <c r="O46" s="12"/>
      <c r="P46" s="12"/>
      <c r="Q46" s="18"/>
      <c r="T46" s="12"/>
      <c r="U46" s="69" t="s">
        <v>559</v>
      </c>
      <c r="Y46" s="29" t="s">
        <v>300</v>
      </c>
      <c r="Z46" s="29" t="s">
        <v>428</v>
      </c>
      <c r="AF46" s="27"/>
      <c r="AK46" s="39" t="str">
        <f t="shared" si="7"/>
        <v>s</v>
      </c>
    </row>
    <row r="47" spans="1:37" x14ac:dyDescent="0.15">
      <c r="A47" s="12"/>
      <c r="B47" s="12"/>
      <c r="F47" s="12"/>
      <c r="G47" s="18"/>
      <c r="K47" s="12"/>
      <c r="L47" s="12"/>
      <c r="O47" s="12"/>
      <c r="P47" s="12"/>
      <c r="Q47" s="18"/>
      <c r="T47" s="12"/>
      <c r="Y47" s="29" t="s">
        <v>301</v>
      </c>
      <c r="Z47" s="29" t="s">
        <v>429</v>
      </c>
      <c r="AF47" s="27"/>
      <c r="AK47" s="39" t="str">
        <f t="shared" si="7"/>
        <v>t</v>
      </c>
    </row>
    <row r="48" spans="1:37" x14ac:dyDescent="0.15">
      <c r="A48" s="12"/>
      <c r="B48" s="12"/>
      <c r="F48" s="12"/>
      <c r="G48" s="18"/>
      <c r="K48" s="12"/>
      <c r="L48" s="12"/>
      <c r="O48" s="12"/>
      <c r="P48" s="12"/>
      <c r="Q48" s="18"/>
      <c r="T48" s="12"/>
      <c r="U48" s="69">
        <v>2021</v>
      </c>
      <c r="Y48" s="29" t="s">
        <v>302</v>
      </c>
      <c r="Z48" s="29" t="s">
        <v>430</v>
      </c>
      <c r="AF48" s="27"/>
      <c r="AK48" s="39" t="str">
        <f t="shared" si="7"/>
        <v>u</v>
      </c>
    </row>
    <row r="49" spans="1:37" x14ac:dyDescent="0.15">
      <c r="A49" s="12"/>
      <c r="B49" s="12"/>
      <c r="F49" s="12"/>
      <c r="G49" s="18"/>
      <c r="K49" s="12"/>
      <c r="L49" s="12"/>
      <c r="O49" s="12"/>
      <c r="P49" s="12"/>
      <c r="Q49" s="18"/>
      <c r="T49" s="12"/>
      <c r="U49" s="69">
        <v>2022</v>
      </c>
      <c r="Y49" s="29" t="s">
        <v>303</v>
      </c>
      <c r="Z49" s="29" t="s">
        <v>431</v>
      </c>
      <c r="AF49" s="27"/>
      <c r="AK49" s="39" t="str">
        <f t="shared" si="7"/>
        <v>v</v>
      </c>
    </row>
    <row r="50" spans="1:37" x14ac:dyDescent="0.15">
      <c r="A50" s="12"/>
      <c r="B50" s="12"/>
      <c r="F50" s="12"/>
      <c r="G50" s="18"/>
      <c r="K50" s="12"/>
      <c r="L50" s="12"/>
      <c r="O50" s="12"/>
      <c r="P50" s="12"/>
      <c r="Q50" s="18"/>
      <c r="T50" s="12"/>
      <c r="U50" s="69">
        <v>2023</v>
      </c>
      <c r="Y50" s="29" t="s">
        <v>304</v>
      </c>
      <c r="Z50" s="29" t="s">
        <v>432</v>
      </c>
      <c r="AF50" s="27"/>
    </row>
    <row r="51" spans="1:37" x14ac:dyDescent="0.15">
      <c r="A51" s="12"/>
      <c r="B51" s="12"/>
      <c r="F51" s="12"/>
      <c r="G51" s="18"/>
      <c r="K51" s="12"/>
      <c r="L51" s="12"/>
      <c r="O51" s="12"/>
      <c r="P51" s="12"/>
      <c r="Q51" s="18"/>
      <c r="T51" s="12"/>
      <c r="U51" s="69">
        <v>2024</v>
      </c>
      <c r="Y51" s="29" t="s">
        <v>305</v>
      </c>
      <c r="Z51" s="29" t="s">
        <v>433</v>
      </c>
      <c r="AF51" s="27"/>
    </row>
    <row r="52" spans="1:37" x14ac:dyDescent="0.15">
      <c r="A52" s="12"/>
      <c r="B52" s="12"/>
      <c r="F52" s="12"/>
      <c r="G52" s="18"/>
      <c r="K52" s="12"/>
      <c r="L52" s="12"/>
      <c r="O52" s="12"/>
      <c r="P52" s="12"/>
      <c r="Q52" s="18"/>
      <c r="T52" s="12"/>
      <c r="U52" s="69">
        <v>2025</v>
      </c>
      <c r="Y52" s="29" t="s">
        <v>306</v>
      </c>
      <c r="Z52" s="29" t="s">
        <v>434</v>
      </c>
      <c r="AF52" s="27"/>
    </row>
    <row r="53" spans="1:37" x14ac:dyDescent="0.15">
      <c r="A53" s="12"/>
      <c r="B53" s="12"/>
      <c r="F53" s="12"/>
      <c r="G53" s="18"/>
      <c r="K53" s="12"/>
      <c r="L53" s="12"/>
      <c r="O53" s="12"/>
      <c r="P53" s="12"/>
      <c r="Q53" s="18"/>
      <c r="T53" s="12"/>
      <c r="U53" s="69">
        <v>2026</v>
      </c>
      <c r="Y53" s="29" t="s">
        <v>307</v>
      </c>
      <c r="Z53" s="29" t="s">
        <v>435</v>
      </c>
      <c r="AF53" s="27"/>
    </row>
    <row r="54" spans="1:37" x14ac:dyDescent="0.15">
      <c r="A54" s="12"/>
      <c r="B54" s="12"/>
      <c r="F54" s="12"/>
      <c r="G54" s="18"/>
      <c r="K54" s="12"/>
      <c r="L54" s="12"/>
      <c r="O54" s="12"/>
      <c r="P54" s="19"/>
      <c r="Q54" s="18"/>
      <c r="T54" s="12"/>
      <c r="Y54" s="29" t="s">
        <v>308</v>
      </c>
      <c r="Z54" s="29" t="s">
        <v>436</v>
      </c>
      <c r="AF54" s="27"/>
    </row>
    <row r="55" spans="1:37" x14ac:dyDescent="0.15">
      <c r="A55" s="12"/>
      <c r="B55" s="12"/>
      <c r="F55" s="12"/>
      <c r="G55" s="18"/>
      <c r="K55" s="12"/>
      <c r="L55" s="12"/>
      <c r="O55" s="12"/>
      <c r="P55" s="12"/>
      <c r="Q55" s="18"/>
      <c r="T55" s="12"/>
      <c r="Y55" s="29" t="s">
        <v>309</v>
      </c>
      <c r="Z55" s="29" t="s">
        <v>437</v>
      </c>
      <c r="AF55" s="27"/>
    </row>
    <row r="56" spans="1:37" x14ac:dyDescent="0.15">
      <c r="A56" s="12"/>
      <c r="B56" s="12"/>
      <c r="F56" s="12"/>
      <c r="G56" s="18"/>
      <c r="K56" s="12"/>
      <c r="L56" s="12"/>
      <c r="O56" s="12"/>
      <c r="P56" s="12"/>
      <c r="Q56" s="18"/>
      <c r="T56" s="12"/>
      <c r="U56" s="69">
        <v>20</v>
      </c>
      <c r="Y56" s="29" t="s">
        <v>310</v>
      </c>
      <c r="Z56" s="29" t="s">
        <v>438</v>
      </c>
      <c r="AF56" s="27"/>
    </row>
    <row r="57" spans="1:37" x14ac:dyDescent="0.15">
      <c r="A57" s="12"/>
      <c r="B57" s="12"/>
      <c r="F57" s="12"/>
      <c r="G57" s="18"/>
      <c r="K57" s="12"/>
      <c r="L57" s="12"/>
      <c r="O57" s="12"/>
      <c r="P57" s="12"/>
      <c r="Q57" s="18"/>
      <c r="T57" s="12"/>
      <c r="U57" s="29" t="s">
        <v>508</v>
      </c>
      <c r="Y57" s="29" t="s">
        <v>311</v>
      </c>
      <c r="Z57" s="29" t="s">
        <v>439</v>
      </c>
      <c r="AF57" s="27"/>
    </row>
    <row r="58" spans="1:37" x14ac:dyDescent="0.15">
      <c r="A58" s="12"/>
      <c r="B58" s="12"/>
      <c r="F58" s="12"/>
      <c r="G58" s="18"/>
      <c r="K58" s="12"/>
      <c r="L58" s="12"/>
      <c r="O58" s="12"/>
      <c r="P58" s="12"/>
      <c r="Q58" s="18"/>
      <c r="T58" s="12"/>
      <c r="U58" s="29" t="s">
        <v>509</v>
      </c>
      <c r="Y58" s="29" t="s">
        <v>312</v>
      </c>
      <c r="Z58" s="29" t="s">
        <v>440</v>
      </c>
      <c r="AF58" s="27"/>
    </row>
    <row r="59" spans="1:37" x14ac:dyDescent="0.15">
      <c r="A59" s="12"/>
      <c r="B59" s="12"/>
      <c r="F59" s="12"/>
      <c r="G59" s="18"/>
      <c r="K59" s="12"/>
      <c r="L59" s="12"/>
      <c r="O59" s="12"/>
      <c r="P59" s="12"/>
      <c r="Q59" s="18"/>
      <c r="T59" s="12"/>
      <c r="Y59" s="29" t="s">
        <v>313</v>
      </c>
      <c r="Z59" s="29" t="s">
        <v>441</v>
      </c>
      <c r="AF59" s="27"/>
    </row>
    <row r="60" spans="1:37" x14ac:dyDescent="0.15">
      <c r="A60" s="12"/>
      <c r="B60" s="12"/>
      <c r="F60" s="12"/>
      <c r="G60" s="18"/>
      <c r="K60" s="12"/>
      <c r="L60" s="12"/>
      <c r="O60" s="12"/>
      <c r="P60" s="12"/>
      <c r="Q60" s="18"/>
      <c r="T60" s="12"/>
      <c r="Y60" s="29" t="s">
        <v>314</v>
      </c>
      <c r="Z60" s="29" t="s">
        <v>442</v>
      </c>
      <c r="AF60" s="27"/>
    </row>
    <row r="61" spans="1:37" x14ac:dyDescent="0.15">
      <c r="A61" s="12"/>
      <c r="B61" s="12"/>
      <c r="F61" s="12"/>
      <c r="G61" s="18"/>
      <c r="K61" s="12"/>
      <c r="L61" s="12"/>
      <c r="O61" s="12"/>
      <c r="P61" s="12"/>
      <c r="Q61" s="18"/>
      <c r="T61" s="12"/>
      <c r="Y61" s="29" t="s">
        <v>315</v>
      </c>
      <c r="Z61" s="29" t="s">
        <v>443</v>
      </c>
      <c r="AF61" s="27"/>
    </row>
    <row r="62" spans="1:37" x14ac:dyDescent="0.15">
      <c r="A62" s="12"/>
      <c r="B62" s="12"/>
      <c r="F62" s="12"/>
      <c r="G62" s="18"/>
      <c r="K62" s="12"/>
      <c r="L62" s="12"/>
      <c r="O62" s="12"/>
      <c r="P62" s="12"/>
      <c r="Q62" s="18"/>
      <c r="T62" s="12"/>
      <c r="Y62" s="29" t="s">
        <v>316</v>
      </c>
      <c r="Z62" s="29" t="s">
        <v>444</v>
      </c>
      <c r="AF62" s="27"/>
    </row>
    <row r="63" spans="1:37" x14ac:dyDescent="0.15">
      <c r="A63" s="12"/>
      <c r="B63" s="12"/>
      <c r="F63" s="12"/>
      <c r="G63" s="18"/>
      <c r="K63" s="12"/>
      <c r="L63" s="12"/>
      <c r="O63" s="12"/>
      <c r="P63" s="12"/>
      <c r="Q63" s="18"/>
      <c r="T63" s="12"/>
      <c r="Y63" s="29" t="s">
        <v>317</v>
      </c>
      <c r="Z63" s="29" t="s">
        <v>445</v>
      </c>
      <c r="AF63" s="27"/>
    </row>
    <row r="64" spans="1:37" x14ac:dyDescent="0.15">
      <c r="A64" s="12"/>
      <c r="B64" s="12"/>
      <c r="F64" s="12"/>
      <c r="G64" s="18"/>
      <c r="K64" s="12"/>
      <c r="L64" s="12"/>
      <c r="O64" s="12"/>
      <c r="P64" s="12"/>
      <c r="Q64" s="18"/>
      <c r="T64" s="12"/>
      <c r="Y64" s="29" t="s">
        <v>318</v>
      </c>
      <c r="Z64" s="29" t="s">
        <v>446</v>
      </c>
      <c r="AF64" s="27"/>
    </row>
    <row r="65" spans="1:32" x14ac:dyDescent="0.15">
      <c r="A65" s="12"/>
      <c r="B65" s="12"/>
      <c r="F65" s="12"/>
      <c r="G65" s="18"/>
      <c r="K65" s="12"/>
      <c r="L65" s="12"/>
      <c r="O65" s="12"/>
      <c r="P65" s="12"/>
      <c r="Q65" s="18"/>
      <c r="T65" s="12"/>
      <c r="Y65" s="29" t="s">
        <v>319</v>
      </c>
      <c r="Z65" s="29" t="s">
        <v>447</v>
      </c>
      <c r="AF65" s="27"/>
    </row>
    <row r="66" spans="1:32" x14ac:dyDescent="0.15">
      <c r="A66" s="12"/>
      <c r="B66" s="12"/>
      <c r="F66" s="12"/>
      <c r="G66" s="18"/>
      <c r="K66" s="12"/>
      <c r="L66" s="12"/>
      <c r="O66" s="12"/>
      <c r="P66" s="12"/>
      <c r="Q66" s="18"/>
      <c r="T66" s="12"/>
      <c r="Y66" s="29" t="s">
        <v>63</v>
      </c>
      <c r="Z66" s="29" t="s">
        <v>448</v>
      </c>
      <c r="AF66" s="27"/>
    </row>
    <row r="67" spans="1:32" x14ac:dyDescent="0.15">
      <c r="A67" s="12"/>
      <c r="B67" s="12"/>
      <c r="F67" s="12"/>
      <c r="G67" s="18"/>
      <c r="K67" s="12"/>
      <c r="L67" s="12"/>
      <c r="O67" s="12"/>
      <c r="P67" s="12"/>
      <c r="Q67" s="18"/>
      <c r="T67" s="12"/>
      <c r="Y67" s="29" t="s">
        <v>320</v>
      </c>
      <c r="Z67" s="29" t="s">
        <v>449</v>
      </c>
      <c r="AF67" s="27"/>
    </row>
    <row r="68" spans="1:32" x14ac:dyDescent="0.15">
      <c r="A68" s="12"/>
      <c r="B68" s="12"/>
      <c r="F68" s="12"/>
      <c r="G68" s="18"/>
      <c r="K68" s="12"/>
      <c r="L68" s="12"/>
      <c r="O68" s="12"/>
      <c r="P68" s="12"/>
      <c r="Q68" s="18"/>
      <c r="T68" s="12"/>
      <c r="Y68" s="29" t="s">
        <v>321</v>
      </c>
      <c r="Z68" s="29" t="s">
        <v>450</v>
      </c>
      <c r="AF68" s="27"/>
    </row>
    <row r="69" spans="1:32" x14ac:dyDescent="0.15">
      <c r="A69" s="12"/>
      <c r="B69" s="12"/>
      <c r="F69" s="12"/>
      <c r="G69" s="18"/>
      <c r="K69" s="12"/>
      <c r="L69" s="12"/>
      <c r="O69" s="12"/>
      <c r="P69" s="12"/>
      <c r="Q69" s="18"/>
      <c r="T69" s="12"/>
      <c r="Y69" s="29" t="s">
        <v>322</v>
      </c>
      <c r="Z69" s="29" t="s">
        <v>451</v>
      </c>
      <c r="AF69" s="27"/>
    </row>
    <row r="70" spans="1:32" x14ac:dyDescent="0.15">
      <c r="A70" s="12"/>
      <c r="B70" s="12"/>
      <c r="Y70" s="29" t="s">
        <v>323</v>
      </c>
      <c r="Z70" s="29" t="s">
        <v>452</v>
      </c>
    </row>
    <row r="71" spans="1:32" x14ac:dyDescent="0.15">
      <c r="Y71" s="29" t="s">
        <v>324</v>
      </c>
      <c r="Z71" s="29" t="s">
        <v>453</v>
      </c>
    </row>
    <row r="72" spans="1:32" x14ac:dyDescent="0.15">
      <c r="Y72" s="29" t="s">
        <v>325</v>
      </c>
      <c r="Z72" s="29" t="s">
        <v>454</v>
      </c>
    </row>
    <row r="73" spans="1:32" x14ac:dyDescent="0.15">
      <c r="Y73" s="29" t="s">
        <v>326</v>
      </c>
      <c r="Z73" s="29" t="s">
        <v>455</v>
      </c>
    </row>
    <row r="74" spans="1:32" x14ac:dyDescent="0.15">
      <c r="Y74" s="29" t="s">
        <v>327</v>
      </c>
      <c r="Z74" s="29" t="s">
        <v>456</v>
      </c>
    </row>
    <row r="75" spans="1:32" x14ac:dyDescent="0.15">
      <c r="Y75" s="29" t="s">
        <v>328</v>
      </c>
      <c r="Z75" s="29" t="s">
        <v>457</v>
      </c>
    </row>
    <row r="76" spans="1:32" x14ac:dyDescent="0.15">
      <c r="Y76" s="29" t="s">
        <v>329</v>
      </c>
      <c r="Z76" s="29" t="s">
        <v>458</v>
      </c>
    </row>
    <row r="77" spans="1:32" x14ac:dyDescent="0.15">
      <c r="Y77" s="29" t="s">
        <v>330</v>
      </c>
      <c r="Z77" s="29" t="s">
        <v>459</v>
      </c>
    </row>
    <row r="78" spans="1:32" x14ac:dyDescent="0.15">
      <c r="Y78" s="29" t="s">
        <v>331</v>
      </c>
      <c r="Z78" s="29" t="s">
        <v>460</v>
      </c>
    </row>
    <row r="79" spans="1:32" x14ac:dyDescent="0.15">
      <c r="Y79" s="29" t="s">
        <v>332</v>
      </c>
      <c r="Z79" s="29" t="s">
        <v>461</v>
      </c>
    </row>
    <row r="80" spans="1:32" x14ac:dyDescent="0.15">
      <c r="Y80" s="29" t="s">
        <v>333</v>
      </c>
      <c r="Z80" s="29" t="s">
        <v>462</v>
      </c>
    </row>
    <row r="81" spans="25:26" x14ac:dyDescent="0.15">
      <c r="Y81" s="29" t="s">
        <v>334</v>
      </c>
      <c r="Z81" s="29" t="s">
        <v>463</v>
      </c>
    </row>
    <row r="82" spans="25:26" x14ac:dyDescent="0.15">
      <c r="Y82" s="29" t="s">
        <v>335</v>
      </c>
      <c r="Z82" s="29" t="s">
        <v>464</v>
      </c>
    </row>
    <row r="83" spans="25:26" x14ac:dyDescent="0.15">
      <c r="Y83" s="29" t="s">
        <v>336</v>
      </c>
      <c r="Z83" s="29" t="s">
        <v>465</v>
      </c>
    </row>
    <row r="84" spans="25:26" x14ac:dyDescent="0.15">
      <c r="Y84" s="29" t="s">
        <v>337</v>
      </c>
      <c r="Z84" s="29" t="s">
        <v>466</v>
      </c>
    </row>
    <row r="85" spans="25:26" x14ac:dyDescent="0.15">
      <c r="Y85" s="29" t="s">
        <v>338</v>
      </c>
      <c r="Z85" s="29" t="s">
        <v>467</v>
      </c>
    </row>
    <row r="86" spans="25:26" x14ac:dyDescent="0.15">
      <c r="Y86" s="29" t="s">
        <v>339</v>
      </c>
      <c r="Z86" s="29" t="s">
        <v>468</v>
      </c>
    </row>
    <row r="87" spans="25:26" x14ac:dyDescent="0.15">
      <c r="Y87" s="29" t="s">
        <v>340</v>
      </c>
      <c r="Z87" s="29" t="s">
        <v>469</v>
      </c>
    </row>
    <row r="88" spans="25:26" x14ac:dyDescent="0.15">
      <c r="Y88" s="29" t="s">
        <v>341</v>
      </c>
      <c r="Z88" s="29" t="s">
        <v>470</v>
      </c>
    </row>
    <row r="89" spans="25:26" x14ac:dyDescent="0.15">
      <c r="Y89" s="29" t="s">
        <v>342</v>
      </c>
      <c r="Z89" s="29" t="s">
        <v>471</v>
      </c>
    </row>
    <row r="90" spans="25:26" x14ac:dyDescent="0.15">
      <c r="Y90" s="29" t="s">
        <v>343</v>
      </c>
      <c r="Z90" s="29" t="s">
        <v>472</v>
      </c>
    </row>
    <row r="91" spans="25:26" x14ac:dyDescent="0.15">
      <c r="Y91" s="29" t="s">
        <v>344</v>
      </c>
      <c r="Z91" s="29" t="s">
        <v>473</v>
      </c>
    </row>
    <row r="92" spans="25:26" x14ac:dyDescent="0.15">
      <c r="Y92" s="29" t="s">
        <v>345</v>
      </c>
      <c r="Z92" s="29" t="s">
        <v>474</v>
      </c>
    </row>
    <row r="93" spans="25:26" x14ac:dyDescent="0.15">
      <c r="Y93" s="29" t="s">
        <v>346</v>
      </c>
      <c r="Z93" s="29" t="s">
        <v>475</v>
      </c>
    </row>
    <row r="94" spans="25:26" x14ac:dyDescent="0.15">
      <c r="Y94" s="29" t="s">
        <v>347</v>
      </c>
      <c r="Z94" s="29" t="s">
        <v>476</v>
      </c>
    </row>
    <row r="95" spans="25:26" x14ac:dyDescent="0.15">
      <c r="Y95" s="29" t="s">
        <v>348</v>
      </c>
      <c r="Z95" s="29" t="s">
        <v>477</v>
      </c>
    </row>
    <row r="96" spans="25:26" x14ac:dyDescent="0.15">
      <c r="Y96" s="29" t="s">
        <v>252</v>
      </c>
      <c r="Z96" s="29" t="s">
        <v>478</v>
      </c>
    </row>
    <row r="97" spans="25:26" x14ac:dyDescent="0.15">
      <c r="Y97" s="29" t="s">
        <v>349</v>
      </c>
      <c r="Z97" s="29" t="s">
        <v>479</v>
      </c>
    </row>
    <row r="98" spans="25:26" x14ac:dyDescent="0.15">
      <c r="Y98" s="29" t="s">
        <v>350</v>
      </c>
      <c r="Z98" s="29" t="s">
        <v>480</v>
      </c>
    </row>
    <row r="99" spans="25:26" x14ac:dyDescent="0.15">
      <c r="Y99" s="29" t="s">
        <v>380</v>
      </c>
      <c r="Z99" s="29" t="s">
        <v>481</v>
      </c>
    </row>
    <row r="100" spans="25:26" x14ac:dyDescent="0.15">
      <c r="Y100" s="29" t="s">
        <v>563</v>
      </c>
      <c r="Z100" s="29"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2022-08-26T13:09:14Z</cp:lastPrinted>
  <dcterms:created xsi:type="dcterms:W3CDTF">2012-03-13T00:50:25Z</dcterms:created>
  <dcterms:modified xsi:type="dcterms:W3CDTF">2022-09-14T02:44:44Z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