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行政事業レビューシート!$A$2:$BH$1048053</definedName>
    <definedName name="_xlnm.Print_Area" localSheetId="0">行政事業レビューシート!$A$1:$AX$137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W28" i="11" s="1"/>
  <c r="AM41" i="11" l="1"/>
  <c r="AY130" i="11" l="1"/>
  <c r="AY133" i="11" s="1"/>
  <c r="AY120" i="11"/>
  <c r="AY123" i="11" s="1"/>
  <c r="AY121" i="11" l="1"/>
  <c r="AY132" i="11"/>
  <c r="AY122" i="11"/>
  <c r="AY131" i="11"/>
  <c r="AW90" i="11" l="1"/>
  <c r="AT90" i="11"/>
  <c r="AQ90" i="11"/>
  <c r="AL90" i="11"/>
  <c r="AI90" i="11"/>
  <c r="AF90" i="11"/>
  <c r="Z90" i="11"/>
  <c r="W90" i="11"/>
  <c r="T90" i="11"/>
  <c r="N90" i="11"/>
  <c r="AW89" i="11"/>
  <c r="AT89" i="11"/>
  <c r="AQ89" i="11"/>
  <c r="AL89" i="11"/>
  <c r="AI89" i="11"/>
  <c r="AF89" i="11"/>
  <c r="Z89" i="11"/>
  <c r="W89" i="11"/>
  <c r="T89" i="11"/>
  <c r="N89" i="11"/>
  <c r="K89" i="11"/>
  <c r="H89" i="11"/>
  <c r="AY134" i="11" l="1"/>
  <c r="AY137" i="11" s="1"/>
  <c r="AU123" i="11"/>
  <c r="Y123" i="11"/>
  <c r="AU119" i="11"/>
  <c r="Y119" i="11"/>
  <c r="P29" i="11"/>
  <c r="P28" i="11" s="1"/>
  <c r="AD21" i="11"/>
  <c r="W21" i="11"/>
  <c r="P21" i="11"/>
  <c r="AR18" i="11"/>
  <c r="AK18" i="11"/>
  <c r="AD18" i="11"/>
  <c r="AD20" i="11" s="1"/>
  <c r="W18" i="11"/>
  <c r="W20" i="11" s="1"/>
  <c r="P18" i="11"/>
  <c r="P20" i="11" s="1"/>
  <c r="AV2" i="11"/>
  <c r="AY136" i="11" l="1"/>
  <c r="AY13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<sst xmlns="http://schemas.openxmlformats.org/spreadsheetml/2006/main" count="783" uniqueCount="640">
  <si>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</si>
  <si>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</si>
  <si>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</si>
  <si>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</si>
  <si>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</si>
  <si>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</si>
  <si>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</si>
  <si>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</si>
  <si>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</si>
  <si>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</si>
  <si>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</si>
  <si>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</si>
  <si>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</si>
  <si>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</si>
  <si>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</si>
  <si>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</si>
  <si>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</si>
  <si>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</si>
  <si>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</si>
  <si>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</si>
  <si>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</si>
  <si>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</si>
  <si>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</si>
  <si>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</si>
  <si>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</si>
  <si>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</si>
  <si>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</si>
  <si>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</si>
  <si>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</si>
  <si>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</si>
  <si>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</si>
  <si>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</si>
  <si>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</si>
  <si>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</si>
  <si>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</si>
  <si>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</si>
  <si>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</si>
  <si>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</si>
  <si>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</si>
  <si>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</si>
  <si>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</si>
  <si>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</si>
  <si>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</si>
  <si>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</si>
  <si>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</si>
  <si>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</si>
  <si>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</si>
  <si>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</si>
  <si>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</si>
  <si>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</si>
  <si>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</si>
  <si>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</si>
  <si>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</si>
  <si>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</si>
  <si>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</si>
  <si>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</si>
  <si>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</si>
  <si>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</si>
  <si>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</si>
  <si>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</si>
  <si>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</si>
  <si>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</si>
  <si>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</si>
  <si>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</si>
  <si>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</si>
  <si>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</si>
  <si>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</si>
  <si>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</si>
  <si>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</si>
  <si>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</si>
  <si>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</si>
  <si>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</si>
  <si>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</si>
  <si>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</si>
  <si>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</si>
  <si>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</si>
  <si>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</si>
  <si>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</si>
  <si>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</si>
  <si>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</si>
  <si>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</si>
  <si>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</si>
  <si>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</si>
  <si>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</si>
  <si>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</si>
  <si>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</si>
  <si>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</si>
  <si>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</si>
  <si>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</si>
  <si>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</si>
  <si>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</si>
  <si>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</si>
  <si>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</si>
  <si>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</si>
  <si>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</si>
  <si>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</si>
  <si>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</si>
  <si>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</si>
  <si>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</si>
  <si>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</si>
  <si>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</si>
  <si>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</si>
  <si>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</si>
  <si>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</si>
  <si>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</si>
  <si>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</si>
  <si>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</si>
  <si>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</si>
  <si>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</si>
  <si>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</si>
  <si>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</si>
  <si>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</si>
  <si>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</si>
  <si>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</si>
  <si>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</si>
  <si>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</si>
  <si>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</si>
  <si>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</si>
  <si>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</si>
  <si>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</si>
  <si>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</si>
  <si>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</si>
  <si>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</si>
  <si>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</si>
  <si>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</si>
  <si>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</si>
  <si>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</si>
  <si>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</si>
  <si>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</si>
  <si>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</si>
  <si>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</si>
  <si>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</si>
  <si>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</si>
  <si>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</si>
  <si>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</si>
  <si>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</si>
  <si>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</si>
  <si>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</si>
  <si>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</si>
  <si>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</si>
  <si>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</si>
  <si>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</si>
  <si>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</si>
  <si>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</si>
  <si>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</si>
  <si>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</si>
  <si>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</si>
  <si>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</si>
  <si>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</si>
  <si>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</si>
  <si>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</si>
  <si>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</si>
  <si>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</si>
  <si>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</si>
  <si>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</si>
  <si>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</si>
  <si>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</si>
  <si>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</si>
  <si>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</si>
  <si>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</si>
  <si>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</si>
  <si>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</si>
  <si>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</si>
  <si>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</si>
  <si>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</si>
  <si>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</si>
  <si>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</si>
  <si>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</si>
  <si>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</si>
  <si>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</si>
  <si>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</si>
  <si>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</si>
  <si>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</si>
  <si>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</si>
  <si>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</si>
  <si>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</si>
  <si>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</si>
  <si>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</si>
  <si>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</si>
  <si>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</si>
  <si>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</si>
  <si>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</si>
  <si>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</si>
  <si>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</si>
  <si>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</si>
  <si>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</si>
  <si>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</si>
  <si>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</si>
  <si>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</si>
  <si>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</si>
  <si>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</si>
  <si>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</si>
  <si>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</si>
  <si>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</si>
  <si>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</si>
  <si>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</si>
  <si>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</si>
  <si>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</si>
  <si>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</si>
  <si>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</si>
  <si>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</si>
  <si>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</si>
  <si>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</si>
  <si>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</si>
  <si>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</si>
  <si>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</si>
  <si>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</si>
  <si>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</si>
  <si>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</si>
  <si>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</si>
  <si>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</si>
  <si>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</si>
  <si>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</si>
  <si>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</si>
  <si>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</si>
  <si>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</si>
  <si>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</si>
  <si>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</si>
  <si>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</si>
  <si>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</si>
  <si>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</si>
  <si>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</si>
  <si>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</si>
  <si>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</si>
  <si>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</si>
  <si>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</si>
  <si>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</si>
  <si>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</si>
  <si>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</si>
  <si>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</si>
  <si>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</si>
  <si>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</si>
  <si>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</si>
  <si>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</si>
  <si>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</si>
  <si>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</si>
  <si>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</si>
  <si>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</si>
  <si>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</si>
  <si>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</si>
  <si>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</si>
  <si>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</si>
  <si>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</si>
  <si>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</si>
  <si>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</si>
  <si>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</si>
  <si>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</si>
  <si>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</si>
  <si>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</si>
  <si>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</si>
  <si>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</si>
  <si>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</si>
  <si>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</si>
  <si>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</si>
  <si>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</si>
  <si>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</si>
  <si>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</si>
  <si>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</si>
  <si>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</si>
  <si>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</si>
  <si>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</si>
  <si>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</si>
  <si>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</si>
  <si>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</si>
  <si>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</si>
  <si>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</si>
  <si>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</si>
  <si>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</si>
  <si>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</si>
  <si>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</si>
  <si>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</si>
  <si>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</si>
  <si>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</si>
  <si>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</si>
  <si>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</si>
  <si>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</si>
  <si>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</si>
  <si>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</si>
  <si>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</si>
  <si>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</si>
  <si>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</si>
  <si>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</si>
  <si>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</si>
  <si>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</si>
  <si>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</si>
  <si>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</si>
  <si>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</si>
  <si>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</si>
  <si>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</si>
  <si>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</si>
  <si>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</si>
  <si>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</si>
  <si>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</si>
  <si>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</si>
  <si>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</si>
  <si>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</si>
  <si>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</si>
  <si>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</si>
  <si>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</si>
  <si>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</si>
  <si>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</si>
  <si>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</si>
  <si>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</si>
  <si>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</si>
  <si>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</si>
  <si>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</si>
  <si>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</si>
  <si>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</si>
  <si>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</si>
  <si>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</si>
  <si>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</si>
  <si>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</si>
  <si>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</si>
  <si>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</si>
  <si>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</si>
  <si>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</si>
  <si>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</si>
  <si>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</si>
  <si>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</si>
  <si>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</si>
  <si>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</si>
  <si>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</si>
  <si>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</si>
  <si>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</si>
  <si>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</si>
  <si>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</si>
  <si>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</si>
  <si>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</si>
  <si>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</si>
  <si>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</si>
  <si>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</si>
  <si>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</si>
  <si>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</si>
  <si>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</si>
  <si>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</si>
  <si>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</si>
  <si>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</si>
  <si>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</si>
  <si>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</si>
  <si>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</si>
  <si>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</si>
  <si>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</si>
  <si>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</si>
  <si>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</si>
  <si>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</si>
  <si>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</si>
  <si>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</si>
  <si>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</si>
  <si>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</si>
  <si>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</si>
  <si>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</si>
  <si>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</si>
  <si>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</si>
  <si>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</si>
  <si>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</si>
  <si>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</si>
  <si>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</si>
  <si>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</si>
  <si>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</si>
  <si>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</si>
  <si>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</si>
  <si>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</si>
  <si>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</si>
  <si>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</si>
  <si>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</si>
  <si>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</si>
  <si>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</si>
  <si>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</si>
  <si>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</si>
  <si>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</si>
  <si>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</si>
  <si>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</si>
  <si>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</si>
  <si>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</si>
  <si>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</si>
  <si>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</si>
  <si>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</si>
  <si>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</si>
  <si>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</si>
  <si>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</si>
  <si>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</si>
  <si>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</si>
  <si>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</si>
  <si>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</si>
  <si>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</si>
  <si>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</si>
  <si>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</si>
  <si>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</si>
  <si>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</si>
  <si>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</si>
  <si>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</si>
  <si>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</si>
  <si>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</si>
  <si>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</si>
  <si>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</si>
  <si>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</si>
  <si>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</si>
  <si>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</si>
  <si>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</si>
  <si>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</si>
  <si>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</si>
  <si>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</si>
  <si>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</si>
  <si>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</si>
  <si>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</si>
  <si>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</si>
  <si>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</si>
  <si>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</si>
  <si>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</si>
  <si>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</si>
  <si>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</si>
  <si>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</si>
  <si>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</si>
  <si>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</si>
  <si>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</si>
  <si>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</si>
  <si>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</si>
  <si>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</si>
  <si>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</si>
  <si>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</si>
  <si>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</si>
  <si>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</si>
  <si>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</si>
  <si>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</si>
  <si>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</si>
  <si>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</si>
  <si>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</si>
  <si>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</si>
  <si>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</si>
  <si>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</si>
  <si>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</si>
  <si>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</si>
  <si>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</si>
  <si>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</si>
  <si>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</si>
  <si>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</si>
  <si>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</si>
  <si>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</si>
  <si>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</si>
  <si>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</si>
  <si>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</si>
  <si>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</si>
  <si>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</si>
  <si>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</si>
  <si>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</si>
  <si>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</si>
  <si>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</si>
  <si>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</si>
  <si>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</si>
  <si>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</si>
  <si>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</si>
  <si>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</si>
  <si>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</si>
  <si>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</si>
  <si>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</si>
  <si>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</si>
  <si>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</si>
  <si>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</si>
  <si>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</si>
  <si>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</si>
  <si>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</si>
  <si>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</si>
  <si>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</si>
  <si>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</si>
  <si>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</si>
  <si>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</si>
  <si>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</si>
  <si>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</si>
  <si>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</si>
  <si>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</si>
  <si>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</si>
  <si>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</si>
  <si>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</si>
  <si>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</si>
  <si>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</si>
  <si>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</si>
  <si>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</si>
  <si>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</si>
  <si>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</si>
  <si>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</si>
  <si>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</si>
  <si>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</si>
  <si>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</si>
  <si>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</si>
  <si>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</si>
  <si>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</si>
  <si>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</si>
  <si>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</si>
  <si>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</si>
  <si>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</si>
  <si>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</si>
  <si>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</si>
  <si>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</si>
  <si>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</si>
  <si>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</si>
  <si>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</si>
  <si>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</si>
  <si>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</si>
  <si>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</si>
  <si>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</si>
  <si>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</si>
  <si>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</si>
  <si>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</si>
  <si>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</si>
  <si>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</si>
  <si>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</si>
  <si>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</si>
  <si>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</si>
  <si>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</si>
  <si>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</si>
  <si>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</si>
  <si>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</si>
  <si>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</si>
  <si>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</si>
  <si>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</si>
  <si>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</si>
  <si>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</si>
  <si>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</si>
  <si>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</si>
  <si>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</si>
  <si>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</si>
  <si>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</si>
  <si>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</si>
  <si>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</si>
  <si>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</si>
  <si>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</si>
  <si>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</si>
  <si>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</si>
  <si>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</si>
  <si>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</si>
  <si>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</si>
  <si>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</si>
  <si>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</si>
  <si>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</si>
  <si>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</si>
  <si>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</si>
  <si>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</si>
  <si>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</si>
  <si>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</si>
  <si>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</si>
  <si>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</si>
  <si>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</si>
  <si>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</si>
  <si>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</si>
  <si>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</si>
  <si>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</si>
  <si>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</si>
  <si>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</si>
  <si>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</si>
  <si>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</si>
  <si>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</si>
  <si>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</si>
  <si>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</si>
  <si>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</si>
  <si>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</si>
  <si>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</si>
  <si>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</si>
  <si>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</si>
  <si>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</si>
  <si>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</si>
  <si>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</si>
  <si>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</si>
  <si>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</si>
  <si>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</si>
  <si>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</si>
  <si>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</si>
  <si>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経済財政政策の効果分析</t>
  </si>
  <si>
    <t>政策統括官（経済財政分析担当）</t>
  </si>
  <si>
    <t>平成12年度</t>
  </si>
  <si>
    <t>終了予定なし</t>
  </si>
  <si>
    <t>参事官（企画担当）</t>
  </si>
  <si>
    <t>内閣府設置法第４条第３項第１号</t>
  </si>
  <si>
    <t>経済財政運営と改革の基本方針　等</t>
  </si>
  <si>
    <t>-</t>
  </si>
  <si>
    <t>景気動向調査費</t>
  </si>
  <si>
    <t>非常勤職員手当</t>
  </si>
  <si>
    <t>庁費</t>
  </si>
  <si>
    <t>職員旅費</t>
  </si>
  <si>
    <t>「政策課題分析シリーズ」や「都道府県別経済財政モデル」のホームページアクセス回数を前年度並に維持</t>
  </si>
  <si>
    <t>件</t>
  </si>
  <si>
    <t>ウェブアクセスログ解析</t>
  </si>
  <si>
    <t>各種分析・検証のために実施した請負調査の件数</t>
  </si>
  <si>
    <t>Ｘ/Ｙ
X：各年度執行額　　　　　　　　　　　　　　　　　　　　　　　　　　　　Y：調査実施件数　　　　　　　　</t>
    <phoneticPr fontId="5"/>
  </si>
  <si>
    <t>円</t>
  </si>
  <si>
    <t>　　X/Y</t>
    <phoneticPr fontId="5"/>
  </si>
  <si>
    <t>22,847,528円
／2件</t>
  </si>
  <si>
    <t>12,287,528円
／2件</t>
  </si>
  <si>
    <t>26</t>
  </si>
  <si>
    <t>40</t>
  </si>
  <si>
    <t>128</t>
  </si>
  <si>
    <t>124</t>
  </si>
  <si>
    <t>136</t>
  </si>
  <si>
    <t>129</t>
  </si>
  <si>
    <t>134</t>
  </si>
  <si>
    <t>0141</t>
  </si>
  <si>
    <t>○</t>
  </si>
  <si>
    <t>府</t>
  </si>
  <si>
    <t>委員等旅費</t>
    <rPh sb="0" eb="2">
      <t>イイン</t>
    </rPh>
    <rPh sb="2" eb="3">
      <t>トウ</t>
    </rPh>
    <rPh sb="3" eb="5">
      <t>リョヒ</t>
    </rPh>
    <phoneticPr fontId="5"/>
  </si>
  <si>
    <t>・「経済財政運営と改革の基本方針」の重要分野についてＰＤＣＡサイクルをエビデンス面で後押しするため、経済・財政効果の分析を深め、報告書を作成するとともに、経済財政諮問会議等における検討の材料とする。
・日本経済が直面する課題や規制・制度改革の効果等について調査分析を行い、重要政策の検討に役立てるよう、「政策課題分析シリーズ」等の作成・公表を行う。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phoneticPr fontId="5"/>
  </si>
  <si>
    <t>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phoneticPr fontId="5"/>
  </si>
  <si>
    <t>・経済財政政策及び規制改革等が経済社会に及ぼす影響を、総合的・多面的観点から分析・検証し、その効果及び今後の政策課題を明らかにすることで、政府のＥＢＰＭ推進に資することを目的とする。</t>
    <phoneticPr fontId="5"/>
  </si>
  <si>
    <t>経済財政政策及び規制改革等の効果及び今後の政策課題を明らかにする。</t>
    <phoneticPr fontId="5"/>
  </si>
  <si>
    <t>-</t>
    <phoneticPr fontId="5"/>
  </si>
  <si>
    <t>12,919,005円
／２件</t>
    <rPh sb="10" eb="11">
      <t>エン</t>
    </rPh>
    <rPh sb="14" eb="15">
      <t>ケン</t>
    </rPh>
    <phoneticPr fontId="5"/>
  </si>
  <si>
    <t>日本経済が直面する課題を分析し、それに基づいた適切な経済財政運営が行われることで、国民生活の向上に資する。</t>
    <phoneticPr fontId="5"/>
  </si>
  <si>
    <t>国の適切な経済財政運営に資するための事業であり、国において行う必要がある。</t>
    <phoneticPr fontId="5"/>
  </si>
  <si>
    <t>証拠に基づく政策立案（EBPM）の必要性がますます高まっていることから、重要政策課題を取り上げて分析し、明らかにしていくことは、適切な経済財政運営等に資するものであり、必要かつ適切な事業である。</t>
    <phoneticPr fontId="5"/>
  </si>
  <si>
    <t>無</t>
  </si>
  <si>
    <t>‐</t>
  </si>
  <si>
    <t>各調査分析の内容に基づき適切に積算を行い、執行額はそれに見合った額となっている。</t>
    <phoneticPr fontId="5"/>
  </si>
  <si>
    <t>各調査分析の内容に則して、適切に費用を計上している。</t>
    <phoneticPr fontId="5"/>
  </si>
  <si>
    <t>調査分析について、課室内で内製化できるものがないか見直し・検討を行い、真に必要なもののみ外部委託するなど経費削減に努めている。</t>
    <rPh sb="0" eb="2">
      <t>チョウサ</t>
    </rPh>
    <rPh sb="2" eb="4">
      <t>ブンセキ</t>
    </rPh>
    <rPh sb="9" eb="11">
      <t>カシツ</t>
    </rPh>
    <rPh sb="11" eb="12">
      <t>ナイ</t>
    </rPh>
    <rPh sb="13" eb="16">
      <t>ナイセイカ</t>
    </rPh>
    <rPh sb="25" eb="27">
      <t>ミナオ</t>
    </rPh>
    <rPh sb="29" eb="31">
      <t>ケントウ</t>
    </rPh>
    <rPh sb="32" eb="33">
      <t>オコナ</t>
    </rPh>
    <rPh sb="35" eb="36">
      <t>シン</t>
    </rPh>
    <rPh sb="37" eb="39">
      <t>ヒツヨウ</t>
    </rPh>
    <rPh sb="44" eb="46">
      <t>ガイブ</t>
    </rPh>
    <rPh sb="46" eb="48">
      <t>イタク</t>
    </rPh>
    <rPh sb="52" eb="54">
      <t>ケイヒ</t>
    </rPh>
    <rPh sb="54" eb="56">
      <t>サクゲン</t>
    </rPh>
    <rPh sb="57" eb="58">
      <t>ツト</t>
    </rPh>
    <phoneticPr fontId="5"/>
  </si>
  <si>
    <t>令和３年度補正予算事業については、補正予算成立（令和３年12月）後に、外部有識者からの指摘を受け、追加的な検証が必要となることが明らかになり、年度内の完了が困難となったため。</t>
    <rPh sb="43" eb="45">
      <t>シテキ</t>
    </rPh>
    <rPh sb="46" eb="47">
      <t>ウ</t>
    </rPh>
    <rPh sb="49" eb="52">
      <t>ツイカテキ</t>
    </rPh>
    <rPh sb="53" eb="55">
      <t>ケンショウ</t>
    </rPh>
    <rPh sb="56" eb="58">
      <t>ヒツヨウ</t>
    </rPh>
    <rPh sb="64" eb="65">
      <t>アキ</t>
    </rPh>
    <phoneticPr fontId="5"/>
  </si>
  <si>
    <t>本事業の成果物は、ＨＰへの掲載等によって広く国民に情報提供され、活用されている。</t>
    <phoneticPr fontId="5"/>
  </si>
  <si>
    <t>閲覧数については目標を達成した（ただし、アクセス件数はサーバに直接アクセスされた場合のログを月ごとに集計した数値であり、閲覧人数とは必ずしも一致しない）。
また、調査分析結果はメディアでも取り上げられており、国民に広く周知されている。</t>
    <rPh sb="0" eb="2">
      <t>エツラン</t>
    </rPh>
    <rPh sb="2" eb="3">
      <t>スウ</t>
    </rPh>
    <rPh sb="8" eb="10">
      <t>モクヒョウ</t>
    </rPh>
    <rPh sb="11" eb="13">
      <t>タッセイ</t>
    </rPh>
    <rPh sb="81" eb="83">
      <t>チョウサ</t>
    </rPh>
    <rPh sb="83" eb="85">
      <t>ブンセキ</t>
    </rPh>
    <rPh sb="85" eb="87">
      <t>ケッカ</t>
    </rPh>
    <rPh sb="94" eb="95">
      <t>ト</t>
    </rPh>
    <rPh sb="96" eb="97">
      <t>ア</t>
    </rPh>
    <rPh sb="104" eb="106">
      <t>コクミン</t>
    </rPh>
    <rPh sb="107" eb="108">
      <t>ヒロ</t>
    </rPh>
    <rPh sb="109" eb="111">
      <t>シュウチ</t>
    </rPh>
    <phoneticPr fontId="5"/>
  </si>
  <si>
    <t>おおむね見込みにあった実績を積み重ねている。</t>
    <phoneticPr fontId="5"/>
  </si>
  <si>
    <t>内閣府「政策課題分析シリーズ」　https://www5.cao.go.jp/keizai3/seisakukadai.html
内閣府「都道府県別経済財政モデル」　https://www5.cao.go.jp/keizai3/pref_model.html</t>
    <phoneticPr fontId="5"/>
  </si>
  <si>
    <t>A.　PwCコンサルティング合同会社</t>
    <phoneticPr fontId="5"/>
  </si>
  <si>
    <t>調査費</t>
    <rPh sb="0" eb="2">
      <t>チョウサ</t>
    </rPh>
    <rPh sb="2" eb="3">
      <t>ヒ</t>
    </rPh>
    <phoneticPr fontId="5"/>
  </si>
  <si>
    <t>令和3年度「地域の地域の新たな担い手としての移住起業者に関する調査研究」</t>
    <phoneticPr fontId="5"/>
  </si>
  <si>
    <t>B.　株式会社アリス</t>
    <phoneticPr fontId="5"/>
  </si>
  <si>
    <t>令和３年度「都道府県別経済財政モデル」の更新のための調査</t>
    <phoneticPr fontId="5"/>
  </si>
  <si>
    <t>C.　株式会社マクロミル</t>
    <phoneticPr fontId="5"/>
  </si>
  <si>
    <t>購買パネルモニターに対するアンケート調査</t>
    <phoneticPr fontId="5"/>
  </si>
  <si>
    <t xml:space="preserve">ＰｗＣコンサルティング合同会社 </t>
    <phoneticPr fontId="5"/>
  </si>
  <si>
    <t xml:space="preserve">株式会社アリス </t>
    <phoneticPr fontId="5"/>
  </si>
  <si>
    <t>株式会社マクロミル</t>
    <phoneticPr fontId="5"/>
  </si>
  <si>
    <t>有</t>
  </si>
  <si>
    <t>・委託業者の選定にあたっては、総合評価入札の積極的な利用に努めるとともに、委託先と適切に連絡・調整を行うことにより、予算の一層の効率的な執行に取り組む。
・一者応札に係わる今後の対処として、公告期間を十分に確保するほか、分かりやすい仕様書の作成に取り組む。</t>
    <rPh sb="100" eb="102">
      <t>ジュウブン</t>
    </rPh>
    <phoneticPr fontId="5"/>
  </si>
  <si>
    <t>調査業務については一般競争入札により選定した。
なお、一者応札となった案件についても、できるだけ多くの業者に入札に参加してもらうよう、市場価格調査などを行い、質を担保しつつコストも抑えられるよう努めた。</t>
    <rPh sb="0" eb="2">
      <t>チョウサ</t>
    </rPh>
    <rPh sb="2" eb="4">
      <t>ギョウム</t>
    </rPh>
    <rPh sb="9" eb="11">
      <t>イッパン</t>
    </rPh>
    <rPh sb="11" eb="13">
      <t>キョウソウ</t>
    </rPh>
    <phoneticPr fontId="5"/>
  </si>
  <si>
    <t>・これまでも、一般競争入札により、調査の委託先を決定。経費の使途・支出状況について、適宜報告を受けることにより、適切に執行状況を把握している。
・できるだけ多くの業者に入札に参加してもらうよう、市場価格調査などを行ったが、結果として一者応札となった。</t>
    <rPh sb="7" eb="9">
      <t>イッパン</t>
    </rPh>
    <rPh sb="9" eb="11">
      <t>キョウソウ</t>
    </rPh>
    <rPh sb="11" eb="13">
      <t>ニュウサツ</t>
    </rPh>
    <phoneticPr fontId="5"/>
  </si>
  <si>
    <t>「政策課題分析シリーズ」や「都道府県別経済財政モデル」のホームページアクセス回数（※アクセス件数はサーバに直接アクセスされた場合のログを月ごとに集計した数値であり、閲覧人数ではない）
（成果実績）÷（目標値）＝（達成度）</t>
    <phoneticPr fontId="5"/>
  </si>
  <si>
    <t>19,963,000円
／４件</t>
    <rPh sb="10" eb="11">
      <t>エン</t>
    </rPh>
    <rPh sb="14" eb="15">
      <t>ケン</t>
    </rPh>
    <phoneticPr fontId="5"/>
  </si>
  <si>
    <t>令和３年度補正予算事業については補正予算成立（令和３年12月）後に、外部有識者からの指摘を受け、次年度への繰越を含め事業実施時期を後倒しするとともに、調査手法を変更したこと等のため。</t>
    <rPh sb="16" eb="18">
      <t>ホセイ</t>
    </rPh>
    <rPh sb="18" eb="20">
      <t>ヨサン</t>
    </rPh>
    <rPh sb="20" eb="22">
      <t>セイリツ</t>
    </rPh>
    <rPh sb="23" eb="25">
      <t>レイワ</t>
    </rPh>
    <rPh sb="26" eb="27">
      <t>ネン</t>
    </rPh>
    <rPh sb="29" eb="30">
      <t>ガツ</t>
    </rPh>
    <rPh sb="31" eb="32">
      <t>ゴ</t>
    </rPh>
    <rPh sb="34" eb="36">
      <t>ガイブ</t>
    </rPh>
    <rPh sb="36" eb="39">
      <t>ユウシキシャ</t>
    </rPh>
    <rPh sb="42" eb="44">
      <t>シテキ</t>
    </rPh>
    <rPh sb="45" eb="46">
      <t>ウ</t>
    </rPh>
    <rPh sb="86" eb="87">
      <t>トウ</t>
    </rPh>
    <phoneticPr fontId="5"/>
  </si>
  <si>
    <t>-</t>
    <phoneticPr fontId="5"/>
  </si>
  <si>
    <t>点検対象外</t>
    <phoneticPr fontId="5"/>
  </si>
  <si>
    <t>一者応札の現状について、引き続き参入可能な事業者の事前調査及び参入要件の緩和を検討するなど、一者応札の是正に努めること。</t>
    <phoneticPr fontId="5"/>
  </si>
  <si>
    <t>重要政策推進枠：80</t>
    <phoneticPr fontId="5"/>
  </si>
  <si>
    <t>吉中　孝</t>
    <rPh sb="0" eb="2">
      <t>ヨシナカ</t>
    </rPh>
    <rPh sb="3" eb="4">
      <t>タカシ</t>
    </rPh>
    <phoneticPr fontId="5"/>
  </si>
  <si>
    <t>一者応札に係わる今後の対処として、30日以上の市場価格調査・公告期間の確保、分かりやすい仕様書の作成、履行期間の十分な確保に取り組むこととする。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</si>
</sst>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177" fontId="0" fillId="0" borderId="4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4" xfId="0" applyFont="1" applyFill="1" applyBorder="1" applyAlignment="1" applyProtection="1">
      <alignment horizontal="center" vertical="center" textRotation="255" wrapText="1"/>
      <protection locked="0"/>
    </xf>
    <xf numFmtId="0" fontId="0" fillId="0" borderId="41" xfId="0" applyFont="1" applyBorder="1" applyAlignment="1" applyProtection="1">
      <alignment horizontal="center" vertical="center" textRotation="255" wrapText="1"/>
      <protection locked="0"/>
    </xf>
    <xf numFmtId="0" fontId="0" fillId="0" borderId="132" xfId="0" applyFont="1" applyBorder="1" applyAlignment="1" applyProtection="1">
      <alignment horizontal="center" vertical="center" textRotation="255" wrapText="1"/>
      <protection locked="0"/>
    </xf>
    <xf numFmtId="0" fontId="0" fillId="0" borderId="133"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17" fillId="2" borderId="3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92</xdr:row>
      <xdr:rowOff>0</xdr:rowOff>
    </xdr:from>
    <xdr:to>
      <xdr:col>22</xdr:col>
      <xdr:colOff>15927</xdr:colOff>
      <xdr:row>95</xdr:row>
      <xdr:rowOff>270684</xdr:rowOff>
    </xdr:to>
    <xdr:sp macro="" textlink="">
      <xdr:nvSpPr>
        <xdr:cNvPr id="2" name="正方形/長方形 1"/>
        <xdr:cNvSpPr/>
      </xdr:nvSpPr>
      <xdr:spPr>
        <a:xfrm>
          <a:off x="1295400" y="88315800"/>
          <a:ext cx="2791784" cy="1348370"/>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内閣府</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21.1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34</xdr:col>
      <xdr:colOff>171859</xdr:colOff>
      <xdr:row>92</xdr:row>
      <xdr:rowOff>259534</xdr:rowOff>
    </xdr:from>
    <xdr:ext cx="1807138" cy="502702"/>
    <xdr:sp macro="" textlink="">
      <xdr:nvSpPr>
        <xdr:cNvPr id="3" name="テキスト ボックス 2"/>
        <xdr:cNvSpPr txBox="1"/>
      </xdr:nvSpPr>
      <xdr:spPr>
        <a:xfrm>
          <a:off x="6463802" y="88575334"/>
          <a:ext cx="1807138" cy="5027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事務費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6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33</xdr:col>
      <xdr:colOff>126541</xdr:colOff>
      <xdr:row>94</xdr:row>
      <xdr:rowOff>18634</xdr:rowOff>
    </xdr:from>
    <xdr:ext cx="2402641" cy="658205"/>
    <xdr:sp macro="" textlink="">
      <xdr:nvSpPr>
        <xdr:cNvPr id="4" name="テキスト ボックス 3"/>
        <xdr:cNvSpPr txBox="1"/>
      </xdr:nvSpPr>
      <xdr:spPr>
        <a:xfrm>
          <a:off x="6233427" y="89052891"/>
          <a:ext cx="2402641" cy="65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非常勤職員手当、諸謝金、職員旅費、</a:t>
          </a:r>
          <a:endParaRPr kumimoji="1" lang="en-US" altLang="ja-JP" sz="1100"/>
        </a:p>
        <a:p>
          <a:pPr algn="ctr"/>
          <a:r>
            <a:rPr kumimoji="1" lang="ja-JP" altLang="en-US" sz="1100"/>
            <a:t>委員等旅費、庁費</a:t>
          </a:r>
        </a:p>
      </xdr:txBody>
    </xdr:sp>
    <xdr:clientData/>
  </xdr:oneCellAnchor>
  <xdr:twoCellAnchor>
    <xdr:from>
      <xdr:col>22</xdr:col>
      <xdr:colOff>152697</xdr:colOff>
      <xdr:row>93</xdr:row>
      <xdr:rowOff>232978</xdr:rowOff>
    </xdr:from>
    <xdr:to>
      <xdr:col>34</xdr:col>
      <xdr:colOff>106167</xdr:colOff>
      <xdr:row>93</xdr:row>
      <xdr:rowOff>232978</xdr:rowOff>
    </xdr:to>
    <xdr:cxnSp macro="">
      <xdr:nvCxnSpPr>
        <xdr:cNvPr id="5" name="直線矢印コネクタ 4"/>
        <xdr:cNvCxnSpPr/>
      </xdr:nvCxnSpPr>
      <xdr:spPr>
        <a:xfrm>
          <a:off x="4223954" y="88908007"/>
          <a:ext cx="217415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142476</xdr:colOff>
      <xdr:row>96</xdr:row>
      <xdr:rowOff>16583</xdr:rowOff>
    </xdr:from>
    <xdr:to>
      <xdr:col>32</xdr:col>
      <xdr:colOff>52510</xdr:colOff>
      <xdr:row>96</xdr:row>
      <xdr:rowOff>356399</xdr:rowOff>
    </xdr:to>
    <xdr:sp macro="" textlink="">
      <xdr:nvSpPr>
        <xdr:cNvPr id="6" name="正方形/長方形 5"/>
        <xdr:cNvSpPr/>
      </xdr:nvSpPr>
      <xdr:spPr>
        <a:xfrm>
          <a:off x="2733276" y="89758412"/>
          <a:ext cx="3241063" cy="3398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・各種調査の実施、政策効果の検証、公表等</a:t>
          </a:r>
        </a:p>
      </xdr:txBody>
    </xdr:sp>
    <xdr:clientData/>
  </xdr:twoCellAnchor>
  <xdr:twoCellAnchor>
    <xdr:from>
      <xdr:col>21</xdr:col>
      <xdr:colOff>74299</xdr:colOff>
      <xdr:row>99</xdr:row>
      <xdr:rowOff>102483</xdr:rowOff>
    </xdr:from>
    <xdr:to>
      <xdr:col>44</xdr:col>
      <xdr:colOff>121536</xdr:colOff>
      <xdr:row>101</xdr:row>
      <xdr:rowOff>74312</xdr:rowOff>
    </xdr:to>
    <xdr:sp macro="" textlink="">
      <xdr:nvSpPr>
        <xdr:cNvPr id="7" name="正方形/長方形 6"/>
        <xdr:cNvSpPr/>
      </xdr:nvSpPr>
      <xdr:spPr>
        <a:xfrm>
          <a:off x="3960499" y="90911112"/>
          <a:ext cx="4303551" cy="6902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mn-ea"/>
            </a:rPr>
            <a:t>PwC</a:t>
          </a:r>
          <a:r>
            <a:rPr kumimoji="1" lang="ja-JP" altLang="en-US" sz="1400">
              <a:solidFill>
                <a:sysClr val="windowText" lastClr="000000"/>
              </a:solidFill>
              <a:latin typeface="ＭＳ Ｐゴシック" panose="020B0600070205080204" pitchFamily="50" charset="-128"/>
              <a:ea typeface="+mn-ea"/>
            </a:rPr>
            <a:t>コンサルティング合同会社</a:t>
          </a:r>
          <a:endParaRPr kumimoji="1" lang="en-US" altLang="ja-JP" sz="1400">
            <a:solidFill>
              <a:sysClr val="windowText" lastClr="000000"/>
            </a:solidFill>
            <a:latin typeface="ＭＳ Ｐゴシック" panose="020B0600070205080204" pitchFamily="50" charset="-128"/>
            <a:ea typeface="+mn-ea"/>
          </a:endParaRP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163562</xdr:colOff>
      <xdr:row>98</xdr:row>
      <xdr:rowOff>118564</xdr:rowOff>
    </xdr:from>
    <xdr:to>
      <xdr:col>45</xdr:col>
      <xdr:colOff>91374</xdr:colOff>
      <xdr:row>99</xdr:row>
      <xdr:rowOff>42227</xdr:rowOff>
    </xdr:to>
    <xdr:sp macro="" textlink="">
      <xdr:nvSpPr>
        <xdr:cNvPr id="8" name="正方形/長方形 7"/>
        <xdr:cNvSpPr/>
      </xdr:nvSpPr>
      <xdr:spPr>
        <a:xfrm>
          <a:off x="3864705" y="90578850"/>
          <a:ext cx="4554240" cy="272006"/>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11</xdr:col>
      <xdr:colOff>158613</xdr:colOff>
      <xdr:row>100</xdr:row>
      <xdr:rowOff>7086</xdr:rowOff>
    </xdr:from>
    <xdr:to>
      <xdr:col>21</xdr:col>
      <xdr:colOff>44935</xdr:colOff>
      <xdr:row>100</xdr:row>
      <xdr:rowOff>18306</xdr:rowOff>
    </xdr:to>
    <xdr:cxnSp macro="">
      <xdr:nvCxnSpPr>
        <xdr:cNvPr id="9" name="直線コネクタ 8"/>
        <xdr:cNvCxnSpPr/>
      </xdr:nvCxnSpPr>
      <xdr:spPr>
        <a:xfrm flipV="1">
          <a:off x="2194242" y="91174943"/>
          <a:ext cx="1736893" cy="11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178158</xdr:colOff>
      <xdr:row>105</xdr:row>
      <xdr:rowOff>272745</xdr:rowOff>
    </xdr:from>
    <xdr:to>
      <xdr:col>21</xdr:col>
      <xdr:colOff>69460</xdr:colOff>
      <xdr:row>105</xdr:row>
      <xdr:rowOff>278355</xdr:rowOff>
    </xdr:to>
    <xdr:cxnSp macro="">
      <xdr:nvCxnSpPr>
        <xdr:cNvPr id="10" name="直線コネクタ 9"/>
        <xdr:cNvCxnSpPr/>
      </xdr:nvCxnSpPr>
      <xdr:spPr>
        <a:xfrm flipV="1">
          <a:off x="2213787" y="93225859"/>
          <a:ext cx="1741873"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52528</xdr:colOff>
      <xdr:row>104</xdr:row>
      <xdr:rowOff>282640</xdr:rowOff>
    </xdr:from>
    <xdr:to>
      <xdr:col>44</xdr:col>
      <xdr:colOff>99765</xdr:colOff>
      <xdr:row>106</xdr:row>
      <xdr:rowOff>262514</xdr:rowOff>
    </xdr:to>
    <xdr:sp macro="" textlink="">
      <xdr:nvSpPr>
        <xdr:cNvPr id="11" name="正方形/長方形 10"/>
        <xdr:cNvSpPr/>
      </xdr:nvSpPr>
      <xdr:spPr>
        <a:xfrm>
          <a:off x="3938728" y="92887411"/>
          <a:ext cx="4303551" cy="68744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mn-ea"/>
            </a:rPr>
            <a:t>　株式会社アリス</a:t>
          </a:r>
          <a:endParaRPr kumimoji="1" lang="en-US" altLang="ja-JP" sz="1400">
            <a:solidFill>
              <a:sysClr val="windowText" lastClr="000000"/>
            </a:solidFill>
            <a:latin typeface="ＭＳ Ｐゴシック" panose="020B0600070205080204" pitchFamily="50" charset="-128"/>
            <a:ea typeface="+mn-ea"/>
          </a:endParaRP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3.7</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21</xdr:col>
      <xdr:colOff>74844</xdr:colOff>
      <xdr:row>106</xdr:row>
      <xdr:rowOff>357110</xdr:rowOff>
    </xdr:from>
    <xdr:to>
      <xdr:col>44</xdr:col>
      <xdr:colOff>79771</xdr:colOff>
      <xdr:row>108</xdr:row>
      <xdr:rowOff>195918</xdr:rowOff>
    </xdr:to>
    <xdr:sp macro="" textlink="">
      <xdr:nvSpPr>
        <xdr:cNvPr id="12" name="正方形/長方形 11"/>
        <xdr:cNvSpPr/>
      </xdr:nvSpPr>
      <xdr:spPr>
        <a:xfrm>
          <a:off x="3961044" y="93669453"/>
          <a:ext cx="4261241" cy="5572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年度「都道府県別経済財政モデル」の更新のための調査</a:t>
          </a:r>
          <a:endParaRPr lang="ja-JP" altLang="ja-JP" sz="1200">
            <a:effectLst/>
          </a:endParaRPr>
        </a:p>
      </xdr:txBody>
    </xdr:sp>
    <xdr:clientData/>
  </xdr:twoCellAnchor>
  <xdr:twoCellAnchor>
    <xdr:from>
      <xdr:col>20</xdr:col>
      <xdr:colOff>183156</xdr:colOff>
      <xdr:row>103</xdr:row>
      <xdr:rowOff>308866</xdr:rowOff>
    </xdr:from>
    <xdr:to>
      <xdr:col>45</xdr:col>
      <xdr:colOff>110968</xdr:colOff>
      <xdr:row>104</xdr:row>
      <xdr:rowOff>242119</xdr:rowOff>
    </xdr:to>
    <xdr:sp macro="" textlink="">
      <xdr:nvSpPr>
        <xdr:cNvPr id="13" name="正方形/長方形 12"/>
        <xdr:cNvSpPr/>
      </xdr:nvSpPr>
      <xdr:spPr>
        <a:xfrm>
          <a:off x="3884299" y="92554409"/>
          <a:ext cx="4554240" cy="29248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156437</xdr:colOff>
      <xdr:row>95</xdr:row>
      <xdr:rowOff>292844</xdr:rowOff>
    </xdr:from>
    <xdr:to>
      <xdr:col>11</xdr:col>
      <xdr:colOff>156437</xdr:colOff>
      <xdr:row>109</xdr:row>
      <xdr:rowOff>595745</xdr:rowOff>
    </xdr:to>
    <xdr:cxnSp macro="">
      <xdr:nvCxnSpPr>
        <xdr:cNvPr id="14" name="直線コネクタ 13"/>
        <xdr:cNvCxnSpPr/>
      </xdr:nvCxnSpPr>
      <xdr:spPr>
        <a:xfrm>
          <a:off x="2192066" y="89686330"/>
          <a:ext cx="0" cy="5604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61355</xdr:colOff>
      <xdr:row>109</xdr:row>
      <xdr:rowOff>262257</xdr:rowOff>
    </xdr:from>
    <xdr:to>
      <xdr:col>44</xdr:col>
      <xdr:colOff>108592</xdr:colOff>
      <xdr:row>110</xdr:row>
      <xdr:rowOff>285675</xdr:rowOff>
    </xdr:to>
    <xdr:sp macro="" textlink="">
      <xdr:nvSpPr>
        <xdr:cNvPr id="15" name="正方形/長方形 14"/>
        <xdr:cNvSpPr/>
      </xdr:nvSpPr>
      <xdr:spPr>
        <a:xfrm>
          <a:off x="3947555" y="94957086"/>
          <a:ext cx="4303551" cy="68744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mn-ea"/>
            </a:rPr>
            <a:t>C</a:t>
          </a:r>
          <a:r>
            <a:rPr kumimoji="1" lang="ja-JP" altLang="en-US" sz="1400">
              <a:solidFill>
                <a:sysClr val="windowText" lastClr="000000"/>
              </a:solidFill>
              <a:latin typeface="ＭＳ Ｐゴシック" panose="020B0600070205080204" pitchFamily="50" charset="-128"/>
              <a:ea typeface="+mn-ea"/>
            </a:rPr>
            <a:t>　</a:t>
          </a:r>
          <a:r>
            <a:rPr lang="ja-JP" altLang="en-US" sz="1400">
              <a:effectLst/>
            </a:rPr>
            <a:t>株式会社マクロミル</a:t>
          </a:r>
          <a:endParaRPr lang="en-US" altLang="ja-JP" sz="1400">
            <a:effectLst/>
          </a:endParaRPr>
        </a:p>
        <a:p>
          <a:pPr>
            <a:lnSpc>
              <a:spcPts val="1700"/>
            </a:lnSpc>
          </a:pPr>
          <a:r>
            <a:rPr lang="ja-JP" altLang="en-US" sz="1400">
              <a:effectLst/>
            </a:rPr>
            <a:t> </a:t>
          </a: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6.0</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21</xdr:col>
      <xdr:colOff>83671</xdr:colOff>
      <xdr:row>110</xdr:row>
      <xdr:rowOff>259278</xdr:rowOff>
    </xdr:from>
    <xdr:to>
      <xdr:col>44</xdr:col>
      <xdr:colOff>88598</xdr:colOff>
      <xdr:row>110</xdr:row>
      <xdr:rowOff>522889</xdr:rowOff>
    </xdr:to>
    <xdr:sp macro="" textlink="">
      <xdr:nvSpPr>
        <xdr:cNvPr id="16" name="正方形/長方形 15"/>
        <xdr:cNvSpPr/>
      </xdr:nvSpPr>
      <xdr:spPr>
        <a:xfrm>
          <a:off x="3969871" y="95618135"/>
          <a:ext cx="4261241" cy="2636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購買パネルモニターに対するアンケート調査</a:t>
          </a:r>
          <a:endParaRPr lang="ja-JP" altLang="ja-JP" sz="1200">
            <a:effectLst/>
          </a:endParaRPr>
        </a:p>
      </xdr:txBody>
    </xdr:sp>
    <xdr:clientData/>
  </xdr:twoCellAnchor>
  <xdr:twoCellAnchor>
    <xdr:from>
      <xdr:col>21</xdr:col>
      <xdr:colOff>6926</xdr:colOff>
      <xdr:row>108</xdr:row>
      <xdr:rowOff>604171</xdr:rowOff>
    </xdr:from>
    <xdr:to>
      <xdr:col>45</xdr:col>
      <xdr:colOff>119795</xdr:colOff>
      <xdr:row>109</xdr:row>
      <xdr:rowOff>233611</xdr:rowOff>
    </xdr:to>
    <xdr:sp macro="" textlink="">
      <xdr:nvSpPr>
        <xdr:cNvPr id="17" name="正方形/長方形 16"/>
        <xdr:cNvSpPr/>
      </xdr:nvSpPr>
      <xdr:spPr>
        <a:xfrm>
          <a:off x="3893126" y="94634971"/>
          <a:ext cx="4554240" cy="293469"/>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161786</xdr:colOff>
      <xdr:row>109</xdr:row>
      <xdr:rowOff>612034</xdr:rowOff>
    </xdr:from>
    <xdr:to>
      <xdr:col>21</xdr:col>
      <xdr:colOff>53088</xdr:colOff>
      <xdr:row>109</xdr:row>
      <xdr:rowOff>617644</xdr:rowOff>
    </xdr:to>
    <xdr:cxnSp macro="">
      <xdr:nvCxnSpPr>
        <xdr:cNvPr id="18" name="直線コネクタ 17"/>
        <xdr:cNvCxnSpPr/>
      </xdr:nvCxnSpPr>
      <xdr:spPr>
        <a:xfrm flipV="1">
          <a:off x="2197415" y="95306863"/>
          <a:ext cx="1741873"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76199</xdr:colOff>
      <xdr:row>101</xdr:row>
      <xdr:rowOff>141514</xdr:rowOff>
    </xdr:from>
    <xdr:to>
      <xdr:col>49</xdr:col>
      <xdr:colOff>337456</xdr:colOff>
      <xdr:row>102</xdr:row>
      <xdr:rowOff>284017</xdr:rowOff>
    </xdr:to>
    <xdr:sp macro="" textlink="">
      <xdr:nvSpPr>
        <xdr:cNvPr id="38" name="正方形/長方形 37"/>
        <xdr:cNvSpPr/>
      </xdr:nvSpPr>
      <xdr:spPr>
        <a:xfrm>
          <a:off x="3962399" y="91668600"/>
          <a:ext cx="5442857" cy="50173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年度「地域の地域の新たな担い手としての移住起業者に関する調査研究」</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561">
        <v>2022</v>
      </c>
      <c r="AE2" s="561"/>
      <c r="AF2" s="561"/>
      <c r="AG2" s="561"/>
      <c r="AH2" s="561"/>
      <c r="AI2" s="66" t="s">
        <v>252</v>
      </c>
      <c r="AJ2" s="561" t="s">
        <v>596</v>
      </c>
      <c r="AK2" s="561"/>
      <c r="AL2" s="561"/>
      <c r="AM2" s="561"/>
      <c r="AN2" s="66" t="s">
        <v>252</v>
      </c>
      <c r="AO2" s="561">
        <v>21</v>
      </c>
      <c r="AP2" s="561"/>
      <c r="AQ2" s="561"/>
      <c r="AR2" s="67" t="s">
        <v>252</v>
      </c>
      <c r="AS2" s="562">
        <v>171</v>
      </c>
      <c r="AT2" s="562"/>
      <c r="AU2" s="562"/>
      <c r="AV2" s="66" t="str">
        <f>IF(AW2="","","-")</f>
        <v/>
      </c>
      <c r="AW2" s="563"/>
      <c r="AX2" s="563"/>
    </row>
    <row r="3" spans="1:50" ht="21" customHeight="1" thickBot="1" x14ac:dyDescent="0.2">
      <c r="A3" s="564" t="s">
        <v>556</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0" t="s">
        <v>56</v>
      </c>
      <c r="AJ3" s="566" t="s">
        <v>565</v>
      </c>
      <c r="AK3" s="566"/>
      <c r="AL3" s="566"/>
      <c r="AM3" s="566"/>
      <c r="AN3" s="566"/>
      <c r="AO3" s="566"/>
      <c r="AP3" s="566"/>
      <c r="AQ3" s="566"/>
      <c r="AR3" s="566"/>
      <c r="AS3" s="566"/>
      <c r="AT3" s="566"/>
      <c r="AU3" s="566"/>
      <c r="AV3" s="566"/>
      <c r="AW3" s="566"/>
      <c r="AX3" s="21" t="s">
        <v>57</v>
      </c>
    </row>
    <row r="4" spans="1:50" ht="24.75" customHeight="1" x14ac:dyDescent="0.15">
      <c r="A4" s="578" t="s">
        <v>23</v>
      </c>
      <c r="B4" s="579"/>
      <c r="C4" s="579"/>
      <c r="D4" s="579"/>
      <c r="E4" s="579"/>
      <c r="F4" s="579"/>
      <c r="G4" s="580" t="s">
        <v>566</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567</v>
      </c>
      <c r="AF4" s="586"/>
      <c r="AG4" s="586"/>
      <c r="AH4" s="586"/>
      <c r="AI4" s="586"/>
      <c r="AJ4" s="586"/>
      <c r="AK4" s="586"/>
      <c r="AL4" s="586"/>
      <c r="AM4" s="586"/>
      <c r="AN4" s="586"/>
      <c r="AO4" s="586"/>
      <c r="AP4" s="587"/>
      <c r="AQ4" s="588" t="s">
        <v>2</v>
      </c>
      <c r="AR4" s="583"/>
      <c r="AS4" s="583"/>
      <c r="AT4" s="583"/>
      <c r="AU4" s="583"/>
      <c r="AV4" s="583"/>
      <c r="AW4" s="583"/>
      <c r="AX4" s="589"/>
    </row>
    <row r="5" spans="1:50" ht="24.6" customHeight="1" x14ac:dyDescent="0.15">
      <c r="A5" s="590" t="s">
        <v>59</v>
      </c>
      <c r="B5" s="591"/>
      <c r="C5" s="591"/>
      <c r="D5" s="591"/>
      <c r="E5" s="591"/>
      <c r="F5" s="592"/>
      <c r="G5" s="593" t="s">
        <v>568</v>
      </c>
      <c r="H5" s="594"/>
      <c r="I5" s="594"/>
      <c r="J5" s="594"/>
      <c r="K5" s="594"/>
      <c r="L5" s="594"/>
      <c r="M5" s="595" t="s">
        <v>58</v>
      </c>
      <c r="N5" s="596"/>
      <c r="O5" s="596"/>
      <c r="P5" s="596"/>
      <c r="Q5" s="596"/>
      <c r="R5" s="597"/>
      <c r="S5" s="598" t="s">
        <v>569</v>
      </c>
      <c r="T5" s="594"/>
      <c r="U5" s="594"/>
      <c r="V5" s="594"/>
      <c r="W5" s="594"/>
      <c r="X5" s="599"/>
      <c r="Y5" s="600" t="s">
        <v>3</v>
      </c>
      <c r="Z5" s="601"/>
      <c r="AA5" s="601"/>
      <c r="AB5" s="601"/>
      <c r="AC5" s="601"/>
      <c r="AD5" s="602"/>
      <c r="AE5" s="609" t="s">
        <v>570</v>
      </c>
      <c r="AF5" s="609"/>
      <c r="AG5" s="609"/>
      <c r="AH5" s="609"/>
      <c r="AI5" s="609"/>
      <c r="AJ5" s="609"/>
      <c r="AK5" s="609"/>
      <c r="AL5" s="609"/>
      <c r="AM5" s="609"/>
      <c r="AN5" s="609"/>
      <c r="AO5" s="609"/>
      <c r="AP5" s="610"/>
      <c r="AQ5" s="611" t="s">
        <v>638</v>
      </c>
      <c r="AR5" s="612"/>
      <c r="AS5" s="612"/>
      <c r="AT5" s="612"/>
      <c r="AU5" s="612"/>
      <c r="AV5" s="612"/>
      <c r="AW5" s="612"/>
      <c r="AX5" s="613"/>
    </row>
    <row r="6" spans="1:50" ht="25.9" customHeight="1" x14ac:dyDescent="0.15">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50" ht="43.9" customHeight="1" x14ac:dyDescent="0.15">
      <c r="A7" s="567" t="s">
        <v>20</v>
      </c>
      <c r="B7" s="568"/>
      <c r="C7" s="568"/>
      <c r="D7" s="568"/>
      <c r="E7" s="568"/>
      <c r="F7" s="569"/>
      <c r="G7" s="619" t="s">
        <v>571</v>
      </c>
      <c r="H7" s="620"/>
      <c r="I7" s="620"/>
      <c r="J7" s="620"/>
      <c r="K7" s="620"/>
      <c r="L7" s="620"/>
      <c r="M7" s="620"/>
      <c r="N7" s="620"/>
      <c r="O7" s="620"/>
      <c r="P7" s="620"/>
      <c r="Q7" s="620"/>
      <c r="R7" s="620"/>
      <c r="S7" s="620"/>
      <c r="T7" s="620"/>
      <c r="U7" s="620"/>
      <c r="V7" s="620"/>
      <c r="W7" s="620"/>
      <c r="X7" s="621"/>
      <c r="Y7" s="622" t="s">
        <v>237</v>
      </c>
      <c r="Z7" s="368"/>
      <c r="AA7" s="368"/>
      <c r="AB7" s="368"/>
      <c r="AC7" s="368"/>
      <c r="AD7" s="623"/>
      <c r="AE7" s="603" t="s">
        <v>572</v>
      </c>
      <c r="AF7" s="604"/>
      <c r="AG7" s="604"/>
      <c r="AH7" s="604"/>
      <c r="AI7" s="604"/>
      <c r="AJ7" s="604"/>
      <c r="AK7" s="604"/>
      <c r="AL7" s="604"/>
      <c r="AM7" s="604"/>
      <c r="AN7" s="604"/>
      <c r="AO7" s="604"/>
      <c r="AP7" s="604"/>
      <c r="AQ7" s="604"/>
      <c r="AR7" s="604"/>
      <c r="AS7" s="604"/>
      <c r="AT7" s="604"/>
      <c r="AU7" s="604"/>
      <c r="AV7" s="604"/>
      <c r="AW7" s="604"/>
      <c r="AX7" s="605"/>
    </row>
    <row r="8" spans="1:50" ht="24.6" customHeight="1" x14ac:dyDescent="0.15">
      <c r="A8" s="567" t="s">
        <v>173</v>
      </c>
      <c r="B8" s="568"/>
      <c r="C8" s="568"/>
      <c r="D8" s="568"/>
      <c r="E8" s="568"/>
      <c r="F8" s="569"/>
      <c r="G8" s="570" t="str">
        <f>入力規則等!A27</f>
        <v>-</v>
      </c>
      <c r="H8" s="571"/>
      <c r="I8" s="571"/>
      <c r="J8" s="571"/>
      <c r="K8" s="571"/>
      <c r="L8" s="571"/>
      <c r="M8" s="571"/>
      <c r="N8" s="571"/>
      <c r="O8" s="571"/>
      <c r="P8" s="571"/>
      <c r="Q8" s="571"/>
      <c r="R8" s="571"/>
      <c r="S8" s="571"/>
      <c r="T8" s="571"/>
      <c r="U8" s="571"/>
      <c r="V8" s="571"/>
      <c r="W8" s="571"/>
      <c r="X8" s="572"/>
      <c r="Y8" s="573" t="s">
        <v>174</v>
      </c>
      <c r="Z8" s="574"/>
      <c r="AA8" s="574"/>
      <c r="AB8" s="574"/>
      <c r="AC8" s="574"/>
      <c r="AD8" s="575"/>
      <c r="AE8" s="576"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7"/>
    </row>
    <row r="9" spans="1:50" ht="58.5" customHeight="1" x14ac:dyDescent="0.15">
      <c r="A9" s="536" t="s">
        <v>21</v>
      </c>
      <c r="B9" s="537"/>
      <c r="C9" s="537"/>
      <c r="D9" s="537"/>
      <c r="E9" s="537"/>
      <c r="F9" s="537"/>
      <c r="G9" s="606" t="s">
        <v>600</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63.6" customHeight="1" x14ac:dyDescent="0.15">
      <c r="A10" s="524" t="s">
        <v>27</v>
      </c>
      <c r="B10" s="525"/>
      <c r="C10" s="525"/>
      <c r="D10" s="525"/>
      <c r="E10" s="525"/>
      <c r="F10" s="525"/>
      <c r="G10" s="526" t="s">
        <v>598</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24" customHeight="1" x14ac:dyDescent="0.15">
      <c r="A11" s="524" t="s">
        <v>5</v>
      </c>
      <c r="B11" s="525"/>
      <c r="C11" s="525"/>
      <c r="D11" s="525"/>
      <c r="E11" s="525"/>
      <c r="F11" s="529"/>
      <c r="G11" s="530" t="str">
        <f>入力規則等!P10</f>
        <v>直接実施、委託・請負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533" t="s">
        <v>22</v>
      </c>
      <c r="B12" s="534"/>
      <c r="C12" s="534"/>
      <c r="D12" s="534"/>
      <c r="E12" s="534"/>
      <c r="F12" s="535"/>
      <c r="G12" s="539"/>
      <c r="H12" s="540"/>
      <c r="I12" s="540"/>
      <c r="J12" s="540"/>
      <c r="K12" s="540"/>
      <c r="L12" s="540"/>
      <c r="M12" s="540"/>
      <c r="N12" s="540"/>
      <c r="O12" s="540"/>
      <c r="P12" s="321" t="s">
        <v>384</v>
      </c>
      <c r="Q12" s="322"/>
      <c r="R12" s="322"/>
      <c r="S12" s="322"/>
      <c r="T12" s="322"/>
      <c r="U12" s="322"/>
      <c r="V12" s="323"/>
      <c r="W12" s="321" t="s">
        <v>536</v>
      </c>
      <c r="X12" s="322"/>
      <c r="Y12" s="322"/>
      <c r="Z12" s="322"/>
      <c r="AA12" s="322"/>
      <c r="AB12" s="322"/>
      <c r="AC12" s="323"/>
      <c r="AD12" s="321" t="s">
        <v>538</v>
      </c>
      <c r="AE12" s="322"/>
      <c r="AF12" s="322"/>
      <c r="AG12" s="322"/>
      <c r="AH12" s="322"/>
      <c r="AI12" s="322"/>
      <c r="AJ12" s="323"/>
      <c r="AK12" s="321" t="s">
        <v>548</v>
      </c>
      <c r="AL12" s="322"/>
      <c r="AM12" s="322"/>
      <c r="AN12" s="322"/>
      <c r="AO12" s="322"/>
      <c r="AP12" s="322"/>
      <c r="AQ12" s="323"/>
      <c r="AR12" s="321" t="s">
        <v>549</v>
      </c>
      <c r="AS12" s="322"/>
      <c r="AT12" s="322"/>
      <c r="AU12" s="322"/>
      <c r="AV12" s="322"/>
      <c r="AW12" s="322"/>
      <c r="AX12" s="519"/>
    </row>
    <row r="13" spans="1:50" ht="21" customHeight="1" x14ac:dyDescent="0.15">
      <c r="A13" s="138"/>
      <c r="B13" s="139"/>
      <c r="C13" s="139"/>
      <c r="D13" s="139"/>
      <c r="E13" s="139"/>
      <c r="F13" s="140"/>
      <c r="G13" s="548" t="s">
        <v>6</v>
      </c>
      <c r="H13" s="549"/>
      <c r="I13" s="520" t="s">
        <v>7</v>
      </c>
      <c r="J13" s="521"/>
      <c r="K13" s="521"/>
      <c r="L13" s="521"/>
      <c r="M13" s="521"/>
      <c r="N13" s="521"/>
      <c r="O13" s="522"/>
      <c r="P13" s="425">
        <v>27.016999999999999</v>
      </c>
      <c r="Q13" s="426"/>
      <c r="R13" s="426"/>
      <c r="S13" s="426"/>
      <c r="T13" s="426"/>
      <c r="U13" s="426"/>
      <c r="V13" s="427"/>
      <c r="W13" s="425">
        <v>22</v>
      </c>
      <c r="X13" s="426"/>
      <c r="Y13" s="426"/>
      <c r="Z13" s="426"/>
      <c r="AA13" s="426"/>
      <c r="AB13" s="426"/>
      <c r="AC13" s="427"/>
      <c r="AD13" s="425">
        <v>20.998000000000001</v>
      </c>
      <c r="AE13" s="426"/>
      <c r="AF13" s="426"/>
      <c r="AG13" s="426"/>
      <c r="AH13" s="426"/>
      <c r="AI13" s="426"/>
      <c r="AJ13" s="427"/>
      <c r="AK13" s="425">
        <v>23</v>
      </c>
      <c r="AL13" s="426"/>
      <c r="AM13" s="426"/>
      <c r="AN13" s="426"/>
      <c r="AO13" s="426"/>
      <c r="AP13" s="426"/>
      <c r="AQ13" s="427"/>
      <c r="AR13" s="486">
        <v>103</v>
      </c>
      <c r="AS13" s="487"/>
      <c r="AT13" s="487"/>
      <c r="AU13" s="487"/>
      <c r="AV13" s="487"/>
      <c r="AW13" s="487"/>
      <c r="AX13" s="523"/>
    </row>
    <row r="14" spans="1:50" ht="21" customHeight="1" x14ac:dyDescent="0.15">
      <c r="A14" s="138"/>
      <c r="B14" s="139"/>
      <c r="C14" s="139"/>
      <c r="D14" s="139"/>
      <c r="E14" s="139"/>
      <c r="F14" s="140"/>
      <c r="G14" s="550"/>
      <c r="H14" s="551"/>
      <c r="I14" s="508" t="s">
        <v>8</v>
      </c>
      <c r="J14" s="509"/>
      <c r="K14" s="509"/>
      <c r="L14" s="509"/>
      <c r="M14" s="509"/>
      <c r="N14" s="509"/>
      <c r="O14" s="510"/>
      <c r="P14" s="425">
        <v>-0.1</v>
      </c>
      <c r="Q14" s="426"/>
      <c r="R14" s="426"/>
      <c r="S14" s="426"/>
      <c r="T14" s="426"/>
      <c r="U14" s="426"/>
      <c r="V14" s="427"/>
      <c r="W14" s="425" t="s">
        <v>573</v>
      </c>
      <c r="X14" s="426"/>
      <c r="Y14" s="426"/>
      <c r="Z14" s="426"/>
      <c r="AA14" s="426"/>
      <c r="AB14" s="426"/>
      <c r="AC14" s="427"/>
      <c r="AD14" s="425">
        <v>80</v>
      </c>
      <c r="AE14" s="426"/>
      <c r="AF14" s="426"/>
      <c r="AG14" s="426"/>
      <c r="AH14" s="426"/>
      <c r="AI14" s="426"/>
      <c r="AJ14" s="427"/>
      <c r="AK14" s="425" t="s">
        <v>573</v>
      </c>
      <c r="AL14" s="426"/>
      <c r="AM14" s="426"/>
      <c r="AN14" s="426"/>
      <c r="AO14" s="426"/>
      <c r="AP14" s="426"/>
      <c r="AQ14" s="427"/>
      <c r="AR14" s="554"/>
      <c r="AS14" s="554"/>
      <c r="AT14" s="554"/>
      <c r="AU14" s="554"/>
      <c r="AV14" s="554"/>
      <c r="AW14" s="554"/>
      <c r="AX14" s="555"/>
    </row>
    <row r="15" spans="1:50" ht="21" customHeight="1" x14ac:dyDescent="0.15">
      <c r="A15" s="138"/>
      <c r="B15" s="139"/>
      <c r="C15" s="139"/>
      <c r="D15" s="139"/>
      <c r="E15" s="139"/>
      <c r="F15" s="140"/>
      <c r="G15" s="550"/>
      <c r="H15" s="551"/>
      <c r="I15" s="508" t="s">
        <v>47</v>
      </c>
      <c r="J15" s="556"/>
      <c r="K15" s="556"/>
      <c r="L15" s="556"/>
      <c r="M15" s="556"/>
      <c r="N15" s="556"/>
      <c r="O15" s="557"/>
      <c r="P15" s="425" t="s">
        <v>573</v>
      </c>
      <c r="Q15" s="426"/>
      <c r="R15" s="426"/>
      <c r="S15" s="426"/>
      <c r="T15" s="426"/>
      <c r="U15" s="426"/>
      <c r="V15" s="427"/>
      <c r="W15" s="425" t="s">
        <v>573</v>
      </c>
      <c r="X15" s="426"/>
      <c r="Y15" s="426"/>
      <c r="Z15" s="426"/>
      <c r="AA15" s="426"/>
      <c r="AB15" s="426"/>
      <c r="AC15" s="427"/>
      <c r="AD15" s="425" t="s">
        <v>573</v>
      </c>
      <c r="AE15" s="426"/>
      <c r="AF15" s="426"/>
      <c r="AG15" s="426"/>
      <c r="AH15" s="426"/>
      <c r="AI15" s="426"/>
      <c r="AJ15" s="427"/>
      <c r="AK15" s="425">
        <v>20</v>
      </c>
      <c r="AL15" s="426"/>
      <c r="AM15" s="426"/>
      <c r="AN15" s="426"/>
      <c r="AO15" s="426"/>
      <c r="AP15" s="426"/>
      <c r="AQ15" s="427"/>
      <c r="AR15" s="425" t="s">
        <v>573</v>
      </c>
      <c r="AS15" s="426"/>
      <c r="AT15" s="426"/>
      <c r="AU15" s="426"/>
      <c r="AV15" s="426"/>
      <c r="AW15" s="426"/>
      <c r="AX15" s="427"/>
    </row>
    <row r="16" spans="1:50" ht="21" customHeight="1" x14ac:dyDescent="0.15">
      <c r="A16" s="138"/>
      <c r="B16" s="139"/>
      <c r="C16" s="139"/>
      <c r="D16" s="139"/>
      <c r="E16" s="139"/>
      <c r="F16" s="140"/>
      <c r="G16" s="550"/>
      <c r="H16" s="551"/>
      <c r="I16" s="508" t="s">
        <v>48</v>
      </c>
      <c r="J16" s="556"/>
      <c r="K16" s="556"/>
      <c r="L16" s="556"/>
      <c r="M16" s="556"/>
      <c r="N16" s="556"/>
      <c r="O16" s="557"/>
      <c r="P16" s="425" t="s">
        <v>573</v>
      </c>
      <c r="Q16" s="426"/>
      <c r="R16" s="426"/>
      <c r="S16" s="426"/>
      <c r="T16" s="426"/>
      <c r="U16" s="426"/>
      <c r="V16" s="427"/>
      <c r="W16" s="425" t="s">
        <v>573</v>
      </c>
      <c r="X16" s="426"/>
      <c r="Y16" s="426"/>
      <c r="Z16" s="426"/>
      <c r="AA16" s="426"/>
      <c r="AB16" s="426"/>
      <c r="AC16" s="427"/>
      <c r="AD16" s="425">
        <v>-20</v>
      </c>
      <c r="AE16" s="426"/>
      <c r="AF16" s="426"/>
      <c r="AG16" s="426"/>
      <c r="AH16" s="426"/>
      <c r="AI16" s="426"/>
      <c r="AJ16" s="427"/>
      <c r="AK16" s="425" t="s">
        <v>573</v>
      </c>
      <c r="AL16" s="426"/>
      <c r="AM16" s="426"/>
      <c r="AN16" s="426"/>
      <c r="AO16" s="426"/>
      <c r="AP16" s="426"/>
      <c r="AQ16" s="427"/>
      <c r="AR16" s="558"/>
      <c r="AS16" s="559"/>
      <c r="AT16" s="559"/>
      <c r="AU16" s="559"/>
      <c r="AV16" s="559"/>
      <c r="AW16" s="559"/>
      <c r="AX16" s="560"/>
    </row>
    <row r="17" spans="1:50" ht="24.75" customHeight="1" x14ac:dyDescent="0.15">
      <c r="A17" s="138"/>
      <c r="B17" s="139"/>
      <c r="C17" s="139"/>
      <c r="D17" s="139"/>
      <c r="E17" s="139"/>
      <c r="F17" s="140"/>
      <c r="G17" s="550"/>
      <c r="H17" s="551"/>
      <c r="I17" s="508" t="s">
        <v>46</v>
      </c>
      <c r="J17" s="509"/>
      <c r="K17" s="509"/>
      <c r="L17" s="509"/>
      <c r="M17" s="509"/>
      <c r="N17" s="509"/>
      <c r="O17" s="510"/>
      <c r="P17" s="425" t="s">
        <v>573</v>
      </c>
      <c r="Q17" s="426"/>
      <c r="R17" s="426"/>
      <c r="S17" s="426"/>
      <c r="T17" s="426"/>
      <c r="U17" s="426"/>
      <c r="V17" s="427"/>
      <c r="W17" s="425" t="s">
        <v>573</v>
      </c>
      <c r="X17" s="426"/>
      <c r="Y17" s="426"/>
      <c r="Z17" s="426"/>
      <c r="AA17" s="426"/>
      <c r="AB17" s="426"/>
      <c r="AC17" s="427"/>
      <c r="AD17" s="425" t="s">
        <v>573</v>
      </c>
      <c r="AE17" s="426"/>
      <c r="AF17" s="426"/>
      <c r="AG17" s="426"/>
      <c r="AH17" s="426"/>
      <c r="AI17" s="426"/>
      <c r="AJ17" s="427"/>
      <c r="AK17" s="425" t="s">
        <v>573</v>
      </c>
      <c r="AL17" s="426"/>
      <c r="AM17" s="426"/>
      <c r="AN17" s="426"/>
      <c r="AO17" s="426"/>
      <c r="AP17" s="426"/>
      <c r="AQ17" s="427"/>
      <c r="AR17" s="546"/>
      <c r="AS17" s="546"/>
      <c r="AT17" s="546"/>
      <c r="AU17" s="546"/>
      <c r="AV17" s="546"/>
      <c r="AW17" s="546"/>
      <c r="AX17" s="547"/>
    </row>
    <row r="18" spans="1:50" ht="24.75" customHeight="1" x14ac:dyDescent="0.15">
      <c r="A18" s="138"/>
      <c r="B18" s="139"/>
      <c r="C18" s="139"/>
      <c r="D18" s="139"/>
      <c r="E18" s="139"/>
      <c r="F18" s="140"/>
      <c r="G18" s="552"/>
      <c r="H18" s="553"/>
      <c r="I18" s="501" t="s">
        <v>18</v>
      </c>
      <c r="J18" s="502"/>
      <c r="K18" s="502"/>
      <c r="L18" s="502"/>
      <c r="M18" s="502"/>
      <c r="N18" s="502"/>
      <c r="O18" s="503"/>
      <c r="P18" s="504">
        <f>SUM(P13:V17)</f>
        <v>26.916999999999998</v>
      </c>
      <c r="Q18" s="505"/>
      <c r="R18" s="505"/>
      <c r="S18" s="505"/>
      <c r="T18" s="505"/>
      <c r="U18" s="505"/>
      <c r="V18" s="506"/>
      <c r="W18" s="504">
        <f>SUM(W13:AC17)</f>
        <v>22</v>
      </c>
      <c r="X18" s="505"/>
      <c r="Y18" s="505"/>
      <c r="Z18" s="505"/>
      <c r="AA18" s="505"/>
      <c r="AB18" s="505"/>
      <c r="AC18" s="506"/>
      <c r="AD18" s="504">
        <f>SUM(AD13:AJ17)</f>
        <v>80.998000000000005</v>
      </c>
      <c r="AE18" s="505"/>
      <c r="AF18" s="505"/>
      <c r="AG18" s="505"/>
      <c r="AH18" s="505"/>
      <c r="AI18" s="505"/>
      <c r="AJ18" s="506"/>
      <c r="AK18" s="504">
        <f>SUM(AK13:AQ17)</f>
        <v>43</v>
      </c>
      <c r="AL18" s="505"/>
      <c r="AM18" s="505"/>
      <c r="AN18" s="505"/>
      <c r="AO18" s="505"/>
      <c r="AP18" s="505"/>
      <c r="AQ18" s="506"/>
      <c r="AR18" s="504">
        <f>SUM(AR13:AX17)</f>
        <v>103</v>
      </c>
      <c r="AS18" s="505"/>
      <c r="AT18" s="505"/>
      <c r="AU18" s="505"/>
      <c r="AV18" s="505"/>
      <c r="AW18" s="505"/>
      <c r="AX18" s="507"/>
    </row>
    <row r="19" spans="1:50" ht="24.75" customHeight="1" x14ac:dyDescent="0.15">
      <c r="A19" s="138"/>
      <c r="B19" s="139"/>
      <c r="C19" s="139"/>
      <c r="D19" s="139"/>
      <c r="E19" s="139"/>
      <c r="F19" s="140"/>
      <c r="G19" s="517" t="s">
        <v>9</v>
      </c>
      <c r="H19" s="518"/>
      <c r="I19" s="518"/>
      <c r="J19" s="518"/>
      <c r="K19" s="518"/>
      <c r="L19" s="518"/>
      <c r="M19" s="518"/>
      <c r="N19" s="518"/>
      <c r="O19" s="518"/>
      <c r="P19" s="425">
        <v>24</v>
      </c>
      <c r="Q19" s="426"/>
      <c r="R19" s="426"/>
      <c r="S19" s="426"/>
      <c r="T19" s="426"/>
      <c r="U19" s="426"/>
      <c r="V19" s="427"/>
      <c r="W19" s="425">
        <v>17</v>
      </c>
      <c r="X19" s="426"/>
      <c r="Y19" s="426"/>
      <c r="Z19" s="426"/>
      <c r="AA19" s="426"/>
      <c r="AB19" s="426"/>
      <c r="AC19" s="427"/>
      <c r="AD19" s="425">
        <v>21</v>
      </c>
      <c r="AE19" s="426"/>
      <c r="AF19" s="426"/>
      <c r="AG19" s="426"/>
      <c r="AH19" s="426"/>
      <c r="AI19" s="426"/>
      <c r="AJ19" s="427"/>
      <c r="AK19" s="514"/>
      <c r="AL19" s="514"/>
      <c r="AM19" s="514"/>
      <c r="AN19" s="514"/>
      <c r="AO19" s="514"/>
      <c r="AP19" s="514"/>
      <c r="AQ19" s="514"/>
      <c r="AR19" s="514"/>
      <c r="AS19" s="514"/>
      <c r="AT19" s="514"/>
      <c r="AU19" s="514"/>
      <c r="AV19" s="514"/>
      <c r="AW19" s="514"/>
      <c r="AX19" s="516"/>
    </row>
    <row r="20" spans="1:50" ht="24.75" customHeight="1" x14ac:dyDescent="0.15">
      <c r="A20" s="138"/>
      <c r="B20" s="139"/>
      <c r="C20" s="139"/>
      <c r="D20" s="139"/>
      <c r="E20" s="139"/>
      <c r="F20" s="140"/>
      <c r="G20" s="517" t="s">
        <v>10</v>
      </c>
      <c r="H20" s="518"/>
      <c r="I20" s="518"/>
      <c r="J20" s="518"/>
      <c r="K20" s="518"/>
      <c r="L20" s="518"/>
      <c r="M20" s="518"/>
      <c r="N20" s="518"/>
      <c r="O20" s="518"/>
      <c r="P20" s="513">
        <f>IF(P18=0, "-", SUM(P19)/P18)</f>
        <v>0.89162982501764687</v>
      </c>
      <c r="Q20" s="513"/>
      <c r="R20" s="513"/>
      <c r="S20" s="513"/>
      <c r="T20" s="513"/>
      <c r="U20" s="513"/>
      <c r="V20" s="513"/>
      <c r="W20" s="513">
        <f>IF(W18=0, "-", SUM(W19)/W18)</f>
        <v>0.77272727272727271</v>
      </c>
      <c r="X20" s="513"/>
      <c r="Y20" s="513"/>
      <c r="Z20" s="513"/>
      <c r="AA20" s="513"/>
      <c r="AB20" s="513"/>
      <c r="AC20" s="513"/>
      <c r="AD20" s="513">
        <f>IF(AD18=0, "-", SUM(AD19)/AD18)</f>
        <v>0.25926566088051556</v>
      </c>
      <c r="AE20" s="513"/>
      <c r="AF20" s="513"/>
      <c r="AG20" s="513"/>
      <c r="AH20" s="513"/>
      <c r="AI20" s="513"/>
      <c r="AJ20" s="513"/>
      <c r="AK20" s="514"/>
      <c r="AL20" s="514"/>
      <c r="AM20" s="514"/>
      <c r="AN20" s="514"/>
      <c r="AO20" s="514"/>
      <c r="AP20" s="514"/>
      <c r="AQ20" s="515"/>
      <c r="AR20" s="515"/>
      <c r="AS20" s="515"/>
      <c r="AT20" s="515"/>
      <c r="AU20" s="514"/>
      <c r="AV20" s="514"/>
      <c r="AW20" s="514"/>
      <c r="AX20" s="516"/>
    </row>
    <row r="21" spans="1:50" ht="25.5" customHeight="1" x14ac:dyDescent="0.15">
      <c r="A21" s="536"/>
      <c r="B21" s="537"/>
      <c r="C21" s="537"/>
      <c r="D21" s="537"/>
      <c r="E21" s="537"/>
      <c r="F21" s="538"/>
      <c r="G21" s="511" t="s">
        <v>212</v>
      </c>
      <c r="H21" s="512"/>
      <c r="I21" s="512"/>
      <c r="J21" s="512"/>
      <c r="K21" s="512"/>
      <c r="L21" s="512"/>
      <c r="M21" s="512"/>
      <c r="N21" s="512"/>
      <c r="O21" s="512"/>
      <c r="P21" s="513">
        <f>IF(P19=0, "-", SUM(P19)/SUM(P13,P14))</f>
        <v>0.89162982501764687</v>
      </c>
      <c r="Q21" s="513"/>
      <c r="R21" s="513"/>
      <c r="S21" s="513"/>
      <c r="T21" s="513"/>
      <c r="U21" s="513"/>
      <c r="V21" s="513"/>
      <c r="W21" s="513">
        <f>IF(W19=0, "-", SUM(W19)/SUM(W13,W14))</f>
        <v>0.77272727272727271</v>
      </c>
      <c r="X21" s="513"/>
      <c r="Y21" s="513"/>
      <c r="Z21" s="513"/>
      <c r="AA21" s="513"/>
      <c r="AB21" s="513"/>
      <c r="AC21" s="513"/>
      <c r="AD21" s="513">
        <f>IF(AD19=0, "-", SUM(AD19)/SUM(AD13,AD14))</f>
        <v>0.2079249094041466</v>
      </c>
      <c r="AE21" s="513"/>
      <c r="AF21" s="513"/>
      <c r="AG21" s="513"/>
      <c r="AH21" s="513"/>
      <c r="AI21" s="513"/>
      <c r="AJ21" s="513"/>
      <c r="AK21" s="514"/>
      <c r="AL21" s="514"/>
      <c r="AM21" s="514"/>
      <c r="AN21" s="514"/>
      <c r="AO21" s="514"/>
      <c r="AP21" s="514"/>
      <c r="AQ21" s="515"/>
      <c r="AR21" s="515"/>
      <c r="AS21" s="515"/>
      <c r="AT21" s="515"/>
      <c r="AU21" s="514"/>
      <c r="AV21" s="514"/>
      <c r="AW21" s="514"/>
      <c r="AX21" s="516"/>
    </row>
    <row r="22" spans="1:50" ht="18.75" customHeight="1" x14ac:dyDescent="0.15">
      <c r="A22" s="461" t="s">
        <v>552</v>
      </c>
      <c r="B22" s="462"/>
      <c r="C22" s="462"/>
      <c r="D22" s="462"/>
      <c r="E22" s="462"/>
      <c r="F22" s="463"/>
      <c r="G22" s="467" t="s">
        <v>206</v>
      </c>
      <c r="H22" s="468"/>
      <c r="I22" s="468"/>
      <c r="J22" s="468"/>
      <c r="K22" s="468"/>
      <c r="L22" s="468"/>
      <c r="M22" s="468"/>
      <c r="N22" s="468"/>
      <c r="O22" s="469"/>
      <c r="P22" s="470" t="s">
        <v>550</v>
      </c>
      <c r="Q22" s="468"/>
      <c r="R22" s="468"/>
      <c r="S22" s="468"/>
      <c r="T22" s="468"/>
      <c r="U22" s="468"/>
      <c r="V22" s="469"/>
      <c r="W22" s="470" t="s">
        <v>551</v>
      </c>
      <c r="X22" s="468"/>
      <c r="Y22" s="468"/>
      <c r="Z22" s="468"/>
      <c r="AA22" s="468"/>
      <c r="AB22" s="468"/>
      <c r="AC22" s="469"/>
      <c r="AD22" s="470" t="s">
        <v>205</v>
      </c>
      <c r="AE22" s="468"/>
      <c r="AF22" s="468"/>
      <c r="AG22" s="468"/>
      <c r="AH22" s="468"/>
      <c r="AI22" s="468"/>
      <c r="AJ22" s="468"/>
      <c r="AK22" s="468"/>
      <c r="AL22" s="468"/>
      <c r="AM22" s="468"/>
      <c r="AN22" s="468"/>
      <c r="AO22" s="468"/>
      <c r="AP22" s="468"/>
      <c r="AQ22" s="468"/>
      <c r="AR22" s="468"/>
      <c r="AS22" s="468"/>
      <c r="AT22" s="468"/>
      <c r="AU22" s="468"/>
      <c r="AV22" s="468"/>
      <c r="AW22" s="468"/>
      <c r="AX22" s="482"/>
    </row>
    <row r="23" spans="1:50" ht="25.5" customHeight="1" x14ac:dyDescent="0.15">
      <c r="A23" s="464"/>
      <c r="B23" s="465"/>
      <c r="C23" s="465"/>
      <c r="D23" s="465"/>
      <c r="E23" s="465"/>
      <c r="F23" s="466"/>
      <c r="G23" s="483" t="s">
        <v>574</v>
      </c>
      <c r="H23" s="484"/>
      <c r="I23" s="484"/>
      <c r="J23" s="484"/>
      <c r="K23" s="484"/>
      <c r="L23" s="484"/>
      <c r="M23" s="484"/>
      <c r="N23" s="484"/>
      <c r="O23" s="485"/>
      <c r="P23" s="486">
        <v>19.963000000000001</v>
      </c>
      <c r="Q23" s="487"/>
      <c r="R23" s="487"/>
      <c r="S23" s="487"/>
      <c r="T23" s="487"/>
      <c r="U23" s="487"/>
      <c r="V23" s="488"/>
      <c r="W23" s="486">
        <v>99.962999999999994</v>
      </c>
      <c r="X23" s="487"/>
      <c r="Y23" s="487"/>
      <c r="Z23" s="487"/>
      <c r="AA23" s="487"/>
      <c r="AB23" s="487"/>
      <c r="AC23" s="488"/>
      <c r="AD23" s="489" t="s">
        <v>637</v>
      </c>
      <c r="AE23" s="490"/>
      <c r="AF23" s="490"/>
      <c r="AG23" s="490"/>
      <c r="AH23" s="490"/>
      <c r="AI23" s="490"/>
      <c r="AJ23" s="490"/>
      <c r="AK23" s="490"/>
      <c r="AL23" s="490"/>
      <c r="AM23" s="490"/>
      <c r="AN23" s="490"/>
      <c r="AO23" s="490"/>
      <c r="AP23" s="490"/>
      <c r="AQ23" s="490"/>
      <c r="AR23" s="490"/>
      <c r="AS23" s="490"/>
      <c r="AT23" s="490"/>
      <c r="AU23" s="490"/>
      <c r="AV23" s="490"/>
      <c r="AW23" s="490"/>
      <c r="AX23" s="491"/>
    </row>
    <row r="24" spans="1:50" ht="25.5" customHeight="1" x14ac:dyDescent="0.15">
      <c r="A24" s="464"/>
      <c r="B24" s="465"/>
      <c r="C24" s="465"/>
      <c r="D24" s="465"/>
      <c r="E24" s="465"/>
      <c r="F24" s="466"/>
      <c r="G24" s="428" t="s">
        <v>575</v>
      </c>
      <c r="H24" s="429"/>
      <c r="I24" s="429"/>
      <c r="J24" s="429"/>
      <c r="K24" s="429"/>
      <c r="L24" s="429"/>
      <c r="M24" s="429"/>
      <c r="N24" s="429"/>
      <c r="O24" s="430"/>
      <c r="P24" s="425">
        <v>2.3180000000000001</v>
      </c>
      <c r="Q24" s="426"/>
      <c r="R24" s="426"/>
      <c r="S24" s="426"/>
      <c r="T24" s="426"/>
      <c r="U24" s="426"/>
      <c r="V24" s="427"/>
      <c r="W24" s="425">
        <v>2.3180000000000001</v>
      </c>
      <c r="X24" s="426"/>
      <c r="Y24" s="426"/>
      <c r="Z24" s="426"/>
      <c r="AA24" s="426"/>
      <c r="AB24" s="426"/>
      <c r="AC24" s="427"/>
      <c r="AD24" s="492"/>
      <c r="AE24" s="493"/>
      <c r="AF24" s="493"/>
      <c r="AG24" s="493"/>
      <c r="AH24" s="493"/>
      <c r="AI24" s="493"/>
      <c r="AJ24" s="493"/>
      <c r="AK24" s="493"/>
      <c r="AL24" s="493"/>
      <c r="AM24" s="493"/>
      <c r="AN24" s="493"/>
      <c r="AO24" s="493"/>
      <c r="AP24" s="493"/>
      <c r="AQ24" s="493"/>
      <c r="AR24" s="493"/>
      <c r="AS24" s="493"/>
      <c r="AT24" s="493"/>
      <c r="AU24" s="493"/>
      <c r="AV24" s="493"/>
      <c r="AW24" s="493"/>
      <c r="AX24" s="494"/>
    </row>
    <row r="25" spans="1:50" ht="25.5" customHeight="1" x14ac:dyDescent="0.15">
      <c r="A25" s="464"/>
      <c r="B25" s="465"/>
      <c r="C25" s="465"/>
      <c r="D25" s="465"/>
      <c r="E25" s="465"/>
      <c r="F25" s="466"/>
      <c r="G25" s="428" t="s">
        <v>576</v>
      </c>
      <c r="H25" s="429"/>
      <c r="I25" s="429"/>
      <c r="J25" s="429"/>
      <c r="K25" s="429"/>
      <c r="L25" s="429"/>
      <c r="M25" s="429"/>
      <c r="N25" s="429"/>
      <c r="O25" s="430"/>
      <c r="P25" s="425">
        <v>0.252</v>
      </c>
      <c r="Q25" s="426"/>
      <c r="R25" s="426"/>
      <c r="S25" s="426"/>
      <c r="T25" s="426"/>
      <c r="U25" s="426"/>
      <c r="V25" s="427"/>
      <c r="W25" s="425">
        <v>0.252</v>
      </c>
      <c r="X25" s="426"/>
      <c r="Y25" s="426"/>
      <c r="Z25" s="426"/>
      <c r="AA25" s="426"/>
      <c r="AB25" s="426"/>
      <c r="AC25" s="427"/>
      <c r="AD25" s="492"/>
      <c r="AE25" s="493"/>
      <c r="AF25" s="493"/>
      <c r="AG25" s="493"/>
      <c r="AH25" s="493"/>
      <c r="AI25" s="493"/>
      <c r="AJ25" s="493"/>
      <c r="AK25" s="493"/>
      <c r="AL25" s="493"/>
      <c r="AM25" s="493"/>
      <c r="AN25" s="493"/>
      <c r="AO25" s="493"/>
      <c r="AP25" s="493"/>
      <c r="AQ25" s="493"/>
      <c r="AR25" s="493"/>
      <c r="AS25" s="493"/>
      <c r="AT25" s="493"/>
      <c r="AU25" s="493"/>
      <c r="AV25" s="493"/>
      <c r="AW25" s="493"/>
      <c r="AX25" s="494"/>
    </row>
    <row r="26" spans="1:50" ht="25.5" customHeight="1" x14ac:dyDescent="0.15">
      <c r="A26" s="464"/>
      <c r="B26" s="465"/>
      <c r="C26" s="465"/>
      <c r="D26" s="465"/>
      <c r="E26" s="465"/>
      <c r="F26" s="466"/>
      <c r="G26" s="428" t="s">
        <v>577</v>
      </c>
      <c r="H26" s="429"/>
      <c r="I26" s="429"/>
      <c r="J26" s="429"/>
      <c r="K26" s="429"/>
      <c r="L26" s="429"/>
      <c r="M26" s="429"/>
      <c r="N26" s="429"/>
      <c r="O26" s="430"/>
      <c r="P26" s="425">
        <v>0.13200000000000001</v>
      </c>
      <c r="Q26" s="426"/>
      <c r="R26" s="426"/>
      <c r="S26" s="426"/>
      <c r="T26" s="426"/>
      <c r="U26" s="426"/>
      <c r="V26" s="427"/>
      <c r="W26" s="425">
        <v>0.13200000000000001</v>
      </c>
      <c r="X26" s="426"/>
      <c r="Y26" s="426"/>
      <c r="Z26" s="426"/>
      <c r="AA26" s="426"/>
      <c r="AB26" s="426"/>
      <c r="AC26" s="427"/>
      <c r="AD26" s="492"/>
      <c r="AE26" s="493"/>
      <c r="AF26" s="493"/>
      <c r="AG26" s="493"/>
      <c r="AH26" s="493"/>
      <c r="AI26" s="493"/>
      <c r="AJ26" s="493"/>
      <c r="AK26" s="493"/>
      <c r="AL26" s="493"/>
      <c r="AM26" s="493"/>
      <c r="AN26" s="493"/>
      <c r="AO26" s="493"/>
      <c r="AP26" s="493"/>
      <c r="AQ26" s="493"/>
      <c r="AR26" s="493"/>
      <c r="AS26" s="493"/>
      <c r="AT26" s="493"/>
      <c r="AU26" s="493"/>
      <c r="AV26" s="493"/>
      <c r="AW26" s="493"/>
      <c r="AX26" s="494"/>
    </row>
    <row r="27" spans="1:50" ht="25.5" customHeight="1" x14ac:dyDescent="0.15">
      <c r="A27" s="464"/>
      <c r="B27" s="465"/>
      <c r="C27" s="465"/>
      <c r="D27" s="465"/>
      <c r="E27" s="465"/>
      <c r="F27" s="466"/>
      <c r="G27" s="428" t="s">
        <v>597</v>
      </c>
      <c r="H27" s="429"/>
      <c r="I27" s="429"/>
      <c r="J27" s="429"/>
      <c r="K27" s="429"/>
      <c r="L27" s="429"/>
      <c r="M27" s="429"/>
      <c r="N27" s="429"/>
      <c r="O27" s="430"/>
      <c r="P27" s="425">
        <v>0.111</v>
      </c>
      <c r="Q27" s="426"/>
      <c r="R27" s="426"/>
      <c r="S27" s="426"/>
      <c r="T27" s="426"/>
      <c r="U27" s="426"/>
      <c r="V27" s="427"/>
      <c r="W27" s="425">
        <v>0.111</v>
      </c>
      <c r="X27" s="426"/>
      <c r="Y27" s="426"/>
      <c r="Z27" s="426"/>
      <c r="AA27" s="426"/>
      <c r="AB27" s="426"/>
      <c r="AC27" s="427"/>
      <c r="AD27" s="492"/>
      <c r="AE27" s="493"/>
      <c r="AF27" s="493"/>
      <c r="AG27" s="493"/>
      <c r="AH27" s="493"/>
      <c r="AI27" s="493"/>
      <c r="AJ27" s="493"/>
      <c r="AK27" s="493"/>
      <c r="AL27" s="493"/>
      <c r="AM27" s="493"/>
      <c r="AN27" s="493"/>
      <c r="AO27" s="493"/>
      <c r="AP27" s="493"/>
      <c r="AQ27" s="493"/>
      <c r="AR27" s="493"/>
      <c r="AS27" s="493"/>
      <c r="AT27" s="493"/>
      <c r="AU27" s="493"/>
      <c r="AV27" s="493"/>
      <c r="AW27" s="493"/>
      <c r="AX27" s="494"/>
    </row>
    <row r="28" spans="1:50" ht="25.5" customHeight="1" x14ac:dyDescent="0.15">
      <c r="A28" s="464"/>
      <c r="B28" s="465"/>
      <c r="C28" s="465"/>
      <c r="D28" s="465"/>
      <c r="E28" s="465"/>
      <c r="F28" s="466"/>
      <c r="G28" s="495" t="s">
        <v>72</v>
      </c>
      <c r="H28" s="496"/>
      <c r="I28" s="496"/>
      <c r="J28" s="496"/>
      <c r="K28" s="496"/>
      <c r="L28" s="496"/>
      <c r="M28" s="496"/>
      <c r="N28" s="496"/>
      <c r="O28" s="497"/>
      <c r="P28" s="498">
        <f>P29-SUM(P23:P27)</f>
        <v>0.22399999999999665</v>
      </c>
      <c r="Q28" s="499"/>
      <c r="R28" s="499"/>
      <c r="S28" s="499"/>
      <c r="T28" s="499"/>
      <c r="U28" s="499"/>
      <c r="V28" s="500"/>
      <c r="W28" s="498">
        <f>W29-SUM(W23:W27)</f>
        <v>0.22400000000000375</v>
      </c>
      <c r="X28" s="499"/>
      <c r="Y28" s="499"/>
      <c r="Z28" s="499"/>
      <c r="AA28" s="499"/>
      <c r="AB28" s="499"/>
      <c r="AC28" s="500"/>
      <c r="AD28" s="492"/>
      <c r="AE28" s="493"/>
      <c r="AF28" s="493"/>
      <c r="AG28" s="493"/>
      <c r="AH28" s="493"/>
      <c r="AI28" s="493"/>
      <c r="AJ28" s="493"/>
      <c r="AK28" s="493"/>
      <c r="AL28" s="493"/>
      <c r="AM28" s="493"/>
      <c r="AN28" s="493"/>
      <c r="AO28" s="493"/>
      <c r="AP28" s="493"/>
      <c r="AQ28" s="493"/>
      <c r="AR28" s="493"/>
      <c r="AS28" s="493"/>
      <c r="AT28" s="493"/>
      <c r="AU28" s="493"/>
      <c r="AV28" s="493"/>
      <c r="AW28" s="493"/>
      <c r="AX28" s="494"/>
    </row>
    <row r="29" spans="1:50" ht="25.5" customHeight="1" thickBot="1" x14ac:dyDescent="0.2">
      <c r="A29" s="464"/>
      <c r="B29" s="465"/>
      <c r="C29" s="465"/>
      <c r="D29" s="465"/>
      <c r="E29" s="465"/>
      <c r="F29" s="466"/>
      <c r="G29" s="130" t="s">
        <v>18</v>
      </c>
      <c r="H29" s="471"/>
      <c r="I29" s="471"/>
      <c r="J29" s="471"/>
      <c r="K29" s="471"/>
      <c r="L29" s="471"/>
      <c r="M29" s="471"/>
      <c r="N29" s="471"/>
      <c r="O29" s="472"/>
      <c r="P29" s="473">
        <f>AK13</f>
        <v>23</v>
      </c>
      <c r="Q29" s="474"/>
      <c r="R29" s="474"/>
      <c r="S29" s="474"/>
      <c r="T29" s="474"/>
      <c r="U29" s="474"/>
      <c r="V29" s="475"/>
      <c r="W29" s="473">
        <f>AR13</f>
        <v>103</v>
      </c>
      <c r="X29" s="474"/>
      <c r="Y29" s="474"/>
      <c r="Z29" s="474"/>
      <c r="AA29" s="474"/>
      <c r="AB29" s="474"/>
      <c r="AC29" s="475"/>
      <c r="AD29" s="493"/>
      <c r="AE29" s="493"/>
      <c r="AF29" s="493"/>
      <c r="AG29" s="493"/>
      <c r="AH29" s="493"/>
      <c r="AI29" s="493"/>
      <c r="AJ29" s="493"/>
      <c r="AK29" s="493"/>
      <c r="AL29" s="493"/>
      <c r="AM29" s="493"/>
      <c r="AN29" s="493"/>
      <c r="AO29" s="493"/>
      <c r="AP29" s="493"/>
      <c r="AQ29" s="493"/>
      <c r="AR29" s="493"/>
      <c r="AS29" s="493"/>
      <c r="AT29" s="493"/>
      <c r="AU29" s="493"/>
      <c r="AV29" s="493"/>
      <c r="AW29" s="493"/>
      <c r="AX29" s="494"/>
    </row>
    <row r="30" spans="1:50" ht="47.25" customHeight="1" x14ac:dyDescent="0.15">
      <c r="A30" s="476" t="s">
        <v>541</v>
      </c>
      <c r="B30" s="477"/>
      <c r="C30" s="477"/>
      <c r="D30" s="477"/>
      <c r="E30" s="477"/>
      <c r="F30" s="478"/>
      <c r="G30" s="479" t="s">
        <v>599</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1"/>
    </row>
    <row r="31" spans="1:50" ht="31.5" customHeight="1" x14ac:dyDescent="0.15">
      <c r="A31" s="378" t="s">
        <v>542</v>
      </c>
      <c r="B31" s="379"/>
      <c r="C31" s="379"/>
      <c r="D31" s="379"/>
      <c r="E31" s="379"/>
      <c r="F31" s="301"/>
      <c r="G31" s="380" t="s">
        <v>540</v>
      </c>
      <c r="H31" s="381"/>
      <c r="I31" s="381"/>
      <c r="J31" s="381"/>
      <c r="K31" s="381"/>
      <c r="L31" s="381"/>
      <c r="M31" s="381"/>
      <c r="N31" s="381"/>
      <c r="O31" s="381"/>
      <c r="P31" s="382" t="s">
        <v>539</v>
      </c>
      <c r="Q31" s="381"/>
      <c r="R31" s="381"/>
      <c r="S31" s="381"/>
      <c r="T31" s="381"/>
      <c r="U31" s="381"/>
      <c r="V31" s="381"/>
      <c r="W31" s="381"/>
      <c r="X31" s="383"/>
      <c r="Y31" s="384"/>
      <c r="Z31" s="385"/>
      <c r="AA31" s="386"/>
      <c r="AB31" s="387" t="s">
        <v>11</v>
      </c>
      <c r="AC31" s="387"/>
      <c r="AD31" s="387"/>
      <c r="AE31" s="352" t="s">
        <v>384</v>
      </c>
      <c r="AF31" s="388"/>
      <c r="AG31" s="388"/>
      <c r="AH31" s="389"/>
      <c r="AI31" s="352" t="s">
        <v>536</v>
      </c>
      <c r="AJ31" s="388"/>
      <c r="AK31" s="388"/>
      <c r="AL31" s="389"/>
      <c r="AM31" s="352" t="s">
        <v>352</v>
      </c>
      <c r="AN31" s="388"/>
      <c r="AO31" s="388"/>
      <c r="AP31" s="389"/>
      <c r="AQ31" s="405" t="s">
        <v>383</v>
      </c>
      <c r="AR31" s="406"/>
      <c r="AS31" s="406"/>
      <c r="AT31" s="407"/>
      <c r="AU31" s="405" t="s">
        <v>553</v>
      </c>
      <c r="AV31" s="406"/>
      <c r="AW31" s="406"/>
      <c r="AX31" s="451"/>
    </row>
    <row r="32" spans="1:50" ht="23.25" customHeight="1" x14ac:dyDescent="0.15">
      <c r="A32" s="378"/>
      <c r="B32" s="379"/>
      <c r="C32" s="379"/>
      <c r="D32" s="379"/>
      <c r="E32" s="379"/>
      <c r="F32" s="301"/>
      <c r="G32" s="438" t="s">
        <v>601</v>
      </c>
      <c r="H32" s="439"/>
      <c r="I32" s="439"/>
      <c r="J32" s="439"/>
      <c r="K32" s="439"/>
      <c r="L32" s="439"/>
      <c r="M32" s="439"/>
      <c r="N32" s="439"/>
      <c r="O32" s="439"/>
      <c r="P32" s="442" t="s">
        <v>581</v>
      </c>
      <c r="Q32" s="443"/>
      <c r="R32" s="443"/>
      <c r="S32" s="443"/>
      <c r="T32" s="443"/>
      <c r="U32" s="443"/>
      <c r="V32" s="443"/>
      <c r="W32" s="443"/>
      <c r="X32" s="444"/>
      <c r="Y32" s="448" t="s">
        <v>51</v>
      </c>
      <c r="Z32" s="449"/>
      <c r="AA32" s="450"/>
      <c r="AB32" s="403" t="s">
        <v>579</v>
      </c>
      <c r="AC32" s="403"/>
      <c r="AD32" s="403"/>
      <c r="AE32" s="396">
        <v>2</v>
      </c>
      <c r="AF32" s="396"/>
      <c r="AG32" s="396"/>
      <c r="AH32" s="396"/>
      <c r="AI32" s="396">
        <v>2</v>
      </c>
      <c r="AJ32" s="396"/>
      <c r="AK32" s="396"/>
      <c r="AL32" s="396"/>
      <c r="AM32" s="396">
        <v>2</v>
      </c>
      <c r="AN32" s="396"/>
      <c r="AO32" s="396"/>
      <c r="AP32" s="396"/>
      <c r="AQ32" s="397" t="s">
        <v>602</v>
      </c>
      <c r="AR32" s="396"/>
      <c r="AS32" s="396"/>
      <c r="AT32" s="396"/>
      <c r="AU32" s="315" t="s">
        <v>602</v>
      </c>
      <c r="AV32" s="398"/>
      <c r="AW32" s="398"/>
      <c r="AX32" s="399"/>
    </row>
    <row r="33" spans="1:51" ht="23.25" customHeight="1" x14ac:dyDescent="0.15">
      <c r="A33" s="307"/>
      <c r="B33" s="308"/>
      <c r="C33" s="308"/>
      <c r="D33" s="308"/>
      <c r="E33" s="308"/>
      <c r="F33" s="273"/>
      <c r="G33" s="440"/>
      <c r="H33" s="441"/>
      <c r="I33" s="441"/>
      <c r="J33" s="441"/>
      <c r="K33" s="441"/>
      <c r="L33" s="441"/>
      <c r="M33" s="441"/>
      <c r="N33" s="441"/>
      <c r="O33" s="441"/>
      <c r="P33" s="445"/>
      <c r="Q33" s="446"/>
      <c r="R33" s="446"/>
      <c r="S33" s="446"/>
      <c r="T33" s="446"/>
      <c r="U33" s="446"/>
      <c r="V33" s="446"/>
      <c r="W33" s="446"/>
      <c r="X33" s="447"/>
      <c r="Y33" s="400" t="s">
        <v>52</v>
      </c>
      <c r="Z33" s="401"/>
      <c r="AA33" s="402"/>
      <c r="AB33" s="403" t="s">
        <v>579</v>
      </c>
      <c r="AC33" s="403"/>
      <c r="AD33" s="403"/>
      <c r="AE33" s="396">
        <v>3</v>
      </c>
      <c r="AF33" s="396"/>
      <c r="AG33" s="396"/>
      <c r="AH33" s="396"/>
      <c r="AI33" s="396">
        <v>3</v>
      </c>
      <c r="AJ33" s="396"/>
      <c r="AK33" s="396"/>
      <c r="AL33" s="396"/>
      <c r="AM33" s="396">
        <v>3</v>
      </c>
      <c r="AN33" s="396"/>
      <c r="AO33" s="396"/>
      <c r="AP33" s="396"/>
      <c r="AQ33" s="396">
        <v>4</v>
      </c>
      <c r="AR33" s="396"/>
      <c r="AS33" s="396"/>
      <c r="AT33" s="396"/>
      <c r="AU33" s="404">
        <v>3</v>
      </c>
      <c r="AV33" s="398"/>
      <c r="AW33" s="398"/>
      <c r="AX33" s="399"/>
    </row>
    <row r="34" spans="1:51" ht="23.25" customHeight="1" x14ac:dyDescent="0.15">
      <c r="A34" s="361" t="s">
        <v>543</v>
      </c>
      <c r="B34" s="362"/>
      <c r="C34" s="362"/>
      <c r="D34" s="362"/>
      <c r="E34" s="362"/>
      <c r="F34" s="363"/>
      <c r="G34" s="322" t="s">
        <v>544</v>
      </c>
      <c r="H34" s="322"/>
      <c r="I34" s="322"/>
      <c r="J34" s="322"/>
      <c r="K34" s="322"/>
      <c r="L34" s="322"/>
      <c r="M34" s="322"/>
      <c r="N34" s="322"/>
      <c r="O34" s="322"/>
      <c r="P34" s="322"/>
      <c r="Q34" s="322"/>
      <c r="R34" s="322"/>
      <c r="S34" s="322"/>
      <c r="T34" s="322"/>
      <c r="U34" s="322"/>
      <c r="V34" s="322"/>
      <c r="W34" s="322"/>
      <c r="X34" s="323"/>
      <c r="Y34" s="370"/>
      <c r="Z34" s="371"/>
      <c r="AA34" s="372"/>
      <c r="AB34" s="321" t="s">
        <v>11</v>
      </c>
      <c r="AC34" s="322"/>
      <c r="AD34" s="323"/>
      <c r="AE34" s="321" t="s">
        <v>384</v>
      </c>
      <c r="AF34" s="322"/>
      <c r="AG34" s="322"/>
      <c r="AH34" s="323"/>
      <c r="AI34" s="321" t="s">
        <v>536</v>
      </c>
      <c r="AJ34" s="322"/>
      <c r="AK34" s="322"/>
      <c r="AL34" s="323"/>
      <c r="AM34" s="321" t="s">
        <v>352</v>
      </c>
      <c r="AN34" s="322"/>
      <c r="AO34" s="322"/>
      <c r="AP34" s="323"/>
      <c r="AQ34" s="452" t="s">
        <v>554</v>
      </c>
      <c r="AR34" s="453"/>
      <c r="AS34" s="453"/>
      <c r="AT34" s="453"/>
      <c r="AU34" s="453"/>
      <c r="AV34" s="453"/>
      <c r="AW34" s="453"/>
      <c r="AX34" s="454"/>
    </row>
    <row r="35" spans="1:51" ht="23.25" customHeight="1" x14ac:dyDescent="0.15">
      <c r="A35" s="364"/>
      <c r="B35" s="365"/>
      <c r="C35" s="365"/>
      <c r="D35" s="365"/>
      <c r="E35" s="365"/>
      <c r="F35" s="366"/>
      <c r="G35" s="432" t="s">
        <v>582</v>
      </c>
      <c r="H35" s="433"/>
      <c r="I35" s="433"/>
      <c r="J35" s="433"/>
      <c r="K35" s="433"/>
      <c r="L35" s="433"/>
      <c r="M35" s="433"/>
      <c r="N35" s="433"/>
      <c r="O35" s="433"/>
      <c r="P35" s="433"/>
      <c r="Q35" s="433"/>
      <c r="R35" s="433"/>
      <c r="S35" s="433"/>
      <c r="T35" s="433"/>
      <c r="U35" s="433"/>
      <c r="V35" s="433"/>
      <c r="W35" s="433"/>
      <c r="X35" s="433"/>
      <c r="Y35" s="455" t="s">
        <v>543</v>
      </c>
      <c r="Z35" s="456"/>
      <c r="AA35" s="457"/>
      <c r="AB35" s="458" t="s">
        <v>583</v>
      </c>
      <c r="AC35" s="459"/>
      <c r="AD35" s="460"/>
      <c r="AE35" s="397">
        <v>11423764</v>
      </c>
      <c r="AF35" s="397"/>
      <c r="AG35" s="397"/>
      <c r="AH35" s="397"/>
      <c r="AI35" s="397">
        <v>6143764</v>
      </c>
      <c r="AJ35" s="397"/>
      <c r="AK35" s="397"/>
      <c r="AL35" s="397"/>
      <c r="AM35" s="397">
        <v>6459503</v>
      </c>
      <c r="AN35" s="397"/>
      <c r="AO35" s="397"/>
      <c r="AP35" s="397"/>
      <c r="AQ35" s="315">
        <v>4990750</v>
      </c>
      <c r="AR35" s="316"/>
      <c r="AS35" s="316"/>
      <c r="AT35" s="316"/>
      <c r="AU35" s="316"/>
      <c r="AV35" s="316"/>
      <c r="AW35" s="316"/>
      <c r="AX35" s="320"/>
    </row>
    <row r="36" spans="1:51" ht="46.5" customHeight="1" x14ac:dyDescent="0.15">
      <c r="A36" s="367"/>
      <c r="B36" s="368"/>
      <c r="C36" s="368"/>
      <c r="D36" s="368"/>
      <c r="E36" s="368"/>
      <c r="F36" s="369"/>
      <c r="G36" s="434"/>
      <c r="H36" s="435"/>
      <c r="I36" s="435"/>
      <c r="J36" s="435"/>
      <c r="K36" s="435"/>
      <c r="L36" s="435"/>
      <c r="M36" s="435"/>
      <c r="N36" s="435"/>
      <c r="O36" s="435"/>
      <c r="P36" s="435"/>
      <c r="Q36" s="435"/>
      <c r="R36" s="435"/>
      <c r="S36" s="435"/>
      <c r="T36" s="435"/>
      <c r="U36" s="435"/>
      <c r="V36" s="435"/>
      <c r="W36" s="435"/>
      <c r="X36" s="435"/>
      <c r="Y36" s="420" t="s">
        <v>545</v>
      </c>
      <c r="Z36" s="436"/>
      <c r="AA36" s="437"/>
      <c r="AB36" s="373" t="s">
        <v>584</v>
      </c>
      <c r="AC36" s="374"/>
      <c r="AD36" s="375"/>
      <c r="AE36" s="376" t="s">
        <v>585</v>
      </c>
      <c r="AF36" s="377"/>
      <c r="AG36" s="377"/>
      <c r="AH36" s="377"/>
      <c r="AI36" s="376" t="s">
        <v>586</v>
      </c>
      <c r="AJ36" s="377"/>
      <c r="AK36" s="377"/>
      <c r="AL36" s="377"/>
      <c r="AM36" s="376" t="s">
        <v>603</v>
      </c>
      <c r="AN36" s="377"/>
      <c r="AO36" s="377"/>
      <c r="AP36" s="377"/>
      <c r="AQ36" s="376" t="s">
        <v>632</v>
      </c>
      <c r="AR36" s="377"/>
      <c r="AS36" s="377"/>
      <c r="AT36" s="377"/>
      <c r="AU36" s="377"/>
      <c r="AV36" s="377"/>
      <c r="AW36" s="377"/>
      <c r="AX36" s="390"/>
    </row>
    <row r="37" spans="1:51" ht="18.75" customHeight="1" x14ac:dyDescent="0.15">
      <c r="A37" s="325" t="s">
        <v>210</v>
      </c>
      <c r="B37" s="326"/>
      <c r="C37" s="326"/>
      <c r="D37" s="326"/>
      <c r="E37" s="326"/>
      <c r="F37" s="327"/>
      <c r="G37" s="335" t="s">
        <v>135</v>
      </c>
      <c r="H37" s="336"/>
      <c r="I37" s="336"/>
      <c r="J37" s="336"/>
      <c r="K37" s="336"/>
      <c r="L37" s="336"/>
      <c r="M37" s="336"/>
      <c r="N37" s="336"/>
      <c r="O37" s="337"/>
      <c r="P37" s="341" t="s">
        <v>55</v>
      </c>
      <c r="Q37" s="336"/>
      <c r="R37" s="336"/>
      <c r="S37" s="336"/>
      <c r="T37" s="336"/>
      <c r="U37" s="336"/>
      <c r="V37" s="336"/>
      <c r="W37" s="336"/>
      <c r="X37" s="337"/>
      <c r="Y37" s="343"/>
      <c r="Z37" s="344"/>
      <c r="AA37" s="345"/>
      <c r="AB37" s="349" t="s">
        <v>11</v>
      </c>
      <c r="AC37" s="350"/>
      <c r="AD37" s="351"/>
      <c r="AE37" s="349" t="s">
        <v>384</v>
      </c>
      <c r="AF37" s="350"/>
      <c r="AG37" s="350"/>
      <c r="AH37" s="351"/>
      <c r="AI37" s="355" t="s">
        <v>536</v>
      </c>
      <c r="AJ37" s="355"/>
      <c r="AK37" s="355"/>
      <c r="AL37" s="349"/>
      <c r="AM37" s="355" t="s">
        <v>352</v>
      </c>
      <c r="AN37" s="355"/>
      <c r="AO37" s="355"/>
      <c r="AP37" s="349"/>
      <c r="AQ37" s="357" t="s">
        <v>164</v>
      </c>
      <c r="AR37" s="358"/>
      <c r="AS37" s="358"/>
      <c r="AT37" s="359"/>
      <c r="AU37" s="336" t="s">
        <v>125</v>
      </c>
      <c r="AV37" s="336"/>
      <c r="AW37" s="336"/>
      <c r="AX37" s="360"/>
    </row>
    <row r="38" spans="1:51" ht="18.75" customHeight="1" x14ac:dyDescent="0.15">
      <c r="A38" s="328"/>
      <c r="B38" s="329"/>
      <c r="C38" s="329"/>
      <c r="D38" s="329"/>
      <c r="E38" s="329"/>
      <c r="F38" s="330"/>
      <c r="G38" s="338"/>
      <c r="H38" s="339"/>
      <c r="I38" s="339"/>
      <c r="J38" s="339"/>
      <c r="K38" s="339"/>
      <c r="L38" s="339"/>
      <c r="M38" s="339"/>
      <c r="N38" s="339"/>
      <c r="O38" s="340"/>
      <c r="P38" s="342"/>
      <c r="Q38" s="339"/>
      <c r="R38" s="339"/>
      <c r="S38" s="339"/>
      <c r="T38" s="339"/>
      <c r="U38" s="339"/>
      <c r="V38" s="339"/>
      <c r="W38" s="339"/>
      <c r="X38" s="340"/>
      <c r="Y38" s="346"/>
      <c r="Z38" s="347"/>
      <c r="AA38" s="348"/>
      <c r="AB38" s="352"/>
      <c r="AC38" s="353"/>
      <c r="AD38" s="354"/>
      <c r="AE38" s="352"/>
      <c r="AF38" s="353"/>
      <c r="AG38" s="353"/>
      <c r="AH38" s="354"/>
      <c r="AI38" s="356"/>
      <c r="AJ38" s="356"/>
      <c r="AK38" s="356"/>
      <c r="AL38" s="352"/>
      <c r="AM38" s="356"/>
      <c r="AN38" s="356"/>
      <c r="AO38" s="356"/>
      <c r="AP38" s="352"/>
      <c r="AQ38" s="391">
        <v>4</v>
      </c>
      <c r="AR38" s="392"/>
      <c r="AS38" s="393" t="s">
        <v>165</v>
      </c>
      <c r="AT38" s="394"/>
      <c r="AU38" s="395" t="s">
        <v>573</v>
      </c>
      <c r="AV38" s="395"/>
      <c r="AW38" s="339" t="s">
        <v>162</v>
      </c>
      <c r="AX38" s="431"/>
    </row>
    <row r="39" spans="1:51" ht="43.9" customHeight="1" x14ac:dyDescent="0.15">
      <c r="A39" s="331"/>
      <c r="B39" s="329"/>
      <c r="C39" s="329"/>
      <c r="D39" s="329"/>
      <c r="E39" s="329"/>
      <c r="F39" s="330"/>
      <c r="G39" s="408" t="s">
        <v>578</v>
      </c>
      <c r="H39" s="409"/>
      <c r="I39" s="409"/>
      <c r="J39" s="409"/>
      <c r="K39" s="409"/>
      <c r="L39" s="409"/>
      <c r="M39" s="409"/>
      <c r="N39" s="409"/>
      <c r="O39" s="410"/>
      <c r="P39" s="181" t="s">
        <v>631</v>
      </c>
      <c r="Q39" s="181"/>
      <c r="R39" s="181"/>
      <c r="S39" s="181"/>
      <c r="T39" s="181"/>
      <c r="U39" s="181"/>
      <c r="V39" s="181"/>
      <c r="W39" s="181"/>
      <c r="X39" s="417"/>
      <c r="Y39" s="420" t="s">
        <v>12</v>
      </c>
      <c r="Z39" s="421"/>
      <c r="AA39" s="422"/>
      <c r="AB39" s="423" t="s">
        <v>579</v>
      </c>
      <c r="AC39" s="423"/>
      <c r="AD39" s="423"/>
      <c r="AE39" s="315">
        <v>10286</v>
      </c>
      <c r="AF39" s="316"/>
      <c r="AG39" s="316"/>
      <c r="AH39" s="316"/>
      <c r="AI39" s="315">
        <v>8521</v>
      </c>
      <c r="AJ39" s="316"/>
      <c r="AK39" s="316"/>
      <c r="AL39" s="316"/>
      <c r="AM39" s="315">
        <v>9466</v>
      </c>
      <c r="AN39" s="316"/>
      <c r="AO39" s="316"/>
      <c r="AP39" s="316"/>
      <c r="AQ39" s="317" t="s">
        <v>573</v>
      </c>
      <c r="AR39" s="318"/>
      <c r="AS39" s="318"/>
      <c r="AT39" s="319"/>
      <c r="AU39" s="316" t="s">
        <v>573</v>
      </c>
      <c r="AV39" s="316"/>
      <c r="AW39" s="316"/>
      <c r="AX39" s="320"/>
    </row>
    <row r="40" spans="1:51" ht="43.9" customHeight="1" x14ac:dyDescent="0.15">
      <c r="A40" s="332"/>
      <c r="B40" s="333"/>
      <c r="C40" s="333"/>
      <c r="D40" s="333"/>
      <c r="E40" s="333"/>
      <c r="F40" s="334"/>
      <c r="G40" s="411"/>
      <c r="H40" s="412"/>
      <c r="I40" s="412"/>
      <c r="J40" s="412"/>
      <c r="K40" s="412"/>
      <c r="L40" s="412"/>
      <c r="M40" s="412"/>
      <c r="N40" s="412"/>
      <c r="O40" s="413"/>
      <c r="P40" s="237"/>
      <c r="Q40" s="237"/>
      <c r="R40" s="237"/>
      <c r="S40" s="237"/>
      <c r="T40" s="237"/>
      <c r="U40" s="237"/>
      <c r="V40" s="237"/>
      <c r="W40" s="237"/>
      <c r="X40" s="418"/>
      <c r="Y40" s="321" t="s">
        <v>50</v>
      </c>
      <c r="Z40" s="322"/>
      <c r="AA40" s="323"/>
      <c r="AB40" s="324" t="s">
        <v>579</v>
      </c>
      <c r="AC40" s="324"/>
      <c r="AD40" s="324"/>
      <c r="AE40" s="315">
        <v>11928</v>
      </c>
      <c r="AF40" s="316"/>
      <c r="AG40" s="316"/>
      <c r="AH40" s="316"/>
      <c r="AI40" s="315">
        <v>10286</v>
      </c>
      <c r="AJ40" s="316"/>
      <c r="AK40" s="316"/>
      <c r="AL40" s="316"/>
      <c r="AM40" s="315">
        <v>8521</v>
      </c>
      <c r="AN40" s="316"/>
      <c r="AO40" s="316"/>
      <c r="AP40" s="316"/>
      <c r="AQ40" s="317">
        <v>9466</v>
      </c>
      <c r="AR40" s="318"/>
      <c r="AS40" s="318"/>
      <c r="AT40" s="319"/>
      <c r="AU40" s="316" t="s">
        <v>573</v>
      </c>
      <c r="AV40" s="316"/>
      <c r="AW40" s="316"/>
      <c r="AX40" s="320"/>
    </row>
    <row r="41" spans="1:51" ht="48.6" customHeight="1" x14ac:dyDescent="0.15">
      <c r="A41" s="331"/>
      <c r="B41" s="329"/>
      <c r="C41" s="329"/>
      <c r="D41" s="329"/>
      <c r="E41" s="329"/>
      <c r="F41" s="330"/>
      <c r="G41" s="414"/>
      <c r="H41" s="415"/>
      <c r="I41" s="415"/>
      <c r="J41" s="415"/>
      <c r="K41" s="415"/>
      <c r="L41" s="415"/>
      <c r="M41" s="415"/>
      <c r="N41" s="415"/>
      <c r="O41" s="416"/>
      <c r="P41" s="170"/>
      <c r="Q41" s="170"/>
      <c r="R41" s="170"/>
      <c r="S41" s="170"/>
      <c r="T41" s="170"/>
      <c r="U41" s="170"/>
      <c r="V41" s="170"/>
      <c r="W41" s="170"/>
      <c r="X41" s="419"/>
      <c r="Y41" s="321" t="s">
        <v>13</v>
      </c>
      <c r="Z41" s="322"/>
      <c r="AA41" s="323"/>
      <c r="AB41" s="424" t="s">
        <v>14</v>
      </c>
      <c r="AC41" s="424"/>
      <c r="AD41" s="424"/>
      <c r="AE41" s="315">
        <v>86.234071093226007</v>
      </c>
      <c r="AF41" s="316"/>
      <c r="AG41" s="316"/>
      <c r="AH41" s="316"/>
      <c r="AI41" s="315">
        <v>82.840754423488207</v>
      </c>
      <c r="AJ41" s="316"/>
      <c r="AK41" s="316"/>
      <c r="AL41" s="316"/>
      <c r="AM41" s="315">
        <f>AM39/AM40*100</f>
        <v>111.09024762351835</v>
      </c>
      <c r="AN41" s="316"/>
      <c r="AO41" s="316"/>
      <c r="AP41" s="316"/>
      <c r="AQ41" s="317" t="s">
        <v>573</v>
      </c>
      <c r="AR41" s="318"/>
      <c r="AS41" s="318"/>
      <c r="AT41" s="319"/>
      <c r="AU41" s="316" t="s">
        <v>573</v>
      </c>
      <c r="AV41" s="316"/>
      <c r="AW41" s="316"/>
      <c r="AX41" s="320"/>
    </row>
    <row r="42" spans="1:51" ht="23.25" customHeight="1" x14ac:dyDescent="0.15">
      <c r="A42" s="305" t="s">
        <v>229</v>
      </c>
      <c r="B42" s="306"/>
      <c r="C42" s="306"/>
      <c r="D42" s="306"/>
      <c r="E42" s="306"/>
      <c r="F42" s="271"/>
      <c r="G42" s="309" t="s">
        <v>580</v>
      </c>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51" ht="23.25" customHeight="1" thickBot="1" x14ac:dyDescent="0.2">
      <c r="A43" s="307"/>
      <c r="B43" s="308"/>
      <c r="C43" s="308"/>
      <c r="D43" s="308"/>
      <c r="E43" s="308"/>
      <c r="F43" s="273"/>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1" ht="45" customHeight="1" x14ac:dyDescent="0.15">
      <c r="A44" s="259" t="s">
        <v>251</v>
      </c>
      <c r="B44" s="260"/>
      <c r="C44" s="263" t="s">
        <v>166</v>
      </c>
      <c r="D44" s="260"/>
      <c r="E44" s="265" t="s">
        <v>179</v>
      </c>
      <c r="F44" s="266"/>
      <c r="G44" s="267" t="s">
        <v>634</v>
      </c>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9"/>
    </row>
    <row r="45" spans="1:51" ht="32.25" customHeight="1" x14ac:dyDescent="0.15">
      <c r="A45" s="261"/>
      <c r="B45" s="262"/>
      <c r="C45" s="264"/>
      <c r="D45" s="262"/>
      <c r="E45" s="270" t="s">
        <v>178</v>
      </c>
      <c r="F45" s="271"/>
      <c r="G45" s="541" t="s">
        <v>634</v>
      </c>
      <c r="H45" s="181"/>
      <c r="I45" s="181"/>
      <c r="J45" s="181"/>
      <c r="K45" s="181"/>
      <c r="L45" s="181"/>
      <c r="M45" s="181"/>
      <c r="N45" s="181"/>
      <c r="O45" s="181"/>
      <c r="P45" s="181"/>
      <c r="Q45" s="181"/>
      <c r="R45" s="181"/>
      <c r="S45" s="181"/>
      <c r="T45" s="181"/>
      <c r="U45" s="181"/>
      <c r="V45" s="417"/>
      <c r="W45" s="289" t="s">
        <v>546</v>
      </c>
      <c r="X45" s="290"/>
      <c r="Y45" s="290"/>
      <c r="Z45" s="290"/>
      <c r="AA45" s="291"/>
      <c r="AB45" s="292" t="s">
        <v>634</v>
      </c>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4"/>
    </row>
    <row r="46" spans="1:51" ht="21" customHeight="1" x14ac:dyDescent="0.15">
      <c r="A46" s="261"/>
      <c r="B46" s="262"/>
      <c r="C46" s="264"/>
      <c r="D46" s="262"/>
      <c r="E46" s="272"/>
      <c r="F46" s="273"/>
      <c r="G46" s="542"/>
      <c r="H46" s="170"/>
      <c r="I46" s="170"/>
      <c r="J46" s="170"/>
      <c r="K46" s="170"/>
      <c r="L46" s="170"/>
      <c r="M46" s="170"/>
      <c r="N46" s="170"/>
      <c r="O46" s="170"/>
      <c r="P46" s="170"/>
      <c r="Q46" s="170"/>
      <c r="R46" s="170"/>
      <c r="S46" s="170"/>
      <c r="T46" s="170"/>
      <c r="U46" s="170"/>
      <c r="V46" s="419"/>
      <c r="W46" s="295" t="s">
        <v>547</v>
      </c>
      <c r="X46" s="296"/>
      <c r="Y46" s="296"/>
      <c r="Z46" s="296"/>
      <c r="AA46" s="297"/>
      <c r="AB46" s="292" t="s">
        <v>634</v>
      </c>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row>
    <row r="47" spans="1:51" ht="34.5" customHeight="1" x14ac:dyDescent="0.15">
      <c r="A47" s="261"/>
      <c r="B47" s="262"/>
      <c r="C47" s="298" t="s">
        <v>558</v>
      </c>
      <c r="D47" s="299"/>
      <c r="E47" s="270" t="s">
        <v>247</v>
      </c>
      <c r="F47" s="271"/>
      <c r="G47" s="249" t="s">
        <v>169</v>
      </c>
      <c r="H47" s="250"/>
      <c r="I47" s="250"/>
      <c r="J47" s="302" t="s">
        <v>573</v>
      </c>
      <c r="K47" s="303"/>
      <c r="L47" s="303"/>
      <c r="M47" s="303"/>
      <c r="N47" s="303"/>
      <c r="O47" s="303"/>
      <c r="P47" s="303"/>
      <c r="Q47" s="303"/>
      <c r="R47" s="303"/>
      <c r="S47" s="303"/>
      <c r="T47" s="304"/>
      <c r="U47" s="247" t="s">
        <v>634</v>
      </c>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8"/>
      <c r="AY47" s="61"/>
    </row>
    <row r="48" spans="1:51" ht="34.5" customHeight="1" x14ac:dyDescent="0.15">
      <c r="A48" s="261"/>
      <c r="B48" s="262"/>
      <c r="C48" s="264"/>
      <c r="D48" s="262"/>
      <c r="E48" s="300"/>
      <c r="F48" s="301"/>
      <c r="G48" s="249" t="s">
        <v>559</v>
      </c>
      <c r="H48" s="250"/>
      <c r="I48" s="250"/>
      <c r="J48" s="250"/>
      <c r="K48" s="250"/>
      <c r="L48" s="250"/>
      <c r="M48" s="250"/>
      <c r="N48" s="250"/>
      <c r="O48" s="250"/>
      <c r="P48" s="250"/>
      <c r="Q48" s="250"/>
      <c r="R48" s="250"/>
      <c r="S48" s="250"/>
      <c r="T48" s="250"/>
      <c r="U48" s="246" t="s">
        <v>634</v>
      </c>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8"/>
      <c r="AY48" s="61"/>
    </row>
    <row r="49" spans="1:51" ht="34.5" customHeight="1" thickBot="1" x14ac:dyDescent="0.2">
      <c r="A49" s="261"/>
      <c r="B49" s="262"/>
      <c r="C49" s="264"/>
      <c r="D49" s="262"/>
      <c r="E49" s="272"/>
      <c r="F49" s="273"/>
      <c r="G49" s="249" t="s">
        <v>547</v>
      </c>
      <c r="H49" s="250"/>
      <c r="I49" s="250"/>
      <c r="J49" s="250"/>
      <c r="K49" s="250"/>
      <c r="L49" s="250"/>
      <c r="M49" s="250"/>
      <c r="N49" s="250"/>
      <c r="O49" s="250"/>
      <c r="P49" s="250"/>
      <c r="Q49" s="250"/>
      <c r="R49" s="250"/>
      <c r="S49" s="250"/>
      <c r="T49" s="250"/>
      <c r="U49" s="543" t="s">
        <v>634</v>
      </c>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5"/>
      <c r="AY49" s="61"/>
    </row>
    <row r="50" spans="1:51" ht="27" customHeight="1" x14ac:dyDescent="0.15">
      <c r="A50" s="251" t="s">
        <v>44</v>
      </c>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1" ht="27" customHeight="1" x14ac:dyDescent="0.15">
      <c r="A51" s="5"/>
      <c r="B51" s="6"/>
      <c r="C51" s="254" t="s">
        <v>29</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6"/>
      <c r="AD51" s="255" t="s">
        <v>33</v>
      </c>
      <c r="AE51" s="255"/>
      <c r="AF51" s="255"/>
      <c r="AG51" s="257" t="s">
        <v>28</v>
      </c>
      <c r="AH51" s="255"/>
      <c r="AI51" s="255"/>
      <c r="AJ51" s="255"/>
      <c r="AK51" s="255"/>
      <c r="AL51" s="255"/>
      <c r="AM51" s="255"/>
      <c r="AN51" s="255"/>
      <c r="AO51" s="255"/>
      <c r="AP51" s="255"/>
      <c r="AQ51" s="255"/>
      <c r="AR51" s="255"/>
      <c r="AS51" s="255"/>
      <c r="AT51" s="255"/>
      <c r="AU51" s="255"/>
      <c r="AV51" s="255"/>
      <c r="AW51" s="255"/>
      <c r="AX51" s="258"/>
    </row>
    <row r="52" spans="1:51" ht="40.9" customHeight="1" x14ac:dyDescent="0.15">
      <c r="A52" s="217" t="s">
        <v>130</v>
      </c>
      <c r="B52" s="218"/>
      <c r="C52" s="223" t="s">
        <v>131</v>
      </c>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5"/>
      <c r="AD52" s="226" t="s">
        <v>595</v>
      </c>
      <c r="AE52" s="227"/>
      <c r="AF52" s="227"/>
      <c r="AG52" s="228" t="s">
        <v>604</v>
      </c>
      <c r="AH52" s="229"/>
      <c r="AI52" s="229"/>
      <c r="AJ52" s="229"/>
      <c r="AK52" s="229"/>
      <c r="AL52" s="229"/>
      <c r="AM52" s="229"/>
      <c r="AN52" s="229"/>
      <c r="AO52" s="229"/>
      <c r="AP52" s="229"/>
      <c r="AQ52" s="229"/>
      <c r="AR52" s="229"/>
      <c r="AS52" s="229"/>
      <c r="AT52" s="229"/>
      <c r="AU52" s="229"/>
      <c r="AV52" s="229"/>
      <c r="AW52" s="229"/>
      <c r="AX52" s="230"/>
    </row>
    <row r="53" spans="1:51" ht="27.6" customHeight="1" x14ac:dyDescent="0.15">
      <c r="A53" s="219"/>
      <c r="B53" s="220"/>
      <c r="C53" s="231" t="s">
        <v>34</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160"/>
      <c r="AD53" s="161" t="s">
        <v>595</v>
      </c>
      <c r="AE53" s="162"/>
      <c r="AF53" s="162"/>
      <c r="AG53" s="156" t="s">
        <v>605</v>
      </c>
      <c r="AH53" s="157"/>
      <c r="AI53" s="157"/>
      <c r="AJ53" s="157"/>
      <c r="AK53" s="157"/>
      <c r="AL53" s="157"/>
      <c r="AM53" s="157"/>
      <c r="AN53" s="157"/>
      <c r="AO53" s="157"/>
      <c r="AP53" s="157"/>
      <c r="AQ53" s="157"/>
      <c r="AR53" s="157"/>
      <c r="AS53" s="157"/>
      <c r="AT53" s="157"/>
      <c r="AU53" s="157"/>
      <c r="AV53" s="157"/>
      <c r="AW53" s="157"/>
      <c r="AX53" s="158"/>
    </row>
    <row r="54" spans="1:51" ht="59.45" customHeight="1" x14ac:dyDescent="0.15">
      <c r="A54" s="221"/>
      <c r="B54" s="222"/>
      <c r="C54" s="233" t="s">
        <v>132</v>
      </c>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5"/>
      <c r="AD54" s="190" t="s">
        <v>595</v>
      </c>
      <c r="AE54" s="191"/>
      <c r="AF54" s="191"/>
      <c r="AG54" s="236" t="s">
        <v>606</v>
      </c>
      <c r="AH54" s="237"/>
      <c r="AI54" s="237"/>
      <c r="AJ54" s="237"/>
      <c r="AK54" s="237"/>
      <c r="AL54" s="237"/>
      <c r="AM54" s="237"/>
      <c r="AN54" s="237"/>
      <c r="AO54" s="237"/>
      <c r="AP54" s="237"/>
      <c r="AQ54" s="237"/>
      <c r="AR54" s="237"/>
      <c r="AS54" s="237"/>
      <c r="AT54" s="237"/>
      <c r="AU54" s="237"/>
      <c r="AV54" s="237"/>
      <c r="AW54" s="237"/>
      <c r="AX54" s="238"/>
    </row>
    <row r="55" spans="1:51" ht="27" customHeight="1" x14ac:dyDescent="0.15">
      <c r="A55" s="195" t="s">
        <v>36</v>
      </c>
      <c r="B55" s="274"/>
      <c r="C55" s="276" t="s">
        <v>38</v>
      </c>
      <c r="D55" s="176"/>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8"/>
      <c r="AD55" s="177" t="s">
        <v>595</v>
      </c>
      <c r="AE55" s="178"/>
      <c r="AF55" s="178"/>
      <c r="AG55" s="180" t="s">
        <v>629</v>
      </c>
      <c r="AH55" s="181"/>
      <c r="AI55" s="181"/>
      <c r="AJ55" s="181"/>
      <c r="AK55" s="181"/>
      <c r="AL55" s="181"/>
      <c r="AM55" s="181"/>
      <c r="AN55" s="181"/>
      <c r="AO55" s="181"/>
      <c r="AP55" s="181"/>
      <c r="AQ55" s="181"/>
      <c r="AR55" s="181"/>
      <c r="AS55" s="181"/>
      <c r="AT55" s="181"/>
      <c r="AU55" s="181"/>
      <c r="AV55" s="181"/>
      <c r="AW55" s="181"/>
      <c r="AX55" s="182"/>
    </row>
    <row r="56" spans="1:51" ht="35.25" customHeight="1" x14ac:dyDescent="0.15">
      <c r="A56" s="197"/>
      <c r="B56" s="275"/>
      <c r="C56" s="279"/>
      <c r="D56" s="280"/>
      <c r="E56" s="283" t="s">
        <v>230</v>
      </c>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5"/>
      <c r="AD56" s="161" t="s">
        <v>627</v>
      </c>
      <c r="AE56" s="162"/>
      <c r="AF56" s="242"/>
      <c r="AG56" s="236"/>
      <c r="AH56" s="237"/>
      <c r="AI56" s="237"/>
      <c r="AJ56" s="237"/>
      <c r="AK56" s="237"/>
      <c r="AL56" s="237"/>
      <c r="AM56" s="237"/>
      <c r="AN56" s="237"/>
      <c r="AO56" s="237"/>
      <c r="AP56" s="237"/>
      <c r="AQ56" s="237"/>
      <c r="AR56" s="237"/>
      <c r="AS56" s="237"/>
      <c r="AT56" s="237"/>
      <c r="AU56" s="237"/>
      <c r="AV56" s="237"/>
      <c r="AW56" s="237"/>
      <c r="AX56" s="238"/>
    </row>
    <row r="57" spans="1:51" ht="26.25" customHeight="1" x14ac:dyDescent="0.15">
      <c r="A57" s="197"/>
      <c r="B57" s="275"/>
      <c r="C57" s="281"/>
      <c r="D57" s="282"/>
      <c r="E57" s="286" t="s">
        <v>198</v>
      </c>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8"/>
      <c r="AD57" s="213" t="s">
        <v>607</v>
      </c>
      <c r="AE57" s="214"/>
      <c r="AF57" s="214"/>
      <c r="AG57" s="236"/>
      <c r="AH57" s="237"/>
      <c r="AI57" s="237"/>
      <c r="AJ57" s="237"/>
      <c r="AK57" s="237"/>
      <c r="AL57" s="237"/>
      <c r="AM57" s="237"/>
      <c r="AN57" s="237"/>
      <c r="AO57" s="237"/>
      <c r="AP57" s="237"/>
      <c r="AQ57" s="237"/>
      <c r="AR57" s="237"/>
      <c r="AS57" s="237"/>
      <c r="AT57" s="237"/>
      <c r="AU57" s="237"/>
      <c r="AV57" s="237"/>
      <c r="AW57" s="237"/>
      <c r="AX57" s="238"/>
    </row>
    <row r="58" spans="1:51" ht="26.25" customHeight="1" x14ac:dyDescent="0.15">
      <c r="A58" s="197"/>
      <c r="B58" s="198"/>
      <c r="C58" s="215" t="s">
        <v>39</v>
      </c>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04" t="s">
        <v>608</v>
      </c>
      <c r="AE58" s="205"/>
      <c r="AF58" s="205"/>
      <c r="AG58" s="207" t="s">
        <v>252</v>
      </c>
      <c r="AH58" s="208"/>
      <c r="AI58" s="208"/>
      <c r="AJ58" s="208"/>
      <c r="AK58" s="208"/>
      <c r="AL58" s="208"/>
      <c r="AM58" s="208"/>
      <c r="AN58" s="208"/>
      <c r="AO58" s="208"/>
      <c r="AP58" s="208"/>
      <c r="AQ58" s="208"/>
      <c r="AR58" s="208"/>
      <c r="AS58" s="208"/>
      <c r="AT58" s="208"/>
      <c r="AU58" s="208"/>
      <c r="AV58" s="208"/>
      <c r="AW58" s="208"/>
      <c r="AX58" s="209"/>
    </row>
    <row r="59" spans="1:51" ht="26.25" customHeight="1" x14ac:dyDescent="0.15">
      <c r="A59" s="197"/>
      <c r="B59" s="198"/>
      <c r="C59" s="159" t="s">
        <v>133</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1" t="s">
        <v>595</v>
      </c>
      <c r="AE59" s="162"/>
      <c r="AF59" s="162"/>
      <c r="AG59" s="156" t="s">
        <v>609</v>
      </c>
      <c r="AH59" s="157"/>
      <c r="AI59" s="157"/>
      <c r="AJ59" s="157"/>
      <c r="AK59" s="157"/>
      <c r="AL59" s="157"/>
      <c r="AM59" s="157"/>
      <c r="AN59" s="157"/>
      <c r="AO59" s="157"/>
      <c r="AP59" s="157"/>
      <c r="AQ59" s="157"/>
      <c r="AR59" s="157"/>
      <c r="AS59" s="157"/>
      <c r="AT59" s="157"/>
      <c r="AU59" s="157"/>
      <c r="AV59" s="157"/>
      <c r="AW59" s="157"/>
      <c r="AX59" s="158"/>
    </row>
    <row r="60" spans="1:51" ht="26.25" customHeight="1" x14ac:dyDescent="0.15">
      <c r="A60" s="197"/>
      <c r="B60" s="198"/>
      <c r="C60" s="159" t="s">
        <v>35</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1" t="s">
        <v>608</v>
      </c>
      <c r="AE60" s="162"/>
      <c r="AF60" s="162"/>
      <c r="AG60" s="156"/>
      <c r="AH60" s="157"/>
      <c r="AI60" s="157"/>
      <c r="AJ60" s="157"/>
      <c r="AK60" s="157"/>
      <c r="AL60" s="157"/>
      <c r="AM60" s="157"/>
      <c r="AN60" s="157"/>
      <c r="AO60" s="157"/>
      <c r="AP60" s="157"/>
      <c r="AQ60" s="157"/>
      <c r="AR60" s="157"/>
      <c r="AS60" s="157"/>
      <c r="AT60" s="157"/>
      <c r="AU60" s="157"/>
      <c r="AV60" s="157"/>
      <c r="AW60" s="157"/>
      <c r="AX60" s="158"/>
    </row>
    <row r="61" spans="1:51" ht="26.25" customHeight="1" x14ac:dyDescent="0.15">
      <c r="A61" s="197"/>
      <c r="B61" s="198"/>
      <c r="C61" s="159" t="s">
        <v>40</v>
      </c>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89"/>
      <c r="AD61" s="161" t="s">
        <v>595</v>
      </c>
      <c r="AE61" s="162"/>
      <c r="AF61" s="162"/>
      <c r="AG61" s="156" t="s">
        <v>610</v>
      </c>
      <c r="AH61" s="157"/>
      <c r="AI61" s="157"/>
      <c r="AJ61" s="157"/>
      <c r="AK61" s="157"/>
      <c r="AL61" s="157"/>
      <c r="AM61" s="157"/>
      <c r="AN61" s="157"/>
      <c r="AO61" s="157"/>
      <c r="AP61" s="157"/>
      <c r="AQ61" s="157"/>
      <c r="AR61" s="157"/>
      <c r="AS61" s="157"/>
      <c r="AT61" s="157"/>
      <c r="AU61" s="157"/>
      <c r="AV61" s="157"/>
      <c r="AW61" s="157"/>
      <c r="AX61" s="158"/>
    </row>
    <row r="62" spans="1:51" ht="61.15" customHeight="1" x14ac:dyDescent="0.15">
      <c r="A62" s="197"/>
      <c r="B62" s="198"/>
      <c r="C62" s="159" t="s">
        <v>208</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89"/>
      <c r="AD62" s="190" t="s">
        <v>595</v>
      </c>
      <c r="AE62" s="191"/>
      <c r="AF62" s="191"/>
      <c r="AG62" s="192" t="s">
        <v>633</v>
      </c>
      <c r="AH62" s="193"/>
      <c r="AI62" s="193"/>
      <c r="AJ62" s="193"/>
      <c r="AK62" s="193"/>
      <c r="AL62" s="193"/>
      <c r="AM62" s="193"/>
      <c r="AN62" s="193"/>
      <c r="AO62" s="193"/>
      <c r="AP62" s="193"/>
      <c r="AQ62" s="193"/>
      <c r="AR62" s="193"/>
      <c r="AS62" s="193"/>
      <c r="AT62" s="193"/>
      <c r="AU62" s="193"/>
      <c r="AV62" s="193"/>
      <c r="AW62" s="193"/>
      <c r="AX62" s="194"/>
    </row>
    <row r="63" spans="1:51" ht="55.15" customHeight="1" x14ac:dyDescent="0.15">
      <c r="A63" s="197"/>
      <c r="B63" s="198"/>
      <c r="C63" s="239" t="s">
        <v>209</v>
      </c>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1"/>
      <c r="AD63" s="161" t="s">
        <v>595</v>
      </c>
      <c r="AE63" s="162"/>
      <c r="AF63" s="242"/>
      <c r="AG63" s="156" t="s">
        <v>612</v>
      </c>
      <c r="AH63" s="157"/>
      <c r="AI63" s="157"/>
      <c r="AJ63" s="157"/>
      <c r="AK63" s="157"/>
      <c r="AL63" s="157"/>
      <c r="AM63" s="157"/>
      <c r="AN63" s="157"/>
      <c r="AO63" s="157"/>
      <c r="AP63" s="157"/>
      <c r="AQ63" s="157"/>
      <c r="AR63" s="157"/>
      <c r="AS63" s="157"/>
      <c r="AT63" s="157"/>
      <c r="AU63" s="157"/>
      <c r="AV63" s="157"/>
      <c r="AW63" s="157"/>
      <c r="AX63" s="158"/>
    </row>
    <row r="64" spans="1:51" ht="43.9" customHeight="1" x14ac:dyDescent="0.15">
      <c r="A64" s="199"/>
      <c r="B64" s="200"/>
      <c r="C64" s="243" t="s">
        <v>201</v>
      </c>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5"/>
      <c r="AD64" s="183" t="s">
        <v>595</v>
      </c>
      <c r="AE64" s="184"/>
      <c r="AF64" s="185"/>
      <c r="AG64" s="186" t="s">
        <v>611</v>
      </c>
      <c r="AH64" s="187"/>
      <c r="AI64" s="187"/>
      <c r="AJ64" s="187"/>
      <c r="AK64" s="187"/>
      <c r="AL64" s="187"/>
      <c r="AM64" s="187"/>
      <c r="AN64" s="187"/>
      <c r="AO64" s="187"/>
      <c r="AP64" s="187"/>
      <c r="AQ64" s="187"/>
      <c r="AR64" s="187"/>
      <c r="AS64" s="187"/>
      <c r="AT64" s="187"/>
      <c r="AU64" s="187"/>
      <c r="AV64" s="187"/>
      <c r="AW64" s="187"/>
      <c r="AX64" s="188"/>
    </row>
    <row r="65" spans="1:50" ht="69" customHeight="1" x14ac:dyDescent="0.15">
      <c r="A65" s="195" t="s">
        <v>37</v>
      </c>
      <c r="B65" s="196"/>
      <c r="C65" s="201" t="s">
        <v>202</v>
      </c>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3"/>
      <c r="AD65" s="204" t="s">
        <v>595</v>
      </c>
      <c r="AE65" s="205"/>
      <c r="AF65" s="206"/>
      <c r="AG65" s="207" t="s">
        <v>614</v>
      </c>
      <c r="AH65" s="208"/>
      <c r="AI65" s="208"/>
      <c r="AJ65" s="208"/>
      <c r="AK65" s="208"/>
      <c r="AL65" s="208"/>
      <c r="AM65" s="208"/>
      <c r="AN65" s="208"/>
      <c r="AO65" s="208"/>
      <c r="AP65" s="208"/>
      <c r="AQ65" s="208"/>
      <c r="AR65" s="208"/>
      <c r="AS65" s="208"/>
      <c r="AT65" s="208"/>
      <c r="AU65" s="208"/>
      <c r="AV65" s="208"/>
      <c r="AW65" s="208"/>
      <c r="AX65" s="209"/>
    </row>
    <row r="66" spans="1:50" ht="35.25" customHeight="1" x14ac:dyDescent="0.15">
      <c r="A66" s="197"/>
      <c r="B66" s="198"/>
      <c r="C66" s="210" t="s">
        <v>42</v>
      </c>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2"/>
      <c r="AD66" s="154" t="s">
        <v>608</v>
      </c>
      <c r="AE66" s="155"/>
      <c r="AF66" s="155"/>
      <c r="AG66" s="156" t="s">
        <v>252</v>
      </c>
      <c r="AH66" s="157"/>
      <c r="AI66" s="157"/>
      <c r="AJ66" s="157"/>
      <c r="AK66" s="157"/>
      <c r="AL66" s="157"/>
      <c r="AM66" s="157"/>
      <c r="AN66" s="157"/>
      <c r="AO66" s="157"/>
      <c r="AP66" s="157"/>
      <c r="AQ66" s="157"/>
      <c r="AR66" s="157"/>
      <c r="AS66" s="157"/>
      <c r="AT66" s="157"/>
      <c r="AU66" s="157"/>
      <c r="AV66" s="157"/>
      <c r="AW66" s="157"/>
      <c r="AX66" s="158"/>
    </row>
    <row r="67" spans="1:50" ht="27" customHeight="1" x14ac:dyDescent="0.15">
      <c r="A67" s="197"/>
      <c r="B67" s="198"/>
      <c r="C67" s="159" t="s">
        <v>167</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1" t="s">
        <v>595</v>
      </c>
      <c r="AE67" s="162"/>
      <c r="AF67" s="162"/>
      <c r="AG67" s="156" t="s">
        <v>615</v>
      </c>
      <c r="AH67" s="157"/>
      <c r="AI67" s="157"/>
      <c r="AJ67" s="157"/>
      <c r="AK67" s="157"/>
      <c r="AL67" s="157"/>
      <c r="AM67" s="157"/>
      <c r="AN67" s="157"/>
      <c r="AO67" s="157"/>
      <c r="AP67" s="157"/>
      <c r="AQ67" s="157"/>
      <c r="AR67" s="157"/>
      <c r="AS67" s="157"/>
      <c r="AT67" s="157"/>
      <c r="AU67" s="157"/>
      <c r="AV67" s="157"/>
      <c r="AW67" s="157"/>
      <c r="AX67" s="158"/>
    </row>
    <row r="68" spans="1:50" ht="27" customHeight="1" x14ac:dyDescent="0.15">
      <c r="A68" s="199"/>
      <c r="B68" s="200"/>
      <c r="C68" s="159" t="s">
        <v>41</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1" t="s">
        <v>595</v>
      </c>
      <c r="AE68" s="162"/>
      <c r="AF68" s="162"/>
      <c r="AG68" s="169" t="s">
        <v>613</v>
      </c>
      <c r="AH68" s="170"/>
      <c r="AI68" s="170"/>
      <c r="AJ68" s="170"/>
      <c r="AK68" s="170"/>
      <c r="AL68" s="170"/>
      <c r="AM68" s="170"/>
      <c r="AN68" s="170"/>
      <c r="AO68" s="170"/>
      <c r="AP68" s="170"/>
      <c r="AQ68" s="170"/>
      <c r="AR68" s="170"/>
      <c r="AS68" s="170"/>
      <c r="AT68" s="170"/>
      <c r="AU68" s="170"/>
      <c r="AV68" s="170"/>
      <c r="AW68" s="170"/>
      <c r="AX68" s="171"/>
    </row>
    <row r="69" spans="1:50" ht="41.25" customHeight="1" x14ac:dyDescent="0.15">
      <c r="A69" s="172" t="s">
        <v>54</v>
      </c>
      <c r="B69" s="173"/>
      <c r="C69" s="174" t="s">
        <v>134</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6"/>
      <c r="AD69" s="177" t="s">
        <v>608</v>
      </c>
      <c r="AE69" s="178"/>
      <c r="AF69" s="179"/>
      <c r="AG69" s="180"/>
      <c r="AH69" s="181"/>
      <c r="AI69" s="181"/>
      <c r="AJ69" s="181"/>
      <c r="AK69" s="181"/>
      <c r="AL69" s="181"/>
      <c r="AM69" s="181"/>
      <c r="AN69" s="181"/>
      <c r="AO69" s="181"/>
      <c r="AP69" s="181"/>
      <c r="AQ69" s="181"/>
      <c r="AR69" s="181"/>
      <c r="AS69" s="181"/>
      <c r="AT69" s="181"/>
      <c r="AU69" s="181"/>
      <c r="AV69" s="181"/>
      <c r="AW69" s="181"/>
      <c r="AX69" s="182"/>
    </row>
    <row r="70" spans="1:50" ht="67.5" customHeight="1" x14ac:dyDescent="0.15">
      <c r="A70" s="195" t="s">
        <v>45</v>
      </c>
      <c r="B70" s="639"/>
      <c r="C70" s="130" t="s">
        <v>49</v>
      </c>
      <c r="D70" s="471"/>
      <c r="E70" s="471"/>
      <c r="F70" s="472"/>
      <c r="G70" s="642" t="s">
        <v>630</v>
      </c>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3"/>
    </row>
    <row r="71" spans="1:50" ht="67.5" customHeight="1" thickBot="1" x14ac:dyDescent="0.2">
      <c r="A71" s="640"/>
      <c r="B71" s="641"/>
      <c r="C71" s="644" t="s">
        <v>53</v>
      </c>
      <c r="D71" s="645"/>
      <c r="E71" s="645"/>
      <c r="F71" s="646"/>
      <c r="G71" s="647" t="s">
        <v>628</v>
      </c>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8"/>
    </row>
    <row r="72" spans="1:50" ht="24" customHeight="1" x14ac:dyDescent="0.15">
      <c r="A72" s="624" t="s">
        <v>30</v>
      </c>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row>
    <row r="73" spans="1:50" ht="49.9" customHeight="1" thickBot="1" x14ac:dyDescent="0.2">
      <c r="A73" s="627" t="s">
        <v>635</v>
      </c>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row>
    <row r="74" spans="1:50" ht="24.75" customHeight="1" x14ac:dyDescent="0.15">
      <c r="A74" s="628" t="s">
        <v>31</v>
      </c>
      <c r="B74" s="629"/>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row>
    <row r="75" spans="1:50" ht="49.9" customHeight="1" x14ac:dyDescent="0.15">
      <c r="A75" s="631" t="s">
        <v>129</v>
      </c>
      <c r="B75" s="632"/>
      <c r="C75" s="632"/>
      <c r="D75" s="632"/>
      <c r="E75" s="633"/>
      <c r="F75" s="634" t="s">
        <v>636</v>
      </c>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635"/>
    </row>
    <row r="76" spans="1:50" ht="24.75" customHeight="1" x14ac:dyDescent="0.15">
      <c r="A76" s="636" t="s">
        <v>43</v>
      </c>
      <c r="B76" s="637"/>
      <c r="C76" s="637"/>
      <c r="D76" s="637"/>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8"/>
    </row>
    <row r="77" spans="1:50" ht="49.9" customHeight="1" thickBot="1" x14ac:dyDescent="0.2">
      <c r="A77" s="163" t="s">
        <v>129</v>
      </c>
      <c r="B77" s="164"/>
      <c r="C77" s="164"/>
      <c r="D77" s="164"/>
      <c r="E77" s="165"/>
      <c r="F77" s="166" t="s">
        <v>639</v>
      </c>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row>
    <row r="78" spans="1:50" ht="24.75" customHeight="1" x14ac:dyDescent="0.15">
      <c r="A78" s="649" t="s">
        <v>32</v>
      </c>
      <c r="B78" s="650"/>
      <c r="C78" s="650"/>
      <c r="D78" s="650"/>
      <c r="E78" s="650"/>
      <c r="F78" s="650"/>
      <c r="G78" s="650"/>
      <c r="H78" s="650"/>
      <c r="I78" s="650"/>
      <c r="J78" s="650"/>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50"/>
      <c r="AL78" s="650"/>
      <c r="AM78" s="650"/>
      <c r="AN78" s="650"/>
      <c r="AO78" s="650"/>
      <c r="AP78" s="650"/>
      <c r="AQ78" s="650"/>
      <c r="AR78" s="650"/>
      <c r="AS78" s="650"/>
      <c r="AT78" s="650"/>
      <c r="AU78" s="650"/>
      <c r="AV78" s="650"/>
      <c r="AW78" s="650"/>
      <c r="AX78" s="651"/>
    </row>
    <row r="79" spans="1:50" ht="67.5" customHeight="1" thickBot="1" x14ac:dyDescent="0.2">
      <c r="A79" s="652" t="s">
        <v>616</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5"/>
    </row>
    <row r="80" spans="1:50" ht="24.75" customHeight="1" x14ac:dyDescent="0.15">
      <c r="A80" s="653" t="s">
        <v>211</v>
      </c>
      <c r="B80" s="654"/>
      <c r="C80" s="654"/>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54"/>
      <c r="AX80" s="655"/>
    </row>
    <row r="81" spans="1:51" ht="24.75" customHeight="1" x14ac:dyDescent="0.15">
      <c r="A81" s="656" t="s">
        <v>245</v>
      </c>
      <c r="B81" s="657"/>
      <c r="C81" s="657"/>
      <c r="D81" s="658"/>
      <c r="E81" s="150" t="s">
        <v>587</v>
      </c>
      <c r="F81" s="151"/>
      <c r="G81" s="151"/>
      <c r="H81" s="151"/>
      <c r="I81" s="151"/>
      <c r="J81" s="151"/>
      <c r="K81" s="151"/>
      <c r="L81" s="151"/>
      <c r="M81" s="151"/>
      <c r="N81" s="151"/>
      <c r="O81" s="151"/>
      <c r="P81" s="152"/>
      <c r="Q81" s="150"/>
      <c r="R81" s="151"/>
      <c r="S81" s="151"/>
      <c r="T81" s="151"/>
      <c r="U81" s="151"/>
      <c r="V81" s="151"/>
      <c r="W81" s="151"/>
      <c r="X81" s="151"/>
      <c r="Y81" s="151"/>
      <c r="Z81" s="151"/>
      <c r="AA81" s="151"/>
      <c r="AB81" s="152"/>
      <c r="AC81" s="150"/>
      <c r="AD81" s="151"/>
      <c r="AE81" s="151"/>
      <c r="AF81" s="151"/>
      <c r="AG81" s="151"/>
      <c r="AH81" s="151"/>
      <c r="AI81" s="151"/>
      <c r="AJ81" s="151"/>
      <c r="AK81" s="151"/>
      <c r="AL81" s="151"/>
      <c r="AM81" s="151"/>
      <c r="AN81" s="152"/>
      <c r="AO81" s="150"/>
      <c r="AP81" s="151"/>
      <c r="AQ81" s="151"/>
      <c r="AR81" s="151"/>
      <c r="AS81" s="151"/>
      <c r="AT81" s="151"/>
      <c r="AU81" s="151"/>
      <c r="AV81" s="151"/>
      <c r="AW81" s="151"/>
      <c r="AX81" s="153"/>
      <c r="AY81" s="65"/>
    </row>
    <row r="82" spans="1:51" ht="24.75" customHeight="1" x14ac:dyDescent="0.15">
      <c r="A82" s="103" t="s">
        <v>244</v>
      </c>
      <c r="B82" s="103"/>
      <c r="C82" s="103"/>
      <c r="D82" s="103"/>
      <c r="E82" s="150" t="s">
        <v>588</v>
      </c>
      <c r="F82" s="151"/>
      <c r="G82" s="151"/>
      <c r="H82" s="151"/>
      <c r="I82" s="151"/>
      <c r="J82" s="151"/>
      <c r="K82" s="151"/>
      <c r="L82" s="151"/>
      <c r="M82" s="151"/>
      <c r="N82" s="151"/>
      <c r="O82" s="151"/>
      <c r="P82" s="152"/>
      <c r="Q82" s="150"/>
      <c r="R82" s="151"/>
      <c r="S82" s="151"/>
      <c r="T82" s="151"/>
      <c r="U82" s="151"/>
      <c r="V82" s="151"/>
      <c r="W82" s="151"/>
      <c r="X82" s="151"/>
      <c r="Y82" s="151"/>
      <c r="Z82" s="151"/>
      <c r="AA82" s="151"/>
      <c r="AB82" s="152"/>
      <c r="AC82" s="150"/>
      <c r="AD82" s="151"/>
      <c r="AE82" s="151"/>
      <c r="AF82" s="151"/>
      <c r="AG82" s="151"/>
      <c r="AH82" s="151"/>
      <c r="AI82" s="151"/>
      <c r="AJ82" s="151"/>
      <c r="AK82" s="151"/>
      <c r="AL82" s="151"/>
      <c r="AM82" s="151"/>
      <c r="AN82" s="152"/>
      <c r="AO82" s="150"/>
      <c r="AP82" s="151"/>
      <c r="AQ82" s="151"/>
      <c r="AR82" s="151"/>
      <c r="AS82" s="151"/>
      <c r="AT82" s="151"/>
      <c r="AU82" s="151"/>
      <c r="AV82" s="151"/>
      <c r="AW82" s="151"/>
      <c r="AX82" s="153"/>
    </row>
    <row r="83" spans="1:51" ht="24.75" customHeight="1" x14ac:dyDescent="0.15">
      <c r="A83" s="103" t="s">
        <v>243</v>
      </c>
      <c r="B83" s="103"/>
      <c r="C83" s="103"/>
      <c r="D83" s="103"/>
      <c r="E83" s="150" t="s">
        <v>589</v>
      </c>
      <c r="F83" s="151"/>
      <c r="G83" s="151"/>
      <c r="H83" s="151"/>
      <c r="I83" s="151"/>
      <c r="J83" s="151"/>
      <c r="K83" s="151"/>
      <c r="L83" s="151"/>
      <c r="M83" s="151"/>
      <c r="N83" s="151"/>
      <c r="O83" s="151"/>
      <c r="P83" s="152"/>
      <c r="Q83" s="150"/>
      <c r="R83" s="151"/>
      <c r="S83" s="151"/>
      <c r="T83" s="151"/>
      <c r="U83" s="151"/>
      <c r="V83" s="151"/>
      <c r="W83" s="151"/>
      <c r="X83" s="151"/>
      <c r="Y83" s="151"/>
      <c r="Z83" s="151"/>
      <c r="AA83" s="151"/>
      <c r="AB83" s="152"/>
      <c r="AC83" s="150"/>
      <c r="AD83" s="151"/>
      <c r="AE83" s="151"/>
      <c r="AF83" s="151"/>
      <c r="AG83" s="151"/>
      <c r="AH83" s="151"/>
      <c r="AI83" s="151"/>
      <c r="AJ83" s="151"/>
      <c r="AK83" s="151"/>
      <c r="AL83" s="151"/>
      <c r="AM83" s="151"/>
      <c r="AN83" s="152"/>
      <c r="AO83" s="150"/>
      <c r="AP83" s="151"/>
      <c r="AQ83" s="151"/>
      <c r="AR83" s="151"/>
      <c r="AS83" s="151"/>
      <c r="AT83" s="151"/>
      <c r="AU83" s="151"/>
      <c r="AV83" s="151"/>
      <c r="AW83" s="151"/>
      <c r="AX83" s="153"/>
    </row>
    <row r="84" spans="1:51" ht="24.75" customHeight="1" x14ac:dyDescent="0.15">
      <c r="A84" s="103" t="s">
        <v>242</v>
      </c>
      <c r="B84" s="103"/>
      <c r="C84" s="103"/>
      <c r="D84" s="103"/>
      <c r="E84" s="150" t="s">
        <v>590</v>
      </c>
      <c r="F84" s="151"/>
      <c r="G84" s="151"/>
      <c r="H84" s="151"/>
      <c r="I84" s="151"/>
      <c r="J84" s="151"/>
      <c r="K84" s="151"/>
      <c r="L84" s="151"/>
      <c r="M84" s="151"/>
      <c r="N84" s="151"/>
      <c r="O84" s="151"/>
      <c r="P84" s="152"/>
      <c r="Q84" s="150"/>
      <c r="R84" s="151"/>
      <c r="S84" s="151"/>
      <c r="T84" s="151"/>
      <c r="U84" s="151"/>
      <c r="V84" s="151"/>
      <c r="W84" s="151"/>
      <c r="X84" s="151"/>
      <c r="Y84" s="151"/>
      <c r="Z84" s="151"/>
      <c r="AA84" s="151"/>
      <c r="AB84" s="152"/>
      <c r="AC84" s="150"/>
      <c r="AD84" s="151"/>
      <c r="AE84" s="151"/>
      <c r="AF84" s="151"/>
      <c r="AG84" s="151"/>
      <c r="AH84" s="151"/>
      <c r="AI84" s="151"/>
      <c r="AJ84" s="151"/>
      <c r="AK84" s="151"/>
      <c r="AL84" s="151"/>
      <c r="AM84" s="151"/>
      <c r="AN84" s="152"/>
      <c r="AO84" s="150"/>
      <c r="AP84" s="151"/>
      <c r="AQ84" s="151"/>
      <c r="AR84" s="151"/>
      <c r="AS84" s="151"/>
      <c r="AT84" s="151"/>
      <c r="AU84" s="151"/>
      <c r="AV84" s="151"/>
      <c r="AW84" s="151"/>
      <c r="AX84" s="153"/>
    </row>
    <row r="85" spans="1:51" ht="24.75" customHeight="1" x14ac:dyDescent="0.15">
      <c r="A85" s="103" t="s">
        <v>241</v>
      </c>
      <c r="B85" s="103"/>
      <c r="C85" s="103"/>
      <c r="D85" s="103"/>
      <c r="E85" s="150" t="s">
        <v>591</v>
      </c>
      <c r="F85" s="151"/>
      <c r="G85" s="151"/>
      <c r="H85" s="151"/>
      <c r="I85" s="151"/>
      <c r="J85" s="151"/>
      <c r="K85" s="151"/>
      <c r="L85" s="151"/>
      <c r="M85" s="151"/>
      <c r="N85" s="151"/>
      <c r="O85" s="151"/>
      <c r="P85" s="152"/>
      <c r="Q85" s="150"/>
      <c r="R85" s="151"/>
      <c r="S85" s="151"/>
      <c r="T85" s="151"/>
      <c r="U85" s="151"/>
      <c r="V85" s="151"/>
      <c r="W85" s="151"/>
      <c r="X85" s="151"/>
      <c r="Y85" s="151"/>
      <c r="Z85" s="151"/>
      <c r="AA85" s="151"/>
      <c r="AB85" s="152"/>
      <c r="AC85" s="150"/>
      <c r="AD85" s="151"/>
      <c r="AE85" s="151"/>
      <c r="AF85" s="151"/>
      <c r="AG85" s="151"/>
      <c r="AH85" s="151"/>
      <c r="AI85" s="151"/>
      <c r="AJ85" s="151"/>
      <c r="AK85" s="151"/>
      <c r="AL85" s="151"/>
      <c r="AM85" s="151"/>
      <c r="AN85" s="152"/>
      <c r="AO85" s="150"/>
      <c r="AP85" s="151"/>
      <c r="AQ85" s="151"/>
      <c r="AR85" s="151"/>
      <c r="AS85" s="151"/>
      <c r="AT85" s="151"/>
      <c r="AU85" s="151"/>
      <c r="AV85" s="151"/>
      <c r="AW85" s="151"/>
      <c r="AX85" s="153"/>
    </row>
    <row r="86" spans="1:51" ht="24.75" customHeight="1" x14ac:dyDescent="0.15">
      <c r="A86" s="103" t="s">
        <v>240</v>
      </c>
      <c r="B86" s="103"/>
      <c r="C86" s="103"/>
      <c r="D86" s="103"/>
      <c r="E86" s="150" t="s">
        <v>592</v>
      </c>
      <c r="F86" s="151"/>
      <c r="G86" s="151"/>
      <c r="H86" s="151"/>
      <c r="I86" s="151"/>
      <c r="J86" s="151"/>
      <c r="K86" s="151"/>
      <c r="L86" s="151"/>
      <c r="M86" s="151"/>
      <c r="N86" s="151"/>
      <c r="O86" s="151"/>
      <c r="P86" s="152"/>
      <c r="Q86" s="150"/>
      <c r="R86" s="151"/>
      <c r="S86" s="151"/>
      <c r="T86" s="151"/>
      <c r="U86" s="151"/>
      <c r="V86" s="151"/>
      <c r="W86" s="151"/>
      <c r="X86" s="151"/>
      <c r="Y86" s="151"/>
      <c r="Z86" s="151"/>
      <c r="AA86" s="151"/>
      <c r="AB86" s="152"/>
      <c r="AC86" s="150"/>
      <c r="AD86" s="151"/>
      <c r="AE86" s="151"/>
      <c r="AF86" s="151"/>
      <c r="AG86" s="151"/>
      <c r="AH86" s="151"/>
      <c r="AI86" s="151"/>
      <c r="AJ86" s="151"/>
      <c r="AK86" s="151"/>
      <c r="AL86" s="151"/>
      <c r="AM86" s="151"/>
      <c r="AN86" s="152"/>
      <c r="AO86" s="150"/>
      <c r="AP86" s="151"/>
      <c r="AQ86" s="151"/>
      <c r="AR86" s="151"/>
      <c r="AS86" s="151"/>
      <c r="AT86" s="151"/>
      <c r="AU86" s="151"/>
      <c r="AV86" s="151"/>
      <c r="AW86" s="151"/>
      <c r="AX86" s="153"/>
    </row>
    <row r="87" spans="1:51" ht="24.75" customHeight="1" x14ac:dyDescent="0.15">
      <c r="A87" s="103" t="s">
        <v>239</v>
      </c>
      <c r="B87" s="103"/>
      <c r="C87" s="103"/>
      <c r="D87" s="103"/>
      <c r="E87" s="150" t="s">
        <v>593</v>
      </c>
      <c r="F87" s="151"/>
      <c r="G87" s="151"/>
      <c r="H87" s="151"/>
      <c r="I87" s="151"/>
      <c r="J87" s="151"/>
      <c r="K87" s="151"/>
      <c r="L87" s="151"/>
      <c r="M87" s="151"/>
      <c r="N87" s="151"/>
      <c r="O87" s="151"/>
      <c r="P87" s="152"/>
      <c r="Q87" s="150"/>
      <c r="R87" s="151"/>
      <c r="S87" s="151"/>
      <c r="T87" s="151"/>
      <c r="U87" s="151"/>
      <c r="V87" s="151"/>
      <c r="W87" s="151"/>
      <c r="X87" s="151"/>
      <c r="Y87" s="151"/>
      <c r="Z87" s="151"/>
      <c r="AA87" s="151"/>
      <c r="AB87" s="152"/>
      <c r="AC87" s="150"/>
      <c r="AD87" s="151"/>
      <c r="AE87" s="151"/>
      <c r="AF87" s="151"/>
      <c r="AG87" s="151"/>
      <c r="AH87" s="151"/>
      <c r="AI87" s="151"/>
      <c r="AJ87" s="151"/>
      <c r="AK87" s="151"/>
      <c r="AL87" s="151"/>
      <c r="AM87" s="151"/>
      <c r="AN87" s="152"/>
      <c r="AO87" s="150"/>
      <c r="AP87" s="151"/>
      <c r="AQ87" s="151"/>
      <c r="AR87" s="151"/>
      <c r="AS87" s="151"/>
      <c r="AT87" s="151"/>
      <c r="AU87" s="151"/>
      <c r="AV87" s="151"/>
      <c r="AW87" s="151"/>
      <c r="AX87" s="153"/>
    </row>
    <row r="88" spans="1:51" ht="24.75" customHeight="1" x14ac:dyDescent="0.15">
      <c r="A88" s="103" t="s">
        <v>238</v>
      </c>
      <c r="B88" s="103"/>
      <c r="C88" s="103"/>
      <c r="D88" s="103"/>
      <c r="E88" s="150" t="s">
        <v>594</v>
      </c>
      <c r="F88" s="151"/>
      <c r="G88" s="151"/>
      <c r="H88" s="151"/>
      <c r="I88" s="151"/>
      <c r="J88" s="151"/>
      <c r="K88" s="151"/>
      <c r="L88" s="151"/>
      <c r="M88" s="151"/>
      <c r="N88" s="151"/>
      <c r="O88" s="151"/>
      <c r="P88" s="152"/>
      <c r="Q88" s="150"/>
      <c r="R88" s="151"/>
      <c r="S88" s="151"/>
      <c r="T88" s="151"/>
      <c r="U88" s="151"/>
      <c r="V88" s="151"/>
      <c r="W88" s="151"/>
      <c r="X88" s="151"/>
      <c r="Y88" s="151"/>
      <c r="Z88" s="151"/>
      <c r="AA88" s="151"/>
      <c r="AB88" s="152"/>
      <c r="AC88" s="150"/>
      <c r="AD88" s="151"/>
      <c r="AE88" s="151"/>
      <c r="AF88" s="151"/>
      <c r="AG88" s="151"/>
      <c r="AH88" s="151"/>
      <c r="AI88" s="151"/>
      <c r="AJ88" s="151"/>
      <c r="AK88" s="151"/>
      <c r="AL88" s="151"/>
      <c r="AM88" s="151"/>
      <c r="AN88" s="152"/>
      <c r="AO88" s="150"/>
      <c r="AP88" s="151"/>
      <c r="AQ88" s="151"/>
      <c r="AR88" s="151"/>
      <c r="AS88" s="151"/>
      <c r="AT88" s="151"/>
      <c r="AU88" s="151"/>
      <c r="AV88" s="151"/>
      <c r="AW88" s="151"/>
      <c r="AX88" s="153"/>
    </row>
    <row r="89" spans="1:51" ht="24.75" customHeight="1" x14ac:dyDescent="0.15">
      <c r="A89" s="103" t="s">
        <v>384</v>
      </c>
      <c r="B89" s="103"/>
      <c r="C89" s="103"/>
      <c r="D89" s="103"/>
      <c r="E89" s="82" t="s">
        <v>565</v>
      </c>
      <c r="F89" s="72"/>
      <c r="G89" s="72"/>
      <c r="H89" s="68" t="str">
        <f>IF(E89="","","-")</f>
        <v>-</v>
      </c>
      <c r="I89" s="72"/>
      <c r="J89" s="72"/>
      <c r="K89" s="68" t="str">
        <f>IF(I89="","","-")</f>
        <v/>
      </c>
      <c r="L89" s="83">
        <v>152</v>
      </c>
      <c r="M89" s="83"/>
      <c r="N89" s="68" t="str">
        <f>IF(O89="","","-")</f>
        <v/>
      </c>
      <c r="O89" s="84"/>
      <c r="P89" s="85"/>
      <c r="Q89" s="82"/>
      <c r="R89" s="72"/>
      <c r="S89" s="72"/>
      <c r="T89" s="68" t="str">
        <f>IF(Q89="","","-")</f>
        <v/>
      </c>
      <c r="U89" s="72"/>
      <c r="V89" s="72"/>
      <c r="W89" s="68" t="str">
        <f>IF(U89="","","-")</f>
        <v/>
      </c>
      <c r="X89" s="83"/>
      <c r="Y89" s="83"/>
      <c r="Z89" s="68" t="str">
        <f>IF(AA89="","","-")</f>
        <v/>
      </c>
      <c r="AA89" s="84"/>
      <c r="AB89" s="85"/>
      <c r="AC89" s="82"/>
      <c r="AD89" s="72"/>
      <c r="AE89" s="72"/>
      <c r="AF89" s="68" t="str">
        <f>IF(AC89="","","-")</f>
        <v/>
      </c>
      <c r="AG89" s="72"/>
      <c r="AH89" s="72"/>
      <c r="AI89" s="68" t="str">
        <f>IF(AG89="","","-")</f>
        <v/>
      </c>
      <c r="AJ89" s="83"/>
      <c r="AK89" s="83"/>
      <c r="AL89" s="68" t="str">
        <f>IF(AM89="","","-")</f>
        <v/>
      </c>
      <c r="AM89" s="84"/>
      <c r="AN89" s="85"/>
      <c r="AO89" s="82"/>
      <c r="AP89" s="72"/>
      <c r="AQ89" s="68" t="str">
        <f>IF(AO89="","","-")</f>
        <v/>
      </c>
      <c r="AR89" s="72"/>
      <c r="AS89" s="72"/>
      <c r="AT89" s="68" t="str">
        <f>IF(AR89="","","-")</f>
        <v/>
      </c>
      <c r="AU89" s="83"/>
      <c r="AV89" s="83"/>
      <c r="AW89" s="68" t="str">
        <f>IF(AX89="","","-")</f>
        <v/>
      </c>
      <c r="AX89" s="70"/>
    </row>
    <row r="90" spans="1:51" ht="24.75" customHeight="1" x14ac:dyDescent="0.15">
      <c r="A90" s="103" t="s">
        <v>555</v>
      </c>
      <c r="B90" s="103"/>
      <c r="C90" s="103"/>
      <c r="D90" s="103"/>
      <c r="E90" s="82" t="s">
        <v>565</v>
      </c>
      <c r="F90" s="72"/>
      <c r="G90" s="72"/>
      <c r="H90" s="68"/>
      <c r="I90" s="72"/>
      <c r="J90" s="72"/>
      <c r="K90" s="68"/>
      <c r="L90" s="83">
        <v>156</v>
      </c>
      <c r="M90" s="83"/>
      <c r="N90" s="68" t="str">
        <f>IF(O90="","","-")</f>
        <v/>
      </c>
      <c r="O90" s="84"/>
      <c r="P90" s="85"/>
      <c r="Q90" s="82"/>
      <c r="R90" s="72"/>
      <c r="S90" s="72"/>
      <c r="T90" s="68" t="str">
        <f>IF(Q90="","","-")</f>
        <v/>
      </c>
      <c r="U90" s="72"/>
      <c r="V90" s="72"/>
      <c r="W90" s="68" t="str">
        <f>IF(U90="","","-")</f>
        <v/>
      </c>
      <c r="X90" s="83"/>
      <c r="Y90" s="83"/>
      <c r="Z90" s="68" t="str">
        <f>IF(AA90="","","-")</f>
        <v/>
      </c>
      <c r="AA90" s="84"/>
      <c r="AB90" s="85"/>
      <c r="AC90" s="82"/>
      <c r="AD90" s="72"/>
      <c r="AE90" s="72"/>
      <c r="AF90" s="68" t="str">
        <f>IF(AC90="","","-")</f>
        <v/>
      </c>
      <c r="AG90" s="72"/>
      <c r="AH90" s="72"/>
      <c r="AI90" s="68" t="str">
        <f>IF(AG90="","","-")</f>
        <v/>
      </c>
      <c r="AJ90" s="83"/>
      <c r="AK90" s="83"/>
      <c r="AL90" s="68" t="str">
        <f>IF(AM90="","","-")</f>
        <v/>
      </c>
      <c r="AM90" s="84"/>
      <c r="AN90" s="85"/>
      <c r="AO90" s="82"/>
      <c r="AP90" s="72"/>
      <c r="AQ90" s="68" t="str">
        <f>IF(AO90="","","-")</f>
        <v/>
      </c>
      <c r="AR90" s="72"/>
      <c r="AS90" s="72"/>
      <c r="AT90" s="68" t="str">
        <f>IF(AR90="","","-")</f>
        <v/>
      </c>
      <c r="AU90" s="83"/>
      <c r="AV90" s="83"/>
      <c r="AW90" s="68" t="str">
        <f>IF(AX90="","","-")</f>
        <v/>
      </c>
      <c r="AX90" s="70"/>
    </row>
    <row r="91" spans="1:51" ht="24.75" customHeight="1" x14ac:dyDescent="0.15">
      <c r="A91" s="103" t="s">
        <v>352</v>
      </c>
      <c r="B91" s="103"/>
      <c r="C91" s="103"/>
      <c r="D91" s="103"/>
      <c r="E91" s="74">
        <v>2021</v>
      </c>
      <c r="F91" s="73"/>
      <c r="G91" s="72" t="s">
        <v>596</v>
      </c>
      <c r="H91" s="72"/>
      <c r="I91" s="72"/>
      <c r="J91" s="73">
        <v>20</v>
      </c>
      <c r="K91" s="73"/>
      <c r="L91" s="83">
        <v>170</v>
      </c>
      <c r="M91" s="83"/>
      <c r="N91" s="83"/>
      <c r="O91" s="73"/>
      <c r="P91" s="73"/>
      <c r="Q91" s="74"/>
      <c r="R91" s="73"/>
      <c r="S91" s="72"/>
      <c r="T91" s="72"/>
      <c r="U91" s="72"/>
      <c r="V91" s="73"/>
      <c r="W91" s="73"/>
      <c r="X91" s="83"/>
      <c r="Y91" s="83"/>
      <c r="Z91" s="83"/>
      <c r="AA91" s="73"/>
      <c r="AB91" s="86"/>
      <c r="AC91" s="74"/>
      <c r="AD91" s="73"/>
      <c r="AE91" s="72"/>
      <c r="AF91" s="72"/>
      <c r="AG91" s="72"/>
      <c r="AH91" s="73"/>
      <c r="AI91" s="73"/>
      <c r="AJ91" s="83"/>
      <c r="AK91" s="83"/>
      <c r="AL91" s="83"/>
      <c r="AM91" s="73"/>
      <c r="AN91" s="86"/>
      <c r="AO91" s="74"/>
      <c r="AP91" s="73"/>
      <c r="AQ91" s="72"/>
      <c r="AR91" s="72"/>
      <c r="AS91" s="72"/>
      <c r="AT91" s="73"/>
      <c r="AU91" s="73"/>
      <c r="AV91" s="83"/>
      <c r="AW91" s="83"/>
      <c r="AX91" s="70"/>
    </row>
    <row r="92" spans="1:51" ht="28.35" customHeight="1" x14ac:dyDescent="0.15">
      <c r="A92" s="138" t="s">
        <v>232</v>
      </c>
      <c r="B92" s="139"/>
      <c r="C92" s="139"/>
      <c r="D92" s="139"/>
      <c r="E92" s="139"/>
      <c r="F92" s="140"/>
      <c r="G92" s="55" t="s">
        <v>557</v>
      </c>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row>
    <row r="93" spans="1:51" ht="28.35" customHeight="1" x14ac:dyDescent="0.15">
      <c r="A93" s="138"/>
      <c r="B93" s="139"/>
      <c r="C93" s="139"/>
      <c r="D93" s="139"/>
      <c r="E93" s="139"/>
      <c r="F93" s="140"/>
      <c r="G93" s="32"/>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1" ht="28.35" customHeight="1" x14ac:dyDescent="0.15">
      <c r="A94" s="138"/>
      <c r="B94" s="139"/>
      <c r="C94" s="139"/>
      <c r="D94" s="139"/>
      <c r="E94" s="139"/>
      <c r="F94" s="140"/>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1" ht="28.35" customHeight="1" x14ac:dyDescent="0.15">
      <c r="A95" s="138"/>
      <c r="B95" s="139"/>
      <c r="C95" s="139"/>
      <c r="D95" s="139"/>
      <c r="E95" s="139"/>
      <c r="F95" s="140"/>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1" ht="27.75" customHeight="1" x14ac:dyDescent="0.15">
      <c r="A96" s="138"/>
      <c r="B96" s="139"/>
      <c r="C96" s="139"/>
      <c r="D96" s="139"/>
      <c r="E96" s="139"/>
      <c r="F96" s="140"/>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8.35" customHeight="1" x14ac:dyDescent="0.15">
      <c r="A97" s="138"/>
      <c r="B97" s="139"/>
      <c r="C97" s="139"/>
      <c r="D97" s="139"/>
      <c r="E97" s="139"/>
      <c r="F97" s="140"/>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15">
      <c r="A98" s="138"/>
      <c r="B98" s="139"/>
      <c r="C98" s="139"/>
      <c r="D98" s="139"/>
      <c r="E98" s="139"/>
      <c r="F98" s="140"/>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7.75" customHeight="1" x14ac:dyDescent="0.15">
      <c r="A99" s="138"/>
      <c r="B99" s="139"/>
      <c r="C99" s="139"/>
      <c r="D99" s="139"/>
      <c r="E99" s="139"/>
      <c r="F99" s="140"/>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138"/>
      <c r="B100" s="139"/>
      <c r="C100" s="139"/>
      <c r="D100" s="139"/>
      <c r="E100" s="139"/>
      <c r="F100" s="140"/>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15">
      <c r="A101" s="138"/>
      <c r="B101" s="139"/>
      <c r="C101" s="139"/>
      <c r="D101" s="139"/>
      <c r="E101" s="139"/>
      <c r="F101" s="140"/>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138"/>
      <c r="B102" s="139"/>
      <c r="C102" s="139"/>
      <c r="D102" s="139"/>
      <c r="E102" s="139"/>
      <c r="F102" s="140"/>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138"/>
      <c r="B103" s="139"/>
      <c r="C103" s="139"/>
      <c r="D103" s="139"/>
      <c r="E103" s="139"/>
      <c r="F103" s="140"/>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138"/>
      <c r="B104" s="139"/>
      <c r="C104" s="139"/>
      <c r="D104" s="139"/>
      <c r="E104" s="139"/>
      <c r="F104" s="140"/>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7.75" customHeight="1" x14ac:dyDescent="0.15">
      <c r="A105" s="138"/>
      <c r="B105" s="139"/>
      <c r="C105" s="139"/>
      <c r="D105" s="139"/>
      <c r="E105" s="139"/>
      <c r="F105" s="140"/>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138"/>
      <c r="B106" s="139"/>
      <c r="C106" s="139"/>
      <c r="D106" s="139"/>
      <c r="E106" s="139"/>
      <c r="F106" s="140"/>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138"/>
      <c r="B107" s="139"/>
      <c r="C107" s="139"/>
      <c r="D107" s="139"/>
      <c r="E107" s="139"/>
      <c r="F107" s="140"/>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138"/>
      <c r="B108" s="139"/>
      <c r="C108" s="139"/>
      <c r="D108" s="139"/>
      <c r="E108" s="139"/>
      <c r="F108" s="140"/>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52.5" customHeight="1" x14ac:dyDescent="0.15">
      <c r="A109" s="138"/>
      <c r="B109" s="139"/>
      <c r="C109" s="139"/>
      <c r="D109" s="139"/>
      <c r="E109" s="139"/>
      <c r="F109" s="140"/>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52.5" customHeight="1" x14ac:dyDescent="0.15">
      <c r="A110" s="138"/>
      <c r="B110" s="139"/>
      <c r="C110" s="139"/>
      <c r="D110" s="139"/>
      <c r="E110" s="139"/>
      <c r="F110" s="140"/>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52.5" customHeight="1" x14ac:dyDescent="0.15">
      <c r="A111" s="138"/>
      <c r="B111" s="139"/>
      <c r="C111" s="139"/>
      <c r="D111" s="139"/>
      <c r="E111" s="139"/>
      <c r="F111" s="140"/>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9.25" customHeight="1" x14ac:dyDescent="0.15">
      <c r="A112" s="138"/>
      <c r="B112" s="139"/>
      <c r="C112" s="139"/>
      <c r="D112" s="139"/>
      <c r="E112" s="139"/>
      <c r="F112" s="140"/>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1" ht="18.399999999999999" customHeight="1" x14ac:dyDescent="0.15">
      <c r="A113" s="138"/>
      <c r="B113" s="139"/>
      <c r="C113" s="139"/>
      <c r="D113" s="139"/>
      <c r="E113" s="139"/>
      <c r="F113" s="140"/>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1" ht="35.25" customHeight="1" x14ac:dyDescent="0.15">
      <c r="A114" s="138"/>
      <c r="B114" s="139"/>
      <c r="C114" s="139"/>
      <c r="D114" s="139"/>
      <c r="E114" s="139"/>
      <c r="F114" s="140"/>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1" ht="24.75" customHeight="1" thickBot="1" x14ac:dyDescent="0.2">
      <c r="A115" s="141"/>
      <c r="B115" s="142"/>
      <c r="C115" s="142"/>
      <c r="D115" s="142"/>
      <c r="E115" s="142"/>
      <c r="F115" s="143"/>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4.75" customHeight="1" x14ac:dyDescent="0.15">
      <c r="A116" s="144" t="s">
        <v>234</v>
      </c>
      <c r="B116" s="145"/>
      <c r="C116" s="145"/>
      <c r="D116" s="145"/>
      <c r="E116" s="145"/>
      <c r="F116" s="146"/>
      <c r="G116" s="126" t="s">
        <v>617</v>
      </c>
      <c r="H116" s="127"/>
      <c r="I116" s="127"/>
      <c r="J116" s="127"/>
      <c r="K116" s="127"/>
      <c r="L116" s="127"/>
      <c r="M116" s="127"/>
      <c r="N116" s="127"/>
      <c r="O116" s="127"/>
      <c r="P116" s="127"/>
      <c r="Q116" s="127"/>
      <c r="R116" s="127"/>
      <c r="S116" s="127"/>
      <c r="T116" s="127"/>
      <c r="U116" s="127"/>
      <c r="V116" s="127"/>
      <c r="W116" s="127"/>
      <c r="X116" s="127"/>
      <c r="Y116" s="127"/>
      <c r="Z116" s="127"/>
      <c r="AA116" s="127"/>
      <c r="AB116" s="128"/>
      <c r="AC116" s="126" t="s">
        <v>620</v>
      </c>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9"/>
    </row>
    <row r="117" spans="1:51" ht="24.75" customHeight="1" x14ac:dyDescent="0.15">
      <c r="A117" s="147"/>
      <c r="B117" s="148"/>
      <c r="C117" s="148"/>
      <c r="D117" s="148"/>
      <c r="E117" s="148"/>
      <c r="F117" s="149"/>
      <c r="G117" s="130" t="s">
        <v>15</v>
      </c>
      <c r="H117" s="131"/>
      <c r="I117" s="131"/>
      <c r="J117" s="131"/>
      <c r="K117" s="131"/>
      <c r="L117" s="132" t="s">
        <v>16</v>
      </c>
      <c r="M117" s="131"/>
      <c r="N117" s="131"/>
      <c r="O117" s="131"/>
      <c r="P117" s="131"/>
      <c r="Q117" s="131"/>
      <c r="R117" s="131"/>
      <c r="S117" s="131"/>
      <c r="T117" s="131"/>
      <c r="U117" s="131"/>
      <c r="V117" s="131"/>
      <c r="W117" s="131"/>
      <c r="X117" s="133"/>
      <c r="Y117" s="134" t="s">
        <v>17</v>
      </c>
      <c r="Z117" s="135"/>
      <c r="AA117" s="135"/>
      <c r="AB117" s="136"/>
      <c r="AC117" s="130" t="s">
        <v>15</v>
      </c>
      <c r="AD117" s="131"/>
      <c r="AE117" s="131"/>
      <c r="AF117" s="131"/>
      <c r="AG117" s="131"/>
      <c r="AH117" s="132" t="s">
        <v>16</v>
      </c>
      <c r="AI117" s="131"/>
      <c r="AJ117" s="131"/>
      <c r="AK117" s="131"/>
      <c r="AL117" s="131"/>
      <c r="AM117" s="131"/>
      <c r="AN117" s="131"/>
      <c r="AO117" s="131"/>
      <c r="AP117" s="131"/>
      <c r="AQ117" s="131"/>
      <c r="AR117" s="131"/>
      <c r="AS117" s="131"/>
      <c r="AT117" s="133"/>
      <c r="AU117" s="134" t="s">
        <v>17</v>
      </c>
      <c r="AV117" s="135"/>
      <c r="AW117" s="135"/>
      <c r="AX117" s="137"/>
    </row>
    <row r="118" spans="1:51" ht="24.75" customHeight="1" x14ac:dyDescent="0.15">
      <c r="A118" s="147"/>
      <c r="B118" s="148"/>
      <c r="C118" s="148"/>
      <c r="D118" s="148"/>
      <c r="E118" s="148"/>
      <c r="F118" s="149"/>
      <c r="G118" s="116" t="s">
        <v>618</v>
      </c>
      <c r="H118" s="117"/>
      <c r="I118" s="117"/>
      <c r="J118" s="117"/>
      <c r="K118" s="118"/>
      <c r="L118" s="119" t="s">
        <v>619</v>
      </c>
      <c r="M118" s="120"/>
      <c r="N118" s="120"/>
      <c r="O118" s="120"/>
      <c r="P118" s="120"/>
      <c r="Q118" s="120"/>
      <c r="R118" s="120"/>
      <c r="S118" s="120"/>
      <c r="T118" s="120"/>
      <c r="U118" s="120"/>
      <c r="V118" s="120"/>
      <c r="W118" s="120"/>
      <c r="X118" s="121"/>
      <c r="Y118" s="122">
        <v>9.1937999999999995</v>
      </c>
      <c r="Z118" s="123"/>
      <c r="AA118" s="123"/>
      <c r="AB118" s="124"/>
      <c r="AC118" s="116" t="s">
        <v>618</v>
      </c>
      <c r="AD118" s="117"/>
      <c r="AE118" s="117"/>
      <c r="AF118" s="117"/>
      <c r="AG118" s="118"/>
      <c r="AH118" s="119" t="s">
        <v>621</v>
      </c>
      <c r="AI118" s="120"/>
      <c r="AJ118" s="120"/>
      <c r="AK118" s="120"/>
      <c r="AL118" s="120"/>
      <c r="AM118" s="120"/>
      <c r="AN118" s="120"/>
      <c r="AO118" s="120"/>
      <c r="AP118" s="120"/>
      <c r="AQ118" s="120"/>
      <c r="AR118" s="120"/>
      <c r="AS118" s="120"/>
      <c r="AT118" s="121"/>
      <c r="AU118" s="122">
        <v>3.7252049999999999</v>
      </c>
      <c r="AV118" s="123"/>
      <c r="AW118" s="123"/>
      <c r="AX118" s="125"/>
    </row>
    <row r="119" spans="1:51" ht="24.75" customHeight="1" thickBot="1" x14ac:dyDescent="0.2">
      <c r="A119" s="147"/>
      <c r="B119" s="148"/>
      <c r="C119" s="148"/>
      <c r="D119" s="148"/>
      <c r="E119" s="148"/>
      <c r="F119" s="149"/>
      <c r="G119" s="107" t="s">
        <v>18</v>
      </c>
      <c r="H119" s="108"/>
      <c r="I119" s="108"/>
      <c r="J119" s="108"/>
      <c r="K119" s="108"/>
      <c r="L119" s="109"/>
      <c r="M119" s="110"/>
      <c r="N119" s="110"/>
      <c r="O119" s="110"/>
      <c r="P119" s="110"/>
      <c r="Q119" s="110"/>
      <c r="R119" s="110"/>
      <c r="S119" s="110"/>
      <c r="T119" s="110"/>
      <c r="U119" s="110"/>
      <c r="V119" s="110"/>
      <c r="W119" s="110"/>
      <c r="X119" s="111"/>
      <c r="Y119" s="112">
        <f>SUM(Y118:AB118)</f>
        <v>9.1937999999999995</v>
      </c>
      <c r="Z119" s="113"/>
      <c r="AA119" s="113"/>
      <c r="AB119" s="114"/>
      <c r="AC119" s="107" t="s">
        <v>18</v>
      </c>
      <c r="AD119" s="108"/>
      <c r="AE119" s="108"/>
      <c r="AF119" s="108"/>
      <c r="AG119" s="108"/>
      <c r="AH119" s="109"/>
      <c r="AI119" s="110"/>
      <c r="AJ119" s="110"/>
      <c r="AK119" s="110"/>
      <c r="AL119" s="110"/>
      <c r="AM119" s="110"/>
      <c r="AN119" s="110"/>
      <c r="AO119" s="110"/>
      <c r="AP119" s="110"/>
      <c r="AQ119" s="110"/>
      <c r="AR119" s="110"/>
      <c r="AS119" s="110"/>
      <c r="AT119" s="111"/>
      <c r="AU119" s="112">
        <f>SUM(AU118:AX118)</f>
        <v>3.7252049999999999</v>
      </c>
      <c r="AV119" s="113"/>
      <c r="AW119" s="113"/>
      <c r="AX119" s="115"/>
    </row>
    <row r="120" spans="1:51" ht="24.75" customHeight="1" x14ac:dyDescent="0.15">
      <c r="A120" s="147"/>
      <c r="B120" s="148"/>
      <c r="C120" s="148"/>
      <c r="D120" s="148"/>
      <c r="E120" s="148"/>
      <c r="F120" s="149"/>
      <c r="G120" s="126" t="s">
        <v>622</v>
      </c>
      <c r="H120" s="127"/>
      <c r="I120" s="127"/>
      <c r="J120" s="127"/>
      <c r="K120" s="127"/>
      <c r="L120" s="127"/>
      <c r="M120" s="127"/>
      <c r="N120" s="127"/>
      <c r="O120" s="127"/>
      <c r="P120" s="127"/>
      <c r="Q120" s="127"/>
      <c r="R120" s="127"/>
      <c r="S120" s="127"/>
      <c r="T120" s="127"/>
      <c r="U120" s="127"/>
      <c r="V120" s="127"/>
      <c r="W120" s="127"/>
      <c r="X120" s="127"/>
      <c r="Y120" s="127"/>
      <c r="Z120" s="127"/>
      <c r="AA120" s="127"/>
      <c r="AB120" s="128"/>
      <c r="AC120" s="126" t="s">
        <v>199</v>
      </c>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9"/>
      <c r="AY120">
        <f>COUNTA($G$122,$AC$122)</f>
        <v>2</v>
      </c>
    </row>
    <row r="121" spans="1:51" ht="24.75" customHeight="1" x14ac:dyDescent="0.15">
      <c r="A121" s="147"/>
      <c r="B121" s="148"/>
      <c r="C121" s="148"/>
      <c r="D121" s="148"/>
      <c r="E121" s="148"/>
      <c r="F121" s="149"/>
      <c r="G121" s="130" t="s">
        <v>15</v>
      </c>
      <c r="H121" s="131"/>
      <c r="I121" s="131"/>
      <c r="J121" s="131"/>
      <c r="K121" s="131"/>
      <c r="L121" s="132" t="s">
        <v>16</v>
      </c>
      <c r="M121" s="131"/>
      <c r="N121" s="131"/>
      <c r="O121" s="131"/>
      <c r="P121" s="131"/>
      <c r="Q121" s="131"/>
      <c r="R121" s="131"/>
      <c r="S121" s="131"/>
      <c r="T121" s="131"/>
      <c r="U121" s="131"/>
      <c r="V121" s="131"/>
      <c r="W121" s="131"/>
      <c r="X121" s="133"/>
      <c r="Y121" s="134" t="s">
        <v>17</v>
      </c>
      <c r="Z121" s="135"/>
      <c r="AA121" s="135"/>
      <c r="AB121" s="136"/>
      <c r="AC121" s="130" t="s">
        <v>15</v>
      </c>
      <c r="AD121" s="131"/>
      <c r="AE121" s="131"/>
      <c r="AF121" s="131"/>
      <c r="AG121" s="131"/>
      <c r="AH121" s="132" t="s">
        <v>16</v>
      </c>
      <c r="AI121" s="131"/>
      <c r="AJ121" s="131"/>
      <c r="AK121" s="131"/>
      <c r="AL121" s="131"/>
      <c r="AM121" s="131"/>
      <c r="AN121" s="131"/>
      <c r="AO121" s="131"/>
      <c r="AP121" s="131"/>
      <c r="AQ121" s="131"/>
      <c r="AR121" s="131"/>
      <c r="AS121" s="131"/>
      <c r="AT121" s="133"/>
      <c r="AU121" s="134" t="s">
        <v>17</v>
      </c>
      <c r="AV121" s="135"/>
      <c r="AW121" s="135"/>
      <c r="AX121" s="137"/>
      <c r="AY121">
        <f>$AY$120</f>
        <v>2</v>
      </c>
    </row>
    <row r="122" spans="1:51" ht="24.75" customHeight="1" x14ac:dyDescent="0.15">
      <c r="A122" s="147"/>
      <c r="B122" s="148"/>
      <c r="C122" s="148"/>
      <c r="D122" s="148"/>
      <c r="E122" s="148"/>
      <c r="F122" s="149"/>
      <c r="G122" s="116" t="s">
        <v>618</v>
      </c>
      <c r="H122" s="117"/>
      <c r="I122" s="117"/>
      <c r="J122" s="117"/>
      <c r="K122" s="118"/>
      <c r="L122" s="119" t="s">
        <v>623</v>
      </c>
      <c r="M122" s="120"/>
      <c r="N122" s="120"/>
      <c r="O122" s="120"/>
      <c r="P122" s="120"/>
      <c r="Q122" s="120"/>
      <c r="R122" s="120"/>
      <c r="S122" s="120"/>
      <c r="T122" s="120"/>
      <c r="U122" s="120"/>
      <c r="V122" s="120"/>
      <c r="W122" s="120"/>
      <c r="X122" s="121"/>
      <c r="Y122" s="122">
        <v>5.9950000000000001</v>
      </c>
      <c r="Z122" s="123"/>
      <c r="AA122" s="123"/>
      <c r="AB122" s="124"/>
      <c r="AC122" s="116" t="s">
        <v>618</v>
      </c>
      <c r="AD122" s="117"/>
      <c r="AE122" s="117"/>
      <c r="AF122" s="117"/>
      <c r="AG122" s="118"/>
      <c r="AH122" s="119"/>
      <c r="AI122" s="120"/>
      <c r="AJ122" s="120"/>
      <c r="AK122" s="120"/>
      <c r="AL122" s="120"/>
      <c r="AM122" s="120"/>
      <c r="AN122" s="120"/>
      <c r="AO122" s="120"/>
      <c r="AP122" s="120"/>
      <c r="AQ122" s="120"/>
      <c r="AR122" s="120"/>
      <c r="AS122" s="120"/>
      <c r="AT122" s="121"/>
      <c r="AU122" s="122"/>
      <c r="AV122" s="123"/>
      <c r="AW122" s="123"/>
      <c r="AX122" s="125"/>
      <c r="AY122">
        <f>$AY$120</f>
        <v>2</v>
      </c>
    </row>
    <row r="123" spans="1:51" ht="24.75" customHeight="1" x14ac:dyDescent="0.15">
      <c r="A123" s="147"/>
      <c r="B123" s="148"/>
      <c r="C123" s="148"/>
      <c r="D123" s="148"/>
      <c r="E123" s="148"/>
      <c r="F123" s="149"/>
      <c r="G123" s="107" t="s">
        <v>18</v>
      </c>
      <c r="H123" s="108"/>
      <c r="I123" s="108"/>
      <c r="J123" s="108"/>
      <c r="K123" s="108"/>
      <c r="L123" s="109"/>
      <c r="M123" s="110"/>
      <c r="N123" s="110"/>
      <c r="O123" s="110"/>
      <c r="P123" s="110"/>
      <c r="Q123" s="110"/>
      <c r="R123" s="110"/>
      <c r="S123" s="110"/>
      <c r="T123" s="110"/>
      <c r="U123" s="110"/>
      <c r="V123" s="110"/>
      <c r="W123" s="110"/>
      <c r="X123" s="111"/>
      <c r="Y123" s="112">
        <f>SUM(Y122:AB122)</f>
        <v>5.9950000000000001</v>
      </c>
      <c r="Z123" s="113"/>
      <c r="AA123" s="113"/>
      <c r="AB123" s="114"/>
      <c r="AC123" s="107" t="s">
        <v>18</v>
      </c>
      <c r="AD123" s="108"/>
      <c r="AE123" s="108"/>
      <c r="AF123" s="108"/>
      <c r="AG123" s="108"/>
      <c r="AH123" s="109"/>
      <c r="AI123" s="110"/>
      <c r="AJ123" s="110"/>
      <c r="AK123" s="110"/>
      <c r="AL123" s="110"/>
      <c r="AM123" s="110"/>
      <c r="AN123" s="110"/>
      <c r="AO123" s="110"/>
      <c r="AP123" s="110"/>
      <c r="AQ123" s="110"/>
      <c r="AR123" s="110"/>
      <c r="AS123" s="110"/>
      <c r="AT123" s="111"/>
      <c r="AU123" s="112">
        <f>SUM(AU122:AX122)</f>
        <v>0</v>
      </c>
      <c r="AV123" s="113"/>
      <c r="AW123" s="113"/>
      <c r="AX123" s="115"/>
      <c r="AY123">
        <f>$AY$120</f>
        <v>2</v>
      </c>
    </row>
    <row r="124" spans="1:51"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24.75" customHeight="1" x14ac:dyDescent="0.15"/>
    <row r="126" spans="1:51"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24.75" customHeight="1" x14ac:dyDescent="0.15">
      <c r="A127" s="9"/>
      <c r="B127" s="38" t="s">
        <v>215</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59.25" customHeight="1" x14ac:dyDescent="0.15">
      <c r="A128" s="76"/>
      <c r="B128" s="76"/>
      <c r="C128" s="76" t="s">
        <v>24</v>
      </c>
      <c r="D128" s="76"/>
      <c r="E128" s="76"/>
      <c r="F128" s="76"/>
      <c r="G128" s="76"/>
      <c r="H128" s="76"/>
      <c r="I128" s="76"/>
      <c r="J128" s="102" t="s">
        <v>181</v>
      </c>
      <c r="K128" s="103"/>
      <c r="L128" s="103"/>
      <c r="M128" s="103"/>
      <c r="N128" s="103"/>
      <c r="O128" s="103"/>
      <c r="P128" s="104" t="s">
        <v>25</v>
      </c>
      <c r="Q128" s="104"/>
      <c r="R128" s="104"/>
      <c r="S128" s="104"/>
      <c r="T128" s="104"/>
      <c r="U128" s="104"/>
      <c r="V128" s="104"/>
      <c r="W128" s="104"/>
      <c r="X128" s="104"/>
      <c r="Y128" s="90" t="s">
        <v>180</v>
      </c>
      <c r="Z128" s="105"/>
      <c r="AA128" s="105"/>
      <c r="AB128" s="105"/>
      <c r="AC128" s="102" t="s">
        <v>207</v>
      </c>
      <c r="AD128" s="102"/>
      <c r="AE128" s="102"/>
      <c r="AF128" s="102"/>
      <c r="AG128" s="102"/>
      <c r="AH128" s="90" t="s">
        <v>220</v>
      </c>
      <c r="AI128" s="76"/>
      <c r="AJ128" s="76"/>
      <c r="AK128" s="76"/>
      <c r="AL128" s="76" t="s">
        <v>19</v>
      </c>
      <c r="AM128" s="76"/>
      <c r="AN128" s="76"/>
      <c r="AO128" s="77"/>
      <c r="AP128" s="78" t="s">
        <v>182</v>
      </c>
      <c r="AQ128" s="78"/>
      <c r="AR128" s="78"/>
      <c r="AS128" s="78"/>
      <c r="AT128" s="78"/>
      <c r="AU128" s="78"/>
      <c r="AV128" s="78"/>
      <c r="AW128" s="78"/>
      <c r="AX128" s="78"/>
    </row>
    <row r="129" spans="1:51" ht="57" customHeight="1" x14ac:dyDescent="0.15">
      <c r="A129" s="79">
        <v>1</v>
      </c>
      <c r="B129" s="79">
        <v>1</v>
      </c>
      <c r="C129" s="80" t="s">
        <v>624</v>
      </c>
      <c r="D129" s="81"/>
      <c r="E129" s="81"/>
      <c r="F129" s="81"/>
      <c r="G129" s="81"/>
      <c r="H129" s="81"/>
      <c r="I129" s="81"/>
      <c r="J129" s="91">
        <v>1010401023102</v>
      </c>
      <c r="K129" s="92"/>
      <c r="L129" s="92"/>
      <c r="M129" s="92"/>
      <c r="N129" s="92"/>
      <c r="O129" s="92"/>
      <c r="P129" s="93" t="s">
        <v>619</v>
      </c>
      <c r="Q129" s="94"/>
      <c r="R129" s="94"/>
      <c r="S129" s="94"/>
      <c r="T129" s="94"/>
      <c r="U129" s="94"/>
      <c r="V129" s="94"/>
      <c r="W129" s="94"/>
      <c r="X129" s="94"/>
      <c r="Y129" s="95">
        <v>9.1937999999999995</v>
      </c>
      <c r="Z129" s="96"/>
      <c r="AA129" s="96"/>
      <c r="AB129" s="106"/>
      <c r="AC129" s="98" t="s">
        <v>222</v>
      </c>
      <c r="AD129" s="99"/>
      <c r="AE129" s="99"/>
      <c r="AF129" s="99"/>
      <c r="AG129" s="99"/>
      <c r="AH129" s="100">
        <v>6</v>
      </c>
      <c r="AI129" s="101"/>
      <c r="AJ129" s="101"/>
      <c r="AK129" s="101"/>
      <c r="AL129" s="87" t="s">
        <v>602</v>
      </c>
      <c r="AM129" s="88"/>
      <c r="AN129" s="88"/>
      <c r="AO129" s="89"/>
      <c r="AP129" s="75" t="s">
        <v>602</v>
      </c>
      <c r="AQ129" s="75"/>
      <c r="AR129" s="75"/>
      <c r="AS129" s="75"/>
      <c r="AT129" s="75"/>
      <c r="AU129" s="75"/>
      <c r="AV129" s="75"/>
      <c r="AW129" s="75"/>
      <c r="AX129" s="75"/>
    </row>
    <row r="130" spans="1:51" ht="24.75" customHeight="1" x14ac:dyDescent="0.15">
      <c r="A130" s="42"/>
      <c r="B130" s="42"/>
      <c r="C130" s="42"/>
      <c r="D130" s="42"/>
      <c r="E130" s="42"/>
      <c r="F130" s="42"/>
      <c r="G130" s="42"/>
      <c r="H130" s="42"/>
      <c r="I130" s="42"/>
      <c r="J130" s="43"/>
      <c r="K130" s="43"/>
      <c r="L130" s="43"/>
      <c r="M130" s="43"/>
      <c r="N130" s="43"/>
      <c r="O130" s="43"/>
      <c r="P130" s="44"/>
      <c r="Q130" s="44"/>
      <c r="R130" s="44"/>
      <c r="S130" s="44"/>
      <c r="T130" s="44"/>
      <c r="U130" s="44"/>
      <c r="V130" s="44"/>
      <c r="W130" s="44"/>
      <c r="X130" s="44"/>
      <c r="Y130" s="45"/>
      <c r="Z130" s="45"/>
      <c r="AA130" s="45"/>
      <c r="AB130" s="45"/>
      <c r="AC130" s="45"/>
      <c r="AD130" s="45"/>
      <c r="AE130" s="45"/>
      <c r="AF130" s="45"/>
      <c r="AG130" s="45"/>
      <c r="AH130" s="45"/>
      <c r="AI130" s="45"/>
      <c r="AJ130" s="45"/>
      <c r="AK130" s="45"/>
      <c r="AL130" s="45"/>
      <c r="AM130" s="45"/>
      <c r="AN130" s="45"/>
      <c r="AO130" s="45"/>
      <c r="AP130" s="44"/>
      <c r="AQ130" s="44"/>
      <c r="AR130" s="44"/>
      <c r="AS130" s="44"/>
      <c r="AT130" s="44"/>
      <c r="AU130" s="44"/>
      <c r="AV130" s="44"/>
      <c r="AW130" s="44"/>
      <c r="AX130" s="44"/>
      <c r="AY130">
        <f>COUNTA($C$133)</f>
        <v>1</v>
      </c>
    </row>
    <row r="131" spans="1:51" ht="24.75" customHeight="1" x14ac:dyDescent="0.15">
      <c r="A131" s="42"/>
      <c r="B131" s="46" t="s">
        <v>163</v>
      </c>
      <c r="C131" s="42"/>
      <c r="D131" s="42"/>
      <c r="E131" s="42"/>
      <c r="F131" s="42"/>
      <c r="G131" s="42"/>
      <c r="H131" s="42"/>
      <c r="I131" s="42"/>
      <c r="J131" s="42"/>
      <c r="K131" s="42"/>
      <c r="L131" s="42"/>
      <c r="M131" s="42"/>
      <c r="N131" s="42"/>
      <c r="O131" s="42"/>
      <c r="P131" s="47"/>
      <c r="Q131" s="47"/>
      <c r="R131" s="47"/>
      <c r="S131" s="47"/>
      <c r="T131" s="47"/>
      <c r="U131" s="47"/>
      <c r="V131" s="47"/>
      <c r="W131" s="47"/>
      <c r="X131" s="47"/>
      <c r="Y131" s="48"/>
      <c r="Z131" s="48"/>
      <c r="AA131" s="48"/>
      <c r="AB131" s="48"/>
      <c r="AC131" s="48"/>
      <c r="AD131" s="48"/>
      <c r="AE131" s="48"/>
      <c r="AF131" s="48"/>
      <c r="AG131" s="48"/>
      <c r="AH131" s="48"/>
      <c r="AI131" s="48"/>
      <c r="AJ131" s="48"/>
      <c r="AK131" s="48"/>
      <c r="AL131" s="48"/>
      <c r="AM131" s="48"/>
      <c r="AN131" s="48"/>
      <c r="AO131" s="48"/>
      <c r="AP131" s="47"/>
      <c r="AQ131" s="47"/>
      <c r="AR131" s="47"/>
      <c r="AS131" s="47"/>
      <c r="AT131" s="47"/>
      <c r="AU131" s="47"/>
      <c r="AV131" s="47"/>
      <c r="AW131" s="47"/>
      <c r="AX131" s="47"/>
      <c r="AY131">
        <f>$AY$130</f>
        <v>1</v>
      </c>
    </row>
    <row r="132" spans="1:51" ht="59.25" customHeight="1" x14ac:dyDescent="0.15">
      <c r="A132" s="76"/>
      <c r="B132" s="76"/>
      <c r="C132" s="76" t="s">
        <v>24</v>
      </c>
      <c r="D132" s="76"/>
      <c r="E132" s="76"/>
      <c r="F132" s="76"/>
      <c r="G132" s="76"/>
      <c r="H132" s="76"/>
      <c r="I132" s="76"/>
      <c r="J132" s="102" t="s">
        <v>181</v>
      </c>
      <c r="K132" s="103"/>
      <c r="L132" s="103"/>
      <c r="M132" s="103"/>
      <c r="N132" s="103"/>
      <c r="O132" s="103"/>
      <c r="P132" s="104" t="s">
        <v>25</v>
      </c>
      <c r="Q132" s="104"/>
      <c r="R132" s="104"/>
      <c r="S132" s="104"/>
      <c r="T132" s="104"/>
      <c r="U132" s="104"/>
      <c r="V132" s="104"/>
      <c r="W132" s="104"/>
      <c r="X132" s="104"/>
      <c r="Y132" s="90" t="s">
        <v>180</v>
      </c>
      <c r="Z132" s="105"/>
      <c r="AA132" s="105"/>
      <c r="AB132" s="105"/>
      <c r="AC132" s="102" t="s">
        <v>207</v>
      </c>
      <c r="AD132" s="102"/>
      <c r="AE132" s="102"/>
      <c r="AF132" s="102"/>
      <c r="AG132" s="102"/>
      <c r="AH132" s="90" t="s">
        <v>220</v>
      </c>
      <c r="AI132" s="76"/>
      <c r="AJ132" s="76"/>
      <c r="AK132" s="76"/>
      <c r="AL132" s="76" t="s">
        <v>19</v>
      </c>
      <c r="AM132" s="76"/>
      <c r="AN132" s="76"/>
      <c r="AO132" s="77"/>
      <c r="AP132" s="78" t="s">
        <v>182</v>
      </c>
      <c r="AQ132" s="78"/>
      <c r="AR132" s="78"/>
      <c r="AS132" s="78"/>
      <c r="AT132" s="78"/>
      <c r="AU132" s="78"/>
      <c r="AV132" s="78"/>
      <c r="AW132" s="78"/>
      <c r="AX132" s="78"/>
      <c r="AY132">
        <f>$AY$130</f>
        <v>1</v>
      </c>
    </row>
    <row r="133" spans="1:51" ht="57.75" customHeight="1" x14ac:dyDescent="0.15">
      <c r="A133" s="79">
        <v>1</v>
      </c>
      <c r="B133" s="79">
        <v>1</v>
      </c>
      <c r="C133" s="80" t="s">
        <v>625</v>
      </c>
      <c r="D133" s="81"/>
      <c r="E133" s="81"/>
      <c r="F133" s="81"/>
      <c r="G133" s="81"/>
      <c r="H133" s="81"/>
      <c r="I133" s="81"/>
      <c r="J133" s="91">
        <v>7011101045447</v>
      </c>
      <c r="K133" s="92"/>
      <c r="L133" s="92"/>
      <c r="M133" s="92"/>
      <c r="N133" s="92"/>
      <c r="O133" s="92"/>
      <c r="P133" s="93" t="s">
        <v>621</v>
      </c>
      <c r="Q133" s="94"/>
      <c r="R133" s="94"/>
      <c r="S133" s="94"/>
      <c r="T133" s="94"/>
      <c r="U133" s="94"/>
      <c r="V133" s="94"/>
      <c r="W133" s="94"/>
      <c r="X133" s="94"/>
      <c r="Y133" s="95">
        <v>3.7252049999999999</v>
      </c>
      <c r="Z133" s="96"/>
      <c r="AA133" s="96"/>
      <c r="AB133" s="97"/>
      <c r="AC133" s="98" t="s">
        <v>222</v>
      </c>
      <c r="AD133" s="99"/>
      <c r="AE133" s="99"/>
      <c r="AF133" s="99"/>
      <c r="AG133" s="99"/>
      <c r="AH133" s="100">
        <v>2</v>
      </c>
      <c r="AI133" s="101"/>
      <c r="AJ133" s="101"/>
      <c r="AK133" s="101"/>
      <c r="AL133" s="87" t="s">
        <v>602</v>
      </c>
      <c r="AM133" s="88"/>
      <c r="AN133" s="88"/>
      <c r="AO133" s="89"/>
      <c r="AP133" s="75" t="s">
        <v>602</v>
      </c>
      <c r="AQ133" s="75"/>
      <c r="AR133" s="75"/>
      <c r="AS133" s="75"/>
      <c r="AT133" s="75"/>
      <c r="AU133" s="75"/>
      <c r="AV133" s="75"/>
      <c r="AW133" s="75"/>
      <c r="AX133" s="75"/>
      <c r="AY133">
        <f>$AY$130</f>
        <v>1</v>
      </c>
    </row>
    <row r="134" spans="1:51" ht="24.75" customHeight="1" x14ac:dyDescent="0.15">
      <c r="A134" s="49"/>
      <c r="B134" s="49"/>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f>COUNTA($C$137)</f>
        <v>1</v>
      </c>
    </row>
    <row r="135" spans="1:51" ht="24.75" customHeight="1" x14ac:dyDescent="0.15">
      <c r="A135" s="42"/>
      <c r="B135" s="46" t="s">
        <v>200</v>
      </c>
      <c r="C135" s="42"/>
      <c r="D135" s="42"/>
      <c r="E135" s="42"/>
      <c r="F135" s="42"/>
      <c r="G135" s="42"/>
      <c r="H135" s="42"/>
      <c r="I135" s="42"/>
      <c r="J135" s="42"/>
      <c r="K135" s="42"/>
      <c r="L135" s="42"/>
      <c r="M135" s="42"/>
      <c r="N135" s="42"/>
      <c r="O135" s="42"/>
      <c r="P135" s="47"/>
      <c r="Q135" s="47"/>
      <c r="R135" s="47"/>
      <c r="S135" s="47"/>
      <c r="T135" s="47"/>
      <c r="U135" s="47"/>
      <c r="V135" s="47"/>
      <c r="W135" s="47"/>
      <c r="X135" s="47"/>
      <c r="Y135" s="48"/>
      <c r="Z135" s="48"/>
      <c r="AA135" s="48"/>
      <c r="AB135" s="48"/>
      <c r="AC135" s="48"/>
      <c r="AD135" s="48"/>
      <c r="AE135" s="48"/>
      <c r="AF135" s="48"/>
      <c r="AG135" s="48"/>
      <c r="AH135" s="48"/>
      <c r="AI135" s="48"/>
      <c r="AJ135" s="48"/>
      <c r="AK135" s="48"/>
      <c r="AL135" s="48"/>
      <c r="AM135" s="48"/>
      <c r="AN135" s="48"/>
      <c r="AO135" s="48"/>
      <c r="AP135" s="47"/>
      <c r="AQ135" s="47"/>
      <c r="AR135" s="47"/>
      <c r="AS135" s="47"/>
      <c r="AT135" s="47"/>
      <c r="AU135" s="47"/>
      <c r="AV135" s="47"/>
      <c r="AW135" s="47"/>
      <c r="AX135" s="47"/>
      <c r="AY135">
        <f>$AY$134</f>
        <v>1</v>
      </c>
    </row>
    <row r="136" spans="1:51" ht="59.25" customHeight="1" x14ac:dyDescent="0.15">
      <c r="A136" s="76"/>
      <c r="B136" s="76"/>
      <c r="C136" s="76" t="s">
        <v>24</v>
      </c>
      <c r="D136" s="76"/>
      <c r="E136" s="76"/>
      <c r="F136" s="76"/>
      <c r="G136" s="76"/>
      <c r="H136" s="76"/>
      <c r="I136" s="76"/>
      <c r="J136" s="102" t="s">
        <v>181</v>
      </c>
      <c r="K136" s="103"/>
      <c r="L136" s="103"/>
      <c r="M136" s="103"/>
      <c r="N136" s="103"/>
      <c r="O136" s="103"/>
      <c r="P136" s="104" t="s">
        <v>25</v>
      </c>
      <c r="Q136" s="104"/>
      <c r="R136" s="104"/>
      <c r="S136" s="104"/>
      <c r="T136" s="104"/>
      <c r="U136" s="104"/>
      <c r="V136" s="104"/>
      <c r="W136" s="104"/>
      <c r="X136" s="104"/>
      <c r="Y136" s="90" t="s">
        <v>180</v>
      </c>
      <c r="Z136" s="105"/>
      <c r="AA136" s="105"/>
      <c r="AB136" s="105"/>
      <c r="AC136" s="102" t="s">
        <v>207</v>
      </c>
      <c r="AD136" s="102"/>
      <c r="AE136" s="102"/>
      <c r="AF136" s="102"/>
      <c r="AG136" s="102"/>
      <c r="AH136" s="90" t="s">
        <v>220</v>
      </c>
      <c r="AI136" s="76"/>
      <c r="AJ136" s="76"/>
      <c r="AK136" s="76"/>
      <c r="AL136" s="76" t="s">
        <v>19</v>
      </c>
      <c r="AM136" s="76"/>
      <c r="AN136" s="76"/>
      <c r="AO136" s="77"/>
      <c r="AP136" s="78" t="s">
        <v>182</v>
      </c>
      <c r="AQ136" s="78"/>
      <c r="AR136" s="78"/>
      <c r="AS136" s="78"/>
      <c r="AT136" s="78"/>
      <c r="AU136" s="78"/>
      <c r="AV136" s="78"/>
      <c r="AW136" s="78"/>
      <c r="AX136" s="78"/>
      <c r="AY136">
        <f>$AY$134</f>
        <v>1</v>
      </c>
    </row>
    <row r="137" spans="1:51" ht="30" customHeight="1" x14ac:dyDescent="0.15">
      <c r="A137" s="79">
        <v>1</v>
      </c>
      <c r="B137" s="79">
        <v>1</v>
      </c>
      <c r="C137" s="80" t="s">
        <v>626</v>
      </c>
      <c r="D137" s="81"/>
      <c r="E137" s="81"/>
      <c r="F137" s="81"/>
      <c r="G137" s="81"/>
      <c r="H137" s="81"/>
      <c r="I137" s="81"/>
      <c r="J137" s="91">
        <v>9010001157227</v>
      </c>
      <c r="K137" s="92"/>
      <c r="L137" s="92"/>
      <c r="M137" s="92"/>
      <c r="N137" s="92"/>
      <c r="O137" s="92"/>
      <c r="P137" s="93" t="s">
        <v>623</v>
      </c>
      <c r="Q137" s="94"/>
      <c r="R137" s="94"/>
      <c r="S137" s="94"/>
      <c r="T137" s="94"/>
      <c r="U137" s="94"/>
      <c r="V137" s="94"/>
      <c r="W137" s="94"/>
      <c r="X137" s="94"/>
      <c r="Y137" s="95">
        <v>5.9950000000000001</v>
      </c>
      <c r="Z137" s="96"/>
      <c r="AA137" s="96"/>
      <c r="AB137" s="97"/>
      <c r="AC137" s="98" t="s">
        <v>221</v>
      </c>
      <c r="AD137" s="99"/>
      <c r="AE137" s="99"/>
      <c r="AF137" s="99"/>
      <c r="AG137" s="99"/>
      <c r="AH137" s="100">
        <v>1</v>
      </c>
      <c r="AI137" s="101"/>
      <c r="AJ137" s="101"/>
      <c r="AK137" s="101"/>
      <c r="AL137" s="87" t="s">
        <v>602</v>
      </c>
      <c r="AM137" s="88"/>
      <c r="AN137" s="88"/>
      <c r="AO137" s="89"/>
      <c r="AP137" s="75" t="s">
        <v>602</v>
      </c>
      <c r="AQ137" s="75"/>
      <c r="AR137" s="75"/>
      <c r="AS137" s="75"/>
      <c r="AT137" s="75"/>
      <c r="AU137" s="75"/>
      <c r="AV137" s="75"/>
      <c r="AW137" s="75"/>
      <c r="AX137" s="75"/>
      <c r="AY137">
        <f>$AY$134</f>
        <v>1</v>
      </c>
    </row>
  </sheetData>
  <sheetProtection formatRows="0"/>
  <dataConsolidate link="1"/>
  <mergeCells count="496">
    <mergeCell ref="AT91:AU91"/>
    <mergeCell ref="AV91:AW91"/>
    <mergeCell ref="A72:AX72"/>
    <mergeCell ref="A73:AX73"/>
    <mergeCell ref="A74:AX74"/>
    <mergeCell ref="A75:E75"/>
    <mergeCell ref="F75:AX75"/>
    <mergeCell ref="A76:AX76"/>
    <mergeCell ref="A70:B71"/>
    <mergeCell ref="C70:F70"/>
    <mergeCell ref="G70:AX70"/>
    <mergeCell ref="C71:F71"/>
    <mergeCell ref="G71:AX71"/>
    <mergeCell ref="A78:AX78"/>
    <mergeCell ref="A79:AX79"/>
    <mergeCell ref="A80:AX80"/>
    <mergeCell ref="A81:D81"/>
    <mergeCell ref="E81:P81"/>
    <mergeCell ref="Q81:AB81"/>
    <mergeCell ref="AC81:AN81"/>
    <mergeCell ref="AO81:AX81"/>
    <mergeCell ref="E82:P82"/>
    <mergeCell ref="Q82:AB82"/>
    <mergeCell ref="AC82:AN8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AB45:AX45"/>
    <mergeCell ref="W46:AA46"/>
    <mergeCell ref="AB46:AX46"/>
    <mergeCell ref="C47:D49"/>
    <mergeCell ref="E47:F49"/>
    <mergeCell ref="G47:I47"/>
    <mergeCell ref="J47:T47"/>
    <mergeCell ref="U47:AX47"/>
    <mergeCell ref="G48:T48"/>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W45:AA45"/>
    <mergeCell ref="AD57:AF57"/>
    <mergeCell ref="C58:AC58"/>
    <mergeCell ref="A52:B54"/>
    <mergeCell ref="C52:AC52"/>
    <mergeCell ref="AD52:AF52"/>
    <mergeCell ref="AG52:AX52"/>
    <mergeCell ref="C53:AC53"/>
    <mergeCell ref="AD53:AF53"/>
    <mergeCell ref="AG53:AX53"/>
    <mergeCell ref="C54:AC54"/>
    <mergeCell ref="AD54:AF54"/>
    <mergeCell ref="AD58:AF58"/>
    <mergeCell ref="AG58:AX58"/>
    <mergeCell ref="AG54:AX54"/>
    <mergeCell ref="C59:AC59"/>
    <mergeCell ref="AD59:AF59"/>
    <mergeCell ref="AG59:AX59"/>
    <mergeCell ref="C60:AC60"/>
    <mergeCell ref="AD60:AF60"/>
    <mergeCell ref="AG60:AX60"/>
    <mergeCell ref="AG68:AX68"/>
    <mergeCell ref="A69:B69"/>
    <mergeCell ref="C69:AC69"/>
    <mergeCell ref="AD69:AF69"/>
    <mergeCell ref="AG69:AX69"/>
    <mergeCell ref="AD64:AF64"/>
    <mergeCell ref="AG64:AX64"/>
    <mergeCell ref="C61:AC61"/>
    <mergeCell ref="AD61:AF61"/>
    <mergeCell ref="AG61:AX61"/>
    <mergeCell ref="C62:AC62"/>
    <mergeCell ref="AD62:AF62"/>
    <mergeCell ref="AG62:AX62"/>
    <mergeCell ref="A65:B68"/>
    <mergeCell ref="C65:AC65"/>
    <mergeCell ref="AD65:AF65"/>
    <mergeCell ref="AG65:AX65"/>
    <mergeCell ref="C66:AC66"/>
    <mergeCell ref="AD66:AF66"/>
    <mergeCell ref="AG66:AX66"/>
    <mergeCell ref="C67:AC67"/>
    <mergeCell ref="AD67:AF67"/>
    <mergeCell ref="AG67:AX67"/>
    <mergeCell ref="C68:AC68"/>
    <mergeCell ref="AD68:AF68"/>
    <mergeCell ref="A77:E77"/>
    <mergeCell ref="F77:AX77"/>
    <mergeCell ref="AO82:AX82"/>
    <mergeCell ref="A83:D83"/>
    <mergeCell ref="E83:P83"/>
    <mergeCell ref="Q83:AB83"/>
    <mergeCell ref="AC83:AN83"/>
    <mergeCell ref="AO83:AX83"/>
    <mergeCell ref="A82:D82"/>
    <mergeCell ref="A84:D84"/>
    <mergeCell ref="E84:P84"/>
    <mergeCell ref="Q84:AB84"/>
    <mergeCell ref="AC84:AN84"/>
    <mergeCell ref="AO84:AX84"/>
    <mergeCell ref="A85:D85"/>
    <mergeCell ref="E85:P85"/>
    <mergeCell ref="Q85:AB85"/>
    <mergeCell ref="AC85:AN85"/>
    <mergeCell ref="AO85:AX85"/>
    <mergeCell ref="A88:D88"/>
    <mergeCell ref="E88:P88"/>
    <mergeCell ref="Q88:AB88"/>
    <mergeCell ref="AC88:AN88"/>
    <mergeCell ref="AO88:AX88"/>
    <mergeCell ref="A89:D89"/>
    <mergeCell ref="A86:D86"/>
    <mergeCell ref="E86:P86"/>
    <mergeCell ref="Q86:AB86"/>
    <mergeCell ref="AC86:AN86"/>
    <mergeCell ref="AO86:AX86"/>
    <mergeCell ref="A87:D87"/>
    <mergeCell ref="E87:P87"/>
    <mergeCell ref="Q87:AB87"/>
    <mergeCell ref="AC87:AN87"/>
    <mergeCell ref="AO87:AX87"/>
    <mergeCell ref="AA89:AB89"/>
    <mergeCell ref="AC89:AE89"/>
    <mergeCell ref="AG89:AH89"/>
    <mergeCell ref="AJ89:AK89"/>
    <mergeCell ref="AM89:AN89"/>
    <mergeCell ref="AO89:AP89"/>
    <mergeCell ref="AU89:AV89"/>
    <mergeCell ref="A92:F115"/>
    <mergeCell ref="A116:F123"/>
    <mergeCell ref="G116:AB116"/>
    <mergeCell ref="AC116:AX116"/>
    <mergeCell ref="G117:K117"/>
    <mergeCell ref="L117:X117"/>
    <mergeCell ref="AA91:AB91"/>
    <mergeCell ref="AM90:AN90"/>
    <mergeCell ref="AO90:AP90"/>
    <mergeCell ref="AR90:AS90"/>
    <mergeCell ref="AU90:AV90"/>
    <mergeCell ref="A91:D91"/>
    <mergeCell ref="O91:P91"/>
    <mergeCell ref="U90:V90"/>
    <mergeCell ref="X90:Y90"/>
    <mergeCell ref="AA90:AB90"/>
    <mergeCell ref="AC90:AE90"/>
    <mergeCell ref="AG90:AH90"/>
    <mergeCell ref="AJ90:AK90"/>
    <mergeCell ref="A90:D90"/>
    <mergeCell ref="E90:G90"/>
    <mergeCell ref="I90:J90"/>
    <mergeCell ref="L90:M90"/>
    <mergeCell ref="O90:P90"/>
    <mergeCell ref="Y117:AB117"/>
    <mergeCell ref="AC117:AG117"/>
    <mergeCell ref="AH117:AT117"/>
    <mergeCell ref="AU117:AX117"/>
    <mergeCell ref="G118:K118"/>
    <mergeCell ref="L118:X118"/>
    <mergeCell ref="Y118:AB118"/>
    <mergeCell ref="AC118:AG118"/>
    <mergeCell ref="AH118:AT118"/>
    <mergeCell ref="AU118:AX118"/>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AP128:AX128"/>
    <mergeCell ref="A129:B129"/>
    <mergeCell ref="C129:I129"/>
    <mergeCell ref="J129:O129"/>
    <mergeCell ref="P129:X129"/>
    <mergeCell ref="Y129:AB129"/>
    <mergeCell ref="AC129:AG129"/>
    <mergeCell ref="AH129:AK129"/>
    <mergeCell ref="AL129:AO129"/>
    <mergeCell ref="AP129:AX129"/>
    <mergeCell ref="A128:B128"/>
    <mergeCell ref="C128:I128"/>
    <mergeCell ref="J128:O128"/>
    <mergeCell ref="P128:X128"/>
    <mergeCell ref="Y128:AB128"/>
    <mergeCell ref="AC128:AG128"/>
    <mergeCell ref="AH128:AK128"/>
    <mergeCell ref="AL128:AO128"/>
    <mergeCell ref="AL137:AO137"/>
    <mergeCell ref="AP137:AX137"/>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E89:G89"/>
    <mergeCell ref="I89:J89"/>
    <mergeCell ref="L89:M89"/>
    <mergeCell ref="O89:P89"/>
    <mergeCell ref="Q89:S89"/>
    <mergeCell ref="U89:V89"/>
    <mergeCell ref="X89:Y89"/>
    <mergeCell ref="AR89:AS89"/>
    <mergeCell ref="AM91:AN91"/>
    <mergeCell ref="AO91:AP91"/>
    <mergeCell ref="Q90:S90"/>
    <mergeCell ref="L91:N91"/>
    <mergeCell ref="X91:Z91"/>
    <mergeCell ref="AJ91:AL91"/>
    <mergeCell ref="E91:F91"/>
    <mergeCell ref="G91:I91"/>
    <mergeCell ref="J91:K91"/>
    <mergeCell ref="Q91:R91"/>
    <mergeCell ref="S91:U91"/>
    <mergeCell ref="V91:W91"/>
    <mergeCell ref="AC91:AD91"/>
    <mergeCell ref="AE91:AG91"/>
    <mergeCell ref="AH91:AI91"/>
    <mergeCell ref="AP133:AX133"/>
    <mergeCell ref="AL132:AO132"/>
    <mergeCell ref="AP132:AX132"/>
    <mergeCell ref="A133:B133"/>
    <mergeCell ref="C133:I133"/>
    <mergeCell ref="AQ91:AS91"/>
    <mergeCell ref="J133:O133"/>
    <mergeCell ref="P133:X133"/>
    <mergeCell ref="Y133:AB133"/>
    <mergeCell ref="AC133:AG133"/>
    <mergeCell ref="AH133:AK133"/>
    <mergeCell ref="AL133:AO133"/>
    <mergeCell ref="A132:B132"/>
    <mergeCell ref="C132:I132"/>
    <mergeCell ref="J132:O132"/>
    <mergeCell ref="P132:X132"/>
    <mergeCell ref="Y132:AB132"/>
    <mergeCell ref="AC132:AG132"/>
    <mergeCell ref="AH132:AK132"/>
  </mergeCells>
  <phoneticPr fontId="5"/>
  <conditionalFormatting sqref="P14:AJ14">
    <cfRule type="expression" dxfId="115" priority="933">
      <formula>IF(RIGHT(TEXT(P14,"0.#"),1)=".",FALSE,TRUE)</formula>
    </cfRule>
    <cfRule type="expression" dxfId="114" priority="934">
      <formula>IF(RIGHT(TEXT(P14,"0.#"),1)=".",TRUE,FALSE)</formula>
    </cfRule>
  </conditionalFormatting>
  <conditionalFormatting sqref="P18:AX18">
    <cfRule type="expression" dxfId="113" priority="931">
      <formula>IF(RIGHT(TEXT(P18,"0.#"),1)=".",FALSE,TRUE)</formula>
    </cfRule>
    <cfRule type="expression" dxfId="112" priority="932">
      <formula>IF(RIGHT(TEXT(P18,"0.#"),1)=".",TRUE,FALSE)</formula>
    </cfRule>
  </conditionalFormatting>
  <conditionalFormatting sqref="Y119">
    <cfRule type="expression" dxfId="111" priority="927">
      <formula>IF(RIGHT(TEXT(Y119,"0.#"),1)=".",FALSE,TRUE)</formula>
    </cfRule>
    <cfRule type="expression" dxfId="110" priority="928">
      <formula>IF(RIGHT(TEXT(Y119,"0.#"),1)=".",TRUE,FALSE)</formula>
    </cfRule>
  </conditionalFormatting>
  <conditionalFormatting sqref="Y122">
    <cfRule type="expression" dxfId="109" priority="907">
      <formula>IF(RIGHT(TEXT(Y122,"0.#"),1)=".",FALSE,TRUE)</formula>
    </cfRule>
    <cfRule type="expression" dxfId="108" priority="908">
      <formula>IF(RIGHT(TEXT(Y122,"0.#"),1)=".",TRUE,FALSE)</formula>
    </cfRule>
  </conditionalFormatting>
  <conditionalFormatting sqref="P15:AJ17 P13:AX13">
    <cfRule type="expression" dxfId="107" priority="925">
      <formula>IF(RIGHT(TEXT(P13,"0.#"),1)=".",FALSE,TRUE)</formula>
    </cfRule>
    <cfRule type="expression" dxfId="106" priority="926">
      <formula>IF(RIGHT(TEXT(P13,"0.#"),1)=".",TRUE,FALSE)</formula>
    </cfRule>
  </conditionalFormatting>
  <conditionalFormatting sqref="P19:AJ19">
    <cfRule type="expression" dxfId="105" priority="923">
      <formula>IF(RIGHT(TEXT(P19,"0.#"),1)=".",FALSE,TRUE)</formula>
    </cfRule>
    <cfRule type="expression" dxfId="104" priority="924">
      <formula>IF(RIGHT(TEXT(P19,"0.#"),1)=".",TRUE,FALSE)</formula>
    </cfRule>
  </conditionalFormatting>
  <conditionalFormatting sqref="AE32 AQ32">
    <cfRule type="expression" dxfId="103" priority="921">
      <formula>IF(RIGHT(TEXT(AE32,"0.#"),1)=".",FALSE,TRUE)</formula>
    </cfRule>
    <cfRule type="expression" dxfId="102" priority="922">
      <formula>IF(RIGHT(TEXT(AE32,"0.#"),1)=".",TRUE,FALSE)</formula>
    </cfRule>
  </conditionalFormatting>
  <conditionalFormatting sqref="Y118">
    <cfRule type="expression" dxfId="101" priority="919">
      <formula>IF(RIGHT(TEXT(Y118,"0.#"),1)=".",FALSE,TRUE)</formula>
    </cfRule>
    <cfRule type="expression" dxfId="100" priority="920">
      <formula>IF(RIGHT(TEXT(Y118,"0.#"),1)=".",TRUE,FALSE)</formula>
    </cfRule>
  </conditionalFormatting>
  <conditionalFormatting sqref="AU119">
    <cfRule type="expression" dxfId="99" priority="915">
      <formula>IF(RIGHT(TEXT(AU119,"0.#"),1)=".",FALSE,TRUE)</formula>
    </cfRule>
    <cfRule type="expression" dxfId="98" priority="916">
      <formula>IF(RIGHT(TEXT(AU119,"0.#"),1)=".",TRUE,FALSE)</formula>
    </cfRule>
  </conditionalFormatting>
  <conditionalFormatting sqref="AU118">
    <cfRule type="expression" dxfId="97" priority="913">
      <formula>IF(RIGHT(TEXT(AU118,"0.#"),1)=".",FALSE,TRUE)</formula>
    </cfRule>
    <cfRule type="expression" dxfId="96" priority="914">
      <formula>IF(RIGHT(TEXT(AU118,"0.#"),1)=".",TRUE,FALSE)</formula>
    </cfRule>
  </conditionalFormatting>
  <conditionalFormatting sqref="Y123">
    <cfRule type="expression" dxfId="95" priority="909">
      <formula>IF(RIGHT(TEXT(Y123,"0.#"),1)=".",FALSE,TRUE)</formula>
    </cfRule>
    <cfRule type="expression" dxfId="94" priority="910">
      <formula>IF(RIGHT(TEXT(Y123,"0.#"),1)=".",TRUE,FALSE)</formula>
    </cfRule>
  </conditionalFormatting>
  <conditionalFormatting sqref="AU123">
    <cfRule type="expression" dxfId="93" priority="903">
      <formula>IF(RIGHT(TEXT(AU123,"0.#"),1)=".",FALSE,TRUE)</formula>
    </cfRule>
    <cfRule type="expression" dxfId="92" priority="904">
      <formula>IF(RIGHT(TEXT(AU123,"0.#"),1)=".",TRUE,FALSE)</formula>
    </cfRule>
  </conditionalFormatting>
  <conditionalFormatting sqref="AU122">
    <cfRule type="expression" dxfId="91" priority="901">
      <formula>IF(RIGHT(TEXT(AU122,"0.#"),1)=".",FALSE,TRUE)</formula>
    </cfRule>
    <cfRule type="expression" dxfId="90" priority="902">
      <formula>IF(RIGHT(TEXT(AU122,"0.#"),1)=".",TRUE,FALSE)</formula>
    </cfRule>
  </conditionalFormatting>
  <conditionalFormatting sqref="AI32">
    <cfRule type="expression" dxfId="89" priority="899">
      <formula>IF(RIGHT(TEXT(AI32,"0.#"),1)=".",FALSE,TRUE)</formula>
    </cfRule>
    <cfRule type="expression" dxfId="88" priority="900">
      <formula>IF(RIGHT(TEXT(AI32,"0.#"),1)=".",TRUE,FALSE)</formula>
    </cfRule>
  </conditionalFormatting>
  <conditionalFormatting sqref="AM32">
    <cfRule type="expression" dxfId="87" priority="897">
      <formula>IF(RIGHT(TEXT(AM32,"0.#"),1)=".",FALSE,TRUE)</formula>
    </cfRule>
    <cfRule type="expression" dxfId="86" priority="898">
      <formula>IF(RIGHT(TEXT(AM32,"0.#"),1)=".",TRUE,FALSE)</formula>
    </cfRule>
  </conditionalFormatting>
  <conditionalFormatting sqref="AE33">
    <cfRule type="expression" dxfId="85" priority="895">
      <formula>IF(RIGHT(TEXT(AE33,"0.#"),1)=".",FALSE,TRUE)</formula>
    </cfRule>
    <cfRule type="expression" dxfId="84" priority="896">
      <formula>IF(RIGHT(TEXT(AE33,"0.#"),1)=".",TRUE,FALSE)</formula>
    </cfRule>
  </conditionalFormatting>
  <conditionalFormatting sqref="AI33">
    <cfRule type="expression" dxfId="83" priority="893">
      <formula>IF(RIGHT(TEXT(AI33,"0.#"),1)=".",FALSE,TRUE)</formula>
    </cfRule>
    <cfRule type="expression" dxfId="82" priority="894">
      <formula>IF(RIGHT(TEXT(AI33,"0.#"),1)=".",TRUE,FALSE)</formula>
    </cfRule>
  </conditionalFormatting>
  <conditionalFormatting sqref="AM33">
    <cfRule type="expression" dxfId="81" priority="891">
      <formula>IF(RIGHT(TEXT(AM33,"0.#"),1)=".",FALSE,TRUE)</formula>
    </cfRule>
    <cfRule type="expression" dxfId="80" priority="892">
      <formula>IF(RIGHT(TEXT(AM33,"0.#"),1)=".",TRUE,FALSE)</formula>
    </cfRule>
  </conditionalFormatting>
  <conditionalFormatting sqref="AQ33">
    <cfRule type="expression" dxfId="79" priority="889">
      <formula>IF(RIGHT(TEXT(AQ33,"0.#"),1)=".",FALSE,TRUE)</formula>
    </cfRule>
    <cfRule type="expression" dxfId="78" priority="890">
      <formula>IF(RIGHT(TEXT(AQ33,"0.#"),1)=".",TRUE,FALSE)</formula>
    </cfRule>
  </conditionalFormatting>
  <conditionalFormatting sqref="AL129:AO129">
    <cfRule type="expression" dxfId="77" priority="851">
      <formula>IF(AND(AL129&gt;=0, RIGHT(TEXT(AL129,"0.#"),1)&lt;&gt;"."),TRUE,FALSE)</formula>
    </cfRule>
    <cfRule type="expression" dxfId="76" priority="852">
      <formula>IF(AND(AL129&gt;=0, RIGHT(TEXT(AL129,"0.#"),1)="."),TRUE,FALSE)</formula>
    </cfRule>
    <cfRule type="expression" dxfId="75" priority="853">
      <formula>IF(AND(AL129&lt;0, RIGHT(TEXT(AL129,"0.#"),1)&lt;&gt;"."),TRUE,FALSE)</formula>
    </cfRule>
    <cfRule type="expression" dxfId="74" priority="854">
      <formula>IF(AND(AL129&lt;0, RIGHT(TEXT(AL129,"0.#"),1)="."),TRUE,FALSE)</formula>
    </cfRule>
  </conditionalFormatting>
  <conditionalFormatting sqref="Y133">
    <cfRule type="expression" dxfId="73" priority="781">
      <formula>IF(RIGHT(TEXT(Y133,"0.#"),1)=".",FALSE,TRUE)</formula>
    </cfRule>
    <cfRule type="expression" dxfId="72" priority="782">
      <formula>IF(RIGHT(TEXT(Y133,"0.#"),1)=".",TRUE,FALSE)</formula>
    </cfRule>
  </conditionalFormatting>
  <conditionalFormatting sqref="Y137">
    <cfRule type="expression" dxfId="71" priority="769">
      <formula>IF(RIGHT(TEXT(Y137,"0.#"),1)=".",FALSE,TRUE)</formula>
    </cfRule>
    <cfRule type="expression" dxfId="70" priority="770">
      <formula>IF(RIGHT(TEXT(Y137,"0.#"),1)=".",TRUE,FALSE)</formula>
    </cfRule>
  </conditionalFormatting>
  <conditionalFormatting sqref="W23">
    <cfRule type="expression" dxfId="69" priority="847">
      <formula>IF(RIGHT(TEXT(W23,"0.#"),1)=".",FALSE,TRUE)</formula>
    </cfRule>
    <cfRule type="expression" dxfId="68" priority="848">
      <formula>IF(RIGHT(TEXT(W23,"0.#"),1)=".",TRUE,FALSE)</formula>
    </cfRule>
  </conditionalFormatting>
  <conditionalFormatting sqref="P23">
    <cfRule type="expression" dxfId="67" priority="841">
      <formula>IF(RIGHT(TEXT(P23,"0.#"),1)=".",FALSE,TRUE)</formula>
    </cfRule>
    <cfRule type="expression" dxfId="66" priority="842">
      <formula>IF(RIGHT(TEXT(P23,"0.#"),1)=".",TRUE,FALSE)</formula>
    </cfRule>
  </conditionalFormatting>
  <conditionalFormatting sqref="P24:P27">
    <cfRule type="expression" dxfId="65" priority="839">
      <formula>IF(RIGHT(TEXT(P24,"0.#"),1)=".",FALSE,TRUE)</formula>
    </cfRule>
    <cfRule type="expression" dxfId="64" priority="840">
      <formula>IF(RIGHT(TEXT(P24,"0.#"),1)=".",TRUE,FALSE)</formula>
    </cfRule>
  </conditionalFormatting>
  <conditionalFormatting sqref="AL133:AO133">
    <cfRule type="expression" dxfId="63" priority="783">
      <formula>IF(AND(AL133&gt;=0, RIGHT(TEXT(AL133,"0.#"),1)&lt;&gt;"."),TRUE,FALSE)</formula>
    </cfRule>
    <cfRule type="expression" dxfId="62" priority="784">
      <formula>IF(AND(AL133&gt;=0, RIGHT(TEXT(AL133,"0.#"),1)="."),TRUE,FALSE)</formula>
    </cfRule>
    <cfRule type="expression" dxfId="61" priority="785">
      <formula>IF(AND(AL133&lt;0, RIGHT(TEXT(AL133,"0.#"),1)&lt;&gt;"."),TRUE,FALSE)</formula>
    </cfRule>
    <cfRule type="expression" dxfId="60" priority="786">
      <formula>IF(AND(AL133&lt;0, RIGHT(TEXT(AL133,"0.#"),1)="."),TRUE,FALSE)</formula>
    </cfRule>
  </conditionalFormatting>
  <conditionalFormatting sqref="AU33">
    <cfRule type="expression" dxfId="59" priority="705">
      <formula>IF(RIGHT(TEXT(AU33,"0.#"),1)=".",FALSE,TRUE)</formula>
    </cfRule>
    <cfRule type="expression" dxfId="58" priority="706">
      <formula>IF(RIGHT(TEXT(AU33,"0.#"),1)=".",TRUE,FALSE)</formula>
    </cfRule>
  </conditionalFormatting>
  <conditionalFormatting sqref="AU32">
    <cfRule type="expression" dxfId="57" priority="707">
      <formula>IF(RIGHT(TEXT(AU32,"0.#"),1)=".",FALSE,TRUE)</formula>
    </cfRule>
    <cfRule type="expression" dxfId="56" priority="708">
      <formula>IF(RIGHT(TEXT(AU32,"0.#"),1)=".",TRUE,FALSE)</formula>
    </cfRule>
  </conditionalFormatting>
  <conditionalFormatting sqref="P29:V29">
    <cfRule type="expression" dxfId="55" priority="703">
      <formula>IF(RIGHT(TEXT(P29,"0.#"),1)=".",FALSE,TRUE)</formula>
    </cfRule>
    <cfRule type="expression" dxfId="54" priority="704">
      <formula>IF(RIGHT(TEXT(P29,"0.#"),1)=".",TRUE,FALSE)</formula>
    </cfRule>
  </conditionalFormatting>
  <conditionalFormatting sqref="AM41">
    <cfRule type="expression" dxfId="53" priority="685">
      <formula>IF(RIGHT(TEXT(AM41,"0.#"),1)=".",FALSE,TRUE)</formula>
    </cfRule>
    <cfRule type="expression" dxfId="52" priority="686">
      <formula>IF(RIGHT(TEXT(AM41,"0.#"),1)=".",TRUE,FALSE)</formula>
    </cfRule>
  </conditionalFormatting>
  <conditionalFormatting sqref="AE39">
    <cfRule type="expression" dxfId="51" priority="701">
      <formula>IF(RIGHT(TEXT(AE39,"0.#"),1)=".",FALSE,TRUE)</formula>
    </cfRule>
    <cfRule type="expression" dxfId="50" priority="702">
      <formula>IF(RIGHT(TEXT(AE39,"0.#"),1)=".",TRUE,FALSE)</formula>
    </cfRule>
  </conditionalFormatting>
  <conditionalFormatting sqref="AQ39:AQ41">
    <cfRule type="expression" dxfId="49" priority="683">
      <formula>IF(RIGHT(TEXT(AQ39,"0.#"),1)=".",FALSE,TRUE)</formula>
    </cfRule>
    <cfRule type="expression" dxfId="48" priority="684">
      <formula>IF(RIGHT(TEXT(AQ39,"0.#"),1)=".",TRUE,FALSE)</formula>
    </cfRule>
  </conditionalFormatting>
  <conditionalFormatting sqref="AU39:AU41">
    <cfRule type="expression" dxfId="47" priority="681">
      <formula>IF(RIGHT(TEXT(AU39,"0.#"),1)=".",FALSE,TRUE)</formula>
    </cfRule>
    <cfRule type="expression" dxfId="46" priority="682">
      <formula>IF(RIGHT(TEXT(AU39,"0.#"),1)=".",TRUE,FALSE)</formula>
    </cfRule>
  </conditionalFormatting>
  <conditionalFormatting sqref="AI41">
    <cfRule type="expression" dxfId="45" priority="695">
      <formula>IF(RIGHT(TEXT(AI41,"0.#"),1)=".",FALSE,TRUE)</formula>
    </cfRule>
    <cfRule type="expression" dxfId="44" priority="696">
      <formula>IF(RIGHT(TEXT(AI41,"0.#"),1)=".",TRUE,FALSE)</formula>
    </cfRule>
  </conditionalFormatting>
  <conditionalFormatting sqref="AE40">
    <cfRule type="expression" dxfId="43" priority="699">
      <formula>IF(RIGHT(TEXT(AE40,"0.#"),1)=".",FALSE,TRUE)</formula>
    </cfRule>
    <cfRule type="expression" dxfId="42" priority="700">
      <formula>IF(RIGHT(TEXT(AE40,"0.#"),1)=".",TRUE,FALSE)</formula>
    </cfRule>
  </conditionalFormatting>
  <conditionalFormatting sqref="AE41">
    <cfRule type="expression" dxfId="41" priority="697">
      <formula>IF(RIGHT(TEXT(AE41,"0.#"),1)=".",FALSE,TRUE)</formula>
    </cfRule>
    <cfRule type="expression" dxfId="40" priority="698">
      <formula>IF(RIGHT(TEXT(AE41,"0.#"),1)=".",TRUE,FALSE)</formula>
    </cfRule>
  </conditionalFormatting>
  <conditionalFormatting sqref="AM39">
    <cfRule type="expression" dxfId="39" priority="689">
      <formula>IF(RIGHT(TEXT(AM39,"0.#"),1)=".",FALSE,TRUE)</formula>
    </cfRule>
    <cfRule type="expression" dxfId="38" priority="690">
      <formula>IF(RIGHT(TEXT(AM39,"0.#"),1)=".",TRUE,FALSE)</formula>
    </cfRule>
  </conditionalFormatting>
  <conditionalFormatting sqref="AI39">
    <cfRule type="expression" dxfId="37" priority="691">
      <formula>IF(RIGHT(TEXT(AI39,"0.#"),1)=".",FALSE,TRUE)</formula>
    </cfRule>
    <cfRule type="expression" dxfId="36" priority="692">
      <formula>IF(RIGHT(TEXT(AI39,"0.#"),1)=".",TRUE,FALSE)</formula>
    </cfRule>
  </conditionalFormatting>
  <conditionalFormatting sqref="AI40">
    <cfRule type="expression" dxfId="35" priority="693">
      <formula>IF(RIGHT(TEXT(AI40,"0.#"),1)=".",FALSE,TRUE)</formula>
    </cfRule>
    <cfRule type="expression" dxfId="34" priority="694">
      <formula>IF(RIGHT(TEXT(AI40,"0.#"),1)=".",TRUE,FALSE)</formula>
    </cfRule>
  </conditionalFormatting>
  <conditionalFormatting sqref="AM35">
    <cfRule type="expression" dxfId="33" priority="569">
      <formula>IF(RIGHT(TEXT(AM35,"0.#"),1)=".",FALSE,TRUE)</formula>
    </cfRule>
    <cfRule type="expression" dxfId="32" priority="570">
      <formula>IF(RIGHT(TEXT(AM35,"0.#"),1)=".",TRUE,FALSE)</formula>
    </cfRule>
  </conditionalFormatting>
  <conditionalFormatting sqref="AE36 AM36">
    <cfRule type="expression" dxfId="31" priority="567">
      <formula>IF(RIGHT(TEXT(AE36,"0.#"),1)=".",FALSE,TRUE)</formula>
    </cfRule>
    <cfRule type="expression" dxfId="30" priority="568">
      <formula>IF(RIGHT(TEXT(AE36,"0.#"),1)=".",TRUE,FALSE)</formula>
    </cfRule>
  </conditionalFormatting>
  <conditionalFormatting sqref="AI36">
    <cfRule type="expression" dxfId="29" priority="565">
      <formula>IF(RIGHT(TEXT(AI36,"0.#"),1)=".",FALSE,TRUE)</formula>
    </cfRule>
    <cfRule type="expression" dxfId="28" priority="566">
      <formula>IF(RIGHT(TEXT(AI36,"0.#"),1)=".",TRUE,FALSE)</formula>
    </cfRule>
  </conditionalFormatting>
  <conditionalFormatting sqref="AQ36">
    <cfRule type="expression" dxfId="27" priority="563">
      <formula>IF(RIGHT(TEXT(AQ36,"0.#"),1)=".",FALSE,TRUE)</formula>
    </cfRule>
    <cfRule type="expression" dxfId="26" priority="564">
      <formula>IF(RIGHT(TEXT(AQ36,"0.#"),1)=".",TRUE,FALSE)</formula>
    </cfRule>
  </conditionalFormatting>
  <conditionalFormatting sqref="AE35 AQ35">
    <cfRule type="expression" dxfId="25" priority="573">
      <formula>IF(RIGHT(TEXT(AE35,"0.#"),1)=".",FALSE,TRUE)</formula>
    </cfRule>
    <cfRule type="expression" dxfId="24" priority="574">
      <formula>IF(RIGHT(TEXT(AE35,"0.#"),1)=".",TRUE,FALSE)</formula>
    </cfRule>
  </conditionalFormatting>
  <conditionalFormatting sqref="AI35">
    <cfRule type="expression" dxfId="23" priority="571">
      <formula>IF(RIGHT(TEXT(AI35,"0.#"),1)=".",FALSE,TRUE)</formula>
    </cfRule>
    <cfRule type="expression" dxfId="22" priority="572">
      <formula>IF(RIGHT(TEXT(AI35,"0.#"),1)=".",TRUE,FALSE)</formula>
    </cfRule>
  </conditionalFormatting>
  <conditionalFormatting sqref="AK15:AQ17">
    <cfRule type="expression" dxfId="21" priority="27">
      <formula>IF(RIGHT(TEXT(AK15,"0.#"),1)=".",FALSE,TRUE)</formula>
    </cfRule>
    <cfRule type="expression" dxfId="20" priority="28">
      <formula>IF(RIGHT(TEXT(AK15,"0.#"),1)=".",TRUE,FALSE)</formula>
    </cfRule>
  </conditionalFormatting>
  <conditionalFormatting sqref="AR15:AX15">
    <cfRule type="expression" dxfId="19" priority="25">
      <formula>IF(RIGHT(TEXT(AR15,"0.#"),1)=".",FALSE,TRUE)</formula>
    </cfRule>
    <cfRule type="expression" dxfId="18" priority="26">
      <formula>IF(RIGHT(TEXT(AR15,"0.#"),1)=".",TRUE,FALSE)</formula>
    </cfRule>
  </conditionalFormatting>
  <conditionalFormatting sqref="AK14:AQ14">
    <cfRule type="expression" dxfId="17" priority="23">
      <formula>IF(RIGHT(TEXT(AK14,"0.#"),1)=".",FALSE,TRUE)</formula>
    </cfRule>
    <cfRule type="expression" dxfId="16" priority="24">
      <formula>IF(RIGHT(TEXT(AK14,"0.#"),1)=".",TRUE,FALSE)</formula>
    </cfRule>
  </conditionalFormatting>
  <conditionalFormatting sqref="P28">
    <cfRule type="expression" dxfId="15" priority="19">
      <formula>IF(RIGHT(TEXT(P28,"0.#"),1)=".",FALSE,TRUE)</formula>
    </cfRule>
    <cfRule type="expression" dxfId="14" priority="20">
      <formula>IF(RIGHT(TEXT(P28,"0.#"),1)=".",TRUE,FALSE)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Y129">
    <cfRule type="expression" dxfId="11" priority="11">
      <formula>IF(RIGHT(TEXT(Y129,"0.#"),1)=".",FALSE,TRUE)</formula>
    </cfRule>
    <cfRule type="expression" dxfId="10" priority="12">
      <formula>IF(RIGHT(TEXT(Y129,"0.#"),1)=".",TRUE,FALSE)</formula>
    </cfRule>
  </conditionalFormatting>
  <conditionalFormatting sqref="AL137:AO137">
    <cfRule type="expression" dxfId="9" priority="7">
      <formula>IF(AND(AL137&gt;=0, RIGHT(TEXT(AL137,"0.#"),1)&lt;&gt;"."),TRUE,FALSE)</formula>
    </cfRule>
    <cfRule type="expression" dxfId="8" priority="8">
      <formula>IF(AND(AL137&gt;=0, RIGHT(TEXT(AL137,"0.#"),1)="."),TRUE,FALSE)</formula>
    </cfRule>
    <cfRule type="expression" dxfId="7" priority="9">
      <formula>IF(AND(AL137&lt;0, RIGHT(TEXT(AL137,"0.#"),1)&lt;&gt;"."),TRUE,FALSE)</formula>
    </cfRule>
    <cfRule type="expression" dxfId="6" priority="10">
      <formula>IF(AND(AL137&lt;0, RIGHT(TEXT(AL137,"0.#"),1)="."),TRUE,FALSE)</formula>
    </cfRule>
  </conditionalFormatting>
  <conditionalFormatting sqref="W24:W27">
    <cfRule type="expression" dxfId="5" priority="5">
      <formula>IF(RIGHT(TEXT(W24,"0.#"),1)=".",FALSE,TRUE)</formula>
    </cfRule>
    <cfRule type="expression" dxfId="4" priority="6">
      <formula>IF(RIGHT(TEXT(W24,"0.#"),1)=".",TRUE,FALSE)</formula>
    </cfRule>
  </conditionalFormatting>
  <conditionalFormatting sqref="W29:AC29">
    <cfRule type="expression" dxfId="3" priority="3">
      <formula>IF(RIGHT(TEXT(W29,"0.#"),1)=".",FALSE,TRUE)</formula>
    </cfRule>
    <cfRule type="expression" dxfId="2" priority="4">
      <formula>IF(RIGHT(TEXT(W29,"0.#"),1)=".",TRUE,FALSE)</formula>
    </cfRule>
  </conditionalFormatting>
  <conditionalFormatting sqref="W28">
    <cfRule type="expression" dxfId="1" priority="1">
      <formula>IF(RIGHT(TEXT(W28,"0.#"),1)=".",FALSE,TRUE)</formula>
    </cfRule>
    <cfRule type="expression" dxfId="0" priority="2">
      <formula>IF(RIGHT(TEXT(W28,"0.#"),1)=".",TRUE,FALSE)</formula>
    </cfRule>
  </conditionalFormatting>
  <dataValidations count="15">
    <dataValidation type="whole" allowBlank="1" showInputMessage="1" showErrorMessage="1" sqref="O89:P90 AX89:AX91 AA89:AB90 AM89:AN90">
      <formula1>0</formula1>
      <formula2>99</formula2>
    </dataValidation>
    <dataValidation type="whole" allowBlank="1" showInputMessage="1" showErrorMessage="1" sqref="AJ89:AK90 X89:Y90 AJ91 L89:L91 M89:M90 X91 AU89:AV9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29:AK129 AH133:AK133 AH137:AK137">
      <formula1>OR(AND(MOD(IF(ISNUMBER(AH129), AH129, 0.5),1)=0, 0&lt;=AH129), AH129="-")</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18:AB118 AU118:AX118 Y122:AB122 AU122:AX122 Y129:AB129 AL129:AO129 Y133:AB133 AL133:AO133 AQ38:AR38 AU38:AX38 AE39:AX41 AE32:AX33 AE35:AX35 AL137:AO137 Y137:AB137">
      <formula1>OR(ISNUMBER(P13), P13="-")</formula1>
    </dataValidation>
    <dataValidation type="list" allowBlank="1" showInputMessage="1" showErrorMessage="1" sqref="Q91:R91 AC91:AD91 AO91:AP91">
      <formula1>#REF!</formula1>
    </dataValidation>
    <dataValidation type="custom" allowBlank="1" showInputMessage="1" showErrorMessage="1" errorTitle="法人番号チェック" error="法人番号は13桁の数字で入力してください。" sqref="J133:O133 J129:O129 J137:O137">
      <formula1>OR(J129="-",AND(LEN(J129)=13,IFERROR(SEARCH("-",J129),"")="",IFERROR(SEARCH(".",J129),"")="",ISNUMBER(J129)))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U90:V90 I90:J90 AG90:AH90 AR90:AS90</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入力規則等!$AG$2:$AG$13</xm:f>
          </x14:formula1>
          <xm:sqref>AC129:AG129 AC133:AG133 AC137:AG137</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入力規則等!$U$13:$U$35</xm:f>
          </x14:formula1>
          <xm:sqref>AJ2:AM2 AE91:AG91 G91:I91 AQ91:AS91 S91:U91</xm:sqref>
        </x14:dataValidation>
        <x14:dataValidation type="list" allowBlank="1" showInputMessage="1" showErrorMessage="1">
          <x14:formula1>
            <xm:f>入力規則等!$U$56:$U$58</xm:f>
          </x14:formula1>
          <xm:sqref>J91:K91 AT91:AU91 AH91:AI91 V91:W91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385</v>
      </c>
      <c r="AA1" s="26" t="s">
        <v>74</v>
      </c>
      <c r="AB1" s="26" t="s">
        <v>386</v>
      </c>
      <c r="AC1" s="26" t="s">
        <v>31</v>
      </c>
      <c r="AD1" s="25"/>
      <c r="AE1" s="26" t="s">
        <v>43</v>
      </c>
      <c r="AF1" s="27"/>
      <c r="AG1" s="39" t="s">
        <v>168</v>
      </c>
      <c r="AI1" s="39" t="s">
        <v>171</v>
      </c>
      <c r="AK1" s="39" t="s">
        <v>175</v>
      </c>
      <c r="AM1" s="54"/>
      <c r="AN1" s="54"/>
      <c r="AP1" s="25" t="s">
        <v>213</v>
      </c>
    </row>
    <row r="2" spans="1:42" ht="13.5" customHeight="1" x14ac:dyDescent="0.15">
      <c r="A2" s="13" t="s">
        <v>77</v>
      </c>
      <c r="B2" s="14"/>
      <c r="C2" s="12" t="str">
        <f>IF(B2="","",A2)</f>
        <v/>
      </c>
      <c r="D2" s="12" t="str">
        <f>IF(C2="","",IF(D1&lt;&gt;"",CONCATENATE(D1,"、",C2),C2))</f>
        <v/>
      </c>
      <c r="F2" s="11" t="s">
        <v>64</v>
      </c>
      <c r="G2" s="16" t="s">
        <v>595</v>
      </c>
      <c r="H2" s="12" t="str">
        <f>IF(G2="","",F2)</f>
        <v>一般会計</v>
      </c>
      <c r="I2" s="12" t="str">
        <f>IF(H2="","",IF(I1&lt;&gt;"",CONCATENATE(I1,"、",H2),H2))</f>
        <v>一般会計</v>
      </c>
      <c r="K2" s="13" t="s">
        <v>94</v>
      </c>
      <c r="L2" s="14"/>
      <c r="M2" s="12" t="str">
        <f>IF(L2="","",K2)</f>
        <v/>
      </c>
      <c r="N2" s="12" t="str">
        <f>IF(M2="","",IF(N1&lt;&gt;"",CONCATENATE(N1,"、",M2),M2))</f>
        <v/>
      </c>
      <c r="O2" s="12"/>
      <c r="P2" s="11" t="s">
        <v>66</v>
      </c>
      <c r="Q2" s="16" t="s">
        <v>595</v>
      </c>
      <c r="R2" s="12" t="str">
        <f>IF(Q2="","",P2)</f>
        <v>直接実施</v>
      </c>
      <c r="S2" s="12" t="str">
        <f>IF(R2="","",IF(S1&lt;&gt;"",CONCATENATE(S1,"、",R2),R2))</f>
        <v>直接実施</v>
      </c>
      <c r="T2" s="12"/>
      <c r="U2" s="69">
        <v>21</v>
      </c>
      <c r="W2" s="29" t="s">
        <v>161</v>
      </c>
      <c r="Y2" s="29" t="s">
        <v>60</v>
      </c>
      <c r="Z2" s="29" t="s">
        <v>60</v>
      </c>
      <c r="AA2" s="62" t="s">
        <v>255</v>
      </c>
      <c r="AB2" s="62" t="s">
        <v>480</v>
      </c>
      <c r="AC2" s="63" t="s">
        <v>126</v>
      </c>
      <c r="AD2" s="25"/>
      <c r="AE2" s="31" t="s">
        <v>157</v>
      </c>
      <c r="AF2" s="27"/>
      <c r="AG2" s="40" t="s">
        <v>221</v>
      </c>
      <c r="AI2" s="39" t="s">
        <v>252</v>
      </c>
      <c r="AK2" s="39" t="s">
        <v>176</v>
      </c>
      <c r="AM2" s="54"/>
      <c r="AN2" s="54"/>
      <c r="AP2" s="40"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595</v>
      </c>
      <c r="R3" s="12" t="str">
        <f t="shared" ref="R3:R8" si="3">IF(Q3="","",P3)</f>
        <v>委託・請負</v>
      </c>
      <c r="S3" s="12" t="str">
        <f t="shared" ref="S3:S8" si="4">IF(R3="",S2,IF(S2&lt;&gt;"",CONCATENATE(S2,"、",R3),R3))</f>
        <v>直接実施、委託・請負</v>
      </c>
      <c r="T3" s="12"/>
      <c r="U3" s="29" t="s">
        <v>511</v>
      </c>
      <c r="W3" s="29" t="s">
        <v>136</v>
      </c>
      <c r="Y3" s="29" t="s">
        <v>61</v>
      </c>
      <c r="Z3" s="29" t="s">
        <v>387</v>
      </c>
      <c r="AA3" s="62" t="s">
        <v>353</v>
      </c>
      <c r="AB3" s="62" t="s">
        <v>481</v>
      </c>
      <c r="AC3" s="63" t="s">
        <v>127</v>
      </c>
      <c r="AD3" s="25"/>
      <c r="AE3" s="31" t="s">
        <v>158</v>
      </c>
      <c r="AF3" s="27"/>
      <c r="AG3" s="40" t="s">
        <v>222</v>
      </c>
      <c r="AI3" s="39" t="s">
        <v>170</v>
      </c>
      <c r="AK3" s="39" t="str">
        <f>CHAR(CODE(AK2)+1)</f>
        <v>B</v>
      </c>
      <c r="AM3" s="54"/>
      <c r="AN3" s="54"/>
      <c r="AP3" s="40"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29" t="s">
        <v>563</v>
      </c>
      <c r="W4" s="29" t="s">
        <v>137</v>
      </c>
      <c r="Y4" s="29" t="s">
        <v>260</v>
      </c>
      <c r="Z4" s="29" t="s">
        <v>388</v>
      </c>
      <c r="AA4" s="62" t="s">
        <v>354</v>
      </c>
      <c r="AB4" s="62" t="s">
        <v>482</v>
      </c>
      <c r="AC4" s="62" t="s">
        <v>128</v>
      </c>
      <c r="AD4" s="25"/>
      <c r="AE4" s="31" t="s">
        <v>159</v>
      </c>
      <c r="AF4" s="27"/>
      <c r="AG4" s="40" t="s">
        <v>223</v>
      </c>
      <c r="AI4" s="39" t="s">
        <v>172</v>
      </c>
      <c r="AK4" s="39" t="str">
        <f t="shared" ref="AK4:AK49" si="7">CHAR(CODE(AK3)+1)</f>
        <v>C</v>
      </c>
      <c r="AM4" s="54"/>
      <c r="AN4" s="54"/>
      <c r="AP4" s="40"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29" t="s">
        <v>535</v>
      </c>
      <c r="Y5" s="29" t="s">
        <v>261</v>
      </c>
      <c r="Z5" s="29" t="s">
        <v>389</v>
      </c>
      <c r="AA5" s="62" t="s">
        <v>355</v>
      </c>
      <c r="AB5" s="62" t="s">
        <v>483</v>
      </c>
      <c r="AC5" s="62" t="s">
        <v>160</v>
      </c>
      <c r="AD5" s="28"/>
      <c r="AE5" s="31" t="s">
        <v>233</v>
      </c>
      <c r="AF5" s="27"/>
      <c r="AG5" s="40" t="s">
        <v>224</v>
      </c>
      <c r="AI5" s="39" t="s">
        <v>258</v>
      </c>
      <c r="AK5" s="39" t="str">
        <f t="shared" si="7"/>
        <v>D</v>
      </c>
      <c r="AP5" s="40"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29" t="s">
        <v>235</v>
      </c>
      <c r="W6" s="29" t="s">
        <v>537</v>
      </c>
      <c r="Y6" s="29" t="s">
        <v>262</v>
      </c>
      <c r="Z6" s="29" t="s">
        <v>390</v>
      </c>
      <c r="AA6" s="62" t="s">
        <v>356</v>
      </c>
      <c r="AB6" s="62" t="s">
        <v>484</v>
      </c>
      <c r="AC6" s="62" t="s">
        <v>129</v>
      </c>
      <c r="AD6" s="28"/>
      <c r="AE6" s="31" t="s">
        <v>231</v>
      </c>
      <c r="AF6" s="27"/>
      <c r="AG6" s="40" t="s">
        <v>225</v>
      </c>
      <c r="AI6" s="39" t="s">
        <v>259</v>
      </c>
      <c r="AK6" s="39" t="str">
        <f>CHAR(CODE(AK5)+1)</f>
        <v>E</v>
      </c>
      <c r="AP6" s="40" t="s">
        <v>225</v>
      </c>
    </row>
    <row r="7" spans="1:42" ht="13.5" customHeight="1" x14ac:dyDescent="0.15">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29"/>
      <c r="W7" s="29" t="s">
        <v>138</v>
      </c>
      <c r="Y7" s="29" t="s">
        <v>263</v>
      </c>
      <c r="Z7" s="29" t="s">
        <v>391</v>
      </c>
      <c r="AA7" s="62" t="s">
        <v>357</v>
      </c>
      <c r="AB7" s="62" t="s">
        <v>485</v>
      </c>
      <c r="AC7" s="28"/>
      <c r="AD7" s="28"/>
      <c r="AE7" s="29" t="s">
        <v>129</v>
      </c>
      <c r="AF7" s="27"/>
      <c r="AG7" s="40" t="s">
        <v>226</v>
      </c>
      <c r="AH7" s="57"/>
      <c r="AI7" s="40" t="s">
        <v>248</v>
      </c>
      <c r="AK7" s="39" t="str">
        <f>CHAR(CODE(AK6)+1)</f>
        <v>F</v>
      </c>
      <c r="AP7" s="40"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29" t="s">
        <v>256</v>
      </c>
      <c r="W8" s="29" t="s">
        <v>139</v>
      </c>
      <c r="Y8" s="29" t="s">
        <v>264</v>
      </c>
      <c r="Z8" s="29" t="s">
        <v>392</v>
      </c>
      <c r="AA8" s="62" t="s">
        <v>358</v>
      </c>
      <c r="AB8" s="62" t="s">
        <v>486</v>
      </c>
      <c r="AC8" s="28"/>
      <c r="AD8" s="28"/>
      <c r="AE8" s="28"/>
      <c r="AF8" s="27"/>
      <c r="AG8" s="40" t="s">
        <v>227</v>
      </c>
      <c r="AI8" s="39" t="s">
        <v>249</v>
      </c>
      <c r="AK8" s="39" t="str">
        <f t="shared" si="7"/>
        <v>G</v>
      </c>
      <c r="AP8" s="40" t="s">
        <v>227</v>
      </c>
    </row>
    <row r="9" spans="1:42" ht="13.5" customHeight="1" x14ac:dyDescent="0.15">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257</v>
      </c>
      <c r="W9" s="29" t="s">
        <v>140</v>
      </c>
      <c r="Y9" s="29" t="s">
        <v>265</v>
      </c>
      <c r="Z9" s="29" t="s">
        <v>393</v>
      </c>
      <c r="AA9" s="62" t="s">
        <v>359</v>
      </c>
      <c r="AB9" s="62" t="s">
        <v>487</v>
      </c>
      <c r="AC9" s="28"/>
      <c r="AD9" s="28"/>
      <c r="AE9" s="28"/>
      <c r="AF9" s="27"/>
      <c r="AG9" s="40" t="s">
        <v>228</v>
      </c>
      <c r="AI9" s="53"/>
      <c r="AK9" s="39" t="str">
        <f t="shared" si="7"/>
        <v>H</v>
      </c>
      <c r="AP9" s="40" t="s">
        <v>228</v>
      </c>
    </row>
    <row r="10" spans="1:42" ht="13.5" customHeight="1" x14ac:dyDescent="0.15">
      <c r="A10" s="13" t="s">
        <v>203</v>
      </c>
      <c r="B10" s="14"/>
      <c r="C10" s="12" t="str">
        <f t="shared" si="0"/>
        <v/>
      </c>
      <c r="D10" s="12" t="str">
        <f t="shared" si="8"/>
        <v/>
      </c>
      <c r="F10" s="17" t="s">
        <v>108</v>
      </c>
      <c r="G10" s="16"/>
      <c r="H10" s="12" t="str">
        <f t="shared" si="1"/>
        <v/>
      </c>
      <c r="I10" s="12" t="str">
        <f t="shared" si="5"/>
        <v>一般会計</v>
      </c>
      <c r="K10" s="13" t="s">
        <v>204</v>
      </c>
      <c r="L10" s="14"/>
      <c r="M10" s="12" t="str">
        <f t="shared" si="2"/>
        <v/>
      </c>
      <c r="N10" s="12" t="str">
        <f t="shared" si="6"/>
        <v/>
      </c>
      <c r="O10" s="12"/>
      <c r="P10" s="12" t="str">
        <f>S8</f>
        <v>直接実施、委託・請負</v>
      </c>
      <c r="Q10" s="18"/>
      <c r="T10" s="12"/>
      <c r="W10" s="29" t="s">
        <v>141</v>
      </c>
      <c r="Y10" s="29" t="s">
        <v>266</v>
      </c>
      <c r="Z10" s="29" t="s">
        <v>394</v>
      </c>
      <c r="AA10" s="62" t="s">
        <v>360</v>
      </c>
      <c r="AB10" s="62" t="s">
        <v>488</v>
      </c>
      <c r="AC10" s="28"/>
      <c r="AD10" s="28"/>
      <c r="AE10" s="28"/>
      <c r="AF10" s="27"/>
      <c r="AG10" s="40" t="s">
        <v>216</v>
      </c>
      <c r="AK10" s="39" t="str">
        <f t="shared" si="7"/>
        <v>I</v>
      </c>
      <c r="AP10" s="39" t="s">
        <v>214</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595</v>
      </c>
      <c r="M11" s="12" t="str">
        <f t="shared" si="2"/>
        <v>その他の事項経費</v>
      </c>
      <c r="N11" s="12" t="str">
        <f t="shared" si="6"/>
        <v>その他の事項経費</v>
      </c>
      <c r="O11" s="12"/>
      <c r="P11" s="12"/>
      <c r="Q11" s="18"/>
      <c r="T11" s="12"/>
      <c r="W11" s="29" t="s">
        <v>560</v>
      </c>
      <c r="Y11" s="29" t="s">
        <v>267</v>
      </c>
      <c r="Z11" s="29" t="s">
        <v>395</v>
      </c>
      <c r="AA11" s="62" t="s">
        <v>361</v>
      </c>
      <c r="AB11" s="62" t="s">
        <v>489</v>
      </c>
      <c r="AC11" s="28"/>
      <c r="AD11" s="28"/>
      <c r="AE11" s="28"/>
      <c r="AF11" s="27"/>
      <c r="AG11" s="39" t="s">
        <v>219</v>
      </c>
      <c r="AK11" s="39"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512</v>
      </c>
      <c r="W12" s="29" t="s">
        <v>142</v>
      </c>
      <c r="Y12" s="29" t="s">
        <v>268</v>
      </c>
      <c r="Z12" s="29" t="s">
        <v>396</v>
      </c>
      <c r="AA12" s="62" t="s">
        <v>362</v>
      </c>
      <c r="AB12" s="62" t="s">
        <v>490</v>
      </c>
      <c r="AC12" s="28"/>
      <c r="AD12" s="28"/>
      <c r="AE12" s="28"/>
      <c r="AF12" s="27"/>
      <c r="AG12" s="39" t="s">
        <v>217</v>
      </c>
      <c r="AK12" s="39"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269</v>
      </c>
      <c r="Z13" s="29" t="s">
        <v>397</v>
      </c>
      <c r="AA13" s="62" t="s">
        <v>363</v>
      </c>
      <c r="AB13" s="62" t="s">
        <v>491</v>
      </c>
      <c r="AC13" s="28"/>
      <c r="AD13" s="28"/>
      <c r="AE13" s="28"/>
      <c r="AF13" s="27"/>
      <c r="AG13" s="39" t="s">
        <v>218</v>
      </c>
      <c r="AK13" s="39"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513</v>
      </c>
      <c r="W14" s="29" t="s">
        <v>144</v>
      </c>
      <c r="Y14" s="29" t="s">
        <v>270</v>
      </c>
      <c r="Z14" s="29" t="s">
        <v>398</v>
      </c>
      <c r="AA14" s="62" t="s">
        <v>364</v>
      </c>
      <c r="AB14" s="62" t="s">
        <v>492</v>
      </c>
      <c r="AC14" s="28"/>
      <c r="AD14" s="28"/>
      <c r="AE14" s="28"/>
      <c r="AF14" s="27"/>
      <c r="AG14" s="53"/>
      <c r="AK14" s="39"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514</v>
      </c>
      <c r="W15" s="29" t="s">
        <v>145</v>
      </c>
      <c r="Y15" s="29" t="s">
        <v>271</v>
      </c>
      <c r="Z15" s="29" t="s">
        <v>399</v>
      </c>
      <c r="AA15" s="62" t="s">
        <v>365</v>
      </c>
      <c r="AB15" s="62" t="s">
        <v>493</v>
      </c>
      <c r="AC15" s="28"/>
      <c r="AD15" s="28"/>
      <c r="AE15" s="28"/>
      <c r="AF15" s="27"/>
      <c r="AG15" s="54"/>
      <c r="AK15" s="39"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515</v>
      </c>
      <c r="W16" s="29" t="s">
        <v>146</v>
      </c>
      <c r="Y16" s="29" t="s">
        <v>272</v>
      </c>
      <c r="Z16" s="29" t="s">
        <v>400</v>
      </c>
      <c r="AA16" s="62" t="s">
        <v>366</v>
      </c>
      <c r="AB16" s="62" t="s">
        <v>494</v>
      </c>
      <c r="AC16" s="28"/>
      <c r="AD16" s="28"/>
      <c r="AE16" s="28"/>
      <c r="AF16" s="27"/>
      <c r="AG16" s="54"/>
      <c r="AK16" s="39"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533</v>
      </c>
      <c r="W17" s="29" t="s">
        <v>147</v>
      </c>
      <c r="Y17" s="29" t="s">
        <v>273</v>
      </c>
      <c r="Z17" s="29" t="s">
        <v>401</v>
      </c>
      <c r="AA17" s="62" t="s">
        <v>367</v>
      </c>
      <c r="AB17" s="62" t="s">
        <v>495</v>
      </c>
      <c r="AC17" s="28"/>
      <c r="AD17" s="28"/>
      <c r="AE17" s="28"/>
      <c r="AF17" s="27"/>
      <c r="AG17" s="54"/>
      <c r="AK17" s="39"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516</v>
      </c>
      <c r="W18" s="29" t="s">
        <v>148</v>
      </c>
      <c r="Y18" s="29" t="s">
        <v>274</v>
      </c>
      <c r="Z18" s="29" t="s">
        <v>402</v>
      </c>
      <c r="AA18" s="62" t="s">
        <v>368</v>
      </c>
      <c r="AB18" s="62" t="s">
        <v>496</v>
      </c>
      <c r="AC18" s="28"/>
      <c r="AD18" s="28"/>
      <c r="AE18" s="28"/>
      <c r="AF18" s="27"/>
      <c r="AK18" s="39" t="str">
        <f t="shared" si="7"/>
        <v>Q</v>
      </c>
    </row>
    <row r="19" spans="1:37" ht="13.5" customHeight="1" x14ac:dyDescent="0.15">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517</v>
      </c>
      <c r="W19" s="29" t="s">
        <v>149</v>
      </c>
      <c r="Y19" s="29" t="s">
        <v>275</v>
      </c>
      <c r="Z19" s="29" t="s">
        <v>403</v>
      </c>
      <c r="AA19" s="62" t="s">
        <v>369</v>
      </c>
      <c r="AB19" s="62" t="s">
        <v>497</v>
      </c>
      <c r="AC19" s="28"/>
      <c r="AD19" s="28"/>
      <c r="AE19" s="28"/>
      <c r="AF19" s="27"/>
      <c r="AK19" s="39" t="str">
        <f t="shared" si="7"/>
        <v>R</v>
      </c>
    </row>
    <row r="20" spans="1:37" ht="13.5" customHeight="1" x14ac:dyDescent="0.15">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518</v>
      </c>
      <c r="W20" s="29" t="s">
        <v>150</v>
      </c>
      <c r="Y20" s="29" t="s">
        <v>276</v>
      </c>
      <c r="Z20" s="29" t="s">
        <v>404</v>
      </c>
      <c r="AA20" s="62" t="s">
        <v>370</v>
      </c>
      <c r="AB20" s="62" t="s">
        <v>498</v>
      </c>
      <c r="AC20" s="28"/>
      <c r="AD20" s="28"/>
      <c r="AE20" s="28"/>
      <c r="AF20" s="27"/>
      <c r="AK20" s="39" t="str">
        <f t="shared" si="7"/>
        <v>S</v>
      </c>
    </row>
    <row r="21" spans="1:37" ht="13.5" customHeight="1" x14ac:dyDescent="0.15">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519</v>
      </c>
      <c r="W21" s="29" t="s">
        <v>151</v>
      </c>
      <c r="Y21" s="29" t="s">
        <v>277</v>
      </c>
      <c r="Z21" s="29" t="s">
        <v>405</v>
      </c>
      <c r="AA21" s="62" t="s">
        <v>371</v>
      </c>
      <c r="AB21" s="62" t="s">
        <v>499</v>
      </c>
      <c r="AC21" s="28"/>
      <c r="AD21" s="28"/>
      <c r="AE21" s="28"/>
      <c r="AF21" s="27"/>
      <c r="AK21" s="39" t="str">
        <f t="shared" si="7"/>
        <v>T</v>
      </c>
    </row>
    <row r="22" spans="1:37" ht="13.5" customHeight="1" x14ac:dyDescent="0.15">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562</v>
      </c>
      <c r="W22" s="29" t="s">
        <v>152</v>
      </c>
      <c r="Y22" s="29" t="s">
        <v>278</v>
      </c>
      <c r="Z22" s="29" t="s">
        <v>406</v>
      </c>
      <c r="AA22" s="62" t="s">
        <v>372</v>
      </c>
      <c r="AB22" s="62" t="s">
        <v>500</v>
      </c>
      <c r="AC22" s="28"/>
      <c r="AD22" s="28"/>
      <c r="AE22" s="28"/>
      <c r="AF22" s="27"/>
      <c r="AK22" s="39" t="str">
        <f t="shared" si="7"/>
        <v>U</v>
      </c>
    </row>
    <row r="23" spans="1:37" ht="13.5" customHeight="1" x14ac:dyDescent="0.15">
      <c r="A23" s="60"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520</v>
      </c>
      <c r="W23" s="29" t="s">
        <v>153</v>
      </c>
      <c r="Y23" s="29" t="s">
        <v>279</v>
      </c>
      <c r="Z23" s="29" t="s">
        <v>407</v>
      </c>
      <c r="AA23" s="62" t="s">
        <v>373</v>
      </c>
      <c r="AB23" s="62" t="s">
        <v>501</v>
      </c>
      <c r="AC23" s="28"/>
      <c r="AD23" s="28"/>
      <c r="AE23" s="28"/>
      <c r="AF23" s="27"/>
      <c r="AK23" s="39" t="str">
        <f t="shared" si="7"/>
        <v>V</v>
      </c>
    </row>
    <row r="24" spans="1:37" ht="13.5" customHeight="1" x14ac:dyDescent="0.15">
      <c r="A24" s="71"/>
      <c r="B24" s="58"/>
      <c r="F24" s="17" t="s">
        <v>253</v>
      </c>
      <c r="G24" s="16"/>
      <c r="H24" s="12" t="str">
        <f t="shared" si="1"/>
        <v/>
      </c>
      <c r="I24" s="12" t="str">
        <f t="shared" si="5"/>
        <v>一般会計</v>
      </c>
      <c r="K24" s="12"/>
      <c r="L24" s="12"/>
      <c r="O24" s="12"/>
      <c r="P24" s="12"/>
      <c r="Q24" s="18"/>
      <c r="T24" s="12"/>
      <c r="U24" s="29" t="s">
        <v>521</v>
      </c>
      <c r="W24" s="29" t="s">
        <v>154</v>
      </c>
      <c r="Y24" s="29" t="s">
        <v>280</v>
      </c>
      <c r="Z24" s="29" t="s">
        <v>408</v>
      </c>
      <c r="AA24" s="62" t="s">
        <v>374</v>
      </c>
      <c r="AB24" s="62" t="s">
        <v>502</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522</v>
      </c>
      <c r="W25" s="52"/>
      <c r="Y25" s="29" t="s">
        <v>281</v>
      </c>
      <c r="Z25" s="29" t="s">
        <v>409</v>
      </c>
      <c r="AA25" s="62" t="s">
        <v>375</v>
      </c>
      <c r="AB25" s="62" t="s">
        <v>503</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523</v>
      </c>
      <c r="Y26" s="29" t="s">
        <v>282</v>
      </c>
      <c r="Z26" s="29" t="s">
        <v>410</v>
      </c>
      <c r="AA26" s="62" t="s">
        <v>376</v>
      </c>
      <c r="AB26" s="62" t="s">
        <v>504</v>
      </c>
      <c r="AC26" s="28"/>
      <c r="AD26" s="28"/>
      <c r="AE26" s="28"/>
      <c r="AF26" s="27"/>
      <c r="AK26" s="39"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524</v>
      </c>
      <c r="Y27" s="29" t="s">
        <v>283</v>
      </c>
      <c r="Z27" s="29" t="s">
        <v>411</v>
      </c>
      <c r="AA27" s="62" t="s">
        <v>377</v>
      </c>
      <c r="AB27" s="62" t="s">
        <v>505</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525</v>
      </c>
      <c r="Y28" s="29" t="s">
        <v>284</v>
      </c>
      <c r="Z28" s="29" t="s">
        <v>412</v>
      </c>
      <c r="AA28" s="62" t="s">
        <v>378</v>
      </c>
      <c r="AB28" s="62" t="s">
        <v>506</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526</v>
      </c>
      <c r="Y29" s="29" t="s">
        <v>285</v>
      </c>
      <c r="Z29" s="29" t="s">
        <v>413</v>
      </c>
      <c r="AA29" s="62" t="s">
        <v>379</v>
      </c>
      <c r="AB29" s="62" t="s">
        <v>507</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527</v>
      </c>
      <c r="Y30" s="29" t="s">
        <v>286</v>
      </c>
      <c r="Z30" s="29" t="s">
        <v>414</v>
      </c>
      <c r="AA30" s="62" t="s">
        <v>380</v>
      </c>
      <c r="AB30" s="62" t="s">
        <v>508</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528</v>
      </c>
      <c r="Y31" s="29" t="s">
        <v>287</v>
      </c>
      <c r="Z31" s="29" t="s">
        <v>415</v>
      </c>
      <c r="AA31" s="62" t="s">
        <v>381</v>
      </c>
      <c r="AB31" s="62" t="s">
        <v>509</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529</v>
      </c>
      <c r="Y32" s="29" t="s">
        <v>288</v>
      </c>
      <c r="Z32" s="29" t="s">
        <v>416</v>
      </c>
      <c r="AA32" s="62" t="s">
        <v>62</v>
      </c>
      <c r="AB32" s="62" t="s">
        <v>62</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530</v>
      </c>
      <c r="Y33" s="29" t="s">
        <v>289</v>
      </c>
      <c r="Z33" s="29" t="s">
        <v>417</v>
      </c>
      <c r="AA33" s="52"/>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531</v>
      </c>
      <c r="Y34" s="29" t="s">
        <v>290</v>
      </c>
      <c r="Z34" s="29" t="s">
        <v>418</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532</v>
      </c>
      <c r="Y35" s="29" t="s">
        <v>291</v>
      </c>
      <c r="Z35" s="29" t="s">
        <v>419</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292</v>
      </c>
      <c r="Z36" s="29" t="s">
        <v>420</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293</v>
      </c>
      <c r="Z37" s="29" t="s">
        <v>421</v>
      </c>
      <c r="AF37" s="27"/>
      <c r="AK37" s="39" t="str">
        <f t="shared" si="7"/>
        <v>j</v>
      </c>
    </row>
    <row r="38" spans="1:37" x14ac:dyDescent="0.15">
      <c r="A38" s="12"/>
      <c r="B38" s="12"/>
      <c r="F38" s="12"/>
      <c r="G38" s="18"/>
      <c r="K38" s="12"/>
      <c r="L38" s="12"/>
      <c r="O38" s="12"/>
      <c r="P38" s="12"/>
      <c r="Q38" s="18"/>
      <c r="T38" s="12"/>
      <c r="Y38" s="29" t="s">
        <v>294</v>
      </c>
      <c r="Z38" s="29" t="s">
        <v>422</v>
      </c>
      <c r="AF38" s="27"/>
      <c r="AK38" s="39" t="str">
        <f t="shared" si="7"/>
        <v>k</v>
      </c>
    </row>
    <row r="39" spans="1:37" x14ac:dyDescent="0.15">
      <c r="A39" s="12"/>
      <c r="B39" s="12"/>
      <c r="F39" s="12" t="str">
        <f>I37</f>
        <v>一般会計</v>
      </c>
      <c r="G39" s="18"/>
      <c r="K39" s="12"/>
      <c r="L39" s="12"/>
      <c r="O39" s="12"/>
      <c r="P39" s="12"/>
      <c r="Q39" s="18"/>
      <c r="T39" s="12"/>
      <c r="U39" s="29" t="s">
        <v>534</v>
      </c>
      <c r="Y39" s="29" t="s">
        <v>295</v>
      </c>
      <c r="Z39" s="29" t="s">
        <v>423</v>
      </c>
      <c r="AF39" s="27"/>
      <c r="AK39" s="39" t="str">
        <f t="shared" si="7"/>
        <v>l</v>
      </c>
    </row>
    <row r="40" spans="1:37" x14ac:dyDescent="0.15">
      <c r="A40" s="12"/>
      <c r="B40" s="12"/>
      <c r="F40" s="12"/>
      <c r="G40" s="18"/>
      <c r="K40" s="12"/>
      <c r="L40" s="12"/>
      <c r="O40" s="12"/>
      <c r="P40" s="12"/>
      <c r="Q40" s="18"/>
      <c r="T40" s="12"/>
      <c r="U40" s="29"/>
      <c r="Y40" s="29" t="s">
        <v>296</v>
      </c>
      <c r="Z40" s="29" t="s">
        <v>424</v>
      </c>
      <c r="AF40" s="27"/>
      <c r="AK40" s="39" t="str">
        <f t="shared" si="7"/>
        <v>m</v>
      </c>
    </row>
    <row r="41" spans="1:37" x14ac:dyDescent="0.15">
      <c r="A41" s="12"/>
      <c r="B41" s="12"/>
      <c r="F41" s="12"/>
      <c r="G41" s="18"/>
      <c r="K41" s="12"/>
      <c r="L41" s="12"/>
      <c r="O41" s="12"/>
      <c r="P41" s="12"/>
      <c r="Q41" s="18"/>
      <c r="T41" s="12"/>
      <c r="U41" s="29" t="s">
        <v>236</v>
      </c>
      <c r="Y41" s="29" t="s">
        <v>297</v>
      </c>
      <c r="Z41" s="29" t="s">
        <v>425</v>
      </c>
      <c r="AF41" s="27"/>
      <c r="AK41" s="39" t="str">
        <f t="shared" si="7"/>
        <v>n</v>
      </c>
    </row>
    <row r="42" spans="1:37" x14ac:dyDescent="0.15">
      <c r="A42" s="12"/>
      <c r="B42" s="12"/>
      <c r="F42" s="12"/>
      <c r="G42" s="18"/>
      <c r="K42" s="12"/>
      <c r="L42" s="12"/>
      <c r="O42" s="12"/>
      <c r="P42" s="12"/>
      <c r="Q42" s="18"/>
      <c r="T42" s="12"/>
      <c r="U42" s="29" t="s">
        <v>246</v>
      </c>
      <c r="Y42" s="29" t="s">
        <v>298</v>
      </c>
      <c r="Z42" s="29" t="s">
        <v>426</v>
      </c>
      <c r="AF42" s="27"/>
      <c r="AK42" s="39" t="str">
        <f t="shared" si="7"/>
        <v>o</v>
      </c>
    </row>
    <row r="43" spans="1:37" x14ac:dyDescent="0.15">
      <c r="A43" s="12"/>
      <c r="B43" s="12"/>
      <c r="F43" s="12"/>
      <c r="G43" s="18"/>
      <c r="K43" s="12"/>
      <c r="L43" s="12"/>
      <c r="O43" s="12"/>
      <c r="P43" s="12"/>
      <c r="Q43" s="18"/>
      <c r="T43" s="12"/>
      <c r="Y43" s="29" t="s">
        <v>299</v>
      </c>
      <c r="Z43" s="29" t="s">
        <v>427</v>
      </c>
      <c r="AF43" s="27"/>
      <c r="AK43" s="39" t="str">
        <f t="shared" si="7"/>
        <v>p</v>
      </c>
    </row>
    <row r="44" spans="1:37" x14ac:dyDescent="0.15">
      <c r="A44" s="12"/>
      <c r="B44" s="12"/>
      <c r="F44" s="12"/>
      <c r="G44" s="18"/>
      <c r="K44" s="12"/>
      <c r="L44" s="12"/>
      <c r="O44" s="12"/>
      <c r="P44" s="12"/>
      <c r="Q44" s="18"/>
      <c r="T44" s="12"/>
      <c r="Y44" s="29" t="s">
        <v>300</v>
      </c>
      <c r="Z44" s="29" t="s">
        <v>428</v>
      </c>
      <c r="AF44" s="27"/>
      <c r="AK44" s="39" t="str">
        <f t="shared" si="7"/>
        <v>q</v>
      </c>
    </row>
    <row r="45" spans="1:37" x14ac:dyDescent="0.15">
      <c r="A45" s="12"/>
      <c r="B45" s="12"/>
      <c r="F45" s="12"/>
      <c r="G45" s="18"/>
      <c r="K45" s="12"/>
      <c r="L45" s="12"/>
      <c r="O45" s="12"/>
      <c r="P45" s="12"/>
      <c r="Q45" s="18"/>
      <c r="T45" s="12"/>
      <c r="U45" s="26" t="s">
        <v>156</v>
      </c>
      <c r="Y45" s="29" t="s">
        <v>301</v>
      </c>
      <c r="Z45" s="29" t="s">
        <v>429</v>
      </c>
      <c r="AF45" s="27"/>
      <c r="AK45" s="39" t="str">
        <f t="shared" si="7"/>
        <v>r</v>
      </c>
    </row>
    <row r="46" spans="1:37" x14ac:dyDescent="0.15">
      <c r="A46" s="12"/>
      <c r="B46" s="12"/>
      <c r="F46" s="12"/>
      <c r="G46" s="18"/>
      <c r="K46" s="12"/>
      <c r="L46" s="12"/>
      <c r="O46" s="12"/>
      <c r="P46" s="12"/>
      <c r="Q46" s="18"/>
      <c r="T46" s="12"/>
      <c r="U46" s="69" t="s">
        <v>561</v>
      </c>
      <c r="Y46" s="29" t="s">
        <v>302</v>
      </c>
      <c r="Z46" s="29" t="s">
        <v>430</v>
      </c>
      <c r="AF46" s="27"/>
      <c r="AK46" s="39" t="str">
        <f t="shared" si="7"/>
        <v>s</v>
      </c>
    </row>
    <row r="47" spans="1:37" x14ac:dyDescent="0.15">
      <c r="A47" s="12"/>
      <c r="B47" s="12"/>
      <c r="F47" s="12"/>
      <c r="G47" s="18"/>
      <c r="K47" s="12"/>
      <c r="L47" s="12"/>
      <c r="O47" s="12"/>
      <c r="P47" s="12"/>
      <c r="Q47" s="18"/>
      <c r="T47" s="12"/>
      <c r="Y47" s="29" t="s">
        <v>303</v>
      </c>
      <c r="Z47" s="29" t="s">
        <v>431</v>
      </c>
      <c r="AF47" s="27"/>
      <c r="AK47" s="39" t="str">
        <f t="shared" si="7"/>
        <v>t</v>
      </c>
    </row>
    <row r="48" spans="1:37" x14ac:dyDescent="0.15">
      <c r="A48" s="12"/>
      <c r="B48" s="12"/>
      <c r="F48" s="12"/>
      <c r="G48" s="18"/>
      <c r="K48" s="12"/>
      <c r="L48" s="12"/>
      <c r="O48" s="12"/>
      <c r="P48" s="12"/>
      <c r="Q48" s="18"/>
      <c r="T48" s="12"/>
      <c r="U48" s="69">
        <v>2021</v>
      </c>
      <c r="Y48" s="29" t="s">
        <v>304</v>
      </c>
      <c r="Z48" s="29" t="s">
        <v>432</v>
      </c>
      <c r="AF48" s="27"/>
      <c r="AK48" s="39" t="str">
        <f t="shared" si="7"/>
        <v>u</v>
      </c>
    </row>
    <row r="49" spans="1:37" x14ac:dyDescent="0.15">
      <c r="A49" s="12"/>
      <c r="B49" s="12"/>
      <c r="F49" s="12"/>
      <c r="G49" s="18"/>
      <c r="K49" s="12"/>
      <c r="L49" s="12"/>
      <c r="O49" s="12"/>
      <c r="P49" s="12"/>
      <c r="Q49" s="18"/>
      <c r="T49" s="12"/>
      <c r="U49" s="69">
        <v>2022</v>
      </c>
      <c r="Y49" s="29" t="s">
        <v>305</v>
      </c>
      <c r="Z49" s="29" t="s">
        <v>433</v>
      </c>
      <c r="AF49" s="27"/>
      <c r="AK49" s="39" t="str">
        <f t="shared" si="7"/>
        <v>v</v>
      </c>
    </row>
    <row r="50" spans="1:37" x14ac:dyDescent="0.15">
      <c r="A50" s="12"/>
      <c r="B50" s="12"/>
      <c r="F50" s="12"/>
      <c r="G50" s="18"/>
      <c r="K50" s="12"/>
      <c r="L50" s="12"/>
      <c r="O50" s="12"/>
      <c r="P50" s="12"/>
      <c r="Q50" s="18"/>
      <c r="T50" s="12"/>
      <c r="U50" s="69">
        <v>2023</v>
      </c>
      <c r="Y50" s="29" t="s">
        <v>306</v>
      </c>
      <c r="Z50" s="29" t="s">
        <v>434</v>
      </c>
      <c r="AF50" s="27"/>
    </row>
    <row r="51" spans="1:37" x14ac:dyDescent="0.15">
      <c r="A51" s="12"/>
      <c r="B51" s="12"/>
      <c r="F51" s="12"/>
      <c r="G51" s="18"/>
      <c r="K51" s="12"/>
      <c r="L51" s="12"/>
      <c r="O51" s="12"/>
      <c r="P51" s="12"/>
      <c r="Q51" s="18"/>
      <c r="T51" s="12"/>
      <c r="U51" s="69">
        <v>2024</v>
      </c>
      <c r="Y51" s="29" t="s">
        <v>307</v>
      </c>
      <c r="Z51" s="29" t="s">
        <v>435</v>
      </c>
      <c r="AF51" s="27"/>
    </row>
    <row r="52" spans="1:37" x14ac:dyDescent="0.15">
      <c r="A52" s="12"/>
      <c r="B52" s="12"/>
      <c r="F52" s="12"/>
      <c r="G52" s="18"/>
      <c r="K52" s="12"/>
      <c r="L52" s="12"/>
      <c r="O52" s="12"/>
      <c r="P52" s="12"/>
      <c r="Q52" s="18"/>
      <c r="T52" s="12"/>
      <c r="U52" s="69">
        <v>2025</v>
      </c>
      <c r="Y52" s="29" t="s">
        <v>308</v>
      </c>
      <c r="Z52" s="29" t="s">
        <v>436</v>
      </c>
      <c r="AF52" s="27"/>
    </row>
    <row r="53" spans="1:37" x14ac:dyDescent="0.15">
      <c r="A53" s="12"/>
      <c r="B53" s="12"/>
      <c r="F53" s="12"/>
      <c r="G53" s="18"/>
      <c r="K53" s="12"/>
      <c r="L53" s="12"/>
      <c r="O53" s="12"/>
      <c r="P53" s="12"/>
      <c r="Q53" s="18"/>
      <c r="T53" s="12"/>
      <c r="U53" s="69">
        <v>2026</v>
      </c>
      <c r="Y53" s="29" t="s">
        <v>309</v>
      </c>
      <c r="Z53" s="29" t="s">
        <v>437</v>
      </c>
      <c r="AF53" s="27"/>
    </row>
    <row r="54" spans="1:37" x14ac:dyDescent="0.15">
      <c r="A54" s="12"/>
      <c r="B54" s="12"/>
      <c r="F54" s="12"/>
      <c r="G54" s="18"/>
      <c r="K54" s="12"/>
      <c r="L54" s="12"/>
      <c r="O54" s="12"/>
      <c r="P54" s="19"/>
      <c r="Q54" s="18"/>
      <c r="T54" s="12"/>
      <c r="Y54" s="29" t="s">
        <v>310</v>
      </c>
      <c r="Z54" s="29" t="s">
        <v>438</v>
      </c>
      <c r="AF54" s="27"/>
    </row>
    <row r="55" spans="1:37" x14ac:dyDescent="0.15">
      <c r="A55" s="12"/>
      <c r="B55" s="12"/>
      <c r="F55" s="12"/>
      <c r="G55" s="18"/>
      <c r="K55" s="12"/>
      <c r="L55" s="12"/>
      <c r="O55" s="12"/>
      <c r="P55" s="12"/>
      <c r="Q55" s="18"/>
      <c r="T55" s="12"/>
      <c r="Y55" s="29" t="s">
        <v>311</v>
      </c>
      <c r="Z55" s="29" t="s">
        <v>439</v>
      </c>
      <c r="AF55" s="27"/>
    </row>
    <row r="56" spans="1:37" x14ac:dyDescent="0.15">
      <c r="A56" s="12"/>
      <c r="B56" s="12"/>
      <c r="F56" s="12"/>
      <c r="G56" s="18"/>
      <c r="K56" s="12"/>
      <c r="L56" s="12"/>
      <c r="O56" s="12"/>
      <c r="P56" s="12"/>
      <c r="Q56" s="18"/>
      <c r="T56" s="12"/>
      <c r="U56" s="69">
        <v>20</v>
      </c>
      <c r="Y56" s="29" t="s">
        <v>312</v>
      </c>
      <c r="Z56" s="29" t="s">
        <v>440</v>
      </c>
      <c r="AF56" s="27"/>
    </row>
    <row r="57" spans="1:37" x14ac:dyDescent="0.15">
      <c r="A57" s="12"/>
      <c r="B57" s="12"/>
      <c r="F57" s="12"/>
      <c r="G57" s="18"/>
      <c r="K57" s="12"/>
      <c r="L57" s="12"/>
      <c r="O57" s="12"/>
      <c r="P57" s="12"/>
      <c r="Q57" s="18"/>
      <c r="T57" s="12"/>
      <c r="U57" s="29" t="s">
        <v>510</v>
      </c>
      <c r="Y57" s="29" t="s">
        <v>313</v>
      </c>
      <c r="Z57" s="29" t="s">
        <v>441</v>
      </c>
      <c r="AF57" s="27"/>
    </row>
    <row r="58" spans="1:37" x14ac:dyDescent="0.15">
      <c r="A58" s="12"/>
      <c r="B58" s="12"/>
      <c r="F58" s="12"/>
      <c r="G58" s="18"/>
      <c r="K58" s="12"/>
      <c r="L58" s="12"/>
      <c r="O58" s="12"/>
      <c r="P58" s="12"/>
      <c r="Q58" s="18"/>
      <c r="T58" s="12"/>
      <c r="U58" s="29" t="s">
        <v>511</v>
      </c>
      <c r="Y58" s="29" t="s">
        <v>314</v>
      </c>
      <c r="Z58" s="29" t="s">
        <v>442</v>
      </c>
      <c r="AF58" s="27"/>
    </row>
    <row r="59" spans="1:37" x14ac:dyDescent="0.15">
      <c r="A59" s="12"/>
      <c r="B59" s="12"/>
      <c r="F59" s="12"/>
      <c r="G59" s="18"/>
      <c r="K59" s="12"/>
      <c r="L59" s="12"/>
      <c r="O59" s="12"/>
      <c r="P59" s="12"/>
      <c r="Q59" s="18"/>
      <c r="T59" s="12"/>
      <c r="Y59" s="29" t="s">
        <v>315</v>
      </c>
      <c r="Z59" s="29" t="s">
        <v>443</v>
      </c>
      <c r="AF59" s="27"/>
    </row>
    <row r="60" spans="1:37" x14ac:dyDescent="0.15">
      <c r="A60" s="12"/>
      <c r="B60" s="12"/>
      <c r="F60" s="12"/>
      <c r="G60" s="18"/>
      <c r="K60" s="12"/>
      <c r="L60" s="12"/>
      <c r="O60" s="12"/>
      <c r="P60" s="12"/>
      <c r="Q60" s="18"/>
      <c r="T60" s="12"/>
      <c r="Y60" s="29" t="s">
        <v>316</v>
      </c>
      <c r="Z60" s="29" t="s">
        <v>444</v>
      </c>
      <c r="AF60" s="27"/>
    </row>
    <row r="61" spans="1:37" x14ac:dyDescent="0.15">
      <c r="A61" s="12"/>
      <c r="B61" s="12"/>
      <c r="F61" s="12"/>
      <c r="G61" s="18"/>
      <c r="K61" s="12"/>
      <c r="L61" s="12"/>
      <c r="O61" s="12"/>
      <c r="P61" s="12"/>
      <c r="Q61" s="18"/>
      <c r="T61" s="12"/>
      <c r="Y61" s="29" t="s">
        <v>317</v>
      </c>
      <c r="Z61" s="29" t="s">
        <v>445</v>
      </c>
      <c r="AF61" s="27"/>
    </row>
    <row r="62" spans="1:37" x14ac:dyDescent="0.15">
      <c r="A62" s="12"/>
      <c r="B62" s="12"/>
      <c r="F62" s="12"/>
      <c r="G62" s="18"/>
      <c r="K62" s="12"/>
      <c r="L62" s="12"/>
      <c r="O62" s="12"/>
      <c r="P62" s="12"/>
      <c r="Q62" s="18"/>
      <c r="T62" s="12"/>
      <c r="Y62" s="29" t="s">
        <v>318</v>
      </c>
      <c r="Z62" s="29" t="s">
        <v>446</v>
      </c>
      <c r="AF62" s="27"/>
    </row>
    <row r="63" spans="1:37" x14ac:dyDescent="0.15">
      <c r="A63" s="12"/>
      <c r="B63" s="12"/>
      <c r="F63" s="12"/>
      <c r="G63" s="18"/>
      <c r="K63" s="12"/>
      <c r="L63" s="12"/>
      <c r="O63" s="12"/>
      <c r="P63" s="12"/>
      <c r="Q63" s="18"/>
      <c r="T63" s="12"/>
      <c r="Y63" s="29" t="s">
        <v>319</v>
      </c>
      <c r="Z63" s="29" t="s">
        <v>447</v>
      </c>
      <c r="AF63" s="27"/>
    </row>
    <row r="64" spans="1:37" x14ac:dyDescent="0.15">
      <c r="A64" s="12"/>
      <c r="B64" s="12"/>
      <c r="F64" s="12"/>
      <c r="G64" s="18"/>
      <c r="K64" s="12"/>
      <c r="L64" s="12"/>
      <c r="O64" s="12"/>
      <c r="P64" s="12"/>
      <c r="Q64" s="18"/>
      <c r="T64" s="12"/>
      <c r="Y64" s="29" t="s">
        <v>320</v>
      </c>
      <c r="Z64" s="29" t="s">
        <v>448</v>
      </c>
      <c r="AF64" s="27"/>
    </row>
    <row r="65" spans="1:32" x14ac:dyDescent="0.15">
      <c r="A65" s="12"/>
      <c r="B65" s="12"/>
      <c r="F65" s="12"/>
      <c r="G65" s="18"/>
      <c r="K65" s="12"/>
      <c r="L65" s="12"/>
      <c r="O65" s="12"/>
      <c r="P65" s="12"/>
      <c r="Q65" s="18"/>
      <c r="T65" s="12"/>
      <c r="Y65" s="29" t="s">
        <v>321</v>
      </c>
      <c r="Z65" s="29" t="s">
        <v>449</v>
      </c>
      <c r="AF65" s="27"/>
    </row>
    <row r="66" spans="1:32" x14ac:dyDescent="0.15">
      <c r="A66" s="12"/>
      <c r="B66" s="12"/>
      <c r="F66" s="12"/>
      <c r="G66" s="18"/>
      <c r="K66" s="12"/>
      <c r="L66" s="12"/>
      <c r="O66" s="12"/>
      <c r="P66" s="12"/>
      <c r="Q66" s="18"/>
      <c r="T66" s="12"/>
      <c r="Y66" s="29" t="s">
        <v>63</v>
      </c>
      <c r="Z66" s="29" t="s">
        <v>450</v>
      </c>
      <c r="AF66" s="27"/>
    </row>
    <row r="67" spans="1:32" x14ac:dyDescent="0.15">
      <c r="A67" s="12"/>
      <c r="B67" s="12"/>
      <c r="F67" s="12"/>
      <c r="G67" s="18"/>
      <c r="K67" s="12"/>
      <c r="L67" s="12"/>
      <c r="O67" s="12"/>
      <c r="P67" s="12"/>
      <c r="Q67" s="18"/>
      <c r="T67" s="12"/>
      <c r="Y67" s="29" t="s">
        <v>322</v>
      </c>
      <c r="Z67" s="29" t="s">
        <v>451</v>
      </c>
      <c r="AF67" s="27"/>
    </row>
    <row r="68" spans="1:32" x14ac:dyDescent="0.15">
      <c r="A68" s="12"/>
      <c r="B68" s="12"/>
      <c r="F68" s="12"/>
      <c r="G68" s="18"/>
      <c r="K68" s="12"/>
      <c r="L68" s="12"/>
      <c r="O68" s="12"/>
      <c r="P68" s="12"/>
      <c r="Q68" s="18"/>
      <c r="T68" s="12"/>
      <c r="Y68" s="29" t="s">
        <v>323</v>
      </c>
      <c r="Z68" s="29" t="s">
        <v>452</v>
      </c>
      <c r="AF68" s="27"/>
    </row>
    <row r="69" spans="1:32" x14ac:dyDescent="0.15">
      <c r="A69" s="12"/>
      <c r="B69" s="12"/>
      <c r="F69" s="12"/>
      <c r="G69" s="18"/>
      <c r="K69" s="12"/>
      <c r="L69" s="12"/>
      <c r="O69" s="12"/>
      <c r="P69" s="12"/>
      <c r="Q69" s="18"/>
      <c r="T69" s="12"/>
      <c r="Y69" s="29" t="s">
        <v>324</v>
      </c>
      <c r="Z69" s="29" t="s">
        <v>453</v>
      </c>
      <c r="AF69" s="27"/>
    </row>
    <row r="70" spans="1:32" x14ac:dyDescent="0.15">
      <c r="A70" s="12"/>
      <c r="B70" s="12"/>
      <c r="Y70" s="29" t="s">
        <v>325</v>
      </c>
      <c r="Z70" s="29" t="s">
        <v>454</v>
      </c>
    </row>
    <row r="71" spans="1:32" x14ac:dyDescent="0.15">
      <c r="Y71" s="29" t="s">
        <v>326</v>
      </c>
      <c r="Z71" s="29" t="s">
        <v>455</v>
      </c>
    </row>
    <row r="72" spans="1:32" x14ac:dyDescent="0.15">
      <c r="Y72" s="29" t="s">
        <v>327</v>
      </c>
      <c r="Z72" s="29" t="s">
        <v>456</v>
      </c>
    </row>
    <row r="73" spans="1:32" x14ac:dyDescent="0.15">
      <c r="Y73" s="29" t="s">
        <v>328</v>
      </c>
      <c r="Z73" s="29" t="s">
        <v>457</v>
      </c>
    </row>
    <row r="74" spans="1:32" x14ac:dyDescent="0.15">
      <c r="Y74" s="29" t="s">
        <v>329</v>
      </c>
      <c r="Z74" s="29" t="s">
        <v>458</v>
      </c>
    </row>
    <row r="75" spans="1:32" x14ac:dyDescent="0.15">
      <c r="Y75" s="29" t="s">
        <v>330</v>
      </c>
      <c r="Z75" s="29" t="s">
        <v>459</v>
      </c>
    </row>
    <row r="76" spans="1:32" x14ac:dyDescent="0.15">
      <c r="Y76" s="29" t="s">
        <v>331</v>
      </c>
      <c r="Z76" s="29" t="s">
        <v>460</v>
      </c>
    </row>
    <row r="77" spans="1:32" x14ac:dyDescent="0.15">
      <c r="Y77" s="29" t="s">
        <v>332</v>
      </c>
      <c r="Z77" s="29" t="s">
        <v>461</v>
      </c>
    </row>
    <row r="78" spans="1:32" x14ac:dyDescent="0.15">
      <c r="Y78" s="29" t="s">
        <v>333</v>
      </c>
      <c r="Z78" s="29" t="s">
        <v>462</v>
      </c>
    </row>
    <row r="79" spans="1:32" x14ac:dyDescent="0.15">
      <c r="Y79" s="29" t="s">
        <v>334</v>
      </c>
      <c r="Z79" s="29" t="s">
        <v>463</v>
      </c>
    </row>
    <row r="80" spans="1:32" x14ac:dyDescent="0.15">
      <c r="Y80" s="29" t="s">
        <v>335</v>
      </c>
      <c r="Z80" s="29" t="s">
        <v>464</v>
      </c>
    </row>
    <row r="81" spans="25:26" x14ac:dyDescent="0.15">
      <c r="Y81" s="29" t="s">
        <v>336</v>
      </c>
      <c r="Z81" s="29" t="s">
        <v>465</v>
      </c>
    </row>
    <row r="82" spans="25:26" x14ac:dyDescent="0.15">
      <c r="Y82" s="29" t="s">
        <v>337</v>
      </c>
      <c r="Z82" s="29" t="s">
        <v>466</v>
      </c>
    </row>
    <row r="83" spans="25:26" x14ac:dyDescent="0.15">
      <c r="Y83" s="29" t="s">
        <v>338</v>
      </c>
      <c r="Z83" s="29" t="s">
        <v>467</v>
      </c>
    </row>
    <row r="84" spans="25:26" x14ac:dyDescent="0.15">
      <c r="Y84" s="29" t="s">
        <v>339</v>
      </c>
      <c r="Z84" s="29" t="s">
        <v>468</v>
      </c>
    </row>
    <row r="85" spans="25:26" x14ac:dyDescent="0.15">
      <c r="Y85" s="29" t="s">
        <v>340</v>
      </c>
      <c r="Z85" s="29" t="s">
        <v>469</v>
      </c>
    </row>
    <row r="86" spans="25:26" x14ac:dyDescent="0.15">
      <c r="Y86" s="29" t="s">
        <v>341</v>
      </c>
      <c r="Z86" s="29" t="s">
        <v>470</v>
      </c>
    </row>
    <row r="87" spans="25:26" x14ac:dyDescent="0.15">
      <c r="Y87" s="29" t="s">
        <v>342</v>
      </c>
      <c r="Z87" s="29" t="s">
        <v>471</v>
      </c>
    </row>
    <row r="88" spans="25:26" x14ac:dyDescent="0.15">
      <c r="Y88" s="29" t="s">
        <v>343</v>
      </c>
      <c r="Z88" s="29" t="s">
        <v>472</v>
      </c>
    </row>
    <row r="89" spans="25:26" x14ac:dyDescent="0.15">
      <c r="Y89" s="29" t="s">
        <v>344</v>
      </c>
      <c r="Z89" s="29" t="s">
        <v>473</v>
      </c>
    </row>
    <row r="90" spans="25:26" x14ac:dyDescent="0.15">
      <c r="Y90" s="29" t="s">
        <v>345</v>
      </c>
      <c r="Z90" s="29" t="s">
        <v>474</v>
      </c>
    </row>
    <row r="91" spans="25:26" x14ac:dyDescent="0.15">
      <c r="Y91" s="29" t="s">
        <v>346</v>
      </c>
      <c r="Z91" s="29" t="s">
        <v>475</v>
      </c>
    </row>
    <row r="92" spans="25:26" x14ac:dyDescent="0.15">
      <c r="Y92" s="29" t="s">
        <v>347</v>
      </c>
      <c r="Z92" s="29" t="s">
        <v>476</v>
      </c>
    </row>
    <row r="93" spans="25:26" x14ac:dyDescent="0.15">
      <c r="Y93" s="29" t="s">
        <v>348</v>
      </c>
      <c r="Z93" s="29" t="s">
        <v>477</v>
      </c>
    </row>
    <row r="94" spans="25:26" x14ac:dyDescent="0.15">
      <c r="Y94" s="29" t="s">
        <v>349</v>
      </c>
      <c r="Z94" s="29" t="s">
        <v>478</v>
      </c>
    </row>
    <row r="95" spans="25:26" x14ac:dyDescent="0.15">
      <c r="Y95" s="29" t="s">
        <v>350</v>
      </c>
      <c r="Z95" s="29" t="s">
        <v>479</v>
      </c>
    </row>
    <row r="96" spans="25:26" x14ac:dyDescent="0.15">
      <c r="Y96" s="29" t="s">
        <v>254</v>
      </c>
      <c r="Z96" s="29" t="s">
        <v>480</v>
      </c>
    </row>
    <row r="97" spans="25:26" x14ac:dyDescent="0.15">
      <c r="Y97" s="29" t="s">
        <v>351</v>
      </c>
      <c r="Z97" s="29" t="s">
        <v>481</v>
      </c>
    </row>
    <row r="98" spans="25:26" x14ac:dyDescent="0.15">
      <c r="Y98" s="29" t="s">
        <v>352</v>
      </c>
      <c r="Z98" s="29" t="s">
        <v>482</v>
      </c>
    </row>
    <row r="99" spans="25:26" x14ac:dyDescent="0.15">
      <c r="Y99" s="29" t="s">
        <v>382</v>
      </c>
      <c r="Z99" s="29" t="s">
        <v>483</v>
      </c>
    </row>
    <row r="100" spans="25:26" x14ac:dyDescent="0.15">
      <c r="Y100" s="29" t="s">
        <v>564</v>
      </c>
      <c r="Z100" s="29"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2022-08-03T12:44:09Z</cp:lastPrinted>
  <dcterms:created xsi:type="dcterms:W3CDTF">2012-03-13T00:50:25Z</dcterms:created>
  <dcterms:modified xsi:type="dcterms:W3CDTF">2022-09-14T02:45:07Z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