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行政事業レビューシート!$A$2:$BH$155</definedName>
    <definedName name="_xlnm.Print_Area" localSheetId="0">行政事業レビューシート!$A$1:$AX$155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3" i="11" l="1"/>
  <c r="AM48" i="11"/>
  <c r="AK15" i="11" l="1"/>
  <c r="AY147" i="11" l="1"/>
  <c r="AY149" i="11" s="1"/>
  <c r="AY143" i="11"/>
  <c r="AY142" i="11"/>
  <c r="AY141" i="11"/>
  <c r="AY140" i="11"/>
  <c r="AY139" i="11"/>
  <c r="AY138" i="11"/>
  <c r="AY128" i="11"/>
  <c r="AY148" i="11" l="1"/>
  <c r="AY150" i="11"/>
  <c r="AY130" i="11"/>
  <c r="AY131" i="11"/>
  <c r="AY129" i="11"/>
  <c r="AY49" i="11" l="1"/>
  <c r="AY52" i="11" s="1"/>
  <c r="AY39" i="11"/>
  <c r="AY47" i="11" s="1"/>
  <c r="AY50" i="11" l="1"/>
  <c r="AY44" i="11"/>
  <c r="AY51" i="11"/>
  <c r="AY53" i="11"/>
  <c r="AY48" i="11"/>
  <c r="AY41" i="11"/>
  <c r="AY45" i="11"/>
  <c r="AY40" i="11"/>
  <c r="AY42" i="11"/>
  <c r="AY46" i="11"/>
  <c r="AY43" i="11"/>
  <c r="AW102" i="11" l="1"/>
  <c r="AT102" i="11"/>
  <c r="AQ102" i="11"/>
  <c r="AL102" i="11"/>
  <c r="AI102" i="11"/>
  <c r="AF102" i="11"/>
  <c r="Z102" i="11"/>
  <c r="W102" i="11"/>
  <c r="T102" i="11"/>
  <c r="N102" i="11"/>
  <c r="AW101" i="11"/>
  <c r="AT101" i="11"/>
  <c r="AQ101" i="11"/>
  <c r="AL101" i="11"/>
  <c r="AI101" i="11"/>
  <c r="AF101" i="11"/>
  <c r="Z101" i="11"/>
  <c r="W101" i="11"/>
  <c r="T101" i="11"/>
  <c r="N101" i="11"/>
  <c r="K101" i="11"/>
  <c r="H101" i="11"/>
  <c r="AY151" i="11" l="1"/>
  <c r="AY154" i="11" s="1"/>
  <c r="AY146" i="11"/>
  <c r="AY145" i="11"/>
  <c r="AY144" i="11"/>
  <c r="AU131" i="11"/>
  <c r="Y131" i="11"/>
  <c r="AU127" i="11"/>
  <c r="Y127" i="11"/>
  <c r="W24" i="11"/>
  <c r="P24" i="11"/>
  <c r="AD21" i="11"/>
  <c r="W21" i="11"/>
  <c r="P21" i="11"/>
  <c r="AR18" i="11"/>
  <c r="AK18" i="11"/>
  <c r="AD18" i="11"/>
  <c r="AD20" i="11" s="1"/>
  <c r="W18" i="11"/>
  <c r="W20" i="11" s="1"/>
  <c r="P18" i="11"/>
  <c r="P20" i="11" s="1"/>
  <c r="AV2" i="11"/>
  <c r="AY153" i="11" l="1"/>
  <c r="AY15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 xml:space="preserve"> </author>
  </authors>
  <commentList>
    <comment ref="A92" authorId="0" shapeId="0">
      <text/>
    </comment>
  </commentList>
</comments>
</file>

<file path=xl/sharedStrings.xml><?xml version="1.0" encoding="utf-8"?>
<sst xmlns="http://schemas.openxmlformats.org/spreadsheetml/2006/main" count="932" uniqueCount="644">
  <si>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</si>
  <si>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</si>
  <si>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</si>
  <si>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</si>
  <si>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</si>
  <si>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</si>
  <si>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</si>
  <si>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</si>
  <si>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</si>
  <si>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</si>
  <si>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</si>
  <si>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</si>
  <si>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</si>
  <si>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</si>
  <si>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</si>
  <si>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</si>
  <si>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</si>
  <si>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</si>
  <si>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</si>
  <si>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</si>
  <si>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</si>
  <si>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</si>
  <si>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</si>
  <si>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</si>
  <si>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</si>
  <si>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</si>
  <si>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</si>
  <si>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</si>
  <si>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</si>
  <si>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</si>
  <si>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</si>
  <si>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</si>
  <si>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</si>
  <si>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</si>
  <si>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</si>
  <si>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</si>
  <si>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</si>
  <si>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</si>
  <si>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</si>
  <si>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</si>
  <si>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</si>
  <si>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</si>
  <si>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</si>
  <si>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</si>
  <si>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</si>
  <si>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</si>
  <si>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</si>
  <si>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</si>
  <si>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</si>
  <si>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</si>
  <si>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</si>
  <si>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</si>
  <si>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</si>
  <si>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</si>
  <si>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</si>
  <si>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</si>
  <si>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</si>
  <si>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</si>
  <si>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</si>
  <si>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</si>
  <si>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</si>
  <si>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</si>
  <si>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</si>
  <si>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</si>
  <si>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</si>
  <si>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</si>
  <si>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</si>
  <si>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</si>
  <si>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</si>
  <si>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</si>
  <si>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</si>
  <si>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</si>
  <si>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</si>
  <si>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</si>
  <si>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</si>
  <si>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</si>
  <si>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</si>
  <si>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</si>
  <si>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</si>
  <si>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</si>
  <si>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</si>
  <si>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</si>
  <si>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</si>
  <si>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</si>
  <si>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</si>
  <si>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</si>
  <si>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</si>
  <si>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</si>
  <si>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</si>
  <si>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</si>
  <si>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</si>
  <si>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</si>
  <si>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</si>
  <si>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</si>
  <si>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</si>
  <si>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</si>
  <si>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</si>
  <si>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</si>
  <si>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</si>
  <si>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</si>
  <si>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</si>
  <si>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</si>
  <si>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</si>
  <si>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</si>
  <si>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</si>
  <si>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</si>
  <si>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</si>
  <si>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</si>
  <si>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</si>
  <si>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</si>
  <si>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</si>
  <si>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</si>
  <si>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</si>
  <si>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</si>
  <si>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</si>
  <si>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</si>
  <si>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</si>
  <si>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</si>
  <si>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</si>
  <si>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</si>
  <si>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</si>
  <si>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</si>
  <si>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</si>
  <si>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</si>
  <si>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</si>
  <si>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</si>
  <si>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</si>
  <si>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</si>
  <si>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</si>
  <si>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</si>
  <si>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</si>
  <si>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</si>
  <si>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</si>
  <si>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</si>
  <si>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</si>
  <si>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</si>
  <si>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</si>
  <si>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</si>
  <si>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</si>
  <si>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</si>
  <si>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</si>
  <si>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</si>
  <si>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</si>
  <si>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</si>
  <si>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</si>
  <si>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</si>
  <si>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</si>
  <si>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</si>
  <si>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</si>
  <si>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</si>
  <si>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</si>
  <si>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</si>
  <si>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</si>
  <si>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</si>
  <si>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</si>
  <si>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</si>
  <si>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</si>
  <si>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</si>
  <si>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</si>
  <si>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</si>
  <si>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</si>
  <si>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</si>
  <si>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</si>
  <si>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</si>
  <si>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</si>
  <si>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</si>
  <si>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</si>
  <si>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</si>
  <si>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</si>
  <si>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</si>
  <si>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</si>
  <si>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</si>
  <si>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</si>
  <si>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</si>
  <si>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</si>
  <si>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</si>
  <si>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</si>
  <si>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</si>
  <si>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</si>
  <si>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</si>
  <si>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</si>
  <si>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</si>
  <si>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</si>
  <si>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</si>
  <si>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</si>
  <si>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</si>
  <si>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</si>
  <si>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</si>
  <si>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</si>
  <si>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</si>
  <si>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</si>
  <si>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</si>
  <si>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</si>
  <si>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</si>
  <si>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</si>
  <si>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</si>
  <si>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</si>
  <si>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</si>
  <si>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</si>
  <si>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</si>
  <si>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</si>
  <si>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</si>
  <si>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</si>
  <si>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</si>
  <si>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</si>
  <si>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</si>
  <si>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</si>
  <si>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</si>
  <si>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</si>
  <si>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</si>
  <si>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</si>
  <si>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</si>
  <si>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</si>
  <si>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</si>
  <si>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</si>
  <si>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</si>
  <si>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</si>
  <si>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</si>
  <si>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</si>
  <si>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</si>
  <si>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</si>
  <si>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</si>
  <si>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</si>
  <si>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</si>
  <si>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</si>
  <si>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</si>
  <si>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</si>
  <si>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</si>
  <si>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</si>
  <si>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</si>
  <si>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</si>
  <si>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</si>
  <si>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</si>
  <si>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</si>
  <si>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</si>
  <si>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</si>
  <si>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</si>
  <si>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</si>
  <si>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</si>
  <si>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</si>
  <si>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</si>
  <si>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</si>
  <si>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</si>
  <si>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</si>
  <si>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</si>
  <si>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</si>
  <si>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</si>
  <si>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</si>
  <si>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</si>
  <si>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</si>
  <si>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</si>
  <si>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</si>
  <si>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</si>
  <si>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</si>
  <si>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</si>
  <si>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</si>
  <si>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</si>
  <si>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</si>
  <si>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</si>
  <si>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</si>
  <si>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</si>
  <si>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</si>
  <si>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</si>
  <si>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</si>
  <si>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</si>
  <si>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</si>
  <si>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</si>
  <si>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</si>
  <si>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</si>
  <si>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</si>
  <si>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</si>
  <si>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</si>
  <si>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</si>
  <si>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</si>
  <si>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</si>
  <si>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</si>
  <si>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</si>
  <si>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</si>
  <si>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</si>
  <si>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</si>
  <si>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</si>
  <si>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</si>
  <si>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</si>
  <si>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</si>
  <si>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</si>
  <si>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</si>
  <si>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</si>
  <si>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</si>
  <si>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</si>
  <si>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</si>
  <si>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</si>
  <si>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</si>
  <si>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</si>
  <si>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</si>
  <si>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</si>
  <si>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</si>
  <si>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</si>
  <si>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</si>
  <si>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</si>
  <si>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</si>
  <si>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</si>
  <si>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</si>
  <si>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</si>
  <si>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</si>
  <si>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</si>
  <si>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</si>
  <si>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</si>
  <si>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</si>
  <si>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</si>
  <si>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</si>
  <si>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</si>
  <si>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</si>
  <si>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</si>
  <si>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</si>
  <si>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</si>
  <si>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</si>
  <si>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</si>
  <si>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</si>
  <si>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</si>
  <si>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</si>
  <si>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</si>
  <si>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</si>
  <si>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</si>
  <si>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</si>
  <si>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</si>
  <si>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</si>
  <si>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</si>
  <si>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</si>
  <si>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</si>
  <si>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</si>
  <si>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</si>
  <si>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</si>
  <si>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</si>
  <si>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</si>
  <si>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</si>
  <si>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</si>
  <si>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</si>
  <si>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</si>
  <si>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</si>
  <si>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</si>
  <si>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</si>
  <si>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</si>
  <si>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</si>
  <si>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</si>
  <si>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</si>
  <si>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</si>
  <si>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</si>
  <si>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</si>
  <si>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</si>
  <si>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</si>
  <si>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</si>
  <si>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</si>
  <si>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</si>
  <si>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</si>
  <si>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</si>
  <si>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</si>
  <si>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</si>
  <si>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</si>
  <si>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</si>
  <si>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</si>
  <si>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</si>
  <si>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</si>
  <si>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</si>
  <si>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</si>
  <si>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</si>
  <si>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</si>
  <si>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</si>
  <si>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</si>
  <si>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</si>
  <si>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</si>
  <si>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</si>
  <si>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</si>
  <si>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</si>
  <si>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</si>
  <si>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</si>
  <si>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</si>
  <si>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</si>
  <si>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</si>
  <si>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</si>
  <si>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</si>
  <si>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</si>
  <si>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</si>
  <si>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</si>
  <si>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</si>
  <si>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</si>
  <si>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</si>
  <si>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</si>
  <si>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</si>
  <si>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</si>
  <si>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</si>
  <si>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</si>
  <si>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</si>
  <si>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</si>
  <si>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</si>
  <si>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</si>
  <si>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</si>
  <si>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</si>
  <si>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</si>
  <si>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</si>
  <si>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</si>
  <si>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</si>
  <si>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</si>
  <si>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</si>
  <si>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</si>
  <si>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</si>
  <si>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</si>
  <si>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</si>
  <si>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</si>
  <si>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</si>
  <si>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</si>
  <si>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</si>
  <si>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</si>
  <si>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</si>
  <si>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</si>
  <si>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</si>
  <si>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</si>
  <si>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</si>
  <si>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</si>
  <si>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</si>
  <si>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</si>
  <si>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</si>
  <si>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</si>
  <si>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</si>
  <si>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</si>
  <si>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</si>
  <si>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</si>
  <si>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</si>
  <si>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</si>
  <si>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</si>
  <si>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</si>
  <si>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</si>
  <si>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</si>
  <si>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</si>
  <si>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</si>
  <si>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</si>
  <si>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</si>
  <si>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</si>
  <si>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</si>
  <si>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</si>
  <si>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</si>
  <si>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</si>
  <si>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</si>
  <si>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</si>
  <si>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</si>
  <si>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</si>
  <si>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</si>
  <si>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</si>
  <si>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</si>
  <si>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</si>
  <si>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</si>
  <si>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</si>
  <si>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</si>
  <si>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</si>
  <si>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</si>
  <si>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</si>
  <si>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</si>
  <si>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</si>
  <si>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</si>
  <si>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</si>
  <si>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</si>
  <si>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</si>
  <si>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</si>
  <si>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</si>
  <si>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</si>
  <si>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</si>
  <si>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</si>
  <si>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</si>
  <si>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</si>
  <si>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</si>
  <si>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</si>
  <si>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</si>
  <si>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</si>
  <si>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</si>
  <si>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</si>
  <si>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</si>
  <si>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</si>
  <si>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</si>
  <si>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</si>
  <si>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</si>
  <si>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</si>
  <si>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</si>
  <si>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</si>
  <si>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</si>
  <si>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</si>
  <si>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</si>
  <si>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</si>
  <si>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</si>
  <si>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</si>
  <si>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</si>
  <si>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</si>
  <si>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</si>
  <si>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</si>
  <si>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</si>
  <si>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</si>
  <si>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</si>
  <si>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</si>
  <si>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</si>
  <si>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</si>
  <si>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</si>
  <si>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</si>
  <si>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</si>
  <si>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</si>
  <si>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</si>
  <si>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</si>
  <si>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</si>
  <si>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</si>
  <si>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</si>
  <si>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</si>
  <si>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</si>
  <si>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</si>
  <si>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</si>
  <si>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</si>
  <si>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</si>
  <si>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</si>
  <si>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</si>
  <si>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</si>
  <si>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</si>
  <si>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</si>
  <si>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</si>
  <si>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</si>
  <si>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</si>
  <si>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</si>
  <si>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</si>
  <si>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</si>
  <si>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</si>
  <si>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</si>
  <si>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</si>
  <si>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</si>
  <si>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</si>
  <si>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</si>
  <si>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</si>
  <si>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</si>
  <si>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</si>
  <si>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</si>
  <si>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</si>
  <si>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</si>
  <si>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</si>
  <si>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</si>
  <si>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</si>
  <si>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</si>
  <si>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</si>
  <si>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</si>
  <si>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</si>
  <si>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</si>
  <si>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</si>
  <si>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</si>
  <si>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</si>
  <si>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</si>
  <si>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</si>
  <si>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</si>
  <si>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</si>
  <si>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</si>
  <si>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</si>
  <si>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</si>
  <si>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</si>
  <si>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</si>
  <si>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</si>
  <si>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</si>
  <si>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</si>
  <si>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</si>
  <si>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</si>
  <si>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</si>
  <si>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</si>
  <si>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</si>
  <si>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</si>
  <si>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</si>
  <si>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</si>
  <si>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</si>
  <si>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</si>
  <si>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</si>
  <si>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</si>
  <si>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</si>
  <si>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</si>
  <si>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</si>
  <si>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</si>
  <si>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令和３年経済対策世帯給付金等事業担当室</t>
    <rPh sb="0" eb="2">
      <t>レイワ</t>
    </rPh>
    <rPh sb="3" eb="4">
      <t>ネン</t>
    </rPh>
    <rPh sb="4" eb="6">
      <t>ケイザイ</t>
    </rPh>
    <rPh sb="6" eb="8">
      <t>タイサク</t>
    </rPh>
    <rPh sb="8" eb="10">
      <t>セタイ</t>
    </rPh>
    <rPh sb="10" eb="13">
      <t>キュウフキン</t>
    </rPh>
    <rPh sb="13" eb="14">
      <t>トウ</t>
    </rPh>
    <rPh sb="14" eb="16">
      <t>ジギョウ</t>
    </rPh>
    <rPh sb="16" eb="18">
      <t>タントウ</t>
    </rPh>
    <rPh sb="18" eb="19">
      <t>シツ</t>
    </rPh>
    <phoneticPr fontId="5"/>
  </si>
  <si>
    <t>令和３年度子育て世帯等臨時特別支援事業</t>
    <phoneticPr fontId="5"/>
  </si>
  <si>
    <t>政策統括官（経済財政運営担当）</t>
    <rPh sb="0" eb="2">
      <t>セイサク</t>
    </rPh>
    <rPh sb="2" eb="4">
      <t>トウカツ</t>
    </rPh>
    <rPh sb="4" eb="5">
      <t>カン</t>
    </rPh>
    <rPh sb="6" eb="8">
      <t>ケイザイ</t>
    </rPh>
    <rPh sb="8" eb="10">
      <t>ザイセイ</t>
    </rPh>
    <rPh sb="10" eb="12">
      <t>ウンエイ</t>
    </rPh>
    <rPh sb="12" eb="14">
      <t>タントウ</t>
    </rPh>
    <phoneticPr fontId="5"/>
  </si>
  <si>
    <t>○</t>
  </si>
  <si>
    <t>-</t>
    <phoneticPr fontId="5"/>
  </si>
  <si>
    <t>コロナ克服・新時代開拓のための経済対策（令和３年11月19日 閣議決定）</t>
    <rPh sb="31" eb="33">
      <t>カクギ</t>
    </rPh>
    <rPh sb="33" eb="35">
      <t>ケッテイ</t>
    </rPh>
    <phoneticPr fontId="5"/>
  </si>
  <si>
    <t>府</t>
  </si>
  <si>
    <t>①子育て世帯については児童を養育している者の年収が960万円以上の世帯を除き、0歳から高校3年生の子供たちに1人当たり10万円相当の給付を行う。
〇実施主体：市町村（特別区含む）
〇補助率：10/10
②住民税非課税世帯等に対して、1世帯あたり10万円の現金を給付する。
〇実施主体：市町村（特別区含む）
〇補助率：10/10</t>
    <rPh sb="1" eb="3">
      <t>コソダ</t>
    </rPh>
    <rPh sb="4" eb="6">
      <t>セタイ</t>
    </rPh>
    <rPh sb="11" eb="13">
      <t>ジドウ</t>
    </rPh>
    <rPh sb="14" eb="16">
      <t>ヨウイク</t>
    </rPh>
    <rPh sb="20" eb="21">
      <t>モノ</t>
    </rPh>
    <rPh sb="22" eb="24">
      <t>ネンシュウ</t>
    </rPh>
    <rPh sb="28" eb="30">
      <t>マンエン</t>
    </rPh>
    <rPh sb="30" eb="32">
      <t>イジョウ</t>
    </rPh>
    <rPh sb="33" eb="35">
      <t>セタイ</t>
    </rPh>
    <rPh sb="36" eb="37">
      <t>ノゾ</t>
    </rPh>
    <rPh sb="40" eb="41">
      <t>サイ</t>
    </rPh>
    <rPh sb="43" eb="45">
      <t>コウコウ</t>
    </rPh>
    <rPh sb="46" eb="48">
      <t>ネンセイ</t>
    </rPh>
    <rPh sb="49" eb="51">
      <t>コドモ</t>
    </rPh>
    <rPh sb="55" eb="56">
      <t>ニン</t>
    </rPh>
    <rPh sb="56" eb="57">
      <t>ア</t>
    </rPh>
    <rPh sb="61" eb="63">
      <t>マンエン</t>
    </rPh>
    <rPh sb="63" eb="65">
      <t>ソウトウ</t>
    </rPh>
    <rPh sb="66" eb="68">
      <t>キュウフ</t>
    </rPh>
    <rPh sb="69" eb="70">
      <t>オコナ</t>
    </rPh>
    <rPh sb="74" eb="76">
      <t>ジッシ</t>
    </rPh>
    <rPh sb="76" eb="78">
      <t>シュタイ</t>
    </rPh>
    <rPh sb="79" eb="82">
      <t>シチョウソン</t>
    </rPh>
    <rPh sb="83" eb="86">
      <t>トクベツク</t>
    </rPh>
    <rPh sb="86" eb="87">
      <t>フク</t>
    </rPh>
    <rPh sb="91" eb="94">
      <t>ホジョリツ</t>
    </rPh>
    <rPh sb="102" eb="105">
      <t>ジュウミンゼイ</t>
    </rPh>
    <rPh sb="105" eb="108">
      <t>ヒカゼイ</t>
    </rPh>
    <rPh sb="108" eb="110">
      <t>セタイ</t>
    </rPh>
    <rPh sb="110" eb="111">
      <t>トウ</t>
    </rPh>
    <rPh sb="112" eb="113">
      <t>タイ</t>
    </rPh>
    <rPh sb="117" eb="119">
      <t>セタイ</t>
    </rPh>
    <rPh sb="124" eb="126">
      <t>マンエン</t>
    </rPh>
    <rPh sb="127" eb="129">
      <t>ゲンキン</t>
    </rPh>
    <rPh sb="130" eb="132">
      <t>キュウフ</t>
    </rPh>
    <phoneticPr fontId="5"/>
  </si>
  <si>
    <t xml:space="preserve">①新型コロナウイルス感染症が長期化しその影響が様々な人々に及ぶ中、子育て世帯については、我が国の子供たちを力強く支援すること。
②新型コロナウイルス感染症の影響が長期化する中、様々な困難に直面した方々が、速やかに生活・暮らしの支援を受けられるようにすること。
</t>
    <phoneticPr fontId="5"/>
  </si>
  <si>
    <t>‐</t>
  </si>
  <si>
    <t>-</t>
    <phoneticPr fontId="5"/>
  </si>
  <si>
    <t>【住民税非課税世帯等に対する給付金】
新型コロナの影響が長期化する中、様々な困難に直面した方々を速やかに支援するため、迅速な給付を行う。</t>
    <rPh sb="1" eb="4">
      <t>ジュウミンゼイ</t>
    </rPh>
    <rPh sb="4" eb="7">
      <t>ヒカゼイ</t>
    </rPh>
    <rPh sb="7" eb="9">
      <t>セタイ</t>
    </rPh>
    <rPh sb="9" eb="10">
      <t>トウ</t>
    </rPh>
    <rPh sb="11" eb="12">
      <t>タイ</t>
    </rPh>
    <rPh sb="14" eb="17">
      <t>キュウフキン</t>
    </rPh>
    <phoneticPr fontId="5"/>
  </si>
  <si>
    <t>①子育て世帯については児童を養育している者の年収が960万円以上の世帯を除き、0歳から高校3年生の子供たちに1人当たり10万円相当の給付を行う。
②住民税非課税世帯等に対して、1世帯あたり10万円の現金を給付する。</t>
    <phoneticPr fontId="5"/>
  </si>
  <si>
    <t>令和３年度支出済事業費</t>
    <rPh sb="0" eb="2">
      <t>レイワ</t>
    </rPh>
    <rPh sb="3" eb="5">
      <t>ネンド</t>
    </rPh>
    <rPh sb="5" eb="7">
      <t>シシュツ</t>
    </rPh>
    <rPh sb="7" eb="8">
      <t>スミ</t>
    </rPh>
    <rPh sb="8" eb="10">
      <t>ジギョウ</t>
    </rPh>
    <rPh sb="10" eb="11">
      <t>ヒ</t>
    </rPh>
    <phoneticPr fontId="5"/>
  </si>
  <si>
    <t>億円</t>
    <rPh sb="0" eb="2">
      <t>オクエン</t>
    </rPh>
    <phoneticPr fontId="5"/>
  </si>
  <si>
    <t>-</t>
  </si>
  <si>
    <t>-</t>
    <phoneticPr fontId="5"/>
  </si>
  <si>
    <t>-</t>
    <phoneticPr fontId="5"/>
  </si>
  <si>
    <t>子育て世帯や住民税非課税世帯等が迅速に支援を受けられること。</t>
    <rPh sb="0" eb="2">
      <t>コソダ</t>
    </rPh>
    <rPh sb="3" eb="5">
      <t>セタイ</t>
    </rPh>
    <rPh sb="6" eb="9">
      <t>ジュウミンゼイ</t>
    </rPh>
    <rPh sb="9" eb="12">
      <t>ヒカゼイ</t>
    </rPh>
    <rPh sb="12" eb="14">
      <t>セタイ</t>
    </rPh>
    <rPh sb="14" eb="15">
      <t>トウ</t>
    </rPh>
    <rPh sb="16" eb="18">
      <t>ジンソク</t>
    </rPh>
    <rPh sb="19" eb="21">
      <t>シエン</t>
    </rPh>
    <rPh sb="22" eb="23">
      <t>ウ</t>
    </rPh>
    <phoneticPr fontId="5"/>
  </si>
  <si>
    <t>補助金</t>
    <rPh sb="0" eb="3">
      <t>ホジョキン</t>
    </rPh>
    <phoneticPr fontId="5"/>
  </si>
  <si>
    <t>子育て世帯等臨時特別支援事業</t>
    <rPh sb="0" eb="2">
      <t>コソダ</t>
    </rPh>
    <rPh sb="3" eb="5">
      <t>セタイ</t>
    </rPh>
    <rPh sb="5" eb="6">
      <t>トウ</t>
    </rPh>
    <rPh sb="6" eb="8">
      <t>リンジ</t>
    </rPh>
    <rPh sb="8" eb="10">
      <t>トクベツ</t>
    </rPh>
    <rPh sb="10" eb="12">
      <t>シエン</t>
    </rPh>
    <rPh sb="12" eb="14">
      <t>ジギョウ</t>
    </rPh>
    <phoneticPr fontId="5"/>
  </si>
  <si>
    <t>庁費</t>
    <rPh sb="0" eb="2">
      <t>チョウヒ</t>
    </rPh>
    <phoneticPr fontId="5"/>
  </si>
  <si>
    <t>物品購入</t>
    <rPh sb="0" eb="2">
      <t>ブッピン</t>
    </rPh>
    <rPh sb="2" eb="4">
      <t>コウニュウ</t>
    </rPh>
    <phoneticPr fontId="5"/>
  </si>
  <si>
    <t>大阪市</t>
    <rPh sb="0" eb="3">
      <t>オオサカシ</t>
    </rPh>
    <phoneticPr fontId="5"/>
  </si>
  <si>
    <t>横浜市</t>
    <rPh sb="0" eb="3">
      <t>ヨコハマシ</t>
    </rPh>
    <phoneticPr fontId="5"/>
  </si>
  <si>
    <t>札幌市</t>
    <rPh sb="0" eb="3">
      <t>サッポロシ</t>
    </rPh>
    <phoneticPr fontId="5"/>
  </si>
  <si>
    <t>名古屋市</t>
    <rPh sb="0" eb="4">
      <t>ナゴヤシ</t>
    </rPh>
    <phoneticPr fontId="5"/>
  </si>
  <si>
    <t>神戸市</t>
    <rPh sb="0" eb="3">
      <t>コウベシ</t>
    </rPh>
    <phoneticPr fontId="5"/>
  </si>
  <si>
    <t>京都市</t>
    <rPh sb="0" eb="3">
      <t>キョウトシ</t>
    </rPh>
    <phoneticPr fontId="5"/>
  </si>
  <si>
    <t>広島市</t>
    <rPh sb="0" eb="3">
      <t>ヒロシマシ</t>
    </rPh>
    <phoneticPr fontId="5"/>
  </si>
  <si>
    <t>福岡市</t>
    <rPh sb="0" eb="3">
      <t>フクオカシ</t>
    </rPh>
    <phoneticPr fontId="5"/>
  </si>
  <si>
    <t>北九州市</t>
    <rPh sb="0" eb="4">
      <t>キタキュウシュウシ</t>
    </rPh>
    <phoneticPr fontId="5"/>
  </si>
  <si>
    <t>仙台市</t>
    <rPh sb="0" eb="3">
      <t>センダイシ</t>
    </rPh>
    <phoneticPr fontId="5"/>
  </si>
  <si>
    <t>子育て世帯等臨時特別支援事業</t>
    <phoneticPr fontId="5"/>
  </si>
  <si>
    <t>無</t>
  </si>
  <si>
    <t>補助金等交付</t>
  </si>
  <si>
    <t>-</t>
    <phoneticPr fontId="5"/>
  </si>
  <si>
    <t>－</t>
    <phoneticPr fontId="5"/>
  </si>
  <si>
    <t>納入告知書の購入</t>
    <rPh sb="0" eb="2">
      <t>ノウニュウ</t>
    </rPh>
    <rPh sb="2" eb="5">
      <t>コクチショ</t>
    </rPh>
    <rPh sb="6" eb="8">
      <t>コウニュウ</t>
    </rPh>
    <phoneticPr fontId="5"/>
  </si>
  <si>
    <t>【定性的な成果目標】
新型コロナウイルス感染症の影響が長期化する中で、子供たちや様々な困難に直面した方々を支援すること。
子育て世帯への給付については、地域の実情に応じた実施方法を可能とするなど、給付事務を行う自治体と緊密に連携しながら、給付を行う必要性の高い子育て世帯や、住民税非課税世帯等に対して、迅速な支給を行った。</t>
    <rPh sb="1" eb="4">
      <t>テイセイテキ</t>
    </rPh>
    <rPh sb="5" eb="7">
      <t>セイカ</t>
    </rPh>
    <rPh sb="7" eb="9">
      <t>モクヒョウ</t>
    </rPh>
    <rPh sb="61" eb="63">
      <t>コソダ</t>
    </rPh>
    <rPh sb="64" eb="66">
      <t>セタイ</t>
    </rPh>
    <rPh sb="68" eb="70">
      <t>キュウフ</t>
    </rPh>
    <rPh sb="76" eb="78">
      <t>チイキ</t>
    </rPh>
    <rPh sb="79" eb="81">
      <t>ジツジョウ</t>
    </rPh>
    <rPh sb="82" eb="83">
      <t>オウ</t>
    </rPh>
    <rPh sb="85" eb="87">
      <t>ジッシ</t>
    </rPh>
    <rPh sb="87" eb="89">
      <t>ホウホウ</t>
    </rPh>
    <rPh sb="90" eb="92">
      <t>カノウ</t>
    </rPh>
    <rPh sb="98" eb="100">
      <t>キュウフ</t>
    </rPh>
    <rPh sb="100" eb="102">
      <t>ジム</t>
    </rPh>
    <rPh sb="103" eb="104">
      <t>オコナ</t>
    </rPh>
    <rPh sb="105" eb="108">
      <t>ジチタイ</t>
    </rPh>
    <rPh sb="119" eb="121">
      <t>キュウフ</t>
    </rPh>
    <rPh sb="122" eb="123">
      <t>オコナ</t>
    </rPh>
    <rPh sb="124" eb="127">
      <t>ヒツヨウセイ</t>
    </rPh>
    <rPh sb="128" eb="129">
      <t>タカ</t>
    </rPh>
    <rPh sb="130" eb="132">
      <t>コソダ</t>
    </rPh>
    <rPh sb="133" eb="135">
      <t>セタイ</t>
    </rPh>
    <rPh sb="137" eb="140">
      <t>ジュウミンゼイ</t>
    </rPh>
    <rPh sb="140" eb="143">
      <t>ヒカゼイ</t>
    </rPh>
    <rPh sb="143" eb="145">
      <t>セタイ</t>
    </rPh>
    <rPh sb="145" eb="146">
      <t>トウ</t>
    </rPh>
    <rPh sb="147" eb="148">
      <t>タイ</t>
    </rPh>
    <rPh sb="154" eb="156">
      <t>シキュウ</t>
    </rPh>
    <rPh sb="157" eb="158">
      <t>オコナ</t>
    </rPh>
    <phoneticPr fontId="5"/>
  </si>
  <si>
    <t>【子育て世帯への給付】
新型コロナが長期化し、その影響が様々な人々に及ぶ中、子供たちを支援するため、迅速な給付を行う。</t>
    <rPh sb="1" eb="3">
      <t>コソダ</t>
    </rPh>
    <rPh sb="4" eb="6">
      <t>セタイ</t>
    </rPh>
    <rPh sb="8" eb="10">
      <t>キュウフ</t>
    </rPh>
    <rPh sb="9" eb="10">
      <t>リンキュウ</t>
    </rPh>
    <phoneticPr fontId="5"/>
  </si>
  <si>
    <t>本事業の目的は、新型コロナウイルス感染症の影響が長期化する中で、子供たちや様々な困難に直面した方々を支援することにあり、事業目的として適切なものである。</t>
    <rPh sb="60" eb="62">
      <t>ジギョウ</t>
    </rPh>
    <rPh sb="62" eb="64">
      <t>モクテキ</t>
    </rPh>
    <rPh sb="67" eb="69">
      <t>テキセツ</t>
    </rPh>
    <phoneticPr fontId="5"/>
  </si>
  <si>
    <t>新型コロナウイルス感染症の影響が長期化する中で、子供たちや様々な困難に直面した方々を支援する事業であり、手段として適切かつ優先度の高い事業である。</t>
    <rPh sb="46" eb="48">
      <t>ジギョウ</t>
    </rPh>
    <rPh sb="52" eb="54">
      <t>シュダン</t>
    </rPh>
    <rPh sb="57" eb="59">
      <t>テキセツ</t>
    </rPh>
    <rPh sb="61" eb="64">
      <t>ユウセンド</t>
    </rPh>
    <rPh sb="65" eb="66">
      <t>タカ</t>
    </rPh>
    <rPh sb="67" eb="69">
      <t>ジギョウ</t>
    </rPh>
    <phoneticPr fontId="5"/>
  </si>
  <si>
    <t>全国1,741の市町村が事業を実施するうえで必要な経費を国費で助成するものであり、地方自治体や民間等に委ねることはできない。</t>
    <phoneticPr fontId="5"/>
  </si>
  <si>
    <t>本事業は、市町村が給付金等の執行に要する経費及びその事務に要する経費を補助するものであり、資金の流れは合理的なものとなっている。</t>
    <rPh sb="9" eb="12">
      <t>キュウフキン</t>
    </rPh>
    <rPh sb="12" eb="13">
      <t>トウ</t>
    </rPh>
    <rPh sb="14" eb="16">
      <t>シッコウ</t>
    </rPh>
    <phoneticPr fontId="5"/>
  </si>
  <si>
    <t>補助対象である市町村等が給付金等の執行に要する経費及びその事務に要する経費について、交付要綱上で対象費目を設定するなど、費目・使途は事業目的に即し真に必要なものに限定されている。</t>
    <rPh sb="12" eb="15">
      <t>キュウフキン</t>
    </rPh>
    <rPh sb="15" eb="16">
      <t>トウ</t>
    </rPh>
    <rPh sb="17" eb="19">
      <t>シッコウ</t>
    </rPh>
    <phoneticPr fontId="5"/>
  </si>
  <si>
    <t>事業実施主体である市町村において支給対象の抽出や確認等に時間を要したため。</t>
    <rPh sb="0" eb="2">
      <t>ジギョウ</t>
    </rPh>
    <rPh sb="2" eb="4">
      <t>ジッシ</t>
    </rPh>
    <rPh sb="4" eb="6">
      <t>シュタイ</t>
    </rPh>
    <rPh sb="9" eb="12">
      <t>シチョウソン</t>
    </rPh>
    <rPh sb="10" eb="12">
      <t>チョウソン</t>
    </rPh>
    <rPh sb="16" eb="18">
      <t>シキュウ</t>
    </rPh>
    <rPh sb="18" eb="20">
      <t>タイショウ</t>
    </rPh>
    <rPh sb="21" eb="23">
      <t>チュウシュツ</t>
    </rPh>
    <rPh sb="24" eb="26">
      <t>カクニン</t>
    </rPh>
    <rPh sb="26" eb="27">
      <t>トウ</t>
    </rPh>
    <rPh sb="28" eb="30">
      <t>ジカン</t>
    </rPh>
    <rPh sb="31" eb="32">
      <t>ヨウ</t>
    </rPh>
    <phoneticPr fontId="5"/>
  </si>
  <si>
    <t>子育て世帯への給付金等コールセンター業務</t>
    <rPh sb="0" eb="2">
      <t>コソダ</t>
    </rPh>
    <rPh sb="3" eb="5">
      <t>セタイ</t>
    </rPh>
    <rPh sb="7" eb="10">
      <t>キュウフキン</t>
    </rPh>
    <rPh sb="10" eb="11">
      <t>トウ</t>
    </rPh>
    <rPh sb="18" eb="20">
      <t>ギョウム</t>
    </rPh>
    <phoneticPr fontId="5"/>
  </si>
  <si>
    <t>-</t>
    <phoneticPr fontId="5"/>
  </si>
  <si>
    <t>本事業は、「コロナ克服・新時代開拓のための経済対策」（令和３年11月19日 閣議決定）に基づく、子育て世帯等に対して行う臨時特別の給付措置であるため、定量的な目標を設定することは困難。</t>
    <rPh sb="9" eb="11">
      <t>コクフク</t>
    </rPh>
    <rPh sb="12" eb="15">
      <t>シンジダイ</t>
    </rPh>
    <rPh sb="15" eb="17">
      <t>カイタク</t>
    </rPh>
    <rPh sb="21" eb="23">
      <t>ケイザイ</t>
    </rPh>
    <rPh sb="23" eb="25">
      <t>タイサク</t>
    </rPh>
    <rPh sb="27" eb="29">
      <t>レイワ</t>
    </rPh>
    <rPh sb="30" eb="31">
      <t>ネン</t>
    </rPh>
    <rPh sb="33" eb="34">
      <t>ガツ</t>
    </rPh>
    <rPh sb="36" eb="37">
      <t>ニチ</t>
    </rPh>
    <rPh sb="38" eb="40">
      <t>カクギ</t>
    </rPh>
    <rPh sb="40" eb="42">
      <t>ケッテイ</t>
    </rPh>
    <rPh sb="44" eb="45">
      <t>モト</t>
    </rPh>
    <rPh sb="48" eb="50">
      <t>コソダ</t>
    </rPh>
    <rPh sb="51" eb="53">
      <t>セタイ</t>
    </rPh>
    <rPh sb="53" eb="54">
      <t>トウ</t>
    </rPh>
    <rPh sb="55" eb="56">
      <t>タイ</t>
    </rPh>
    <rPh sb="58" eb="59">
      <t>オコナ</t>
    </rPh>
    <rPh sb="60" eb="62">
      <t>リンジ</t>
    </rPh>
    <rPh sb="62" eb="64">
      <t>トクベツ</t>
    </rPh>
    <rPh sb="65" eb="67">
      <t>キュウフ</t>
    </rPh>
    <rPh sb="67" eb="69">
      <t>ソチ</t>
    </rPh>
    <rPh sb="75" eb="78">
      <t>テイリョウテキ</t>
    </rPh>
    <rPh sb="79" eb="81">
      <t>モクヒョウ</t>
    </rPh>
    <rPh sb="82" eb="84">
      <t>セッテイ</t>
    </rPh>
    <rPh sb="89" eb="91">
      <t>コンナン</t>
    </rPh>
    <phoneticPr fontId="5"/>
  </si>
  <si>
    <t>支給開始自治体数</t>
    <rPh sb="0" eb="2">
      <t>シキュウ</t>
    </rPh>
    <rPh sb="2" eb="4">
      <t>カイシ</t>
    </rPh>
    <rPh sb="4" eb="7">
      <t>ジチタイ</t>
    </rPh>
    <rPh sb="7" eb="8">
      <t>スウ</t>
    </rPh>
    <phoneticPr fontId="5"/>
  </si>
  <si>
    <t>本事業は、同一事業内で異なる対象に対して給付を行っており、その給付方法も自治体によって様々であることから、単位当たりコストの算出になじまない。</t>
    <rPh sb="0" eb="1">
      <t>ホン</t>
    </rPh>
    <rPh sb="1" eb="3">
      <t>ジギョウ</t>
    </rPh>
    <rPh sb="5" eb="7">
      <t>ドウイツ</t>
    </rPh>
    <rPh sb="7" eb="9">
      <t>ジギョウ</t>
    </rPh>
    <rPh sb="9" eb="10">
      <t>ナイ</t>
    </rPh>
    <rPh sb="11" eb="12">
      <t>コト</t>
    </rPh>
    <rPh sb="14" eb="16">
      <t>タイショウ</t>
    </rPh>
    <rPh sb="17" eb="18">
      <t>タイ</t>
    </rPh>
    <rPh sb="20" eb="22">
      <t>キュウフ</t>
    </rPh>
    <rPh sb="23" eb="24">
      <t>オコナ</t>
    </rPh>
    <rPh sb="31" eb="33">
      <t>キュウフ</t>
    </rPh>
    <rPh sb="33" eb="35">
      <t>ホウホウ</t>
    </rPh>
    <rPh sb="36" eb="39">
      <t>ジチタイ</t>
    </rPh>
    <rPh sb="43" eb="45">
      <t>サマザマ</t>
    </rPh>
    <rPh sb="53" eb="55">
      <t>タンイ</t>
    </rPh>
    <rPh sb="55" eb="56">
      <t>ア</t>
    </rPh>
    <rPh sb="62" eb="64">
      <t>サンシュツ</t>
    </rPh>
    <phoneticPr fontId="5"/>
  </si>
  <si>
    <t>-</t>
    <phoneticPr fontId="5"/>
  </si>
  <si>
    <t>-</t>
    <phoneticPr fontId="5"/>
  </si>
  <si>
    <t>-</t>
    <phoneticPr fontId="5"/>
  </si>
  <si>
    <t>本事業は、新型コロナウイルス感染症の影響が長期化する中で、子供たちや様々な困難に直面した方々を支援することを目的とした事業であり、子育て世帯への給付については、地域の実情に応じた実施方法を可能とするなど、給付事務を行う自治体と緊密に連携しながら、給付を行う必要性の高い子育て世帯や、住民税非課税世帯等に対して、迅速な支給を行った。</t>
    <rPh sb="0" eb="1">
      <t>ホン</t>
    </rPh>
    <rPh sb="1" eb="3">
      <t>ジギョウ</t>
    </rPh>
    <rPh sb="54" eb="56">
      <t>モクテキ</t>
    </rPh>
    <rPh sb="59" eb="61">
      <t>ジギョウ</t>
    </rPh>
    <phoneticPr fontId="5"/>
  </si>
  <si>
    <t>A.大阪市</t>
    <rPh sb="2" eb="5">
      <t>オオサカシ</t>
    </rPh>
    <phoneticPr fontId="5"/>
  </si>
  <si>
    <t>-</t>
    <phoneticPr fontId="5"/>
  </si>
  <si>
    <t>終了予定</t>
  </si>
  <si>
    <t>点検対象外</t>
    <phoneticPr fontId="5"/>
  </si>
  <si>
    <t>令和４年度で事業終了予定であるが、事業の適切な進捗管理、効率的な予算執行に努めること</t>
    <phoneticPr fontId="5"/>
  </si>
  <si>
    <t>尾﨑　輝宏</t>
    <rPh sb="0" eb="2">
      <t>オザキ</t>
    </rPh>
    <rPh sb="3" eb="5">
      <t>テルヒロ</t>
    </rPh>
    <phoneticPr fontId="5"/>
  </si>
  <si>
    <t>令和４年度で事業終了に向け、各自治体における事業完了状況に応じた適切な進捗管理、効率的な予算の執行に努めるとともに、事業の評価・検証を行う。</t>
    <rPh sb="6" eb="8">
      <t>ジギョウ</t>
    </rPh>
    <rPh sb="8" eb="10">
      <t>シュウリョウ</t>
    </rPh>
    <rPh sb="11" eb="12">
      <t>ム</t>
    </rPh>
    <rPh sb="14" eb="18">
      <t>カクジチタイ</t>
    </rPh>
    <rPh sb="22" eb="24">
      <t>ジギョウ</t>
    </rPh>
    <rPh sb="24" eb="26">
      <t>カンリョウ</t>
    </rPh>
    <rPh sb="26" eb="28">
      <t>ジョウキョウ</t>
    </rPh>
    <rPh sb="29" eb="30">
      <t>オウ</t>
    </rPh>
    <rPh sb="32" eb="34">
      <t>テキセツ</t>
    </rPh>
    <rPh sb="35" eb="37">
      <t>シンチョク</t>
    </rPh>
    <rPh sb="37" eb="39">
      <t>カンリ</t>
    </rPh>
    <rPh sb="40" eb="43">
      <t>コウリツテキ</t>
    </rPh>
    <rPh sb="44" eb="46">
      <t>ヨサン</t>
    </rPh>
    <rPh sb="47" eb="49">
      <t>シッコウ</t>
    </rPh>
    <rPh sb="50" eb="51">
      <t>ツト</t>
    </rPh>
    <rPh sb="58" eb="60">
      <t>ジギョウ</t>
    </rPh>
    <rPh sb="61" eb="63">
      <t>ヒョウカ</t>
    </rPh>
    <rPh sb="64" eb="66">
      <t>ケンショウ</t>
    </rPh>
    <rPh sb="67" eb="68">
      <t>オコナ</t>
    </rPh>
    <phoneticPr fontId="5"/>
  </si>
  <si>
    <t>-</t>
    <phoneticPr fontId="5"/>
  </si>
  <si>
    <t>B.株式会社ファーストユニオン</t>
    <rPh sb="2" eb="6">
      <t>カブシキガイシャ</t>
    </rPh>
    <phoneticPr fontId="5"/>
  </si>
  <si>
    <t>C.株式会社コームラ</t>
    <rPh sb="2" eb="6">
      <t>カブシキガイシャ</t>
    </rPh>
    <phoneticPr fontId="5"/>
  </si>
  <si>
    <t>株式会社ファーストユニオン</t>
    <rPh sb="0" eb="4">
      <t>カブシキガイシャ</t>
    </rPh>
    <phoneticPr fontId="5"/>
  </si>
  <si>
    <t>株式会社コームラ</t>
    <rPh sb="0" eb="4">
      <t>カブシキガイシャ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</si>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</sst>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73"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35"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19"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36" xfId="0"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134"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14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9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42" xfId="0" applyFont="1" applyFill="1" applyBorder="1" applyAlignment="1">
      <alignment horizontal="center" vertical="center"/>
    </xf>
    <xf numFmtId="0" fontId="0" fillId="0" borderId="143"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42"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166931</xdr:colOff>
      <xdr:row>106</xdr:row>
      <xdr:rowOff>9721</xdr:rowOff>
    </xdr:from>
    <xdr:to>
      <xdr:col>36</xdr:col>
      <xdr:colOff>36361</xdr:colOff>
      <xdr:row>107</xdr:row>
      <xdr:rowOff>272144</xdr:rowOff>
    </xdr:to>
    <xdr:sp macro="" textlink="">
      <xdr:nvSpPr>
        <xdr:cNvPr id="2" name="正方形/長方形 1"/>
        <xdr:cNvSpPr/>
      </xdr:nvSpPr>
      <xdr:spPr>
        <a:xfrm>
          <a:off x="4734878" y="51019136"/>
          <a:ext cx="2451313" cy="61505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内閣府</a:t>
          </a:r>
          <a:endParaRPr kumimoji="1" lang="en-US" altLang="ja-JP" sz="1200"/>
        </a:p>
        <a:p>
          <a:pPr algn="ctr"/>
          <a:r>
            <a:rPr kumimoji="1" lang="en-US" altLang="ja-JP" sz="1200"/>
            <a:t>2,910,723</a:t>
          </a:r>
          <a:r>
            <a:rPr kumimoji="1" lang="ja-JP" altLang="en-US" sz="1200"/>
            <a:t>百万円</a:t>
          </a:r>
        </a:p>
      </xdr:txBody>
    </xdr:sp>
    <xdr:clientData/>
  </xdr:twoCellAnchor>
  <xdr:twoCellAnchor>
    <xdr:from>
      <xdr:col>23</xdr:col>
      <xdr:colOff>102944</xdr:colOff>
      <xdr:row>107</xdr:row>
      <xdr:rowOff>326407</xdr:rowOff>
    </xdr:from>
    <xdr:to>
      <xdr:col>36</xdr:col>
      <xdr:colOff>102944</xdr:colOff>
      <xdr:row>108</xdr:row>
      <xdr:rowOff>209775</xdr:rowOff>
    </xdr:to>
    <xdr:sp macro="" textlink="">
      <xdr:nvSpPr>
        <xdr:cNvPr id="3" name="大かっこ 2"/>
        <xdr:cNvSpPr/>
      </xdr:nvSpPr>
      <xdr:spPr>
        <a:xfrm>
          <a:off x="4670891" y="51688450"/>
          <a:ext cx="2581883" cy="235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交付申請の内容審査、交付決定等</a:t>
          </a:r>
        </a:p>
      </xdr:txBody>
    </xdr:sp>
    <xdr:clientData/>
  </xdr:twoCellAnchor>
  <xdr:twoCellAnchor>
    <xdr:from>
      <xdr:col>17</xdr:col>
      <xdr:colOff>3888</xdr:colOff>
      <xdr:row>110</xdr:row>
      <xdr:rowOff>3225</xdr:rowOff>
    </xdr:from>
    <xdr:to>
      <xdr:col>42</xdr:col>
      <xdr:colOff>186729</xdr:colOff>
      <xdr:row>110</xdr:row>
      <xdr:rowOff>3225</xdr:rowOff>
    </xdr:to>
    <xdr:cxnSp macro="">
      <xdr:nvCxnSpPr>
        <xdr:cNvPr id="5" name="直線コネクタ 4"/>
        <xdr:cNvCxnSpPr/>
      </xdr:nvCxnSpPr>
      <xdr:spPr>
        <a:xfrm flipV="1">
          <a:off x="3380197" y="52423151"/>
          <a:ext cx="514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148237</xdr:colOff>
      <xdr:row>112</xdr:row>
      <xdr:rowOff>7358</xdr:rowOff>
    </xdr:from>
    <xdr:to>
      <xdr:col>22</xdr:col>
      <xdr:colOff>125473</xdr:colOff>
      <xdr:row>113</xdr:row>
      <xdr:rowOff>269781</xdr:rowOff>
    </xdr:to>
    <xdr:sp macro="" textlink="">
      <xdr:nvSpPr>
        <xdr:cNvPr id="6" name="正方形/長方形 5"/>
        <xdr:cNvSpPr/>
      </xdr:nvSpPr>
      <xdr:spPr>
        <a:xfrm>
          <a:off x="2367002" y="52955152"/>
          <a:ext cx="2196000" cy="60980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．都道府県、市区町村</a:t>
          </a:r>
          <a:endParaRPr kumimoji="1" lang="en-US" altLang="ja-JP" sz="1200"/>
        </a:p>
        <a:p>
          <a:pPr algn="ctr"/>
          <a:r>
            <a:rPr kumimoji="1" lang="en-US" altLang="ja-JP" sz="1200"/>
            <a:t>2,910,633</a:t>
          </a:r>
          <a:r>
            <a:rPr kumimoji="1" lang="ja-JP" altLang="en-US" sz="1200"/>
            <a:t>百万円</a:t>
          </a:r>
        </a:p>
      </xdr:txBody>
    </xdr:sp>
    <xdr:clientData/>
  </xdr:twoCellAnchor>
  <xdr:twoCellAnchor>
    <xdr:from>
      <xdr:col>24</xdr:col>
      <xdr:colOff>45720</xdr:colOff>
      <xdr:row>112</xdr:row>
      <xdr:rowOff>9914</xdr:rowOff>
    </xdr:from>
    <xdr:to>
      <xdr:col>36</xdr:col>
      <xdr:colOff>60960</xdr:colOff>
      <xdr:row>113</xdr:row>
      <xdr:rowOff>275066</xdr:rowOff>
    </xdr:to>
    <xdr:sp macro="" textlink="">
      <xdr:nvSpPr>
        <xdr:cNvPr id="7" name="正方形/長方形 6"/>
        <xdr:cNvSpPr/>
      </xdr:nvSpPr>
      <xdr:spPr>
        <a:xfrm>
          <a:off x="4434840" y="43405814"/>
          <a:ext cx="2209800" cy="62329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．株式会社ファーストユニオン</a:t>
          </a:r>
          <a:endParaRPr kumimoji="1" lang="en-US" altLang="ja-JP" sz="1200"/>
        </a:p>
        <a:p>
          <a:pPr algn="ctr"/>
          <a:r>
            <a:rPr kumimoji="1" lang="en-US" altLang="ja-JP" sz="1200"/>
            <a:t>90</a:t>
          </a:r>
          <a:r>
            <a:rPr kumimoji="1" lang="ja-JP" altLang="en-US" sz="1200"/>
            <a:t>百万円</a:t>
          </a:r>
        </a:p>
      </xdr:txBody>
    </xdr:sp>
    <xdr:clientData/>
  </xdr:twoCellAnchor>
  <xdr:twoCellAnchor>
    <xdr:from>
      <xdr:col>37</xdr:col>
      <xdr:colOff>148347</xdr:colOff>
      <xdr:row>112</xdr:row>
      <xdr:rowOff>2747</xdr:rowOff>
    </xdr:from>
    <xdr:to>
      <xdr:col>48</xdr:col>
      <xdr:colOff>125583</xdr:colOff>
      <xdr:row>113</xdr:row>
      <xdr:rowOff>267899</xdr:rowOff>
    </xdr:to>
    <xdr:sp macro="" textlink="">
      <xdr:nvSpPr>
        <xdr:cNvPr id="8" name="正方形/長方形 7"/>
        <xdr:cNvSpPr/>
      </xdr:nvSpPr>
      <xdr:spPr>
        <a:xfrm>
          <a:off x="7611465" y="52950541"/>
          <a:ext cx="2196000" cy="61253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．株式会社コームラ</a:t>
          </a:r>
          <a:endParaRPr kumimoji="1" lang="en-US" altLang="ja-JP" sz="1200"/>
        </a:p>
        <a:p>
          <a:pPr algn="ctr"/>
          <a:r>
            <a:rPr kumimoji="1" lang="en-US" altLang="ja-JP" sz="1200"/>
            <a:t>0</a:t>
          </a:r>
          <a:r>
            <a:rPr kumimoji="1" lang="ja-JP" altLang="en-US" sz="1200"/>
            <a:t>百万円</a:t>
          </a:r>
        </a:p>
      </xdr:txBody>
    </xdr:sp>
    <xdr:clientData/>
  </xdr:twoCellAnchor>
  <xdr:twoCellAnchor>
    <xdr:from>
      <xdr:col>12</xdr:col>
      <xdr:colOff>940</xdr:colOff>
      <xdr:row>111</xdr:row>
      <xdr:rowOff>50322</xdr:rowOff>
    </xdr:from>
    <xdr:to>
      <xdr:col>21</xdr:col>
      <xdr:colOff>193483</xdr:colOff>
      <xdr:row>111</xdr:row>
      <xdr:rowOff>266322</xdr:rowOff>
    </xdr:to>
    <xdr:sp macro="" textlink="">
      <xdr:nvSpPr>
        <xdr:cNvPr id="9" name="正方形/長方形 8"/>
        <xdr:cNvSpPr/>
      </xdr:nvSpPr>
      <xdr:spPr>
        <a:xfrm>
          <a:off x="2384217" y="52822875"/>
          <a:ext cx="1980000" cy="216000"/>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25</xdr:col>
      <xdr:colOff>3376</xdr:colOff>
      <xdr:row>111</xdr:row>
      <xdr:rowOff>52754</xdr:rowOff>
    </xdr:from>
    <xdr:to>
      <xdr:col>34</xdr:col>
      <xdr:colOff>195919</xdr:colOff>
      <xdr:row>111</xdr:row>
      <xdr:rowOff>268754</xdr:rowOff>
    </xdr:to>
    <xdr:sp macro="" textlink="">
      <xdr:nvSpPr>
        <xdr:cNvPr id="10" name="正方形/長方形 9"/>
        <xdr:cNvSpPr/>
      </xdr:nvSpPr>
      <xdr:spPr>
        <a:xfrm>
          <a:off x="4968536" y="52825307"/>
          <a:ext cx="1980000" cy="216000"/>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一般競争</a:t>
          </a:r>
          <a:r>
            <a:rPr kumimoji="1" lang="en-US" altLang="ja-JP" sz="1200"/>
            <a:t>】</a:t>
          </a:r>
          <a:endParaRPr kumimoji="1" lang="ja-JP" altLang="en-US" sz="1200"/>
        </a:p>
      </xdr:txBody>
    </xdr:sp>
    <xdr:clientData/>
  </xdr:twoCellAnchor>
  <xdr:twoCellAnchor>
    <xdr:from>
      <xdr:col>38</xdr:col>
      <xdr:colOff>5825</xdr:colOff>
      <xdr:row>111</xdr:row>
      <xdr:rowOff>51136</xdr:rowOff>
    </xdr:from>
    <xdr:to>
      <xdr:col>47</xdr:col>
      <xdr:colOff>198368</xdr:colOff>
      <xdr:row>111</xdr:row>
      <xdr:rowOff>267136</xdr:rowOff>
    </xdr:to>
    <xdr:sp macro="" textlink="">
      <xdr:nvSpPr>
        <xdr:cNvPr id="11" name="正方形/長方形 10"/>
        <xdr:cNvSpPr/>
      </xdr:nvSpPr>
      <xdr:spPr>
        <a:xfrm>
          <a:off x="7552868" y="52823689"/>
          <a:ext cx="1980000" cy="216000"/>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17</xdr:col>
      <xdr:colOff>4053</xdr:colOff>
      <xdr:row>109</xdr:row>
      <xdr:rowOff>352627</xdr:rowOff>
    </xdr:from>
    <xdr:to>
      <xdr:col>17</xdr:col>
      <xdr:colOff>4053</xdr:colOff>
      <xdr:row>111</xdr:row>
      <xdr:rowOff>7372</xdr:rowOff>
    </xdr:to>
    <xdr:cxnSp macro="">
      <xdr:nvCxnSpPr>
        <xdr:cNvPr id="13" name="直線矢印コネクタ 12"/>
        <xdr:cNvCxnSpPr/>
      </xdr:nvCxnSpPr>
      <xdr:spPr>
        <a:xfrm>
          <a:off x="3380362" y="52419925"/>
          <a:ext cx="0" cy="36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2432</xdr:colOff>
      <xdr:row>108</xdr:row>
      <xdr:rowOff>351006</xdr:rowOff>
    </xdr:from>
    <xdr:to>
      <xdr:col>30</xdr:col>
      <xdr:colOff>2432</xdr:colOff>
      <xdr:row>111</xdr:row>
      <xdr:rowOff>13123</xdr:rowOff>
    </xdr:to>
    <xdr:cxnSp macro="">
      <xdr:nvCxnSpPr>
        <xdr:cNvPr id="14" name="直線矢印コネクタ 13"/>
        <xdr:cNvCxnSpPr/>
      </xdr:nvCxnSpPr>
      <xdr:spPr>
        <a:xfrm>
          <a:off x="5960623" y="52065676"/>
          <a:ext cx="0"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186446</xdr:colOff>
      <xdr:row>110</xdr:row>
      <xdr:rowOff>0</xdr:rowOff>
    </xdr:from>
    <xdr:to>
      <xdr:col>42</xdr:col>
      <xdr:colOff>186446</xdr:colOff>
      <xdr:row>111</xdr:row>
      <xdr:rowOff>7373</xdr:rowOff>
    </xdr:to>
    <xdr:cxnSp macro="">
      <xdr:nvCxnSpPr>
        <xdr:cNvPr id="15" name="直線矢印コネクタ 14"/>
        <xdr:cNvCxnSpPr/>
      </xdr:nvCxnSpPr>
      <xdr:spPr>
        <a:xfrm>
          <a:off x="8527914" y="52419926"/>
          <a:ext cx="0" cy="36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1017</xdr:colOff>
      <xdr:row>113</xdr:row>
      <xdr:rowOff>346849</xdr:rowOff>
    </xdr:from>
    <xdr:to>
      <xdr:col>24</xdr:col>
      <xdr:colOff>132521</xdr:colOff>
      <xdr:row>114</xdr:row>
      <xdr:rowOff>190500</xdr:rowOff>
    </xdr:to>
    <xdr:sp macro="" textlink="">
      <xdr:nvSpPr>
        <xdr:cNvPr id="16" name="正方形/長方形 15"/>
        <xdr:cNvSpPr/>
      </xdr:nvSpPr>
      <xdr:spPr>
        <a:xfrm>
          <a:off x="1988843" y="53835936"/>
          <a:ext cx="2914461" cy="199803"/>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（子育て世帯等臨時特別支援事業）</a:t>
          </a:r>
        </a:p>
      </xdr:txBody>
    </xdr:sp>
    <xdr:clientData/>
  </xdr:twoCellAnchor>
  <xdr:twoCellAnchor>
    <xdr:from>
      <xdr:col>22</xdr:col>
      <xdr:colOff>154052</xdr:colOff>
      <xdr:row>113</xdr:row>
      <xdr:rowOff>281191</xdr:rowOff>
    </xdr:from>
    <xdr:to>
      <xdr:col>37</xdr:col>
      <xdr:colOff>170793</xdr:colOff>
      <xdr:row>114</xdr:row>
      <xdr:rowOff>275896</xdr:rowOff>
    </xdr:to>
    <xdr:sp macro="" textlink="">
      <xdr:nvSpPr>
        <xdr:cNvPr id="17" name="正方形/長方形 16"/>
        <xdr:cNvSpPr/>
      </xdr:nvSpPr>
      <xdr:spPr>
        <a:xfrm>
          <a:off x="4489569" y="53713157"/>
          <a:ext cx="2972776" cy="349429"/>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（子育て世帯への給付金等コールセンター業務）</a:t>
          </a:r>
        </a:p>
      </xdr:txBody>
    </xdr:sp>
    <xdr:clientData/>
  </xdr:twoCellAnchor>
  <xdr:twoCellAnchor>
    <xdr:from>
      <xdr:col>38</xdr:col>
      <xdr:colOff>2966</xdr:colOff>
      <xdr:row>113</xdr:row>
      <xdr:rowOff>296580</xdr:rowOff>
    </xdr:from>
    <xdr:to>
      <xdr:col>47</xdr:col>
      <xdr:colOff>195508</xdr:colOff>
      <xdr:row>114</xdr:row>
      <xdr:rowOff>160155</xdr:rowOff>
    </xdr:to>
    <xdr:sp macro="" textlink="">
      <xdr:nvSpPr>
        <xdr:cNvPr id="18" name="正方形/長方形 17"/>
        <xdr:cNvSpPr/>
      </xdr:nvSpPr>
      <xdr:spPr>
        <a:xfrm>
          <a:off x="7655623" y="53761766"/>
          <a:ext cx="2005014" cy="217360"/>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（物品購入）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5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6" t="s">
        <v>0</v>
      </c>
      <c r="Y2" s="58"/>
      <c r="Z2" s="43"/>
      <c r="AA2" s="43"/>
      <c r="AB2" s="43"/>
      <c r="AC2" s="43"/>
      <c r="AD2" s="170">
        <v>2022</v>
      </c>
      <c r="AE2" s="170"/>
      <c r="AF2" s="170"/>
      <c r="AG2" s="170"/>
      <c r="AH2" s="170"/>
      <c r="AI2" s="68" t="s">
        <v>256</v>
      </c>
      <c r="AJ2" s="170" t="s">
        <v>581</v>
      </c>
      <c r="AK2" s="170"/>
      <c r="AL2" s="170"/>
      <c r="AM2" s="170"/>
      <c r="AN2" s="68" t="s">
        <v>256</v>
      </c>
      <c r="AO2" s="170">
        <v>21</v>
      </c>
      <c r="AP2" s="170"/>
      <c r="AQ2" s="170"/>
      <c r="AR2" s="69" t="s">
        <v>256</v>
      </c>
      <c r="AS2" s="171">
        <v>168</v>
      </c>
      <c r="AT2" s="171"/>
      <c r="AU2" s="171"/>
      <c r="AV2" s="68" t="str">
        <f>IF(AW2="","","-")</f>
        <v/>
      </c>
      <c r="AW2" s="172"/>
      <c r="AX2" s="172"/>
    </row>
    <row r="3" spans="1:50" ht="21" customHeight="1" thickBot="1" x14ac:dyDescent="0.2">
      <c r="A3" s="173" t="s">
        <v>564</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1" t="s">
        <v>59</v>
      </c>
      <c r="AJ3" s="175" t="s">
        <v>574</v>
      </c>
      <c r="AK3" s="175"/>
      <c r="AL3" s="175"/>
      <c r="AM3" s="175"/>
      <c r="AN3" s="175"/>
      <c r="AO3" s="175"/>
      <c r="AP3" s="175"/>
      <c r="AQ3" s="175"/>
      <c r="AR3" s="175"/>
      <c r="AS3" s="175"/>
      <c r="AT3" s="175"/>
      <c r="AU3" s="175"/>
      <c r="AV3" s="175"/>
      <c r="AW3" s="175"/>
      <c r="AX3" s="22" t="s">
        <v>60</v>
      </c>
    </row>
    <row r="4" spans="1:50" ht="24.75" customHeight="1" x14ac:dyDescent="0.15">
      <c r="A4" s="206" t="s">
        <v>23</v>
      </c>
      <c r="B4" s="207"/>
      <c r="C4" s="207"/>
      <c r="D4" s="207"/>
      <c r="E4" s="207"/>
      <c r="F4" s="207"/>
      <c r="G4" s="208" t="s">
        <v>576</v>
      </c>
      <c r="H4" s="209"/>
      <c r="I4" s="209"/>
      <c r="J4" s="209"/>
      <c r="K4" s="209"/>
      <c r="L4" s="209"/>
      <c r="M4" s="209"/>
      <c r="N4" s="209"/>
      <c r="O4" s="209"/>
      <c r="P4" s="209"/>
      <c r="Q4" s="209"/>
      <c r="R4" s="209"/>
      <c r="S4" s="209"/>
      <c r="T4" s="209"/>
      <c r="U4" s="209"/>
      <c r="V4" s="209"/>
      <c r="W4" s="209"/>
      <c r="X4" s="209"/>
      <c r="Y4" s="210" t="s">
        <v>1</v>
      </c>
      <c r="Z4" s="211"/>
      <c r="AA4" s="211"/>
      <c r="AB4" s="211"/>
      <c r="AC4" s="211"/>
      <c r="AD4" s="212"/>
      <c r="AE4" s="213" t="s">
        <v>577</v>
      </c>
      <c r="AF4" s="214"/>
      <c r="AG4" s="214"/>
      <c r="AH4" s="214"/>
      <c r="AI4" s="214"/>
      <c r="AJ4" s="214"/>
      <c r="AK4" s="214"/>
      <c r="AL4" s="214"/>
      <c r="AM4" s="214"/>
      <c r="AN4" s="214"/>
      <c r="AO4" s="214"/>
      <c r="AP4" s="215"/>
      <c r="AQ4" s="216" t="s">
        <v>2</v>
      </c>
      <c r="AR4" s="211"/>
      <c r="AS4" s="211"/>
      <c r="AT4" s="211"/>
      <c r="AU4" s="211"/>
      <c r="AV4" s="211"/>
      <c r="AW4" s="211"/>
      <c r="AX4" s="217"/>
    </row>
    <row r="5" spans="1:50" ht="30" customHeight="1" x14ac:dyDescent="0.15">
      <c r="A5" s="137" t="s">
        <v>62</v>
      </c>
      <c r="B5" s="138"/>
      <c r="C5" s="138"/>
      <c r="D5" s="138"/>
      <c r="E5" s="138"/>
      <c r="F5" s="139"/>
      <c r="G5" s="140" t="s">
        <v>356</v>
      </c>
      <c r="H5" s="141"/>
      <c r="I5" s="141"/>
      <c r="J5" s="141"/>
      <c r="K5" s="141"/>
      <c r="L5" s="141"/>
      <c r="M5" s="142" t="s">
        <v>61</v>
      </c>
      <c r="N5" s="143"/>
      <c r="O5" s="143"/>
      <c r="P5" s="143"/>
      <c r="Q5" s="143"/>
      <c r="R5" s="144"/>
      <c r="S5" s="145" t="s">
        <v>359</v>
      </c>
      <c r="T5" s="141"/>
      <c r="U5" s="141"/>
      <c r="V5" s="141"/>
      <c r="W5" s="141"/>
      <c r="X5" s="146"/>
      <c r="Y5" s="147" t="s">
        <v>3</v>
      </c>
      <c r="Z5" s="148"/>
      <c r="AA5" s="148"/>
      <c r="AB5" s="148"/>
      <c r="AC5" s="148"/>
      <c r="AD5" s="149"/>
      <c r="AE5" s="187" t="s">
        <v>575</v>
      </c>
      <c r="AF5" s="187"/>
      <c r="AG5" s="187"/>
      <c r="AH5" s="187"/>
      <c r="AI5" s="187"/>
      <c r="AJ5" s="187"/>
      <c r="AK5" s="187"/>
      <c r="AL5" s="187"/>
      <c r="AM5" s="187"/>
      <c r="AN5" s="187"/>
      <c r="AO5" s="187"/>
      <c r="AP5" s="188"/>
      <c r="AQ5" s="189" t="s">
        <v>636</v>
      </c>
      <c r="AR5" s="190"/>
      <c r="AS5" s="190"/>
      <c r="AT5" s="190"/>
      <c r="AU5" s="190"/>
      <c r="AV5" s="190"/>
      <c r="AW5" s="190"/>
      <c r="AX5" s="191"/>
    </row>
    <row r="6" spans="1:50" ht="39" customHeight="1" x14ac:dyDescent="0.15">
      <c r="A6" s="192" t="s">
        <v>4</v>
      </c>
      <c r="B6" s="193"/>
      <c r="C6" s="193"/>
      <c r="D6" s="193"/>
      <c r="E6" s="193"/>
      <c r="F6" s="193"/>
      <c r="G6" s="194" t="str">
        <f>入力規則等!F39</f>
        <v>一般会計</v>
      </c>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6"/>
    </row>
    <row r="7" spans="1:50" ht="49.5" customHeight="1" x14ac:dyDescent="0.15">
      <c r="A7" s="176" t="s">
        <v>20</v>
      </c>
      <c r="B7" s="177"/>
      <c r="C7" s="177"/>
      <c r="D7" s="177"/>
      <c r="E7" s="177"/>
      <c r="F7" s="178"/>
      <c r="G7" s="197" t="s">
        <v>579</v>
      </c>
      <c r="H7" s="198"/>
      <c r="I7" s="198"/>
      <c r="J7" s="198"/>
      <c r="K7" s="198"/>
      <c r="L7" s="198"/>
      <c r="M7" s="198"/>
      <c r="N7" s="198"/>
      <c r="O7" s="198"/>
      <c r="P7" s="198"/>
      <c r="Q7" s="198"/>
      <c r="R7" s="198"/>
      <c r="S7" s="198"/>
      <c r="T7" s="198"/>
      <c r="U7" s="198"/>
      <c r="V7" s="198"/>
      <c r="W7" s="198"/>
      <c r="X7" s="199"/>
      <c r="Y7" s="200" t="s">
        <v>241</v>
      </c>
      <c r="Z7" s="201"/>
      <c r="AA7" s="201"/>
      <c r="AB7" s="201"/>
      <c r="AC7" s="201"/>
      <c r="AD7" s="202"/>
      <c r="AE7" s="203" t="s">
        <v>580</v>
      </c>
      <c r="AF7" s="204"/>
      <c r="AG7" s="204"/>
      <c r="AH7" s="204"/>
      <c r="AI7" s="204"/>
      <c r="AJ7" s="204"/>
      <c r="AK7" s="204"/>
      <c r="AL7" s="204"/>
      <c r="AM7" s="204"/>
      <c r="AN7" s="204"/>
      <c r="AO7" s="204"/>
      <c r="AP7" s="204"/>
      <c r="AQ7" s="204"/>
      <c r="AR7" s="204"/>
      <c r="AS7" s="204"/>
      <c r="AT7" s="204"/>
      <c r="AU7" s="204"/>
      <c r="AV7" s="204"/>
      <c r="AW7" s="204"/>
      <c r="AX7" s="205"/>
    </row>
    <row r="8" spans="1:50" ht="53.25" customHeight="1" x14ac:dyDescent="0.15">
      <c r="A8" s="176" t="s">
        <v>177</v>
      </c>
      <c r="B8" s="177"/>
      <c r="C8" s="177"/>
      <c r="D8" s="177"/>
      <c r="E8" s="177"/>
      <c r="F8" s="178"/>
      <c r="G8" s="179" t="str">
        <f>入力規則等!A27</f>
        <v>-</v>
      </c>
      <c r="H8" s="180"/>
      <c r="I8" s="180"/>
      <c r="J8" s="180"/>
      <c r="K8" s="180"/>
      <c r="L8" s="180"/>
      <c r="M8" s="180"/>
      <c r="N8" s="180"/>
      <c r="O8" s="180"/>
      <c r="P8" s="180"/>
      <c r="Q8" s="180"/>
      <c r="R8" s="180"/>
      <c r="S8" s="180"/>
      <c r="T8" s="180"/>
      <c r="U8" s="180"/>
      <c r="V8" s="180"/>
      <c r="W8" s="180"/>
      <c r="X8" s="181"/>
      <c r="Y8" s="182" t="s">
        <v>178</v>
      </c>
      <c r="Z8" s="183"/>
      <c r="AA8" s="183"/>
      <c r="AB8" s="183"/>
      <c r="AC8" s="183"/>
      <c r="AD8" s="184"/>
      <c r="AE8" s="185" t="str">
        <f>入力規則等!K13</f>
        <v>社会保障</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15">
      <c r="A9" s="150" t="s">
        <v>21</v>
      </c>
      <c r="B9" s="151"/>
      <c r="C9" s="151"/>
      <c r="D9" s="151"/>
      <c r="E9" s="151"/>
      <c r="F9" s="151"/>
      <c r="G9" s="152" t="s">
        <v>583</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218" t="s">
        <v>27</v>
      </c>
      <c r="B10" s="219"/>
      <c r="C10" s="219"/>
      <c r="D10" s="219"/>
      <c r="E10" s="219"/>
      <c r="F10" s="219"/>
      <c r="G10" s="220" t="s">
        <v>582</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2"/>
    </row>
    <row r="11" spans="1:50" ht="42" customHeight="1" x14ac:dyDescent="0.15">
      <c r="A11" s="218" t="s">
        <v>5</v>
      </c>
      <c r="B11" s="219"/>
      <c r="C11" s="219"/>
      <c r="D11" s="219"/>
      <c r="E11" s="219"/>
      <c r="F11" s="223"/>
      <c r="G11" s="224" t="str">
        <f>入力規則等!P10</f>
        <v>補助</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6"/>
    </row>
    <row r="12" spans="1:50" ht="21" customHeight="1" x14ac:dyDescent="0.15">
      <c r="A12" s="227" t="s">
        <v>22</v>
      </c>
      <c r="B12" s="228"/>
      <c r="C12" s="228"/>
      <c r="D12" s="228"/>
      <c r="E12" s="228"/>
      <c r="F12" s="229"/>
      <c r="G12" s="234"/>
      <c r="H12" s="235"/>
      <c r="I12" s="235"/>
      <c r="J12" s="235"/>
      <c r="K12" s="235"/>
      <c r="L12" s="235"/>
      <c r="M12" s="235"/>
      <c r="N12" s="235"/>
      <c r="O12" s="235"/>
      <c r="P12" s="164" t="s">
        <v>388</v>
      </c>
      <c r="Q12" s="165"/>
      <c r="R12" s="165"/>
      <c r="S12" s="165"/>
      <c r="T12" s="165"/>
      <c r="U12" s="165"/>
      <c r="V12" s="236"/>
      <c r="W12" s="164" t="s">
        <v>540</v>
      </c>
      <c r="X12" s="165"/>
      <c r="Y12" s="165"/>
      <c r="Z12" s="165"/>
      <c r="AA12" s="165"/>
      <c r="AB12" s="165"/>
      <c r="AC12" s="236"/>
      <c r="AD12" s="164" t="s">
        <v>542</v>
      </c>
      <c r="AE12" s="165"/>
      <c r="AF12" s="165"/>
      <c r="AG12" s="165"/>
      <c r="AH12" s="165"/>
      <c r="AI12" s="165"/>
      <c r="AJ12" s="236"/>
      <c r="AK12" s="164" t="s">
        <v>555</v>
      </c>
      <c r="AL12" s="165"/>
      <c r="AM12" s="165"/>
      <c r="AN12" s="165"/>
      <c r="AO12" s="165"/>
      <c r="AP12" s="165"/>
      <c r="AQ12" s="236"/>
      <c r="AR12" s="164" t="s">
        <v>556</v>
      </c>
      <c r="AS12" s="165"/>
      <c r="AT12" s="165"/>
      <c r="AU12" s="165"/>
      <c r="AV12" s="165"/>
      <c r="AW12" s="165"/>
      <c r="AX12" s="166"/>
    </row>
    <row r="13" spans="1:50" ht="21" customHeight="1" x14ac:dyDescent="0.15">
      <c r="A13" s="230"/>
      <c r="B13" s="231"/>
      <c r="C13" s="231"/>
      <c r="D13" s="231"/>
      <c r="E13" s="231"/>
      <c r="F13" s="232"/>
      <c r="G13" s="252" t="s">
        <v>6</v>
      </c>
      <c r="H13" s="253"/>
      <c r="I13" s="167" t="s">
        <v>7</v>
      </c>
      <c r="J13" s="168"/>
      <c r="K13" s="168"/>
      <c r="L13" s="168"/>
      <c r="M13" s="168"/>
      <c r="N13" s="168"/>
      <c r="O13" s="169"/>
      <c r="P13" s="158" t="s">
        <v>592</v>
      </c>
      <c r="Q13" s="159"/>
      <c r="R13" s="159"/>
      <c r="S13" s="159"/>
      <c r="T13" s="159"/>
      <c r="U13" s="159"/>
      <c r="V13" s="160"/>
      <c r="W13" s="158" t="s">
        <v>592</v>
      </c>
      <c r="X13" s="159"/>
      <c r="Y13" s="159"/>
      <c r="Z13" s="159"/>
      <c r="AA13" s="159"/>
      <c r="AB13" s="159"/>
      <c r="AC13" s="160"/>
      <c r="AD13" s="158" t="s">
        <v>592</v>
      </c>
      <c r="AE13" s="159"/>
      <c r="AF13" s="159"/>
      <c r="AG13" s="159"/>
      <c r="AH13" s="159"/>
      <c r="AI13" s="159"/>
      <c r="AJ13" s="160"/>
      <c r="AK13" s="158" t="s">
        <v>592</v>
      </c>
      <c r="AL13" s="159"/>
      <c r="AM13" s="159"/>
      <c r="AN13" s="159"/>
      <c r="AO13" s="159"/>
      <c r="AP13" s="159"/>
      <c r="AQ13" s="160"/>
      <c r="AR13" s="263" t="s">
        <v>643</v>
      </c>
      <c r="AS13" s="264"/>
      <c r="AT13" s="264"/>
      <c r="AU13" s="264"/>
      <c r="AV13" s="264"/>
      <c r="AW13" s="264"/>
      <c r="AX13" s="265"/>
    </row>
    <row r="14" spans="1:50" ht="21" customHeight="1" x14ac:dyDescent="0.15">
      <c r="A14" s="230"/>
      <c r="B14" s="231"/>
      <c r="C14" s="231"/>
      <c r="D14" s="231"/>
      <c r="E14" s="231"/>
      <c r="F14" s="232"/>
      <c r="G14" s="254"/>
      <c r="H14" s="255"/>
      <c r="I14" s="155" t="s">
        <v>8</v>
      </c>
      <c r="J14" s="248"/>
      <c r="K14" s="248"/>
      <c r="L14" s="248"/>
      <c r="M14" s="248"/>
      <c r="N14" s="248"/>
      <c r="O14" s="249"/>
      <c r="P14" s="158" t="s">
        <v>592</v>
      </c>
      <c r="Q14" s="159"/>
      <c r="R14" s="159"/>
      <c r="S14" s="159"/>
      <c r="T14" s="159"/>
      <c r="U14" s="159"/>
      <c r="V14" s="160"/>
      <c r="W14" s="158" t="s">
        <v>592</v>
      </c>
      <c r="X14" s="159"/>
      <c r="Y14" s="159"/>
      <c r="Z14" s="159"/>
      <c r="AA14" s="159"/>
      <c r="AB14" s="159"/>
      <c r="AC14" s="160"/>
      <c r="AD14" s="158">
        <v>2648529</v>
      </c>
      <c r="AE14" s="159"/>
      <c r="AF14" s="159"/>
      <c r="AG14" s="159"/>
      <c r="AH14" s="159"/>
      <c r="AI14" s="159"/>
      <c r="AJ14" s="160"/>
      <c r="AK14" s="158" t="s">
        <v>592</v>
      </c>
      <c r="AL14" s="159"/>
      <c r="AM14" s="159"/>
      <c r="AN14" s="159"/>
      <c r="AO14" s="159"/>
      <c r="AP14" s="159"/>
      <c r="AQ14" s="160"/>
      <c r="AR14" s="258"/>
      <c r="AS14" s="258"/>
      <c r="AT14" s="258"/>
      <c r="AU14" s="258"/>
      <c r="AV14" s="258"/>
      <c r="AW14" s="258"/>
      <c r="AX14" s="259"/>
    </row>
    <row r="15" spans="1:50" ht="21" customHeight="1" x14ac:dyDescent="0.15">
      <c r="A15" s="230"/>
      <c r="B15" s="231"/>
      <c r="C15" s="231"/>
      <c r="D15" s="231"/>
      <c r="E15" s="231"/>
      <c r="F15" s="232"/>
      <c r="G15" s="254"/>
      <c r="H15" s="255"/>
      <c r="I15" s="155" t="s">
        <v>47</v>
      </c>
      <c r="J15" s="156"/>
      <c r="K15" s="156"/>
      <c r="L15" s="156"/>
      <c r="M15" s="156"/>
      <c r="N15" s="156"/>
      <c r="O15" s="157"/>
      <c r="P15" s="158" t="s">
        <v>592</v>
      </c>
      <c r="Q15" s="159"/>
      <c r="R15" s="159"/>
      <c r="S15" s="159"/>
      <c r="T15" s="159"/>
      <c r="U15" s="159"/>
      <c r="V15" s="160"/>
      <c r="W15" s="158" t="s">
        <v>592</v>
      </c>
      <c r="X15" s="159"/>
      <c r="Y15" s="159"/>
      <c r="Z15" s="159"/>
      <c r="AA15" s="159"/>
      <c r="AB15" s="159"/>
      <c r="AC15" s="160"/>
      <c r="AD15" s="158" t="s">
        <v>592</v>
      </c>
      <c r="AE15" s="159"/>
      <c r="AF15" s="159"/>
      <c r="AG15" s="159"/>
      <c r="AH15" s="159"/>
      <c r="AI15" s="159"/>
      <c r="AJ15" s="160"/>
      <c r="AK15" s="158">
        <f>-AD16</f>
        <v>552419</v>
      </c>
      <c r="AL15" s="159"/>
      <c r="AM15" s="159"/>
      <c r="AN15" s="159"/>
      <c r="AO15" s="159"/>
      <c r="AP15" s="159"/>
      <c r="AQ15" s="160"/>
      <c r="AR15" s="158">
        <v>0</v>
      </c>
      <c r="AS15" s="159"/>
      <c r="AT15" s="159"/>
      <c r="AU15" s="159"/>
      <c r="AV15" s="159"/>
      <c r="AW15" s="159"/>
      <c r="AX15" s="266"/>
    </row>
    <row r="16" spans="1:50" ht="21" customHeight="1" x14ac:dyDescent="0.15">
      <c r="A16" s="230"/>
      <c r="B16" s="231"/>
      <c r="C16" s="231"/>
      <c r="D16" s="231"/>
      <c r="E16" s="231"/>
      <c r="F16" s="232"/>
      <c r="G16" s="254"/>
      <c r="H16" s="255"/>
      <c r="I16" s="155" t="s">
        <v>48</v>
      </c>
      <c r="J16" s="156"/>
      <c r="K16" s="156"/>
      <c r="L16" s="156"/>
      <c r="M16" s="156"/>
      <c r="N16" s="156"/>
      <c r="O16" s="157"/>
      <c r="P16" s="158" t="s">
        <v>592</v>
      </c>
      <c r="Q16" s="159"/>
      <c r="R16" s="159"/>
      <c r="S16" s="159"/>
      <c r="T16" s="159"/>
      <c r="U16" s="159"/>
      <c r="V16" s="160"/>
      <c r="W16" s="158" t="s">
        <v>592</v>
      </c>
      <c r="X16" s="159"/>
      <c r="Y16" s="159"/>
      <c r="Z16" s="159"/>
      <c r="AA16" s="159"/>
      <c r="AB16" s="159"/>
      <c r="AC16" s="160"/>
      <c r="AD16" s="158">
        <v>-552419</v>
      </c>
      <c r="AE16" s="159"/>
      <c r="AF16" s="159"/>
      <c r="AG16" s="159"/>
      <c r="AH16" s="159"/>
      <c r="AI16" s="159"/>
      <c r="AJ16" s="160"/>
      <c r="AK16" s="158" t="s">
        <v>592</v>
      </c>
      <c r="AL16" s="159"/>
      <c r="AM16" s="159"/>
      <c r="AN16" s="159"/>
      <c r="AO16" s="159"/>
      <c r="AP16" s="159"/>
      <c r="AQ16" s="160"/>
      <c r="AR16" s="161"/>
      <c r="AS16" s="162"/>
      <c r="AT16" s="162"/>
      <c r="AU16" s="162"/>
      <c r="AV16" s="162"/>
      <c r="AW16" s="162"/>
      <c r="AX16" s="163"/>
    </row>
    <row r="17" spans="1:50" ht="24.75" customHeight="1" x14ac:dyDescent="0.15">
      <c r="A17" s="230"/>
      <c r="B17" s="231"/>
      <c r="C17" s="231"/>
      <c r="D17" s="231"/>
      <c r="E17" s="231"/>
      <c r="F17" s="232"/>
      <c r="G17" s="254"/>
      <c r="H17" s="255"/>
      <c r="I17" s="155" t="s">
        <v>46</v>
      </c>
      <c r="J17" s="248"/>
      <c r="K17" s="248"/>
      <c r="L17" s="248"/>
      <c r="M17" s="248"/>
      <c r="N17" s="248"/>
      <c r="O17" s="249"/>
      <c r="P17" s="158" t="s">
        <v>592</v>
      </c>
      <c r="Q17" s="159"/>
      <c r="R17" s="159"/>
      <c r="S17" s="159"/>
      <c r="T17" s="159"/>
      <c r="U17" s="159"/>
      <c r="V17" s="160"/>
      <c r="W17" s="158" t="s">
        <v>592</v>
      </c>
      <c r="X17" s="159"/>
      <c r="Y17" s="159"/>
      <c r="Z17" s="159"/>
      <c r="AA17" s="159"/>
      <c r="AB17" s="159"/>
      <c r="AC17" s="160"/>
      <c r="AD17" s="158">
        <v>836475.027</v>
      </c>
      <c r="AE17" s="159"/>
      <c r="AF17" s="159"/>
      <c r="AG17" s="159"/>
      <c r="AH17" s="159"/>
      <c r="AI17" s="159"/>
      <c r="AJ17" s="160"/>
      <c r="AK17" s="158" t="s">
        <v>592</v>
      </c>
      <c r="AL17" s="159"/>
      <c r="AM17" s="159"/>
      <c r="AN17" s="159"/>
      <c r="AO17" s="159"/>
      <c r="AP17" s="159"/>
      <c r="AQ17" s="160"/>
      <c r="AR17" s="250"/>
      <c r="AS17" s="250"/>
      <c r="AT17" s="250"/>
      <c r="AU17" s="250"/>
      <c r="AV17" s="250"/>
      <c r="AW17" s="250"/>
      <c r="AX17" s="251"/>
    </row>
    <row r="18" spans="1:50" ht="24.75" customHeight="1" x14ac:dyDescent="0.15">
      <c r="A18" s="230"/>
      <c r="B18" s="231"/>
      <c r="C18" s="231"/>
      <c r="D18" s="231"/>
      <c r="E18" s="231"/>
      <c r="F18" s="232"/>
      <c r="G18" s="256"/>
      <c r="H18" s="257"/>
      <c r="I18" s="241" t="s">
        <v>18</v>
      </c>
      <c r="J18" s="242"/>
      <c r="K18" s="242"/>
      <c r="L18" s="242"/>
      <c r="M18" s="242"/>
      <c r="N18" s="242"/>
      <c r="O18" s="243"/>
      <c r="P18" s="244">
        <f>SUM(P13:V17)</f>
        <v>0</v>
      </c>
      <c r="Q18" s="245"/>
      <c r="R18" s="245"/>
      <c r="S18" s="245"/>
      <c r="T18" s="245"/>
      <c r="U18" s="245"/>
      <c r="V18" s="246"/>
      <c r="W18" s="244">
        <f>SUM(W13:AC17)</f>
        <v>0</v>
      </c>
      <c r="X18" s="245"/>
      <c r="Y18" s="245"/>
      <c r="Z18" s="245"/>
      <c r="AA18" s="245"/>
      <c r="AB18" s="245"/>
      <c r="AC18" s="246"/>
      <c r="AD18" s="244">
        <f>SUM(AD13:AJ17)</f>
        <v>2932585.0269999998</v>
      </c>
      <c r="AE18" s="245"/>
      <c r="AF18" s="245"/>
      <c r="AG18" s="245"/>
      <c r="AH18" s="245"/>
      <c r="AI18" s="245"/>
      <c r="AJ18" s="246"/>
      <c r="AK18" s="244">
        <f>SUM(AK13:AQ17)</f>
        <v>552419</v>
      </c>
      <c r="AL18" s="245"/>
      <c r="AM18" s="245"/>
      <c r="AN18" s="245"/>
      <c r="AO18" s="245"/>
      <c r="AP18" s="245"/>
      <c r="AQ18" s="246"/>
      <c r="AR18" s="244">
        <f>SUM(AR13:AX17)</f>
        <v>0</v>
      </c>
      <c r="AS18" s="245"/>
      <c r="AT18" s="245"/>
      <c r="AU18" s="245"/>
      <c r="AV18" s="245"/>
      <c r="AW18" s="245"/>
      <c r="AX18" s="247"/>
    </row>
    <row r="19" spans="1:50" ht="24.75" customHeight="1" x14ac:dyDescent="0.15">
      <c r="A19" s="230"/>
      <c r="B19" s="231"/>
      <c r="C19" s="231"/>
      <c r="D19" s="231"/>
      <c r="E19" s="231"/>
      <c r="F19" s="232"/>
      <c r="G19" s="237" t="s">
        <v>9</v>
      </c>
      <c r="H19" s="238"/>
      <c r="I19" s="238"/>
      <c r="J19" s="238"/>
      <c r="K19" s="238"/>
      <c r="L19" s="238"/>
      <c r="M19" s="238"/>
      <c r="N19" s="238"/>
      <c r="O19" s="238"/>
      <c r="P19" s="158" t="s">
        <v>629</v>
      </c>
      <c r="Q19" s="159"/>
      <c r="R19" s="159"/>
      <c r="S19" s="159"/>
      <c r="T19" s="159"/>
      <c r="U19" s="159"/>
      <c r="V19" s="160"/>
      <c r="W19" s="158" t="s">
        <v>629</v>
      </c>
      <c r="X19" s="159"/>
      <c r="Y19" s="159"/>
      <c r="Z19" s="159"/>
      <c r="AA19" s="159"/>
      <c r="AB19" s="159"/>
      <c r="AC19" s="160"/>
      <c r="AD19" s="158">
        <v>2910723</v>
      </c>
      <c r="AE19" s="159"/>
      <c r="AF19" s="159"/>
      <c r="AG19" s="159"/>
      <c r="AH19" s="159"/>
      <c r="AI19" s="159"/>
      <c r="AJ19" s="160"/>
      <c r="AK19" s="239"/>
      <c r="AL19" s="239"/>
      <c r="AM19" s="239"/>
      <c r="AN19" s="239"/>
      <c r="AO19" s="239"/>
      <c r="AP19" s="239"/>
      <c r="AQ19" s="239"/>
      <c r="AR19" s="239"/>
      <c r="AS19" s="239"/>
      <c r="AT19" s="239"/>
      <c r="AU19" s="239"/>
      <c r="AV19" s="239"/>
      <c r="AW19" s="239"/>
      <c r="AX19" s="240"/>
    </row>
    <row r="20" spans="1:50" ht="24.75" customHeight="1" x14ac:dyDescent="0.15">
      <c r="A20" s="230"/>
      <c r="B20" s="231"/>
      <c r="C20" s="231"/>
      <c r="D20" s="231"/>
      <c r="E20" s="231"/>
      <c r="F20" s="232"/>
      <c r="G20" s="237" t="s">
        <v>10</v>
      </c>
      <c r="H20" s="238"/>
      <c r="I20" s="238"/>
      <c r="J20" s="238"/>
      <c r="K20" s="238"/>
      <c r="L20" s="238"/>
      <c r="M20" s="238"/>
      <c r="N20" s="238"/>
      <c r="O20" s="238"/>
      <c r="P20" s="269" t="str">
        <f>IF(P18=0, "-", SUM(P19)/P18)</f>
        <v>-</v>
      </c>
      <c r="Q20" s="269"/>
      <c r="R20" s="269"/>
      <c r="S20" s="269"/>
      <c r="T20" s="269"/>
      <c r="U20" s="269"/>
      <c r="V20" s="269"/>
      <c r="W20" s="269" t="str">
        <f>IF(W18=0, "-", SUM(W19)/W18)</f>
        <v>-</v>
      </c>
      <c r="X20" s="269"/>
      <c r="Y20" s="269"/>
      <c r="Z20" s="269"/>
      <c r="AA20" s="269"/>
      <c r="AB20" s="269"/>
      <c r="AC20" s="269"/>
      <c r="AD20" s="269">
        <f>IF(AD18=0, "-", SUM(AD19)/AD18)</f>
        <v>0.99254513448076753</v>
      </c>
      <c r="AE20" s="269"/>
      <c r="AF20" s="269"/>
      <c r="AG20" s="269"/>
      <c r="AH20" s="269"/>
      <c r="AI20" s="269"/>
      <c r="AJ20" s="269"/>
      <c r="AK20" s="239"/>
      <c r="AL20" s="239"/>
      <c r="AM20" s="239"/>
      <c r="AN20" s="239"/>
      <c r="AO20" s="239"/>
      <c r="AP20" s="239"/>
      <c r="AQ20" s="270"/>
      <c r="AR20" s="270"/>
      <c r="AS20" s="270"/>
      <c r="AT20" s="270"/>
      <c r="AU20" s="239"/>
      <c r="AV20" s="239"/>
      <c r="AW20" s="239"/>
      <c r="AX20" s="240"/>
    </row>
    <row r="21" spans="1:50" ht="25.5" customHeight="1" x14ac:dyDescent="0.15">
      <c r="A21" s="150"/>
      <c r="B21" s="151"/>
      <c r="C21" s="151"/>
      <c r="D21" s="151"/>
      <c r="E21" s="151"/>
      <c r="F21" s="233"/>
      <c r="G21" s="267" t="s">
        <v>216</v>
      </c>
      <c r="H21" s="268"/>
      <c r="I21" s="268"/>
      <c r="J21" s="268"/>
      <c r="K21" s="268"/>
      <c r="L21" s="268"/>
      <c r="M21" s="268"/>
      <c r="N21" s="268"/>
      <c r="O21" s="268"/>
      <c r="P21" s="269" t="e">
        <f>IF(P19=0, "-", SUM(P19)/SUM(P13,P14))</f>
        <v>#DIV/0!</v>
      </c>
      <c r="Q21" s="269"/>
      <c r="R21" s="269"/>
      <c r="S21" s="269"/>
      <c r="T21" s="269"/>
      <c r="U21" s="269"/>
      <c r="V21" s="269"/>
      <c r="W21" s="269" t="e">
        <f>IF(W19=0, "-", SUM(W19)/SUM(W13,W14))</f>
        <v>#DIV/0!</v>
      </c>
      <c r="X21" s="269"/>
      <c r="Y21" s="269"/>
      <c r="Z21" s="269"/>
      <c r="AA21" s="269"/>
      <c r="AB21" s="269"/>
      <c r="AC21" s="269"/>
      <c r="AD21" s="269">
        <f>IF(AD19=0, "-", SUM(AD19)/SUM(AD13,AD14))</f>
        <v>1.098996084241479</v>
      </c>
      <c r="AE21" s="269"/>
      <c r="AF21" s="269"/>
      <c r="AG21" s="269"/>
      <c r="AH21" s="269"/>
      <c r="AI21" s="269"/>
      <c r="AJ21" s="269"/>
      <c r="AK21" s="239"/>
      <c r="AL21" s="239"/>
      <c r="AM21" s="239"/>
      <c r="AN21" s="239"/>
      <c r="AO21" s="239"/>
      <c r="AP21" s="239"/>
      <c r="AQ21" s="270"/>
      <c r="AR21" s="270"/>
      <c r="AS21" s="270"/>
      <c r="AT21" s="270"/>
      <c r="AU21" s="239"/>
      <c r="AV21" s="239"/>
      <c r="AW21" s="239"/>
      <c r="AX21" s="240"/>
    </row>
    <row r="22" spans="1:50" ht="18.75" customHeight="1" x14ac:dyDescent="0.15">
      <c r="A22" s="283" t="s">
        <v>559</v>
      </c>
      <c r="B22" s="284"/>
      <c r="C22" s="284"/>
      <c r="D22" s="284"/>
      <c r="E22" s="284"/>
      <c r="F22" s="285"/>
      <c r="G22" s="289" t="s">
        <v>210</v>
      </c>
      <c r="H22" s="261"/>
      <c r="I22" s="261"/>
      <c r="J22" s="261"/>
      <c r="K22" s="261"/>
      <c r="L22" s="261"/>
      <c r="M22" s="261"/>
      <c r="N22" s="261"/>
      <c r="O22" s="290"/>
      <c r="P22" s="260" t="s">
        <v>557</v>
      </c>
      <c r="Q22" s="261"/>
      <c r="R22" s="261"/>
      <c r="S22" s="261"/>
      <c r="T22" s="261"/>
      <c r="U22" s="261"/>
      <c r="V22" s="290"/>
      <c r="W22" s="260" t="s">
        <v>558</v>
      </c>
      <c r="X22" s="261"/>
      <c r="Y22" s="261"/>
      <c r="Z22" s="261"/>
      <c r="AA22" s="261"/>
      <c r="AB22" s="261"/>
      <c r="AC22" s="290"/>
      <c r="AD22" s="260" t="s">
        <v>209</v>
      </c>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25.5" customHeight="1" x14ac:dyDescent="0.15">
      <c r="A23" s="286"/>
      <c r="B23" s="287"/>
      <c r="C23" s="287"/>
      <c r="D23" s="287"/>
      <c r="E23" s="287"/>
      <c r="F23" s="288"/>
      <c r="G23" s="306" t="s">
        <v>627</v>
      </c>
      <c r="H23" s="307"/>
      <c r="I23" s="307"/>
      <c r="J23" s="307"/>
      <c r="K23" s="307"/>
      <c r="L23" s="307"/>
      <c r="M23" s="307"/>
      <c r="N23" s="307"/>
      <c r="O23" s="308"/>
      <c r="P23" s="309" t="s">
        <v>627</v>
      </c>
      <c r="Q23" s="310"/>
      <c r="R23" s="310"/>
      <c r="S23" s="310"/>
      <c r="T23" s="310"/>
      <c r="U23" s="310"/>
      <c r="V23" s="311"/>
      <c r="W23" s="309" t="s">
        <v>627</v>
      </c>
      <c r="X23" s="310"/>
      <c r="Y23" s="310"/>
      <c r="Z23" s="310"/>
      <c r="AA23" s="310"/>
      <c r="AB23" s="310"/>
      <c r="AC23" s="311"/>
      <c r="AD23" s="303"/>
      <c r="AE23" s="304"/>
      <c r="AF23" s="304"/>
      <c r="AG23" s="304"/>
      <c r="AH23" s="304"/>
      <c r="AI23" s="304"/>
      <c r="AJ23" s="304"/>
      <c r="AK23" s="304"/>
      <c r="AL23" s="304"/>
      <c r="AM23" s="304"/>
      <c r="AN23" s="304"/>
      <c r="AO23" s="304"/>
      <c r="AP23" s="304"/>
      <c r="AQ23" s="304"/>
      <c r="AR23" s="304"/>
      <c r="AS23" s="304"/>
      <c r="AT23" s="304"/>
      <c r="AU23" s="304"/>
      <c r="AV23" s="304"/>
      <c r="AW23" s="304"/>
      <c r="AX23" s="305"/>
    </row>
    <row r="24" spans="1:50" ht="25.5" customHeight="1" thickBot="1" x14ac:dyDescent="0.2">
      <c r="A24" s="286"/>
      <c r="B24" s="287"/>
      <c r="C24" s="287"/>
      <c r="D24" s="287"/>
      <c r="E24" s="287"/>
      <c r="F24" s="288"/>
      <c r="G24" s="103" t="s">
        <v>18</v>
      </c>
      <c r="H24" s="104"/>
      <c r="I24" s="104"/>
      <c r="J24" s="104"/>
      <c r="K24" s="104"/>
      <c r="L24" s="104"/>
      <c r="M24" s="104"/>
      <c r="N24" s="104"/>
      <c r="O24" s="105"/>
      <c r="P24" s="291" t="str">
        <f>AK13</f>
        <v>-</v>
      </c>
      <c r="Q24" s="292"/>
      <c r="R24" s="292"/>
      <c r="S24" s="292"/>
      <c r="T24" s="292"/>
      <c r="U24" s="292"/>
      <c r="V24" s="293"/>
      <c r="W24" s="294" t="str">
        <f>AR13</f>
        <v>-</v>
      </c>
      <c r="X24" s="295"/>
      <c r="Y24" s="295"/>
      <c r="Z24" s="295"/>
      <c r="AA24" s="295"/>
      <c r="AB24" s="295"/>
      <c r="AC24" s="296"/>
      <c r="AD24" s="304"/>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47.25" customHeight="1" x14ac:dyDescent="0.15">
      <c r="A25" s="297" t="s">
        <v>548</v>
      </c>
      <c r="B25" s="298"/>
      <c r="C25" s="298"/>
      <c r="D25" s="298"/>
      <c r="E25" s="298"/>
      <c r="F25" s="299"/>
      <c r="G25" s="300" t="s">
        <v>587</v>
      </c>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31.5" customHeight="1" x14ac:dyDescent="0.15">
      <c r="A26" s="346" t="s">
        <v>549</v>
      </c>
      <c r="B26" s="347"/>
      <c r="C26" s="347"/>
      <c r="D26" s="347"/>
      <c r="E26" s="347"/>
      <c r="F26" s="348"/>
      <c r="G26" s="352" t="s">
        <v>544</v>
      </c>
      <c r="H26" s="353"/>
      <c r="I26" s="353"/>
      <c r="J26" s="353"/>
      <c r="K26" s="353"/>
      <c r="L26" s="353"/>
      <c r="M26" s="353"/>
      <c r="N26" s="353"/>
      <c r="O26" s="353"/>
      <c r="P26" s="354" t="s">
        <v>543</v>
      </c>
      <c r="Q26" s="353"/>
      <c r="R26" s="353"/>
      <c r="S26" s="353"/>
      <c r="T26" s="353"/>
      <c r="U26" s="353"/>
      <c r="V26" s="353"/>
      <c r="W26" s="353"/>
      <c r="X26" s="355"/>
      <c r="Y26" s="356"/>
      <c r="Z26" s="357"/>
      <c r="AA26" s="358"/>
      <c r="AB26" s="359" t="s">
        <v>11</v>
      </c>
      <c r="AC26" s="359"/>
      <c r="AD26" s="359"/>
      <c r="AE26" s="330" t="s">
        <v>388</v>
      </c>
      <c r="AF26" s="331"/>
      <c r="AG26" s="331"/>
      <c r="AH26" s="332"/>
      <c r="AI26" s="330" t="s">
        <v>540</v>
      </c>
      <c r="AJ26" s="331"/>
      <c r="AK26" s="331"/>
      <c r="AL26" s="332"/>
      <c r="AM26" s="330" t="s">
        <v>356</v>
      </c>
      <c r="AN26" s="331"/>
      <c r="AO26" s="331"/>
      <c r="AP26" s="332"/>
      <c r="AQ26" s="333" t="s">
        <v>387</v>
      </c>
      <c r="AR26" s="334"/>
      <c r="AS26" s="334"/>
      <c r="AT26" s="335"/>
      <c r="AU26" s="333" t="s">
        <v>560</v>
      </c>
      <c r="AV26" s="334"/>
      <c r="AW26" s="334"/>
      <c r="AX26" s="336"/>
    </row>
    <row r="27" spans="1:50" ht="23.25" customHeight="1" x14ac:dyDescent="0.15">
      <c r="A27" s="346"/>
      <c r="B27" s="347"/>
      <c r="C27" s="347"/>
      <c r="D27" s="347"/>
      <c r="E27" s="347"/>
      <c r="F27" s="348"/>
      <c r="G27" s="361" t="s">
        <v>593</v>
      </c>
      <c r="H27" s="362"/>
      <c r="I27" s="362"/>
      <c r="J27" s="362"/>
      <c r="K27" s="362"/>
      <c r="L27" s="362"/>
      <c r="M27" s="362"/>
      <c r="N27" s="362"/>
      <c r="O27" s="362"/>
      <c r="P27" s="128" t="s">
        <v>588</v>
      </c>
      <c r="Q27" s="365"/>
      <c r="R27" s="365"/>
      <c r="S27" s="365"/>
      <c r="T27" s="365"/>
      <c r="U27" s="365"/>
      <c r="V27" s="365"/>
      <c r="W27" s="365"/>
      <c r="X27" s="366"/>
      <c r="Y27" s="327" t="s">
        <v>51</v>
      </c>
      <c r="Z27" s="328"/>
      <c r="AA27" s="329"/>
      <c r="AB27" s="322" t="s">
        <v>589</v>
      </c>
      <c r="AC27" s="323"/>
      <c r="AD27" s="323"/>
      <c r="AE27" s="282" t="s">
        <v>591</v>
      </c>
      <c r="AF27" s="315"/>
      <c r="AG27" s="315"/>
      <c r="AH27" s="315"/>
      <c r="AI27" s="282" t="s">
        <v>591</v>
      </c>
      <c r="AJ27" s="315"/>
      <c r="AK27" s="315"/>
      <c r="AL27" s="315"/>
      <c r="AM27" s="282">
        <v>27692</v>
      </c>
      <c r="AN27" s="315"/>
      <c r="AO27" s="315"/>
      <c r="AP27" s="315"/>
      <c r="AQ27" s="316" t="s">
        <v>590</v>
      </c>
      <c r="AR27" s="317"/>
      <c r="AS27" s="317"/>
      <c r="AT27" s="318"/>
      <c r="AU27" s="316" t="s">
        <v>590</v>
      </c>
      <c r="AV27" s="317"/>
      <c r="AW27" s="317"/>
      <c r="AX27" s="318"/>
    </row>
    <row r="28" spans="1:50" ht="23.25" customHeight="1" x14ac:dyDescent="0.15">
      <c r="A28" s="349"/>
      <c r="B28" s="350"/>
      <c r="C28" s="350"/>
      <c r="D28" s="350"/>
      <c r="E28" s="350"/>
      <c r="F28" s="351"/>
      <c r="G28" s="363"/>
      <c r="H28" s="364"/>
      <c r="I28" s="364"/>
      <c r="J28" s="364"/>
      <c r="K28" s="364"/>
      <c r="L28" s="364"/>
      <c r="M28" s="364"/>
      <c r="N28" s="364"/>
      <c r="O28" s="364"/>
      <c r="P28" s="367"/>
      <c r="Q28" s="368"/>
      <c r="R28" s="368"/>
      <c r="S28" s="368"/>
      <c r="T28" s="368"/>
      <c r="U28" s="368"/>
      <c r="V28" s="368"/>
      <c r="W28" s="368"/>
      <c r="X28" s="369"/>
      <c r="Y28" s="319" t="s">
        <v>52</v>
      </c>
      <c r="Z28" s="320"/>
      <c r="AA28" s="321"/>
      <c r="AB28" s="322" t="s">
        <v>591</v>
      </c>
      <c r="AC28" s="323"/>
      <c r="AD28" s="323"/>
      <c r="AE28" s="282" t="s">
        <v>591</v>
      </c>
      <c r="AF28" s="315"/>
      <c r="AG28" s="315"/>
      <c r="AH28" s="315"/>
      <c r="AI28" s="282" t="s">
        <v>591</v>
      </c>
      <c r="AJ28" s="315"/>
      <c r="AK28" s="315"/>
      <c r="AL28" s="315"/>
      <c r="AM28" s="282" t="s">
        <v>591</v>
      </c>
      <c r="AN28" s="315"/>
      <c r="AO28" s="315"/>
      <c r="AP28" s="315"/>
      <c r="AQ28" s="316" t="s">
        <v>590</v>
      </c>
      <c r="AR28" s="317"/>
      <c r="AS28" s="317"/>
      <c r="AT28" s="318"/>
      <c r="AU28" s="316" t="s">
        <v>590</v>
      </c>
      <c r="AV28" s="317"/>
      <c r="AW28" s="317"/>
      <c r="AX28" s="318"/>
    </row>
    <row r="29" spans="1:50" ht="23.25" customHeight="1" x14ac:dyDescent="0.15">
      <c r="A29" s="375" t="s">
        <v>550</v>
      </c>
      <c r="B29" s="376"/>
      <c r="C29" s="376"/>
      <c r="D29" s="376"/>
      <c r="E29" s="376"/>
      <c r="F29" s="377"/>
      <c r="G29" s="165" t="s">
        <v>551</v>
      </c>
      <c r="H29" s="165"/>
      <c r="I29" s="165"/>
      <c r="J29" s="165"/>
      <c r="K29" s="165"/>
      <c r="L29" s="165"/>
      <c r="M29" s="165"/>
      <c r="N29" s="165"/>
      <c r="O29" s="165"/>
      <c r="P29" s="165"/>
      <c r="Q29" s="165"/>
      <c r="R29" s="165"/>
      <c r="S29" s="165"/>
      <c r="T29" s="165"/>
      <c r="U29" s="165"/>
      <c r="V29" s="165"/>
      <c r="W29" s="165"/>
      <c r="X29" s="236"/>
      <c r="Y29" s="383"/>
      <c r="Z29" s="384"/>
      <c r="AA29" s="385"/>
      <c r="AB29" s="164" t="s">
        <v>11</v>
      </c>
      <c r="AC29" s="165"/>
      <c r="AD29" s="236"/>
      <c r="AE29" s="164" t="s">
        <v>388</v>
      </c>
      <c r="AF29" s="165"/>
      <c r="AG29" s="165"/>
      <c r="AH29" s="236"/>
      <c r="AI29" s="164" t="s">
        <v>540</v>
      </c>
      <c r="AJ29" s="165"/>
      <c r="AK29" s="165"/>
      <c r="AL29" s="236"/>
      <c r="AM29" s="164" t="s">
        <v>356</v>
      </c>
      <c r="AN29" s="165"/>
      <c r="AO29" s="165"/>
      <c r="AP29" s="236"/>
      <c r="AQ29" s="337" t="s">
        <v>561</v>
      </c>
      <c r="AR29" s="338"/>
      <c r="AS29" s="338"/>
      <c r="AT29" s="338"/>
      <c r="AU29" s="338"/>
      <c r="AV29" s="338"/>
      <c r="AW29" s="338"/>
      <c r="AX29" s="339"/>
    </row>
    <row r="30" spans="1:50" ht="23.25" customHeight="1" x14ac:dyDescent="0.15">
      <c r="A30" s="378"/>
      <c r="B30" s="379"/>
      <c r="C30" s="379"/>
      <c r="D30" s="379"/>
      <c r="E30" s="379"/>
      <c r="F30" s="380"/>
      <c r="G30" s="278" t="s">
        <v>626</v>
      </c>
      <c r="H30" s="279"/>
      <c r="I30" s="279"/>
      <c r="J30" s="279"/>
      <c r="K30" s="279"/>
      <c r="L30" s="279"/>
      <c r="M30" s="279"/>
      <c r="N30" s="279"/>
      <c r="O30" s="279"/>
      <c r="P30" s="279"/>
      <c r="Q30" s="279"/>
      <c r="R30" s="279"/>
      <c r="S30" s="279"/>
      <c r="T30" s="279"/>
      <c r="U30" s="279"/>
      <c r="V30" s="279"/>
      <c r="W30" s="279"/>
      <c r="X30" s="279"/>
      <c r="Y30" s="340" t="s">
        <v>550</v>
      </c>
      <c r="Z30" s="341"/>
      <c r="AA30" s="342"/>
      <c r="AB30" s="343" t="s">
        <v>623</v>
      </c>
      <c r="AC30" s="344"/>
      <c r="AD30" s="345"/>
      <c r="AE30" s="282" t="s">
        <v>591</v>
      </c>
      <c r="AF30" s="282"/>
      <c r="AG30" s="282"/>
      <c r="AH30" s="282"/>
      <c r="AI30" s="282" t="s">
        <v>591</v>
      </c>
      <c r="AJ30" s="282"/>
      <c r="AK30" s="282"/>
      <c r="AL30" s="282"/>
      <c r="AM30" s="282" t="s">
        <v>623</v>
      </c>
      <c r="AN30" s="282"/>
      <c r="AO30" s="282"/>
      <c r="AP30" s="282"/>
      <c r="AQ30" s="273" t="s">
        <v>591</v>
      </c>
      <c r="AR30" s="274"/>
      <c r="AS30" s="274"/>
      <c r="AT30" s="274"/>
      <c r="AU30" s="274"/>
      <c r="AV30" s="274"/>
      <c r="AW30" s="274"/>
      <c r="AX30" s="360"/>
    </row>
    <row r="31" spans="1:50" ht="46.5" customHeight="1" x14ac:dyDescent="0.15">
      <c r="A31" s="381"/>
      <c r="B31" s="201"/>
      <c r="C31" s="201"/>
      <c r="D31" s="201"/>
      <c r="E31" s="201"/>
      <c r="F31" s="382"/>
      <c r="G31" s="280"/>
      <c r="H31" s="281"/>
      <c r="I31" s="281"/>
      <c r="J31" s="281"/>
      <c r="K31" s="281"/>
      <c r="L31" s="281"/>
      <c r="M31" s="281"/>
      <c r="N31" s="281"/>
      <c r="O31" s="281"/>
      <c r="P31" s="281"/>
      <c r="Q31" s="281"/>
      <c r="R31" s="281"/>
      <c r="S31" s="281"/>
      <c r="T31" s="281"/>
      <c r="U31" s="281"/>
      <c r="V31" s="281"/>
      <c r="W31" s="281"/>
      <c r="X31" s="281"/>
      <c r="Y31" s="312" t="s">
        <v>552</v>
      </c>
      <c r="Z31" s="313"/>
      <c r="AA31" s="314"/>
      <c r="AB31" s="343" t="s">
        <v>256</v>
      </c>
      <c r="AC31" s="344"/>
      <c r="AD31" s="345"/>
      <c r="AE31" s="325" t="s">
        <v>591</v>
      </c>
      <c r="AF31" s="325"/>
      <c r="AG31" s="325"/>
      <c r="AH31" s="325"/>
      <c r="AI31" s="325" t="s">
        <v>591</v>
      </c>
      <c r="AJ31" s="325"/>
      <c r="AK31" s="325"/>
      <c r="AL31" s="325"/>
      <c r="AM31" s="324" t="s">
        <v>623</v>
      </c>
      <c r="AN31" s="325"/>
      <c r="AO31" s="325"/>
      <c r="AP31" s="325"/>
      <c r="AQ31" s="325" t="s">
        <v>591</v>
      </c>
      <c r="AR31" s="325"/>
      <c r="AS31" s="325"/>
      <c r="AT31" s="325"/>
      <c r="AU31" s="325"/>
      <c r="AV31" s="325"/>
      <c r="AW31" s="325"/>
      <c r="AX31" s="326"/>
    </row>
    <row r="32" spans="1:50" ht="18.75" customHeight="1" x14ac:dyDescent="0.15">
      <c r="A32" s="391" t="s">
        <v>214</v>
      </c>
      <c r="B32" s="392"/>
      <c r="C32" s="392"/>
      <c r="D32" s="392"/>
      <c r="E32" s="392"/>
      <c r="F32" s="393"/>
      <c r="G32" s="401" t="s">
        <v>139</v>
      </c>
      <c r="H32" s="389"/>
      <c r="I32" s="389"/>
      <c r="J32" s="389"/>
      <c r="K32" s="389"/>
      <c r="L32" s="389"/>
      <c r="M32" s="389"/>
      <c r="N32" s="389"/>
      <c r="O32" s="402"/>
      <c r="P32" s="405" t="s">
        <v>55</v>
      </c>
      <c r="Q32" s="389"/>
      <c r="R32" s="389"/>
      <c r="S32" s="389"/>
      <c r="T32" s="389"/>
      <c r="U32" s="389"/>
      <c r="V32" s="389"/>
      <c r="W32" s="389"/>
      <c r="X32" s="402"/>
      <c r="Y32" s="407"/>
      <c r="Z32" s="408"/>
      <c r="AA32" s="409"/>
      <c r="AB32" s="413" t="s">
        <v>11</v>
      </c>
      <c r="AC32" s="414"/>
      <c r="AD32" s="415"/>
      <c r="AE32" s="413" t="s">
        <v>388</v>
      </c>
      <c r="AF32" s="414"/>
      <c r="AG32" s="414"/>
      <c r="AH32" s="415"/>
      <c r="AI32" s="418" t="s">
        <v>540</v>
      </c>
      <c r="AJ32" s="418"/>
      <c r="AK32" s="418"/>
      <c r="AL32" s="413"/>
      <c r="AM32" s="418" t="s">
        <v>356</v>
      </c>
      <c r="AN32" s="418"/>
      <c r="AO32" s="418"/>
      <c r="AP32" s="413"/>
      <c r="AQ32" s="386" t="s">
        <v>168</v>
      </c>
      <c r="AR32" s="387"/>
      <c r="AS32" s="387"/>
      <c r="AT32" s="388"/>
      <c r="AU32" s="389" t="s">
        <v>128</v>
      </c>
      <c r="AV32" s="389"/>
      <c r="AW32" s="389"/>
      <c r="AX32" s="390"/>
    </row>
    <row r="33" spans="1:60" ht="18.75" customHeight="1" x14ac:dyDescent="0.15">
      <c r="A33" s="394"/>
      <c r="B33" s="395"/>
      <c r="C33" s="395"/>
      <c r="D33" s="395"/>
      <c r="E33" s="395"/>
      <c r="F33" s="396"/>
      <c r="G33" s="403"/>
      <c r="H33" s="271"/>
      <c r="I33" s="271"/>
      <c r="J33" s="271"/>
      <c r="K33" s="271"/>
      <c r="L33" s="271"/>
      <c r="M33" s="271"/>
      <c r="N33" s="271"/>
      <c r="O33" s="404"/>
      <c r="P33" s="406"/>
      <c r="Q33" s="271"/>
      <c r="R33" s="271"/>
      <c r="S33" s="271"/>
      <c r="T33" s="271"/>
      <c r="U33" s="271"/>
      <c r="V33" s="271"/>
      <c r="W33" s="271"/>
      <c r="X33" s="404"/>
      <c r="Y33" s="410"/>
      <c r="Z33" s="411"/>
      <c r="AA33" s="412"/>
      <c r="AB33" s="330"/>
      <c r="AC33" s="416"/>
      <c r="AD33" s="417"/>
      <c r="AE33" s="330"/>
      <c r="AF33" s="416"/>
      <c r="AG33" s="416"/>
      <c r="AH33" s="417"/>
      <c r="AI33" s="419"/>
      <c r="AJ33" s="419"/>
      <c r="AK33" s="419"/>
      <c r="AL33" s="330"/>
      <c r="AM33" s="419"/>
      <c r="AN33" s="419"/>
      <c r="AO33" s="419"/>
      <c r="AP33" s="330"/>
      <c r="AQ33" s="370" t="s">
        <v>629</v>
      </c>
      <c r="AR33" s="371"/>
      <c r="AS33" s="372" t="s">
        <v>169</v>
      </c>
      <c r="AT33" s="373"/>
      <c r="AU33" s="374" t="s">
        <v>629</v>
      </c>
      <c r="AV33" s="374"/>
      <c r="AW33" s="271" t="s">
        <v>166</v>
      </c>
      <c r="AX33" s="272"/>
    </row>
    <row r="34" spans="1:60" ht="23.25" customHeight="1" x14ac:dyDescent="0.15">
      <c r="A34" s="397"/>
      <c r="B34" s="395"/>
      <c r="C34" s="395"/>
      <c r="D34" s="395"/>
      <c r="E34" s="395"/>
      <c r="F34" s="396"/>
      <c r="G34" s="430" t="s">
        <v>591</v>
      </c>
      <c r="H34" s="431"/>
      <c r="I34" s="431"/>
      <c r="J34" s="431"/>
      <c r="K34" s="431"/>
      <c r="L34" s="431"/>
      <c r="M34" s="431"/>
      <c r="N34" s="431"/>
      <c r="O34" s="432"/>
      <c r="P34" s="129" t="s">
        <v>591</v>
      </c>
      <c r="Q34" s="129"/>
      <c r="R34" s="129"/>
      <c r="S34" s="129"/>
      <c r="T34" s="129"/>
      <c r="U34" s="129"/>
      <c r="V34" s="129"/>
      <c r="W34" s="129"/>
      <c r="X34" s="439"/>
      <c r="Y34" s="312" t="s">
        <v>12</v>
      </c>
      <c r="Z34" s="442"/>
      <c r="AA34" s="443"/>
      <c r="AB34" s="444" t="s">
        <v>591</v>
      </c>
      <c r="AC34" s="445"/>
      <c r="AD34" s="446"/>
      <c r="AE34" s="273" t="s">
        <v>591</v>
      </c>
      <c r="AF34" s="274"/>
      <c r="AG34" s="274"/>
      <c r="AH34" s="274"/>
      <c r="AI34" s="273" t="s">
        <v>591</v>
      </c>
      <c r="AJ34" s="274"/>
      <c r="AK34" s="274"/>
      <c r="AL34" s="274"/>
      <c r="AM34" s="273" t="s">
        <v>591</v>
      </c>
      <c r="AN34" s="274"/>
      <c r="AO34" s="274"/>
      <c r="AP34" s="274"/>
      <c r="AQ34" s="275" t="s">
        <v>591</v>
      </c>
      <c r="AR34" s="276"/>
      <c r="AS34" s="276"/>
      <c r="AT34" s="277"/>
      <c r="AU34" s="274" t="s">
        <v>591</v>
      </c>
      <c r="AV34" s="274"/>
      <c r="AW34" s="274"/>
      <c r="AX34" s="360"/>
    </row>
    <row r="35" spans="1:60" ht="23.25" customHeight="1" x14ac:dyDescent="0.15">
      <c r="A35" s="398"/>
      <c r="B35" s="399"/>
      <c r="C35" s="399"/>
      <c r="D35" s="399"/>
      <c r="E35" s="399"/>
      <c r="F35" s="400"/>
      <c r="G35" s="433"/>
      <c r="H35" s="434"/>
      <c r="I35" s="434"/>
      <c r="J35" s="434"/>
      <c r="K35" s="434"/>
      <c r="L35" s="434"/>
      <c r="M35" s="434"/>
      <c r="N35" s="434"/>
      <c r="O35" s="435"/>
      <c r="P35" s="132"/>
      <c r="Q35" s="132"/>
      <c r="R35" s="132"/>
      <c r="S35" s="132"/>
      <c r="T35" s="132"/>
      <c r="U35" s="132"/>
      <c r="V35" s="132"/>
      <c r="W35" s="132"/>
      <c r="X35" s="440"/>
      <c r="Y35" s="164" t="s">
        <v>50</v>
      </c>
      <c r="Z35" s="165"/>
      <c r="AA35" s="236"/>
      <c r="AB35" s="420" t="s">
        <v>591</v>
      </c>
      <c r="AC35" s="420"/>
      <c r="AD35" s="420"/>
      <c r="AE35" s="273" t="s">
        <v>591</v>
      </c>
      <c r="AF35" s="274"/>
      <c r="AG35" s="274"/>
      <c r="AH35" s="274"/>
      <c r="AI35" s="273" t="s">
        <v>591</v>
      </c>
      <c r="AJ35" s="274"/>
      <c r="AK35" s="274"/>
      <c r="AL35" s="274"/>
      <c r="AM35" s="273" t="s">
        <v>591</v>
      </c>
      <c r="AN35" s="274"/>
      <c r="AO35" s="274"/>
      <c r="AP35" s="274"/>
      <c r="AQ35" s="275" t="s">
        <v>591</v>
      </c>
      <c r="AR35" s="276"/>
      <c r="AS35" s="276"/>
      <c r="AT35" s="277"/>
      <c r="AU35" s="274" t="s">
        <v>591</v>
      </c>
      <c r="AV35" s="274"/>
      <c r="AW35" s="274"/>
      <c r="AX35" s="360"/>
    </row>
    <row r="36" spans="1:60" ht="23.25" customHeight="1" x14ac:dyDescent="0.15">
      <c r="A36" s="397"/>
      <c r="B36" s="395"/>
      <c r="C36" s="395"/>
      <c r="D36" s="395"/>
      <c r="E36" s="395"/>
      <c r="F36" s="396"/>
      <c r="G36" s="436"/>
      <c r="H36" s="437"/>
      <c r="I36" s="437"/>
      <c r="J36" s="437"/>
      <c r="K36" s="437"/>
      <c r="L36" s="437"/>
      <c r="M36" s="437"/>
      <c r="N36" s="437"/>
      <c r="O36" s="438"/>
      <c r="P36" s="135"/>
      <c r="Q36" s="135"/>
      <c r="R36" s="135"/>
      <c r="S36" s="135"/>
      <c r="T36" s="135"/>
      <c r="U36" s="135"/>
      <c r="V36" s="135"/>
      <c r="W36" s="135"/>
      <c r="X36" s="441"/>
      <c r="Y36" s="164" t="s">
        <v>13</v>
      </c>
      <c r="Z36" s="165"/>
      <c r="AA36" s="236"/>
      <c r="AB36" s="447" t="s">
        <v>14</v>
      </c>
      <c r="AC36" s="447"/>
      <c r="AD36" s="447"/>
      <c r="AE36" s="273" t="s">
        <v>591</v>
      </c>
      <c r="AF36" s="274"/>
      <c r="AG36" s="274"/>
      <c r="AH36" s="274"/>
      <c r="AI36" s="273" t="s">
        <v>591</v>
      </c>
      <c r="AJ36" s="274"/>
      <c r="AK36" s="274"/>
      <c r="AL36" s="274"/>
      <c r="AM36" s="273" t="s">
        <v>591</v>
      </c>
      <c r="AN36" s="274"/>
      <c r="AO36" s="274"/>
      <c r="AP36" s="274"/>
      <c r="AQ36" s="275" t="s">
        <v>591</v>
      </c>
      <c r="AR36" s="276"/>
      <c r="AS36" s="276"/>
      <c r="AT36" s="277"/>
      <c r="AU36" s="274" t="s">
        <v>591</v>
      </c>
      <c r="AV36" s="274"/>
      <c r="AW36" s="274"/>
      <c r="AX36" s="360"/>
    </row>
    <row r="37" spans="1:60" ht="23.25" customHeight="1" x14ac:dyDescent="0.15">
      <c r="A37" s="421" t="s">
        <v>233</v>
      </c>
      <c r="B37" s="422"/>
      <c r="C37" s="422"/>
      <c r="D37" s="422"/>
      <c r="E37" s="422"/>
      <c r="F37" s="423"/>
      <c r="G37" s="424" t="s">
        <v>623</v>
      </c>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6"/>
    </row>
    <row r="38" spans="1:60" ht="23.25" customHeight="1" x14ac:dyDescent="0.15">
      <c r="A38" s="349"/>
      <c r="B38" s="350"/>
      <c r="C38" s="350"/>
      <c r="D38" s="350"/>
      <c r="E38" s="350"/>
      <c r="F38" s="351"/>
      <c r="G38" s="427"/>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row>
    <row r="39" spans="1:60" ht="18.75" customHeight="1" x14ac:dyDescent="0.15">
      <c r="A39" s="683" t="s">
        <v>545</v>
      </c>
      <c r="B39" s="474" t="s">
        <v>546</v>
      </c>
      <c r="C39" s="422"/>
      <c r="D39" s="422"/>
      <c r="E39" s="422"/>
      <c r="F39" s="423"/>
      <c r="G39" s="667" t="s">
        <v>547</v>
      </c>
      <c r="H39" s="667"/>
      <c r="I39" s="667"/>
      <c r="J39" s="667"/>
      <c r="K39" s="667"/>
      <c r="L39" s="667"/>
      <c r="M39" s="667"/>
      <c r="N39" s="667"/>
      <c r="O39" s="667"/>
      <c r="P39" s="667"/>
      <c r="Q39" s="667"/>
      <c r="R39" s="667"/>
      <c r="S39" s="667"/>
      <c r="T39" s="667"/>
      <c r="U39" s="667"/>
      <c r="V39" s="667"/>
      <c r="W39" s="667"/>
      <c r="X39" s="667"/>
      <c r="Y39" s="667"/>
      <c r="Z39" s="667"/>
      <c r="AA39" s="668"/>
      <c r="AB39" s="669" t="s">
        <v>562</v>
      </c>
      <c r="AC39" s="667"/>
      <c r="AD39" s="667"/>
      <c r="AE39" s="667"/>
      <c r="AF39" s="667"/>
      <c r="AG39" s="667"/>
      <c r="AH39" s="667"/>
      <c r="AI39" s="667"/>
      <c r="AJ39" s="667"/>
      <c r="AK39" s="667"/>
      <c r="AL39" s="667"/>
      <c r="AM39" s="667"/>
      <c r="AN39" s="667"/>
      <c r="AO39" s="667"/>
      <c r="AP39" s="667"/>
      <c r="AQ39" s="667"/>
      <c r="AR39" s="667"/>
      <c r="AS39" s="667"/>
      <c r="AT39" s="667"/>
      <c r="AU39" s="667"/>
      <c r="AV39" s="667"/>
      <c r="AW39" s="667"/>
      <c r="AX39" s="670"/>
      <c r="AY39">
        <f>COUNTA($G$41)</f>
        <v>1</v>
      </c>
    </row>
    <row r="40" spans="1:60" ht="22.5" customHeight="1" x14ac:dyDescent="0.15">
      <c r="A40" s="684"/>
      <c r="B40" s="475"/>
      <c r="C40" s="347"/>
      <c r="D40" s="347"/>
      <c r="E40" s="347"/>
      <c r="F40" s="348"/>
      <c r="G40" s="271"/>
      <c r="H40" s="271"/>
      <c r="I40" s="271"/>
      <c r="J40" s="271"/>
      <c r="K40" s="271"/>
      <c r="L40" s="271"/>
      <c r="M40" s="271"/>
      <c r="N40" s="271"/>
      <c r="O40" s="271"/>
      <c r="P40" s="271"/>
      <c r="Q40" s="271"/>
      <c r="R40" s="271"/>
      <c r="S40" s="271"/>
      <c r="T40" s="271"/>
      <c r="U40" s="271"/>
      <c r="V40" s="271"/>
      <c r="W40" s="271"/>
      <c r="X40" s="271"/>
      <c r="Y40" s="271"/>
      <c r="Z40" s="271"/>
      <c r="AA40" s="404"/>
      <c r="AB40" s="406"/>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ref="AY40:AY48" si="0">$AY$39</f>
        <v>1</v>
      </c>
    </row>
    <row r="41" spans="1:60" ht="34.5" customHeight="1" x14ac:dyDescent="0.15">
      <c r="A41" s="684"/>
      <c r="B41" s="475"/>
      <c r="C41" s="347"/>
      <c r="D41" s="347"/>
      <c r="E41" s="347"/>
      <c r="F41" s="348"/>
      <c r="G41" s="671" t="s">
        <v>624</v>
      </c>
      <c r="H41" s="671"/>
      <c r="I41" s="671"/>
      <c r="J41" s="671"/>
      <c r="K41" s="671"/>
      <c r="L41" s="671"/>
      <c r="M41" s="671"/>
      <c r="N41" s="671"/>
      <c r="O41" s="671"/>
      <c r="P41" s="671"/>
      <c r="Q41" s="671"/>
      <c r="R41" s="671"/>
      <c r="S41" s="671"/>
      <c r="T41" s="671"/>
      <c r="U41" s="671"/>
      <c r="V41" s="671"/>
      <c r="W41" s="671"/>
      <c r="X41" s="671"/>
      <c r="Y41" s="671"/>
      <c r="Z41" s="671"/>
      <c r="AA41" s="672"/>
      <c r="AB41" s="677" t="s">
        <v>614</v>
      </c>
      <c r="AC41" s="671"/>
      <c r="AD41" s="671"/>
      <c r="AE41" s="671"/>
      <c r="AF41" s="671"/>
      <c r="AG41" s="671"/>
      <c r="AH41" s="671"/>
      <c r="AI41" s="671"/>
      <c r="AJ41" s="671"/>
      <c r="AK41" s="671"/>
      <c r="AL41" s="671"/>
      <c r="AM41" s="671"/>
      <c r="AN41" s="671"/>
      <c r="AO41" s="671"/>
      <c r="AP41" s="671"/>
      <c r="AQ41" s="671"/>
      <c r="AR41" s="671"/>
      <c r="AS41" s="671"/>
      <c r="AT41" s="671"/>
      <c r="AU41" s="671"/>
      <c r="AV41" s="671"/>
      <c r="AW41" s="671"/>
      <c r="AX41" s="678"/>
      <c r="AY41">
        <f t="shared" si="0"/>
        <v>1</v>
      </c>
    </row>
    <row r="42" spans="1:60" ht="28.5" customHeight="1" x14ac:dyDescent="0.15">
      <c r="A42" s="684"/>
      <c r="B42" s="475"/>
      <c r="C42" s="347"/>
      <c r="D42" s="347"/>
      <c r="E42" s="347"/>
      <c r="F42" s="348"/>
      <c r="G42" s="673"/>
      <c r="H42" s="673"/>
      <c r="I42" s="673"/>
      <c r="J42" s="673"/>
      <c r="K42" s="673"/>
      <c r="L42" s="673"/>
      <c r="M42" s="673"/>
      <c r="N42" s="673"/>
      <c r="O42" s="673"/>
      <c r="P42" s="673"/>
      <c r="Q42" s="673"/>
      <c r="R42" s="673"/>
      <c r="S42" s="673"/>
      <c r="T42" s="673"/>
      <c r="U42" s="673"/>
      <c r="V42" s="673"/>
      <c r="W42" s="673"/>
      <c r="X42" s="673"/>
      <c r="Y42" s="673"/>
      <c r="Z42" s="673"/>
      <c r="AA42" s="674"/>
      <c r="AB42" s="679"/>
      <c r="AC42" s="673"/>
      <c r="AD42" s="673"/>
      <c r="AE42" s="673"/>
      <c r="AF42" s="673"/>
      <c r="AG42" s="673"/>
      <c r="AH42" s="673"/>
      <c r="AI42" s="673"/>
      <c r="AJ42" s="673"/>
      <c r="AK42" s="673"/>
      <c r="AL42" s="673"/>
      <c r="AM42" s="673"/>
      <c r="AN42" s="673"/>
      <c r="AO42" s="673"/>
      <c r="AP42" s="673"/>
      <c r="AQ42" s="673"/>
      <c r="AR42" s="673"/>
      <c r="AS42" s="673"/>
      <c r="AT42" s="673"/>
      <c r="AU42" s="673"/>
      <c r="AV42" s="673"/>
      <c r="AW42" s="673"/>
      <c r="AX42" s="680"/>
      <c r="AY42">
        <f t="shared" si="0"/>
        <v>1</v>
      </c>
    </row>
    <row r="43" spans="1:60" ht="42" customHeight="1" x14ac:dyDescent="0.15">
      <c r="A43" s="684"/>
      <c r="B43" s="476"/>
      <c r="C43" s="350"/>
      <c r="D43" s="350"/>
      <c r="E43" s="350"/>
      <c r="F43" s="351"/>
      <c r="G43" s="675"/>
      <c r="H43" s="675"/>
      <c r="I43" s="675"/>
      <c r="J43" s="675"/>
      <c r="K43" s="675"/>
      <c r="L43" s="675"/>
      <c r="M43" s="675"/>
      <c r="N43" s="675"/>
      <c r="O43" s="675"/>
      <c r="P43" s="675"/>
      <c r="Q43" s="675"/>
      <c r="R43" s="675"/>
      <c r="S43" s="675"/>
      <c r="T43" s="675"/>
      <c r="U43" s="675"/>
      <c r="V43" s="675"/>
      <c r="W43" s="675"/>
      <c r="X43" s="675"/>
      <c r="Y43" s="675"/>
      <c r="Z43" s="675"/>
      <c r="AA43" s="676"/>
      <c r="AB43" s="681"/>
      <c r="AC43" s="675"/>
      <c r="AD43" s="675"/>
      <c r="AE43" s="673"/>
      <c r="AF43" s="673"/>
      <c r="AG43" s="673"/>
      <c r="AH43" s="673"/>
      <c r="AI43" s="673"/>
      <c r="AJ43" s="673"/>
      <c r="AK43" s="673"/>
      <c r="AL43" s="673"/>
      <c r="AM43" s="673"/>
      <c r="AN43" s="673"/>
      <c r="AO43" s="673"/>
      <c r="AP43" s="673"/>
      <c r="AQ43" s="673"/>
      <c r="AR43" s="673"/>
      <c r="AS43" s="673"/>
      <c r="AT43" s="673"/>
      <c r="AU43" s="675"/>
      <c r="AV43" s="675"/>
      <c r="AW43" s="675"/>
      <c r="AX43" s="682"/>
      <c r="AY43">
        <f t="shared" si="0"/>
        <v>1</v>
      </c>
    </row>
    <row r="44" spans="1:60" ht="18.75" customHeight="1" x14ac:dyDescent="0.15">
      <c r="A44" s="684"/>
      <c r="B44" s="474" t="s">
        <v>138</v>
      </c>
      <c r="C44" s="422"/>
      <c r="D44" s="422"/>
      <c r="E44" s="422"/>
      <c r="F44" s="423"/>
      <c r="G44" s="689" t="s">
        <v>56</v>
      </c>
      <c r="H44" s="667"/>
      <c r="I44" s="667"/>
      <c r="J44" s="667"/>
      <c r="K44" s="667"/>
      <c r="L44" s="667"/>
      <c r="M44" s="667"/>
      <c r="N44" s="667"/>
      <c r="O44" s="668"/>
      <c r="P44" s="669" t="s">
        <v>58</v>
      </c>
      <c r="Q44" s="667"/>
      <c r="R44" s="667"/>
      <c r="S44" s="667"/>
      <c r="T44" s="667"/>
      <c r="U44" s="667"/>
      <c r="V44" s="667"/>
      <c r="W44" s="667"/>
      <c r="X44" s="668"/>
      <c r="Y44" s="690"/>
      <c r="Z44" s="691"/>
      <c r="AA44" s="692"/>
      <c r="AB44" s="693" t="s">
        <v>11</v>
      </c>
      <c r="AC44" s="694"/>
      <c r="AD44" s="695"/>
      <c r="AE44" s="663" t="s">
        <v>388</v>
      </c>
      <c r="AF44" s="663"/>
      <c r="AG44" s="663"/>
      <c r="AH44" s="663"/>
      <c r="AI44" s="663" t="s">
        <v>540</v>
      </c>
      <c r="AJ44" s="663"/>
      <c r="AK44" s="663"/>
      <c r="AL44" s="663"/>
      <c r="AM44" s="663" t="s">
        <v>356</v>
      </c>
      <c r="AN44" s="663"/>
      <c r="AO44" s="663"/>
      <c r="AP44" s="663"/>
      <c r="AQ44" s="696" t="s">
        <v>168</v>
      </c>
      <c r="AR44" s="697"/>
      <c r="AS44" s="697"/>
      <c r="AT44" s="698"/>
      <c r="AU44" s="699" t="s">
        <v>128</v>
      </c>
      <c r="AV44" s="699"/>
      <c r="AW44" s="699"/>
      <c r="AX44" s="700"/>
      <c r="AY44">
        <f t="shared" si="0"/>
        <v>1</v>
      </c>
      <c r="BA44" s="10"/>
      <c r="BB44" s="10"/>
      <c r="BC44" s="10"/>
    </row>
    <row r="45" spans="1:60" ht="18.75" customHeight="1" x14ac:dyDescent="0.15">
      <c r="A45" s="684"/>
      <c r="B45" s="475"/>
      <c r="C45" s="347"/>
      <c r="D45" s="347"/>
      <c r="E45" s="347"/>
      <c r="F45" s="348"/>
      <c r="G45" s="403"/>
      <c r="H45" s="271"/>
      <c r="I45" s="271"/>
      <c r="J45" s="271"/>
      <c r="K45" s="271"/>
      <c r="L45" s="271"/>
      <c r="M45" s="271"/>
      <c r="N45" s="271"/>
      <c r="O45" s="404"/>
      <c r="P45" s="406"/>
      <c r="Q45" s="271"/>
      <c r="R45" s="271"/>
      <c r="S45" s="271"/>
      <c r="T45" s="271"/>
      <c r="U45" s="271"/>
      <c r="V45" s="271"/>
      <c r="W45" s="271"/>
      <c r="X45" s="404"/>
      <c r="Y45" s="690"/>
      <c r="Z45" s="691"/>
      <c r="AA45" s="692"/>
      <c r="AB45" s="330"/>
      <c r="AC45" s="416"/>
      <c r="AD45" s="417"/>
      <c r="AE45" s="663"/>
      <c r="AF45" s="663"/>
      <c r="AG45" s="663"/>
      <c r="AH45" s="663"/>
      <c r="AI45" s="663"/>
      <c r="AJ45" s="663"/>
      <c r="AK45" s="663"/>
      <c r="AL45" s="663"/>
      <c r="AM45" s="663"/>
      <c r="AN45" s="663"/>
      <c r="AO45" s="663"/>
      <c r="AP45" s="663"/>
      <c r="AQ45" s="701" t="s">
        <v>627</v>
      </c>
      <c r="AR45" s="374"/>
      <c r="AS45" s="372" t="s">
        <v>169</v>
      </c>
      <c r="AT45" s="373"/>
      <c r="AU45" s="374" t="s">
        <v>627</v>
      </c>
      <c r="AV45" s="374"/>
      <c r="AW45" s="271" t="s">
        <v>166</v>
      </c>
      <c r="AX45" s="272"/>
      <c r="AY45">
        <f t="shared" si="0"/>
        <v>1</v>
      </c>
      <c r="BA45" s="10"/>
      <c r="BB45" s="10"/>
      <c r="BC45" s="10"/>
      <c r="BD45" s="10"/>
      <c r="BE45" s="10"/>
      <c r="BF45" s="10"/>
      <c r="BG45" s="10"/>
      <c r="BH45" s="10"/>
    </row>
    <row r="46" spans="1:60" ht="23.25" customHeight="1" x14ac:dyDescent="0.15">
      <c r="A46" s="684"/>
      <c r="B46" s="475"/>
      <c r="C46" s="347"/>
      <c r="D46" s="347"/>
      <c r="E46" s="347"/>
      <c r="F46" s="348"/>
      <c r="G46" s="489" t="s">
        <v>615</v>
      </c>
      <c r="H46" s="129"/>
      <c r="I46" s="129"/>
      <c r="J46" s="129"/>
      <c r="K46" s="129"/>
      <c r="L46" s="129"/>
      <c r="M46" s="129"/>
      <c r="N46" s="129"/>
      <c r="O46" s="439"/>
      <c r="P46" s="129" t="s">
        <v>625</v>
      </c>
      <c r="Q46" s="703"/>
      <c r="R46" s="703"/>
      <c r="S46" s="703"/>
      <c r="T46" s="703"/>
      <c r="U46" s="703"/>
      <c r="V46" s="703"/>
      <c r="W46" s="703"/>
      <c r="X46" s="704"/>
      <c r="Y46" s="709" t="s">
        <v>57</v>
      </c>
      <c r="Z46" s="710"/>
      <c r="AA46" s="711"/>
      <c r="AB46" s="322" t="s">
        <v>627</v>
      </c>
      <c r="AC46" s="322"/>
      <c r="AD46" s="322"/>
      <c r="AE46" s="273" t="s">
        <v>627</v>
      </c>
      <c r="AF46" s="274"/>
      <c r="AG46" s="274"/>
      <c r="AH46" s="274"/>
      <c r="AI46" s="273" t="s">
        <v>627</v>
      </c>
      <c r="AJ46" s="274"/>
      <c r="AK46" s="274"/>
      <c r="AL46" s="274"/>
      <c r="AM46" s="273">
        <v>1741</v>
      </c>
      <c r="AN46" s="274"/>
      <c r="AO46" s="274"/>
      <c r="AP46" s="274"/>
      <c r="AQ46" s="275" t="s">
        <v>627</v>
      </c>
      <c r="AR46" s="276"/>
      <c r="AS46" s="276"/>
      <c r="AT46" s="277"/>
      <c r="AU46" s="274" t="s">
        <v>627</v>
      </c>
      <c r="AV46" s="274"/>
      <c r="AW46" s="274"/>
      <c r="AX46" s="360"/>
      <c r="AY46">
        <f t="shared" si="0"/>
        <v>1</v>
      </c>
    </row>
    <row r="47" spans="1:60" ht="23.25" customHeight="1" x14ac:dyDescent="0.15">
      <c r="A47" s="684"/>
      <c r="B47" s="475"/>
      <c r="C47" s="347"/>
      <c r="D47" s="347"/>
      <c r="E47" s="347"/>
      <c r="F47" s="348"/>
      <c r="G47" s="702"/>
      <c r="H47" s="132"/>
      <c r="I47" s="132"/>
      <c r="J47" s="132"/>
      <c r="K47" s="132"/>
      <c r="L47" s="132"/>
      <c r="M47" s="132"/>
      <c r="N47" s="132"/>
      <c r="O47" s="440"/>
      <c r="P47" s="705"/>
      <c r="Q47" s="705"/>
      <c r="R47" s="705"/>
      <c r="S47" s="705"/>
      <c r="T47" s="705"/>
      <c r="U47" s="705"/>
      <c r="V47" s="705"/>
      <c r="W47" s="705"/>
      <c r="X47" s="706"/>
      <c r="Y47" s="712" t="s">
        <v>50</v>
      </c>
      <c r="Z47" s="591"/>
      <c r="AA47" s="592"/>
      <c r="AB47" s="420" t="s">
        <v>627</v>
      </c>
      <c r="AC47" s="420"/>
      <c r="AD47" s="420"/>
      <c r="AE47" s="273" t="s">
        <v>627</v>
      </c>
      <c r="AF47" s="274"/>
      <c r="AG47" s="274"/>
      <c r="AH47" s="274"/>
      <c r="AI47" s="273" t="s">
        <v>627</v>
      </c>
      <c r="AJ47" s="274"/>
      <c r="AK47" s="274"/>
      <c r="AL47" s="274"/>
      <c r="AM47" s="273">
        <v>1741</v>
      </c>
      <c r="AN47" s="274"/>
      <c r="AO47" s="274"/>
      <c r="AP47" s="274"/>
      <c r="AQ47" s="275" t="s">
        <v>627</v>
      </c>
      <c r="AR47" s="276"/>
      <c r="AS47" s="276"/>
      <c r="AT47" s="277"/>
      <c r="AU47" s="274" t="s">
        <v>627</v>
      </c>
      <c r="AV47" s="274"/>
      <c r="AW47" s="274"/>
      <c r="AX47" s="360"/>
      <c r="AY47">
        <f t="shared" si="0"/>
        <v>1</v>
      </c>
      <c r="BA47" s="10"/>
      <c r="BB47" s="10"/>
      <c r="BC47" s="10"/>
    </row>
    <row r="48" spans="1:60" ht="29.25" customHeight="1" x14ac:dyDescent="0.15">
      <c r="A48" s="684"/>
      <c r="B48" s="475"/>
      <c r="C48" s="347"/>
      <c r="D48" s="347"/>
      <c r="E48" s="347"/>
      <c r="F48" s="348"/>
      <c r="G48" s="490"/>
      <c r="H48" s="135"/>
      <c r="I48" s="135"/>
      <c r="J48" s="135"/>
      <c r="K48" s="135"/>
      <c r="L48" s="135"/>
      <c r="M48" s="135"/>
      <c r="N48" s="135"/>
      <c r="O48" s="441"/>
      <c r="P48" s="707"/>
      <c r="Q48" s="707"/>
      <c r="R48" s="707"/>
      <c r="S48" s="707"/>
      <c r="T48" s="707"/>
      <c r="U48" s="707"/>
      <c r="V48" s="707"/>
      <c r="W48" s="707"/>
      <c r="X48" s="708"/>
      <c r="Y48" s="712" t="s">
        <v>13</v>
      </c>
      <c r="Z48" s="591"/>
      <c r="AA48" s="592"/>
      <c r="AB48" s="713" t="s">
        <v>14</v>
      </c>
      <c r="AC48" s="713"/>
      <c r="AD48" s="713"/>
      <c r="AE48" s="714" t="s">
        <v>627</v>
      </c>
      <c r="AF48" s="715"/>
      <c r="AG48" s="715"/>
      <c r="AH48" s="715"/>
      <c r="AI48" s="714" t="s">
        <v>627</v>
      </c>
      <c r="AJ48" s="715"/>
      <c r="AK48" s="715"/>
      <c r="AL48" s="715"/>
      <c r="AM48" s="714">
        <f>AM46*100/AM47</f>
        <v>100</v>
      </c>
      <c r="AN48" s="715"/>
      <c r="AO48" s="715"/>
      <c r="AP48" s="715"/>
      <c r="AQ48" s="275" t="s">
        <v>627</v>
      </c>
      <c r="AR48" s="276"/>
      <c r="AS48" s="276"/>
      <c r="AT48" s="277"/>
      <c r="AU48" s="274" t="s">
        <v>627</v>
      </c>
      <c r="AV48" s="274"/>
      <c r="AW48" s="274"/>
      <c r="AX48" s="360"/>
      <c r="AY48">
        <f t="shared" si="0"/>
        <v>1</v>
      </c>
      <c r="BA48" s="10"/>
      <c r="BB48" s="10"/>
      <c r="BC48" s="10"/>
      <c r="BD48" s="10"/>
      <c r="BE48" s="10"/>
      <c r="BF48" s="10"/>
      <c r="BG48" s="10"/>
      <c r="BH48" s="10"/>
    </row>
    <row r="49" spans="1:60" ht="18.75" customHeight="1" x14ac:dyDescent="0.15">
      <c r="A49" s="684"/>
      <c r="B49" s="474" t="s">
        <v>138</v>
      </c>
      <c r="C49" s="422"/>
      <c r="D49" s="422"/>
      <c r="E49" s="422"/>
      <c r="F49" s="423"/>
      <c r="G49" s="689" t="s">
        <v>56</v>
      </c>
      <c r="H49" s="667"/>
      <c r="I49" s="667"/>
      <c r="J49" s="667"/>
      <c r="K49" s="667"/>
      <c r="L49" s="667"/>
      <c r="M49" s="667"/>
      <c r="N49" s="667"/>
      <c r="O49" s="668"/>
      <c r="P49" s="669" t="s">
        <v>58</v>
      </c>
      <c r="Q49" s="667"/>
      <c r="R49" s="667"/>
      <c r="S49" s="667"/>
      <c r="T49" s="667"/>
      <c r="U49" s="667"/>
      <c r="V49" s="667"/>
      <c r="W49" s="667"/>
      <c r="X49" s="668"/>
      <c r="Y49" s="690"/>
      <c r="Z49" s="691"/>
      <c r="AA49" s="692"/>
      <c r="AB49" s="693" t="s">
        <v>11</v>
      </c>
      <c r="AC49" s="694"/>
      <c r="AD49" s="695"/>
      <c r="AE49" s="663" t="s">
        <v>388</v>
      </c>
      <c r="AF49" s="663"/>
      <c r="AG49" s="663"/>
      <c r="AH49" s="663"/>
      <c r="AI49" s="663" t="s">
        <v>540</v>
      </c>
      <c r="AJ49" s="663"/>
      <c r="AK49" s="663"/>
      <c r="AL49" s="663"/>
      <c r="AM49" s="663" t="s">
        <v>356</v>
      </c>
      <c r="AN49" s="663"/>
      <c r="AO49" s="663"/>
      <c r="AP49" s="663"/>
      <c r="AQ49" s="696" t="s">
        <v>168</v>
      </c>
      <c r="AR49" s="697"/>
      <c r="AS49" s="697"/>
      <c r="AT49" s="698"/>
      <c r="AU49" s="699" t="s">
        <v>128</v>
      </c>
      <c r="AV49" s="699"/>
      <c r="AW49" s="699"/>
      <c r="AX49" s="700"/>
      <c r="AY49">
        <f>COUNTA($G$51)</f>
        <v>1</v>
      </c>
      <c r="BA49" s="10"/>
      <c r="BB49" s="10"/>
      <c r="BC49" s="10"/>
    </row>
    <row r="50" spans="1:60" ht="18.75" customHeight="1" x14ac:dyDescent="0.15">
      <c r="A50" s="684"/>
      <c r="B50" s="475"/>
      <c r="C50" s="347"/>
      <c r="D50" s="347"/>
      <c r="E50" s="347"/>
      <c r="F50" s="348"/>
      <c r="G50" s="403"/>
      <c r="H50" s="271"/>
      <c r="I50" s="271"/>
      <c r="J50" s="271"/>
      <c r="K50" s="271"/>
      <c r="L50" s="271"/>
      <c r="M50" s="271"/>
      <c r="N50" s="271"/>
      <c r="O50" s="404"/>
      <c r="P50" s="406"/>
      <c r="Q50" s="271"/>
      <c r="R50" s="271"/>
      <c r="S50" s="271"/>
      <c r="T50" s="271"/>
      <c r="U50" s="271"/>
      <c r="V50" s="271"/>
      <c r="W50" s="271"/>
      <c r="X50" s="404"/>
      <c r="Y50" s="690"/>
      <c r="Z50" s="691"/>
      <c r="AA50" s="692"/>
      <c r="AB50" s="330"/>
      <c r="AC50" s="416"/>
      <c r="AD50" s="417"/>
      <c r="AE50" s="663"/>
      <c r="AF50" s="663"/>
      <c r="AG50" s="663"/>
      <c r="AH50" s="663"/>
      <c r="AI50" s="663"/>
      <c r="AJ50" s="663"/>
      <c r="AK50" s="663"/>
      <c r="AL50" s="663"/>
      <c r="AM50" s="663"/>
      <c r="AN50" s="663"/>
      <c r="AO50" s="663"/>
      <c r="AP50" s="663"/>
      <c r="AQ50" s="701" t="s">
        <v>627</v>
      </c>
      <c r="AR50" s="374"/>
      <c r="AS50" s="372" t="s">
        <v>169</v>
      </c>
      <c r="AT50" s="373"/>
      <c r="AU50" s="374" t="s">
        <v>627</v>
      </c>
      <c r="AV50" s="374"/>
      <c r="AW50" s="271" t="s">
        <v>166</v>
      </c>
      <c r="AX50" s="272"/>
      <c r="AY50">
        <f>$AY$49</f>
        <v>1</v>
      </c>
      <c r="BA50" s="10"/>
      <c r="BB50" s="10"/>
      <c r="BC50" s="10"/>
      <c r="BD50" s="10"/>
      <c r="BE50" s="10"/>
      <c r="BF50" s="10"/>
      <c r="BG50" s="10"/>
      <c r="BH50" s="10"/>
    </row>
    <row r="51" spans="1:60" ht="48.75" customHeight="1" x14ac:dyDescent="0.15">
      <c r="A51" s="684"/>
      <c r="B51" s="475"/>
      <c r="C51" s="347"/>
      <c r="D51" s="347"/>
      <c r="E51" s="347"/>
      <c r="F51" s="348"/>
      <c r="G51" s="489" t="s">
        <v>586</v>
      </c>
      <c r="H51" s="129"/>
      <c r="I51" s="129"/>
      <c r="J51" s="129"/>
      <c r="K51" s="129"/>
      <c r="L51" s="129"/>
      <c r="M51" s="129"/>
      <c r="N51" s="129"/>
      <c r="O51" s="439"/>
      <c r="P51" s="129" t="s">
        <v>625</v>
      </c>
      <c r="Q51" s="703"/>
      <c r="R51" s="703"/>
      <c r="S51" s="703"/>
      <c r="T51" s="703"/>
      <c r="U51" s="703"/>
      <c r="V51" s="703"/>
      <c r="W51" s="703"/>
      <c r="X51" s="704"/>
      <c r="Y51" s="709" t="s">
        <v>57</v>
      </c>
      <c r="Z51" s="710"/>
      <c r="AA51" s="711"/>
      <c r="AB51" s="322" t="s">
        <v>627</v>
      </c>
      <c r="AC51" s="322"/>
      <c r="AD51" s="322"/>
      <c r="AE51" s="273" t="s">
        <v>627</v>
      </c>
      <c r="AF51" s="274"/>
      <c r="AG51" s="274"/>
      <c r="AH51" s="274"/>
      <c r="AI51" s="273" t="s">
        <v>627</v>
      </c>
      <c r="AJ51" s="274"/>
      <c r="AK51" s="274"/>
      <c r="AL51" s="274"/>
      <c r="AM51" s="273">
        <v>1723</v>
      </c>
      <c r="AN51" s="274"/>
      <c r="AO51" s="274"/>
      <c r="AP51" s="274"/>
      <c r="AQ51" s="275" t="s">
        <v>627</v>
      </c>
      <c r="AR51" s="276"/>
      <c r="AS51" s="276"/>
      <c r="AT51" s="277"/>
      <c r="AU51" s="274" t="s">
        <v>627</v>
      </c>
      <c r="AV51" s="274"/>
      <c r="AW51" s="274"/>
      <c r="AX51" s="360"/>
      <c r="AY51">
        <f>$AY$49</f>
        <v>1</v>
      </c>
    </row>
    <row r="52" spans="1:60" ht="23.25" customHeight="1" x14ac:dyDescent="0.15">
      <c r="A52" s="684"/>
      <c r="B52" s="475"/>
      <c r="C52" s="347"/>
      <c r="D52" s="347"/>
      <c r="E52" s="347"/>
      <c r="F52" s="348"/>
      <c r="G52" s="702"/>
      <c r="H52" s="132"/>
      <c r="I52" s="132"/>
      <c r="J52" s="132"/>
      <c r="K52" s="132"/>
      <c r="L52" s="132"/>
      <c r="M52" s="132"/>
      <c r="N52" s="132"/>
      <c r="O52" s="440"/>
      <c r="P52" s="705"/>
      <c r="Q52" s="705"/>
      <c r="R52" s="705"/>
      <c r="S52" s="705"/>
      <c r="T52" s="705"/>
      <c r="U52" s="705"/>
      <c r="V52" s="705"/>
      <c r="W52" s="705"/>
      <c r="X52" s="706"/>
      <c r="Y52" s="712" t="s">
        <v>50</v>
      </c>
      <c r="Z52" s="591"/>
      <c r="AA52" s="592"/>
      <c r="AB52" s="420" t="s">
        <v>627</v>
      </c>
      <c r="AC52" s="420"/>
      <c r="AD52" s="420"/>
      <c r="AE52" s="273" t="s">
        <v>627</v>
      </c>
      <c r="AF52" s="274"/>
      <c r="AG52" s="274"/>
      <c r="AH52" s="274"/>
      <c r="AI52" s="273" t="s">
        <v>627</v>
      </c>
      <c r="AJ52" s="274"/>
      <c r="AK52" s="274"/>
      <c r="AL52" s="274"/>
      <c r="AM52" s="273">
        <v>1741</v>
      </c>
      <c r="AN52" s="274"/>
      <c r="AO52" s="274"/>
      <c r="AP52" s="274"/>
      <c r="AQ52" s="275" t="s">
        <v>627</v>
      </c>
      <c r="AR52" s="276"/>
      <c r="AS52" s="276"/>
      <c r="AT52" s="277"/>
      <c r="AU52" s="274" t="s">
        <v>627</v>
      </c>
      <c r="AV52" s="274"/>
      <c r="AW52" s="274"/>
      <c r="AX52" s="360"/>
      <c r="AY52">
        <f>$AY$49</f>
        <v>1</v>
      </c>
      <c r="BA52" s="10"/>
      <c r="BB52" s="10"/>
      <c r="BC52" s="10"/>
    </row>
    <row r="53" spans="1:60" ht="23.25" customHeight="1" thickBot="1" x14ac:dyDescent="0.2">
      <c r="A53" s="685"/>
      <c r="B53" s="686"/>
      <c r="C53" s="687"/>
      <c r="D53" s="687"/>
      <c r="E53" s="687"/>
      <c r="F53" s="688"/>
      <c r="G53" s="726"/>
      <c r="H53" s="727"/>
      <c r="I53" s="727"/>
      <c r="J53" s="727"/>
      <c r="K53" s="727"/>
      <c r="L53" s="727"/>
      <c r="M53" s="727"/>
      <c r="N53" s="727"/>
      <c r="O53" s="728"/>
      <c r="P53" s="729"/>
      <c r="Q53" s="729"/>
      <c r="R53" s="729"/>
      <c r="S53" s="729"/>
      <c r="T53" s="729"/>
      <c r="U53" s="729"/>
      <c r="V53" s="729"/>
      <c r="W53" s="729"/>
      <c r="X53" s="730"/>
      <c r="Y53" s="716" t="s">
        <v>13</v>
      </c>
      <c r="Z53" s="717"/>
      <c r="AA53" s="718"/>
      <c r="AB53" s="719" t="s">
        <v>14</v>
      </c>
      <c r="AC53" s="719"/>
      <c r="AD53" s="719"/>
      <c r="AE53" s="720" t="s">
        <v>627</v>
      </c>
      <c r="AF53" s="721"/>
      <c r="AG53" s="721"/>
      <c r="AH53" s="721"/>
      <c r="AI53" s="720" t="s">
        <v>627</v>
      </c>
      <c r="AJ53" s="721"/>
      <c r="AK53" s="721"/>
      <c r="AL53" s="721"/>
      <c r="AM53" s="720">
        <f>AM51*100/AM52</f>
        <v>98.966111430212521</v>
      </c>
      <c r="AN53" s="721"/>
      <c r="AO53" s="721"/>
      <c r="AP53" s="721"/>
      <c r="AQ53" s="722" t="s">
        <v>627</v>
      </c>
      <c r="AR53" s="723"/>
      <c r="AS53" s="723"/>
      <c r="AT53" s="724"/>
      <c r="AU53" s="721" t="s">
        <v>627</v>
      </c>
      <c r="AV53" s="721"/>
      <c r="AW53" s="721"/>
      <c r="AX53" s="725"/>
      <c r="AY53">
        <f>$AY$49</f>
        <v>1</v>
      </c>
      <c r="BA53" s="10"/>
      <c r="BB53" s="10"/>
      <c r="BC53" s="10"/>
      <c r="BD53" s="10"/>
      <c r="BE53" s="10"/>
      <c r="BF53" s="10"/>
      <c r="BG53" s="10"/>
      <c r="BH53" s="10"/>
    </row>
    <row r="54" spans="1:60" ht="45" customHeight="1" x14ac:dyDescent="0.15">
      <c r="A54" s="480" t="s">
        <v>255</v>
      </c>
      <c r="B54" s="481"/>
      <c r="C54" s="483" t="s">
        <v>170</v>
      </c>
      <c r="D54" s="481"/>
      <c r="E54" s="484" t="s">
        <v>183</v>
      </c>
      <c r="F54" s="485"/>
      <c r="G54" s="486" t="s">
        <v>632</v>
      </c>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8"/>
    </row>
    <row r="55" spans="1:60" ht="32.25" customHeight="1" x14ac:dyDescent="0.15">
      <c r="A55" s="482"/>
      <c r="B55" s="473"/>
      <c r="C55" s="472"/>
      <c r="D55" s="473"/>
      <c r="E55" s="474" t="s">
        <v>182</v>
      </c>
      <c r="F55" s="423"/>
      <c r="G55" s="489" t="s">
        <v>632</v>
      </c>
      <c r="H55" s="129"/>
      <c r="I55" s="129"/>
      <c r="J55" s="129"/>
      <c r="K55" s="129"/>
      <c r="L55" s="129"/>
      <c r="M55" s="129"/>
      <c r="N55" s="129"/>
      <c r="O55" s="129"/>
      <c r="P55" s="129"/>
      <c r="Q55" s="129"/>
      <c r="R55" s="129"/>
      <c r="S55" s="129"/>
      <c r="T55" s="129"/>
      <c r="U55" s="129"/>
      <c r="V55" s="439"/>
      <c r="W55" s="461" t="s">
        <v>553</v>
      </c>
      <c r="X55" s="462"/>
      <c r="Y55" s="462"/>
      <c r="Z55" s="462"/>
      <c r="AA55" s="463"/>
      <c r="AB55" s="464" t="s">
        <v>632</v>
      </c>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6"/>
    </row>
    <row r="56" spans="1:60" ht="21" customHeight="1" x14ac:dyDescent="0.15">
      <c r="A56" s="482"/>
      <c r="B56" s="473"/>
      <c r="C56" s="472"/>
      <c r="D56" s="473"/>
      <c r="E56" s="476"/>
      <c r="F56" s="351"/>
      <c r="G56" s="490"/>
      <c r="H56" s="135"/>
      <c r="I56" s="135"/>
      <c r="J56" s="135"/>
      <c r="K56" s="135"/>
      <c r="L56" s="135"/>
      <c r="M56" s="135"/>
      <c r="N56" s="135"/>
      <c r="O56" s="135"/>
      <c r="P56" s="135"/>
      <c r="Q56" s="135"/>
      <c r="R56" s="135"/>
      <c r="S56" s="135"/>
      <c r="T56" s="135"/>
      <c r="U56" s="135"/>
      <c r="V56" s="441"/>
      <c r="W56" s="467" t="s">
        <v>554</v>
      </c>
      <c r="X56" s="468"/>
      <c r="Y56" s="468"/>
      <c r="Z56" s="468"/>
      <c r="AA56" s="469"/>
      <c r="AB56" s="464" t="s">
        <v>632</v>
      </c>
      <c r="AC56" s="465"/>
      <c r="AD56" s="465"/>
      <c r="AE56" s="465"/>
      <c r="AF56" s="465"/>
      <c r="AG56" s="465"/>
      <c r="AH56" s="465"/>
      <c r="AI56" s="465"/>
      <c r="AJ56" s="465"/>
      <c r="AK56" s="465"/>
      <c r="AL56" s="465"/>
      <c r="AM56" s="465"/>
      <c r="AN56" s="465"/>
      <c r="AO56" s="465"/>
      <c r="AP56" s="465"/>
      <c r="AQ56" s="465"/>
      <c r="AR56" s="465"/>
      <c r="AS56" s="465"/>
      <c r="AT56" s="465"/>
      <c r="AU56" s="465"/>
      <c r="AV56" s="465"/>
      <c r="AW56" s="465"/>
      <c r="AX56" s="466"/>
    </row>
    <row r="57" spans="1:60" ht="34.5" customHeight="1" x14ac:dyDescent="0.15">
      <c r="A57" s="482"/>
      <c r="B57" s="473"/>
      <c r="C57" s="470" t="s">
        <v>566</v>
      </c>
      <c r="D57" s="471"/>
      <c r="E57" s="474" t="s">
        <v>251</v>
      </c>
      <c r="F57" s="423"/>
      <c r="G57" s="451" t="s">
        <v>173</v>
      </c>
      <c r="H57" s="452"/>
      <c r="I57" s="452"/>
      <c r="J57" s="477" t="s">
        <v>590</v>
      </c>
      <c r="K57" s="478"/>
      <c r="L57" s="478"/>
      <c r="M57" s="478"/>
      <c r="N57" s="478"/>
      <c r="O57" s="478"/>
      <c r="P57" s="478"/>
      <c r="Q57" s="478"/>
      <c r="R57" s="478"/>
      <c r="S57" s="478"/>
      <c r="T57" s="479"/>
      <c r="U57" s="449" t="s">
        <v>632</v>
      </c>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63"/>
    </row>
    <row r="58" spans="1:60" ht="34.5" customHeight="1" x14ac:dyDescent="0.15">
      <c r="A58" s="482"/>
      <c r="B58" s="473"/>
      <c r="C58" s="472"/>
      <c r="D58" s="473"/>
      <c r="E58" s="475"/>
      <c r="F58" s="348"/>
      <c r="G58" s="451" t="s">
        <v>567</v>
      </c>
      <c r="H58" s="452"/>
      <c r="I58" s="452"/>
      <c r="J58" s="452"/>
      <c r="K58" s="452"/>
      <c r="L58" s="452"/>
      <c r="M58" s="452"/>
      <c r="N58" s="452"/>
      <c r="O58" s="452"/>
      <c r="P58" s="452"/>
      <c r="Q58" s="452"/>
      <c r="R58" s="452"/>
      <c r="S58" s="452"/>
      <c r="T58" s="452"/>
      <c r="U58" s="448" t="s">
        <v>632</v>
      </c>
      <c r="V58" s="449"/>
      <c r="W58" s="449"/>
      <c r="X58" s="449"/>
      <c r="Y58" s="449"/>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50"/>
      <c r="AY58" s="63"/>
    </row>
    <row r="59" spans="1:60" ht="34.5" customHeight="1" thickBot="1" x14ac:dyDescent="0.2">
      <c r="A59" s="482"/>
      <c r="B59" s="473"/>
      <c r="C59" s="472"/>
      <c r="D59" s="473"/>
      <c r="E59" s="476"/>
      <c r="F59" s="351"/>
      <c r="G59" s="451" t="s">
        <v>554</v>
      </c>
      <c r="H59" s="452"/>
      <c r="I59" s="452"/>
      <c r="J59" s="452"/>
      <c r="K59" s="452"/>
      <c r="L59" s="452"/>
      <c r="M59" s="452"/>
      <c r="N59" s="452"/>
      <c r="O59" s="452"/>
      <c r="P59" s="452"/>
      <c r="Q59" s="452"/>
      <c r="R59" s="452"/>
      <c r="S59" s="452"/>
      <c r="T59" s="452"/>
      <c r="U59" s="491" t="s">
        <v>632</v>
      </c>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3"/>
      <c r="AY59" s="63"/>
    </row>
    <row r="60" spans="1:60" ht="27" customHeight="1" x14ac:dyDescent="0.15">
      <c r="A60" s="453" t="s">
        <v>44</v>
      </c>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5"/>
    </row>
    <row r="61" spans="1:60" ht="27" customHeight="1" x14ac:dyDescent="0.15">
      <c r="A61" s="5"/>
      <c r="B61" s="6"/>
      <c r="C61" s="456" t="s">
        <v>29</v>
      </c>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8"/>
      <c r="AD61" s="457" t="s">
        <v>33</v>
      </c>
      <c r="AE61" s="457"/>
      <c r="AF61" s="457"/>
      <c r="AG61" s="459" t="s">
        <v>28</v>
      </c>
      <c r="AH61" s="457"/>
      <c r="AI61" s="457"/>
      <c r="AJ61" s="457"/>
      <c r="AK61" s="457"/>
      <c r="AL61" s="457"/>
      <c r="AM61" s="457"/>
      <c r="AN61" s="457"/>
      <c r="AO61" s="457"/>
      <c r="AP61" s="457"/>
      <c r="AQ61" s="457"/>
      <c r="AR61" s="457"/>
      <c r="AS61" s="457"/>
      <c r="AT61" s="457"/>
      <c r="AU61" s="457"/>
      <c r="AV61" s="457"/>
      <c r="AW61" s="457"/>
      <c r="AX61" s="460"/>
    </row>
    <row r="62" spans="1:60" ht="52.15" customHeight="1" x14ac:dyDescent="0.15">
      <c r="A62" s="529" t="s">
        <v>133</v>
      </c>
      <c r="B62" s="530"/>
      <c r="C62" s="535" t="s">
        <v>134</v>
      </c>
      <c r="D62" s="536"/>
      <c r="E62" s="536"/>
      <c r="F62" s="536"/>
      <c r="G62" s="536"/>
      <c r="H62" s="536"/>
      <c r="I62" s="536"/>
      <c r="J62" s="536"/>
      <c r="K62" s="536"/>
      <c r="L62" s="536"/>
      <c r="M62" s="536"/>
      <c r="N62" s="536"/>
      <c r="O62" s="536"/>
      <c r="P62" s="536"/>
      <c r="Q62" s="536"/>
      <c r="R62" s="536"/>
      <c r="S62" s="536"/>
      <c r="T62" s="536"/>
      <c r="U62" s="536"/>
      <c r="V62" s="536"/>
      <c r="W62" s="536"/>
      <c r="X62" s="536"/>
      <c r="Y62" s="536"/>
      <c r="Z62" s="536"/>
      <c r="AA62" s="536"/>
      <c r="AB62" s="536"/>
      <c r="AC62" s="537"/>
      <c r="AD62" s="538" t="s">
        <v>578</v>
      </c>
      <c r="AE62" s="539"/>
      <c r="AF62" s="539"/>
      <c r="AG62" s="540" t="s">
        <v>616</v>
      </c>
      <c r="AH62" s="541"/>
      <c r="AI62" s="541"/>
      <c r="AJ62" s="541"/>
      <c r="AK62" s="541"/>
      <c r="AL62" s="541"/>
      <c r="AM62" s="541"/>
      <c r="AN62" s="541"/>
      <c r="AO62" s="541"/>
      <c r="AP62" s="541"/>
      <c r="AQ62" s="541"/>
      <c r="AR62" s="541"/>
      <c r="AS62" s="541"/>
      <c r="AT62" s="541"/>
      <c r="AU62" s="541"/>
      <c r="AV62" s="541"/>
      <c r="AW62" s="541"/>
      <c r="AX62" s="542"/>
    </row>
    <row r="63" spans="1:60" ht="42.6" customHeight="1" x14ac:dyDescent="0.15">
      <c r="A63" s="531"/>
      <c r="B63" s="532"/>
      <c r="C63" s="543" t="s">
        <v>34</v>
      </c>
      <c r="D63" s="544"/>
      <c r="E63" s="544"/>
      <c r="F63" s="544"/>
      <c r="G63" s="544"/>
      <c r="H63" s="544"/>
      <c r="I63" s="544"/>
      <c r="J63" s="544"/>
      <c r="K63" s="544"/>
      <c r="L63" s="544"/>
      <c r="M63" s="544"/>
      <c r="N63" s="544"/>
      <c r="O63" s="544"/>
      <c r="P63" s="544"/>
      <c r="Q63" s="544"/>
      <c r="R63" s="544"/>
      <c r="S63" s="544"/>
      <c r="T63" s="544"/>
      <c r="U63" s="544"/>
      <c r="V63" s="544"/>
      <c r="W63" s="544"/>
      <c r="X63" s="544"/>
      <c r="Y63" s="544"/>
      <c r="Z63" s="544"/>
      <c r="AA63" s="544"/>
      <c r="AB63" s="544"/>
      <c r="AC63" s="517"/>
      <c r="AD63" s="497" t="s">
        <v>578</v>
      </c>
      <c r="AE63" s="498"/>
      <c r="AF63" s="498"/>
      <c r="AG63" s="510" t="s">
        <v>618</v>
      </c>
      <c r="AH63" s="511"/>
      <c r="AI63" s="511"/>
      <c r="AJ63" s="511"/>
      <c r="AK63" s="511"/>
      <c r="AL63" s="511"/>
      <c r="AM63" s="511"/>
      <c r="AN63" s="511"/>
      <c r="AO63" s="511"/>
      <c r="AP63" s="511"/>
      <c r="AQ63" s="511"/>
      <c r="AR63" s="511"/>
      <c r="AS63" s="511"/>
      <c r="AT63" s="511"/>
      <c r="AU63" s="511"/>
      <c r="AV63" s="511"/>
      <c r="AW63" s="511"/>
      <c r="AX63" s="512"/>
    </row>
    <row r="64" spans="1:60" ht="46.9" customHeight="1" x14ac:dyDescent="0.15">
      <c r="A64" s="533"/>
      <c r="B64" s="534"/>
      <c r="C64" s="545" t="s">
        <v>135</v>
      </c>
      <c r="D64" s="54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6"/>
      <c r="AC64" s="547"/>
      <c r="AD64" s="519" t="s">
        <v>578</v>
      </c>
      <c r="AE64" s="520"/>
      <c r="AF64" s="520"/>
      <c r="AG64" s="131" t="s">
        <v>617</v>
      </c>
      <c r="AH64" s="132"/>
      <c r="AI64" s="132"/>
      <c r="AJ64" s="132"/>
      <c r="AK64" s="132"/>
      <c r="AL64" s="132"/>
      <c r="AM64" s="132"/>
      <c r="AN64" s="132"/>
      <c r="AO64" s="132"/>
      <c r="AP64" s="132"/>
      <c r="AQ64" s="132"/>
      <c r="AR64" s="132"/>
      <c r="AS64" s="132"/>
      <c r="AT64" s="132"/>
      <c r="AU64" s="132"/>
      <c r="AV64" s="132"/>
      <c r="AW64" s="132"/>
      <c r="AX64" s="133"/>
    </row>
    <row r="65" spans="1:50" ht="27" customHeight="1" x14ac:dyDescent="0.15">
      <c r="A65" s="99" t="s">
        <v>36</v>
      </c>
      <c r="B65" s="562"/>
      <c r="C65" s="564" t="s">
        <v>38</v>
      </c>
      <c r="D65" s="124"/>
      <c r="E65" s="565"/>
      <c r="F65" s="565"/>
      <c r="G65" s="565"/>
      <c r="H65" s="565"/>
      <c r="I65" s="565"/>
      <c r="J65" s="565"/>
      <c r="K65" s="565"/>
      <c r="L65" s="565"/>
      <c r="M65" s="565"/>
      <c r="N65" s="565"/>
      <c r="O65" s="565"/>
      <c r="P65" s="565"/>
      <c r="Q65" s="565"/>
      <c r="R65" s="565"/>
      <c r="S65" s="565"/>
      <c r="T65" s="565"/>
      <c r="U65" s="565"/>
      <c r="V65" s="565"/>
      <c r="W65" s="565"/>
      <c r="X65" s="565"/>
      <c r="Y65" s="565"/>
      <c r="Z65" s="565"/>
      <c r="AA65" s="565"/>
      <c r="AB65" s="565"/>
      <c r="AC65" s="566"/>
      <c r="AD65" s="125" t="s">
        <v>578</v>
      </c>
      <c r="AE65" s="126"/>
      <c r="AF65" s="126"/>
      <c r="AG65" s="128" t="s">
        <v>619</v>
      </c>
      <c r="AH65" s="129"/>
      <c r="AI65" s="129"/>
      <c r="AJ65" s="129"/>
      <c r="AK65" s="129"/>
      <c r="AL65" s="129"/>
      <c r="AM65" s="129"/>
      <c r="AN65" s="129"/>
      <c r="AO65" s="129"/>
      <c r="AP65" s="129"/>
      <c r="AQ65" s="129"/>
      <c r="AR65" s="129"/>
      <c r="AS65" s="129"/>
      <c r="AT65" s="129"/>
      <c r="AU65" s="129"/>
      <c r="AV65" s="129"/>
      <c r="AW65" s="129"/>
      <c r="AX65" s="130"/>
    </row>
    <row r="66" spans="1:50" ht="35.25" customHeight="1" x14ac:dyDescent="0.15">
      <c r="A66" s="549"/>
      <c r="B66" s="563"/>
      <c r="C66" s="567"/>
      <c r="D66" s="568"/>
      <c r="E66" s="494" t="s">
        <v>234</v>
      </c>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6"/>
      <c r="AD66" s="497" t="s">
        <v>609</v>
      </c>
      <c r="AE66" s="498"/>
      <c r="AF66" s="499"/>
      <c r="AG66" s="131"/>
      <c r="AH66" s="132"/>
      <c r="AI66" s="132"/>
      <c r="AJ66" s="132"/>
      <c r="AK66" s="132"/>
      <c r="AL66" s="132"/>
      <c r="AM66" s="132"/>
      <c r="AN66" s="132"/>
      <c r="AO66" s="132"/>
      <c r="AP66" s="132"/>
      <c r="AQ66" s="132"/>
      <c r="AR66" s="132"/>
      <c r="AS66" s="132"/>
      <c r="AT66" s="132"/>
      <c r="AU66" s="132"/>
      <c r="AV66" s="132"/>
      <c r="AW66" s="132"/>
      <c r="AX66" s="133"/>
    </row>
    <row r="67" spans="1:50" ht="26.25" customHeight="1" x14ac:dyDescent="0.15">
      <c r="A67" s="549"/>
      <c r="B67" s="563"/>
      <c r="C67" s="569"/>
      <c r="D67" s="570"/>
      <c r="E67" s="500" t="s">
        <v>202</v>
      </c>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2"/>
      <c r="AD67" s="503" t="s">
        <v>609</v>
      </c>
      <c r="AE67" s="504"/>
      <c r="AF67" s="504"/>
      <c r="AG67" s="131"/>
      <c r="AH67" s="132"/>
      <c r="AI67" s="132"/>
      <c r="AJ67" s="132"/>
      <c r="AK67" s="132"/>
      <c r="AL67" s="132"/>
      <c r="AM67" s="132"/>
      <c r="AN67" s="132"/>
      <c r="AO67" s="132"/>
      <c r="AP67" s="132"/>
      <c r="AQ67" s="132"/>
      <c r="AR67" s="132"/>
      <c r="AS67" s="132"/>
      <c r="AT67" s="132"/>
      <c r="AU67" s="132"/>
      <c r="AV67" s="132"/>
      <c r="AW67" s="132"/>
      <c r="AX67" s="133"/>
    </row>
    <row r="68" spans="1:50" ht="26.25" customHeight="1" x14ac:dyDescent="0.15">
      <c r="A68" s="549"/>
      <c r="B68" s="550"/>
      <c r="C68" s="505" t="s">
        <v>39</v>
      </c>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24" t="s">
        <v>584</v>
      </c>
      <c r="AE68" s="525"/>
      <c r="AF68" s="525"/>
      <c r="AG68" s="526" t="s">
        <v>585</v>
      </c>
      <c r="AH68" s="527"/>
      <c r="AI68" s="527"/>
      <c r="AJ68" s="527"/>
      <c r="AK68" s="527"/>
      <c r="AL68" s="527"/>
      <c r="AM68" s="527"/>
      <c r="AN68" s="527"/>
      <c r="AO68" s="527"/>
      <c r="AP68" s="527"/>
      <c r="AQ68" s="527"/>
      <c r="AR68" s="527"/>
      <c r="AS68" s="527"/>
      <c r="AT68" s="527"/>
      <c r="AU68" s="527"/>
      <c r="AV68" s="527"/>
      <c r="AW68" s="527"/>
      <c r="AX68" s="528"/>
    </row>
    <row r="69" spans="1:50" ht="26.25" customHeight="1" x14ac:dyDescent="0.15">
      <c r="A69" s="549"/>
      <c r="B69" s="550"/>
      <c r="C69" s="516" t="s">
        <v>136</v>
      </c>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497" t="s">
        <v>584</v>
      </c>
      <c r="AE69" s="498"/>
      <c r="AF69" s="498"/>
      <c r="AG69" s="510" t="s">
        <v>590</v>
      </c>
      <c r="AH69" s="511"/>
      <c r="AI69" s="511"/>
      <c r="AJ69" s="511"/>
      <c r="AK69" s="511"/>
      <c r="AL69" s="511"/>
      <c r="AM69" s="511"/>
      <c r="AN69" s="511"/>
      <c r="AO69" s="511"/>
      <c r="AP69" s="511"/>
      <c r="AQ69" s="511"/>
      <c r="AR69" s="511"/>
      <c r="AS69" s="511"/>
      <c r="AT69" s="511"/>
      <c r="AU69" s="511"/>
      <c r="AV69" s="511"/>
      <c r="AW69" s="511"/>
      <c r="AX69" s="512"/>
    </row>
    <row r="70" spans="1:50" ht="26.25" customHeight="1" x14ac:dyDescent="0.15">
      <c r="A70" s="549"/>
      <c r="B70" s="550"/>
      <c r="C70" s="516" t="s">
        <v>35</v>
      </c>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497" t="s">
        <v>584</v>
      </c>
      <c r="AE70" s="498"/>
      <c r="AF70" s="498"/>
      <c r="AG70" s="510" t="s">
        <v>585</v>
      </c>
      <c r="AH70" s="511"/>
      <c r="AI70" s="511"/>
      <c r="AJ70" s="511"/>
      <c r="AK70" s="511"/>
      <c r="AL70" s="511"/>
      <c r="AM70" s="511"/>
      <c r="AN70" s="511"/>
      <c r="AO70" s="511"/>
      <c r="AP70" s="511"/>
      <c r="AQ70" s="511"/>
      <c r="AR70" s="511"/>
      <c r="AS70" s="511"/>
      <c r="AT70" s="511"/>
      <c r="AU70" s="511"/>
      <c r="AV70" s="511"/>
      <c r="AW70" s="511"/>
      <c r="AX70" s="512"/>
    </row>
    <row r="71" spans="1:50" ht="57" customHeight="1" x14ac:dyDescent="0.15">
      <c r="A71" s="549"/>
      <c r="B71" s="550"/>
      <c r="C71" s="516" t="s">
        <v>40</v>
      </c>
      <c r="D71" s="517"/>
      <c r="E71" s="517"/>
      <c r="F71" s="517"/>
      <c r="G71" s="517"/>
      <c r="H71" s="517"/>
      <c r="I71" s="517"/>
      <c r="J71" s="517"/>
      <c r="K71" s="517"/>
      <c r="L71" s="517"/>
      <c r="M71" s="517"/>
      <c r="N71" s="517"/>
      <c r="O71" s="517"/>
      <c r="P71" s="517"/>
      <c r="Q71" s="517"/>
      <c r="R71" s="517"/>
      <c r="S71" s="517"/>
      <c r="T71" s="517"/>
      <c r="U71" s="517"/>
      <c r="V71" s="517"/>
      <c r="W71" s="517"/>
      <c r="X71" s="517"/>
      <c r="Y71" s="517"/>
      <c r="Z71" s="517"/>
      <c r="AA71" s="517"/>
      <c r="AB71" s="517"/>
      <c r="AC71" s="518"/>
      <c r="AD71" s="497" t="s">
        <v>578</v>
      </c>
      <c r="AE71" s="498"/>
      <c r="AF71" s="498"/>
      <c r="AG71" s="510" t="s">
        <v>620</v>
      </c>
      <c r="AH71" s="511"/>
      <c r="AI71" s="511"/>
      <c r="AJ71" s="511"/>
      <c r="AK71" s="511"/>
      <c r="AL71" s="511"/>
      <c r="AM71" s="511"/>
      <c r="AN71" s="511"/>
      <c r="AO71" s="511"/>
      <c r="AP71" s="511"/>
      <c r="AQ71" s="511"/>
      <c r="AR71" s="511"/>
      <c r="AS71" s="511"/>
      <c r="AT71" s="511"/>
      <c r="AU71" s="511"/>
      <c r="AV71" s="511"/>
      <c r="AW71" s="511"/>
      <c r="AX71" s="512"/>
    </row>
    <row r="72" spans="1:50" ht="26.25" customHeight="1" x14ac:dyDescent="0.15">
      <c r="A72" s="549"/>
      <c r="B72" s="550"/>
      <c r="C72" s="516" t="s">
        <v>212</v>
      </c>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8"/>
      <c r="AD72" s="519" t="s">
        <v>584</v>
      </c>
      <c r="AE72" s="520"/>
      <c r="AF72" s="520"/>
      <c r="AG72" s="521" t="s">
        <v>256</v>
      </c>
      <c r="AH72" s="522"/>
      <c r="AI72" s="522"/>
      <c r="AJ72" s="522"/>
      <c r="AK72" s="522"/>
      <c r="AL72" s="522"/>
      <c r="AM72" s="522"/>
      <c r="AN72" s="522"/>
      <c r="AO72" s="522"/>
      <c r="AP72" s="522"/>
      <c r="AQ72" s="522"/>
      <c r="AR72" s="522"/>
      <c r="AS72" s="522"/>
      <c r="AT72" s="522"/>
      <c r="AU72" s="522"/>
      <c r="AV72" s="522"/>
      <c r="AW72" s="522"/>
      <c r="AX72" s="523"/>
    </row>
    <row r="73" spans="1:50" ht="32.450000000000003" customHeight="1" x14ac:dyDescent="0.15">
      <c r="A73" s="549"/>
      <c r="B73" s="550"/>
      <c r="C73" s="507" t="s">
        <v>213</v>
      </c>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9"/>
      <c r="AD73" s="497" t="s">
        <v>578</v>
      </c>
      <c r="AE73" s="498"/>
      <c r="AF73" s="499"/>
      <c r="AG73" s="510" t="s">
        <v>621</v>
      </c>
      <c r="AH73" s="511"/>
      <c r="AI73" s="511"/>
      <c r="AJ73" s="511"/>
      <c r="AK73" s="511"/>
      <c r="AL73" s="511"/>
      <c r="AM73" s="511"/>
      <c r="AN73" s="511"/>
      <c r="AO73" s="511"/>
      <c r="AP73" s="511"/>
      <c r="AQ73" s="511"/>
      <c r="AR73" s="511"/>
      <c r="AS73" s="511"/>
      <c r="AT73" s="511"/>
      <c r="AU73" s="511"/>
      <c r="AV73" s="511"/>
      <c r="AW73" s="511"/>
      <c r="AX73" s="512"/>
    </row>
    <row r="74" spans="1:50" ht="50.45" customHeight="1" x14ac:dyDescent="0.15">
      <c r="A74" s="551"/>
      <c r="B74" s="552"/>
      <c r="C74" s="513" t="s">
        <v>205</v>
      </c>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5"/>
      <c r="AD74" s="497" t="s">
        <v>584</v>
      </c>
      <c r="AE74" s="498"/>
      <c r="AF74" s="498"/>
      <c r="AG74" s="134" t="s">
        <v>256</v>
      </c>
      <c r="AH74" s="135"/>
      <c r="AI74" s="135"/>
      <c r="AJ74" s="135"/>
      <c r="AK74" s="135"/>
      <c r="AL74" s="135"/>
      <c r="AM74" s="135"/>
      <c r="AN74" s="135"/>
      <c r="AO74" s="135"/>
      <c r="AP74" s="135"/>
      <c r="AQ74" s="135"/>
      <c r="AR74" s="135"/>
      <c r="AS74" s="135"/>
      <c r="AT74" s="135"/>
      <c r="AU74" s="135"/>
      <c r="AV74" s="135"/>
      <c r="AW74" s="135"/>
      <c r="AX74" s="136"/>
    </row>
    <row r="75" spans="1:50" ht="32.450000000000003" customHeight="1" x14ac:dyDescent="0.15">
      <c r="A75" s="99" t="s">
        <v>37</v>
      </c>
      <c r="B75" s="548"/>
      <c r="C75" s="553" t="s">
        <v>206</v>
      </c>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c r="AC75" s="555"/>
      <c r="AD75" s="524" t="s">
        <v>584</v>
      </c>
      <c r="AE75" s="525"/>
      <c r="AF75" s="556"/>
      <c r="AG75" s="526" t="s">
        <v>585</v>
      </c>
      <c r="AH75" s="527"/>
      <c r="AI75" s="527"/>
      <c r="AJ75" s="527"/>
      <c r="AK75" s="527"/>
      <c r="AL75" s="527"/>
      <c r="AM75" s="527"/>
      <c r="AN75" s="527"/>
      <c r="AO75" s="527"/>
      <c r="AP75" s="527"/>
      <c r="AQ75" s="527"/>
      <c r="AR75" s="527"/>
      <c r="AS75" s="527"/>
      <c r="AT75" s="527"/>
      <c r="AU75" s="527"/>
      <c r="AV75" s="527"/>
      <c r="AW75" s="527"/>
      <c r="AX75" s="528"/>
    </row>
    <row r="76" spans="1:50" ht="35.25" customHeight="1" x14ac:dyDescent="0.15">
      <c r="A76" s="549"/>
      <c r="B76" s="550"/>
      <c r="C76" s="557" t="s">
        <v>42</v>
      </c>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9"/>
      <c r="AD76" s="560" t="s">
        <v>584</v>
      </c>
      <c r="AE76" s="561"/>
      <c r="AF76" s="561"/>
      <c r="AG76" s="510" t="s">
        <v>585</v>
      </c>
      <c r="AH76" s="511"/>
      <c r="AI76" s="511"/>
      <c r="AJ76" s="511"/>
      <c r="AK76" s="511"/>
      <c r="AL76" s="511"/>
      <c r="AM76" s="511"/>
      <c r="AN76" s="511"/>
      <c r="AO76" s="511"/>
      <c r="AP76" s="511"/>
      <c r="AQ76" s="511"/>
      <c r="AR76" s="511"/>
      <c r="AS76" s="511"/>
      <c r="AT76" s="511"/>
      <c r="AU76" s="511"/>
      <c r="AV76" s="511"/>
      <c r="AW76" s="511"/>
      <c r="AX76" s="512"/>
    </row>
    <row r="77" spans="1:50" ht="27" customHeight="1" x14ac:dyDescent="0.15">
      <c r="A77" s="549"/>
      <c r="B77" s="550"/>
      <c r="C77" s="516" t="s">
        <v>171</v>
      </c>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497" t="s">
        <v>584</v>
      </c>
      <c r="AE77" s="498"/>
      <c r="AF77" s="498"/>
      <c r="AG77" s="510" t="s">
        <v>585</v>
      </c>
      <c r="AH77" s="511"/>
      <c r="AI77" s="511"/>
      <c r="AJ77" s="511"/>
      <c r="AK77" s="511"/>
      <c r="AL77" s="511"/>
      <c r="AM77" s="511"/>
      <c r="AN77" s="511"/>
      <c r="AO77" s="511"/>
      <c r="AP77" s="511"/>
      <c r="AQ77" s="511"/>
      <c r="AR77" s="511"/>
      <c r="AS77" s="511"/>
      <c r="AT77" s="511"/>
      <c r="AU77" s="511"/>
      <c r="AV77" s="511"/>
      <c r="AW77" s="511"/>
      <c r="AX77" s="512"/>
    </row>
    <row r="78" spans="1:50" ht="27" customHeight="1" x14ac:dyDescent="0.15">
      <c r="A78" s="551"/>
      <c r="B78" s="552"/>
      <c r="C78" s="516" t="s">
        <v>41</v>
      </c>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497" t="s">
        <v>584</v>
      </c>
      <c r="AE78" s="498"/>
      <c r="AF78" s="498"/>
      <c r="AG78" s="134" t="s">
        <v>585</v>
      </c>
      <c r="AH78" s="135"/>
      <c r="AI78" s="135"/>
      <c r="AJ78" s="135"/>
      <c r="AK78" s="135"/>
      <c r="AL78" s="135"/>
      <c r="AM78" s="135"/>
      <c r="AN78" s="135"/>
      <c r="AO78" s="135"/>
      <c r="AP78" s="135"/>
      <c r="AQ78" s="135"/>
      <c r="AR78" s="135"/>
      <c r="AS78" s="135"/>
      <c r="AT78" s="135"/>
      <c r="AU78" s="135"/>
      <c r="AV78" s="135"/>
      <c r="AW78" s="135"/>
      <c r="AX78" s="136"/>
    </row>
    <row r="79" spans="1:50" ht="41.25" customHeight="1" x14ac:dyDescent="0.15">
      <c r="A79" s="116" t="s">
        <v>54</v>
      </c>
      <c r="B79" s="117"/>
      <c r="C79" s="122" t="s">
        <v>137</v>
      </c>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4"/>
      <c r="AD79" s="125" t="s">
        <v>584</v>
      </c>
      <c r="AE79" s="126"/>
      <c r="AF79" s="127"/>
      <c r="AG79" s="128"/>
      <c r="AH79" s="129"/>
      <c r="AI79" s="129"/>
      <c r="AJ79" s="129"/>
      <c r="AK79" s="129"/>
      <c r="AL79" s="129"/>
      <c r="AM79" s="129"/>
      <c r="AN79" s="129"/>
      <c r="AO79" s="129"/>
      <c r="AP79" s="129"/>
      <c r="AQ79" s="129"/>
      <c r="AR79" s="129"/>
      <c r="AS79" s="129"/>
      <c r="AT79" s="129"/>
      <c r="AU79" s="129"/>
      <c r="AV79" s="129"/>
      <c r="AW79" s="129"/>
      <c r="AX79" s="130"/>
    </row>
    <row r="80" spans="1:50" ht="19.7" customHeight="1" x14ac:dyDescent="0.15">
      <c r="A80" s="118"/>
      <c r="B80" s="119"/>
      <c r="C80" s="83" t="s">
        <v>0</v>
      </c>
      <c r="D80" s="84"/>
      <c r="E80" s="84"/>
      <c r="F80" s="84"/>
      <c r="G80" s="84"/>
      <c r="H80" s="84"/>
      <c r="I80" s="84"/>
      <c r="J80" s="84"/>
      <c r="K80" s="84"/>
      <c r="L80" s="84"/>
      <c r="M80" s="84"/>
      <c r="N80" s="84"/>
      <c r="O80" s="80" t="s">
        <v>572</v>
      </c>
      <c r="P80" s="81"/>
      <c r="Q80" s="81"/>
      <c r="R80" s="81"/>
      <c r="S80" s="81"/>
      <c r="T80" s="81"/>
      <c r="U80" s="81"/>
      <c r="V80" s="81"/>
      <c r="W80" s="81"/>
      <c r="X80" s="81"/>
      <c r="Y80" s="81"/>
      <c r="Z80" s="81"/>
      <c r="AA80" s="81"/>
      <c r="AB80" s="81"/>
      <c r="AC80" s="81"/>
      <c r="AD80" s="81"/>
      <c r="AE80" s="81"/>
      <c r="AF80" s="82"/>
      <c r="AG80" s="131"/>
      <c r="AH80" s="132"/>
      <c r="AI80" s="132"/>
      <c r="AJ80" s="132"/>
      <c r="AK80" s="132"/>
      <c r="AL80" s="132"/>
      <c r="AM80" s="132"/>
      <c r="AN80" s="132"/>
      <c r="AO80" s="132"/>
      <c r="AP80" s="132"/>
      <c r="AQ80" s="132"/>
      <c r="AR80" s="132"/>
      <c r="AS80" s="132"/>
      <c r="AT80" s="132"/>
      <c r="AU80" s="132"/>
      <c r="AV80" s="132"/>
      <c r="AW80" s="132"/>
      <c r="AX80" s="133"/>
    </row>
    <row r="81" spans="1:51" ht="24.75" customHeight="1" x14ac:dyDescent="0.15">
      <c r="A81" s="120"/>
      <c r="B81" s="121"/>
      <c r="C81" s="571"/>
      <c r="D81" s="572"/>
      <c r="E81" s="573"/>
      <c r="F81" s="573"/>
      <c r="G81" s="573"/>
      <c r="H81" s="574"/>
      <c r="I81" s="574"/>
      <c r="J81" s="575"/>
      <c r="K81" s="575"/>
      <c r="L81" s="575"/>
      <c r="M81" s="593"/>
      <c r="N81" s="594"/>
      <c r="O81" s="77"/>
      <c r="P81" s="78"/>
      <c r="Q81" s="78"/>
      <c r="R81" s="78"/>
      <c r="S81" s="78"/>
      <c r="T81" s="78"/>
      <c r="U81" s="78"/>
      <c r="V81" s="78"/>
      <c r="W81" s="78"/>
      <c r="X81" s="78"/>
      <c r="Y81" s="78"/>
      <c r="Z81" s="78"/>
      <c r="AA81" s="78"/>
      <c r="AB81" s="78"/>
      <c r="AC81" s="78"/>
      <c r="AD81" s="78"/>
      <c r="AE81" s="78"/>
      <c r="AF81" s="79"/>
      <c r="AG81" s="134"/>
      <c r="AH81" s="135"/>
      <c r="AI81" s="135"/>
      <c r="AJ81" s="135"/>
      <c r="AK81" s="135"/>
      <c r="AL81" s="135"/>
      <c r="AM81" s="135"/>
      <c r="AN81" s="135"/>
      <c r="AO81" s="135"/>
      <c r="AP81" s="135"/>
      <c r="AQ81" s="135"/>
      <c r="AR81" s="135"/>
      <c r="AS81" s="135"/>
      <c r="AT81" s="135"/>
      <c r="AU81" s="135"/>
      <c r="AV81" s="135"/>
      <c r="AW81" s="135"/>
      <c r="AX81" s="136"/>
    </row>
    <row r="82" spans="1:51" ht="40.9" customHeight="1" x14ac:dyDescent="0.15">
      <c r="A82" s="99" t="s">
        <v>45</v>
      </c>
      <c r="B82" s="100"/>
      <c r="C82" s="103" t="s">
        <v>49</v>
      </c>
      <c r="D82" s="104"/>
      <c r="E82" s="104"/>
      <c r="F82" s="105"/>
      <c r="G82" s="106" t="s">
        <v>630</v>
      </c>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7"/>
    </row>
    <row r="83" spans="1:51" ht="37.5" customHeight="1" thickBot="1" x14ac:dyDescent="0.2">
      <c r="A83" s="101"/>
      <c r="B83" s="102"/>
      <c r="C83" s="108" t="s">
        <v>53</v>
      </c>
      <c r="D83" s="109"/>
      <c r="E83" s="109"/>
      <c r="F83" s="110"/>
      <c r="G83" s="111" t="s">
        <v>629</v>
      </c>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2"/>
    </row>
    <row r="84" spans="1:51" ht="24" customHeight="1" x14ac:dyDescent="0.15">
      <c r="A84" s="86" t="s">
        <v>30</v>
      </c>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8"/>
    </row>
    <row r="85" spans="1:51" ht="67.5" customHeight="1" thickBot="1" x14ac:dyDescent="0.2">
      <c r="A85" s="89" t="s">
        <v>634</v>
      </c>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1"/>
    </row>
    <row r="86" spans="1:51" ht="24.75" customHeight="1" x14ac:dyDescent="0.15">
      <c r="A86" s="92" t="s">
        <v>31</v>
      </c>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4"/>
    </row>
    <row r="87" spans="1:51" ht="67.5" customHeight="1" thickBot="1" x14ac:dyDescent="0.2">
      <c r="A87" s="95" t="s">
        <v>633</v>
      </c>
      <c r="B87" s="96"/>
      <c r="C87" s="96"/>
      <c r="D87" s="96"/>
      <c r="E87" s="97"/>
      <c r="F87" s="98" t="s">
        <v>635</v>
      </c>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1"/>
    </row>
    <row r="88" spans="1:51" ht="24.75" customHeight="1" x14ac:dyDescent="0.15">
      <c r="A88" s="92" t="s">
        <v>43</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4"/>
    </row>
    <row r="89" spans="1:51" ht="66" customHeight="1" thickBot="1" x14ac:dyDescent="0.2">
      <c r="A89" s="95" t="s">
        <v>235</v>
      </c>
      <c r="B89" s="96"/>
      <c r="C89" s="96"/>
      <c r="D89" s="96"/>
      <c r="E89" s="97"/>
      <c r="F89" s="580" t="s">
        <v>637</v>
      </c>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2"/>
    </row>
    <row r="90" spans="1:51" ht="24.75" customHeight="1" x14ac:dyDescent="0.15">
      <c r="A90" s="583" t="s">
        <v>32</v>
      </c>
      <c r="B90" s="584"/>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4"/>
      <c r="AL90" s="584"/>
      <c r="AM90" s="584"/>
      <c r="AN90" s="584"/>
      <c r="AO90" s="584"/>
      <c r="AP90" s="584"/>
      <c r="AQ90" s="584"/>
      <c r="AR90" s="584"/>
      <c r="AS90" s="584"/>
      <c r="AT90" s="584"/>
      <c r="AU90" s="584"/>
      <c r="AV90" s="584"/>
      <c r="AW90" s="584"/>
      <c r="AX90" s="585"/>
    </row>
    <row r="91" spans="1:51" ht="67.5" customHeight="1" thickBot="1" x14ac:dyDescent="0.2">
      <c r="A91" s="586"/>
      <c r="B91" s="492"/>
      <c r="C91" s="492"/>
      <c r="D91" s="492"/>
      <c r="E91" s="492"/>
      <c r="F91" s="492"/>
      <c r="G91" s="492"/>
      <c r="H91" s="492"/>
      <c r="I91" s="492"/>
      <c r="J91" s="492"/>
      <c r="K91" s="492"/>
      <c r="L91" s="492"/>
      <c r="M91" s="492"/>
      <c r="N91" s="492"/>
      <c r="O91" s="492"/>
      <c r="P91" s="492"/>
      <c r="Q91" s="492"/>
      <c r="R91" s="492"/>
      <c r="S91" s="492"/>
      <c r="T91" s="492"/>
      <c r="U91" s="492"/>
      <c r="V91" s="492"/>
      <c r="W91" s="492"/>
      <c r="X91" s="492"/>
      <c r="Y91" s="492"/>
      <c r="Z91" s="492"/>
      <c r="AA91" s="492"/>
      <c r="AB91" s="492"/>
      <c r="AC91" s="492"/>
      <c r="AD91" s="492"/>
      <c r="AE91" s="492"/>
      <c r="AF91" s="492"/>
      <c r="AG91" s="492"/>
      <c r="AH91" s="492"/>
      <c r="AI91" s="492"/>
      <c r="AJ91" s="492"/>
      <c r="AK91" s="492"/>
      <c r="AL91" s="492"/>
      <c r="AM91" s="492"/>
      <c r="AN91" s="492"/>
      <c r="AO91" s="492"/>
      <c r="AP91" s="492"/>
      <c r="AQ91" s="492"/>
      <c r="AR91" s="492"/>
      <c r="AS91" s="492"/>
      <c r="AT91" s="492"/>
      <c r="AU91" s="492"/>
      <c r="AV91" s="492"/>
      <c r="AW91" s="492"/>
      <c r="AX91" s="493"/>
    </row>
    <row r="92" spans="1:51" ht="24.75" customHeight="1" x14ac:dyDescent="0.15">
      <c r="A92" s="587" t="s">
        <v>215</v>
      </c>
      <c r="B92" s="588"/>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9"/>
    </row>
    <row r="93" spans="1:51" ht="24.75" customHeight="1" x14ac:dyDescent="0.15">
      <c r="A93" s="590" t="s">
        <v>249</v>
      </c>
      <c r="B93" s="591"/>
      <c r="C93" s="591"/>
      <c r="D93" s="592"/>
      <c r="E93" s="576" t="s">
        <v>628</v>
      </c>
      <c r="F93" s="577"/>
      <c r="G93" s="577"/>
      <c r="H93" s="577"/>
      <c r="I93" s="577"/>
      <c r="J93" s="577"/>
      <c r="K93" s="577"/>
      <c r="L93" s="577"/>
      <c r="M93" s="577"/>
      <c r="N93" s="577"/>
      <c r="O93" s="577"/>
      <c r="P93" s="578"/>
      <c r="Q93" s="576"/>
      <c r="R93" s="577"/>
      <c r="S93" s="577"/>
      <c r="T93" s="577"/>
      <c r="U93" s="577"/>
      <c r="V93" s="577"/>
      <c r="W93" s="577"/>
      <c r="X93" s="577"/>
      <c r="Y93" s="577"/>
      <c r="Z93" s="577"/>
      <c r="AA93" s="577"/>
      <c r="AB93" s="578"/>
      <c r="AC93" s="576"/>
      <c r="AD93" s="577"/>
      <c r="AE93" s="577"/>
      <c r="AF93" s="577"/>
      <c r="AG93" s="577"/>
      <c r="AH93" s="577"/>
      <c r="AI93" s="577"/>
      <c r="AJ93" s="577"/>
      <c r="AK93" s="577"/>
      <c r="AL93" s="577"/>
      <c r="AM93" s="577"/>
      <c r="AN93" s="578"/>
      <c r="AO93" s="576"/>
      <c r="AP93" s="577"/>
      <c r="AQ93" s="577"/>
      <c r="AR93" s="577"/>
      <c r="AS93" s="577"/>
      <c r="AT93" s="577"/>
      <c r="AU93" s="577"/>
      <c r="AV93" s="577"/>
      <c r="AW93" s="577"/>
      <c r="AX93" s="579"/>
      <c r="AY93" s="67"/>
    </row>
    <row r="94" spans="1:51" ht="24.75" customHeight="1" x14ac:dyDescent="0.15">
      <c r="A94" s="113" t="s">
        <v>248</v>
      </c>
      <c r="B94" s="114"/>
      <c r="C94" s="114"/>
      <c r="D94" s="114"/>
      <c r="E94" s="576" t="s">
        <v>628</v>
      </c>
      <c r="F94" s="577"/>
      <c r="G94" s="577"/>
      <c r="H94" s="577"/>
      <c r="I94" s="577"/>
      <c r="J94" s="577"/>
      <c r="K94" s="577"/>
      <c r="L94" s="577"/>
      <c r="M94" s="577"/>
      <c r="N94" s="577"/>
      <c r="O94" s="577"/>
      <c r="P94" s="578"/>
      <c r="Q94" s="576"/>
      <c r="R94" s="577"/>
      <c r="S94" s="577"/>
      <c r="T94" s="577"/>
      <c r="U94" s="577"/>
      <c r="V94" s="577"/>
      <c r="W94" s="577"/>
      <c r="X94" s="577"/>
      <c r="Y94" s="577"/>
      <c r="Z94" s="577"/>
      <c r="AA94" s="577"/>
      <c r="AB94" s="578"/>
      <c r="AC94" s="576"/>
      <c r="AD94" s="577"/>
      <c r="AE94" s="577"/>
      <c r="AF94" s="577"/>
      <c r="AG94" s="577"/>
      <c r="AH94" s="577"/>
      <c r="AI94" s="577"/>
      <c r="AJ94" s="577"/>
      <c r="AK94" s="577"/>
      <c r="AL94" s="577"/>
      <c r="AM94" s="577"/>
      <c r="AN94" s="578"/>
      <c r="AO94" s="576"/>
      <c r="AP94" s="577"/>
      <c r="AQ94" s="577"/>
      <c r="AR94" s="577"/>
      <c r="AS94" s="577"/>
      <c r="AT94" s="577"/>
      <c r="AU94" s="577"/>
      <c r="AV94" s="577"/>
      <c r="AW94" s="577"/>
      <c r="AX94" s="579"/>
    </row>
    <row r="95" spans="1:51" ht="24.75" customHeight="1" x14ac:dyDescent="0.15">
      <c r="A95" s="113" t="s">
        <v>247</v>
      </c>
      <c r="B95" s="114"/>
      <c r="C95" s="114"/>
      <c r="D95" s="114"/>
      <c r="E95" s="576" t="s">
        <v>628</v>
      </c>
      <c r="F95" s="577"/>
      <c r="G95" s="577"/>
      <c r="H95" s="577"/>
      <c r="I95" s="577"/>
      <c r="J95" s="577"/>
      <c r="K95" s="577"/>
      <c r="L95" s="577"/>
      <c r="M95" s="577"/>
      <c r="N95" s="577"/>
      <c r="O95" s="577"/>
      <c r="P95" s="578"/>
      <c r="Q95" s="576"/>
      <c r="R95" s="577"/>
      <c r="S95" s="577"/>
      <c r="T95" s="577"/>
      <c r="U95" s="577"/>
      <c r="V95" s="577"/>
      <c r="W95" s="577"/>
      <c r="X95" s="577"/>
      <c r="Y95" s="577"/>
      <c r="Z95" s="577"/>
      <c r="AA95" s="577"/>
      <c r="AB95" s="578"/>
      <c r="AC95" s="576"/>
      <c r="AD95" s="577"/>
      <c r="AE95" s="577"/>
      <c r="AF95" s="577"/>
      <c r="AG95" s="577"/>
      <c r="AH95" s="577"/>
      <c r="AI95" s="577"/>
      <c r="AJ95" s="577"/>
      <c r="AK95" s="577"/>
      <c r="AL95" s="577"/>
      <c r="AM95" s="577"/>
      <c r="AN95" s="578"/>
      <c r="AO95" s="576"/>
      <c r="AP95" s="577"/>
      <c r="AQ95" s="577"/>
      <c r="AR95" s="577"/>
      <c r="AS95" s="577"/>
      <c r="AT95" s="577"/>
      <c r="AU95" s="577"/>
      <c r="AV95" s="577"/>
      <c r="AW95" s="577"/>
      <c r="AX95" s="579"/>
    </row>
    <row r="96" spans="1:51" ht="24.75" customHeight="1" x14ac:dyDescent="0.15">
      <c r="A96" s="113" t="s">
        <v>246</v>
      </c>
      <c r="B96" s="114"/>
      <c r="C96" s="114"/>
      <c r="D96" s="114"/>
      <c r="E96" s="576" t="s">
        <v>628</v>
      </c>
      <c r="F96" s="577"/>
      <c r="G96" s="577"/>
      <c r="H96" s="577"/>
      <c r="I96" s="577"/>
      <c r="J96" s="577"/>
      <c r="K96" s="577"/>
      <c r="L96" s="577"/>
      <c r="M96" s="577"/>
      <c r="N96" s="577"/>
      <c r="O96" s="577"/>
      <c r="P96" s="578"/>
      <c r="Q96" s="576"/>
      <c r="R96" s="577"/>
      <c r="S96" s="577"/>
      <c r="T96" s="577"/>
      <c r="U96" s="577"/>
      <c r="V96" s="577"/>
      <c r="W96" s="577"/>
      <c r="X96" s="577"/>
      <c r="Y96" s="577"/>
      <c r="Z96" s="577"/>
      <c r="AA96" s="577"/>
      <c r="AB96" s="578"/>
      <c r="AC96" s="576"/>
      <c r="AD96" s="577"/>
      <c r="AE96" s="577"/>
      <c r="AF96" s="577"/>
      <c r="AG96" s="577"/>
      <c r="AH96" s="577"/>
      <c r="AI96" s="577"/>
      <c r="AJ96" s="577"/>
      <c r="AK96" s="577"/>
      <c r="AL96" s="577"/>
      <c r="AM96" s="577"/>
      <c r="AN96" s="578"/>
      <c r="AO96" s="576"/>
      <c r="AP96" s="577"/>
      <c r="AQ96" s="577"/>
      <c r="AR96" s="577"/>
      <c r="AS96" s="577"/>
      <c r="AT96" s="577"/>
      <c r="AU96" s="577"/>
      <c r="AV96" s="577"/>
      <c r="AW96" s="577"/>
      <c r="AX96" s="579"/>
    </row>
    <row r="97" spans="1:50" ht="24.75" customHeight="1" x14ac:dyDescent="0.15">
      <c r="A97" s="113" t="s">
        <v>245</v>
      </c>
      <c r="B97" s="114"/>
      <c r="C97" s="114"/>
      <c r="D97" s="114"/>
      <c r="E97" s="576" t="s">
        <v>628</v>
      </c>
      <c r="F97" s="577"/>
      <c r="G97" s="577"/>
      <c r="H97" s="577"/>
      <c r="I97" s="577"/>
      <c r="J97" s="577"/>
      <c r="K97" s="577"/>
      <c r="L97" s="577"/>
      <c r="M97" s="577"/>
      <c r="N97" s="577"/>
      <c r="O97" s="577"/>
      <c r="P97" s="578"/>
      <c r="Q97" s="576"/>
      <c r="R97" s="577"/>
      <c r="S97" s="577"/>
      <c r="T97" s="577"/>
      <c r="U97" s="577"/>
      <c r="V97" s="577"/>
      <c r="W97" s="577"/>
      <c r="X97" s="577"/>
      <c r="Y97" s="577"/>
      <c r="Z97" s="577"/>
      <c r="AA97" s="577"/>
      <c r="AB97" s="578"/>
      <c r="AC97" s="576"/>
      <c r="AD97" s="577"/>
      <c r="AE97" s="577"/>
      <c r="AF97" s="577"/>
      <c r="AG97" s="577"/>
      <c r="AH97" s="577"/>
      <c r="AI97" s="577"/>
      <c r="AJ97" s="577"/>
      <c r="AK97" s="577"/>
      <c r="AL97" s="577"/>
      <c r="AM97" s="577"/>
      <c r="AN97" s="578"/>
      <c r="AO97" s="576"/>
      <c r="AP97" s="577"/>
      <c r="AQ97" s="577"/>
      <c r="AR97" s="577"/>
      <c r="AS97" s="577"/>
      <c r="AT97" s="577"/>
      <c r="AU97" s="577"/>
      <c r="AV97" s="577"/>
      <c r="AW97" s="577"/>
      <c r="AX97" s="579"/>
    </row>
    <row r="98" spans="1:50" ht="24.75" customHeight="1" x14ac:dyDescent="0.15">
      <c r="A98" s="113" t="s">
        <v>244</v>
      </c>
      <c r="B98" s="114"/>
      <c r="C98" s="114"/>
      <c r="D98" s="114"/>
      <c r="E98" s="576" t="s">
        <v>628</v>
      </c>
      <c r="F98" s="577"/>
      <c r="G98" s="577"/>
      <c r="H98" s="577"/>
      <c r="I98" s="577"/>
      <c r="J98" s="577"/>
      <c r="K98" s="577"/>
      <c r="L98" s="577"/>
      <c r="M98" s="577"/>
      <c r="N98" s="577"/>
      <c r="O98" s="577"/>
      <c r="P98" s="578"/>
      <c r="Q98" s="576"/>
      <c r="R98" s="577"/>
      <c r="S98" s="577"/>
      <c r="T98" s="577"/>
      <c r="U98" s="577"/>
      <c r="V98" s="577"/>
      <c r="W98" s="577"/>
      <c r="X98" s="577"/>
      <c r="Y98" s="577"/>
      <c r="Z98" s="577"/>
      <c r="AA98" s="577"/>
      <c r="AB98" s="578"/>
      <c r="AC98" s="576"/>
      <c r="AD98" s="577"/>
      <c r="AE98" s="577"/>
      <c r="AF98" s="577"/>
      <c r="AG98" s="577"/>
      <c r="AH98" s="577"/>
      <c r="AI98" s="577"/>
      <c r="AJ98" s="577"/>
      <c r="AK98" s="577"/>
      <c r="AL98" s="577"/>
      <c r="AM98" s="577"/>
      <c r="AN98" s="578"/>
      <c r="AO98" s="576"/>
      <c r="AP98" s="577"/>
      <c r="AQ98" s="577"/>
      <c r="AR98" s="577"/>
      <c r="AS98" s="577"/>
      <c r="AT98" s="577"/>
      <c r="AU98" s="577"/>
      <c r="AV98" s="577"/>
      <c r="AW98" s="577"/>
      <c r="AX98" s="579"/>
    </row>
    <row r="99" spans="1:50" ht="24.75" customHeight="1" x14ac:dyDescent="0.15">
      <c r="A99" s="113" t="s">
        <v>243</v>
      </c>
      <c r="B99" s="114"/>
      <c r="C99" s="114"/>
      <c r="D99" s="114"/>
      <c r="E99" s="576" t="s">
        <v>628</v>
      </c>
      <c r="F99" s="577"/>
      <c r="G99" s="577"/>
      <c r="H99" s="577"/>
      <c r="I99" s="577"/>
      <c r="J99" s="577"/>
      <c r="K99" s="577"/>
      <c r="L99" s="577"/>
      <c r="M99" s="577"/>
      <c r="N99" s="577"/>
      <c r="O99" s="577"/>
      <c r="P99" s="578"/>
      <c r="Q99" s="576"/>
      <c r="R99" s="577"/>
      <c r="S99" s="577"/>
      <c r="T99" s="577"/>
      <c r="U99" s="577"/>
      <c r="V99" s="577"/>
      <c r="W99" s="577"/>
      <c r="X99" s="577"/>
      <c r="Y99" s="577"/>
      <c r="Z99" s="577"/>
      <c r="AA99" s="577"/>
      <c r="AB99" s="578"/>
      <c r="AC99" s="576"/>
      <c r="AD99" s="577"/>
      <c r="AE99" s="577"/>
      <c r="AF99" s="577"/>
      <c r="AG99" s="577"/>
      <c r="AH99" s="577"/>
      <c r="AI99" s="577"/>
      <c r="AJ99" s="577"/>
      <c r="AK99" s="577"/>
      <c r="AL99" s="577"/>
      <c r="AM99" s="577"/>
      <c r="AN99" s="578"/>
      <c r="AO99" s="576"/>
      <c r="AP99" s="577"/>
      <c r="AQ99" s="577"/>
      <c r="AR99" s="577"/>
      <c r="AS99" s="577"/>
      <c r="AT99" s="577"/>
      <c r="AU99" s="577"/>
      <c r="AV99" s="577"/>
      <c r="AW99" s="577"/>
      <c r="AX99" s="579"/>
    </row>
    <row r="100" spans="1:50" ht="24.75" customHeight="1" x14ac:dyDescent="0.15">
      <c r="A100" s="113" t="s">
        <v>242</v>
      </c>
      <c r="B100" s="114"/>
      <c r="C100" s="114"/>
      <c r="D100" s="114"/>
      <c r="E100" s="576" t="s">
        <v>638</v>
      </c>
      <c r="F100" s="577"/>
      <c r="G100" s="577"/>
      <c r="H100" s="577"/>
      <c r="I100" s="577"/>
      <c r="J100" s="577"/>
      <c r="K100" s="577"/>
      <c r="L100" s="577"/>
      <c r="M100" s="577"/>
      <c r="N100" s="577"/>
      <c r="O100" s="577"/>
      <c r="P100" s="578"/>
      <c r="Q100" s="576"/>
      <c r="R100" s="577"/>
      <c r="S100" s="577"/>
      <c r="T100" s="577"/>
      <c r="U100" s="577"/>
      <c r="V100" s="577"/>
      <c r="W100" s="577"/>
      <c r="X100" s="577"/>
      <c r="Y100" s="577"/>
      <c r="Z100" s="577"/>
      <c r="AA100" s="577"/>
      <c r="AB100" s="578"/>
      <c r="AC100" s="576"/>
      <c r="AD100" s="577"/>
      <c r="AE100" s="577"/>
      <c r="AF100" s="577"/>
      <c r="AG100" s="577"/>
      <c r="AH100" s="577"/>
      <c r="AI100" s="577"/>
      <c r="AJ100" s="577"/>
      <c r="AK100" s="577"/>
      <c r="AL100" s="577"/>
      <c r="AM100" s="577"/>
      <c r="AN100" s="578"/>
      <c r="AO100" s="576"/>
      <c r="AP100" s="577"/>
      <c r="AQ100" s="577"/>
      <c r="AR100" s="577"/>
      <c r="AS100" s="577"/>
      <c r="AT100" s="577"/>
      <c r="AU100" s="577"/>
      <c r="AV100" s="577"/>
      <c r="AW100" s="577"/>
      <c r="AX100" s="579"/>
    </row>
    <row r="101" spans="1:50" ht="24.75" customHeight="1" x14ac:dyDescent="0.15">
      <c r="A101" s="113" t="s">
        <v>388</v>
      </c>
      <c r="B101" s="114"/>
      <c r="C101" s="114"/>
      <c r="D101" s="114"/>
      <c r="E101" s="597"/>
      <c r="F101" s="598"/>
      <c r="G101" s="598"/>
      <c r="H101" s="70" t="str">
        <f>IF(E101="","","-")</f>
        <v/>
      </c>
      <c r="I101" s="598"/>
      <c r="J101" s="598"/>
      <c r="K101" s="70" t="str">
        <f>IF(I101="","","-")</f>
        <v/>
      </c>
      <c r="L101" s="85"/>
      <c r="M101" s="85"/>
      <c r="N101" s="70" t="str">
        <f>IF(O101="","","-")</f>
        <v/>
      </c>
      <c r="O101" s="595"/>
      <c r="P101" s="596"/>
      <c r="Q101" s="597"/>
      <c r="R101" s="598"/>
      <c r="S101" s="598"/>
      <c r="T101" s="70" t="str">
        <f>IF(Q101="","","-")</f>
        <v/>
      </c>
      <c r="U101" s="598"/>
      <c r="V101" s="598"/>
      <c r="W101" s="70" t="str">
        <f>IF(U101="","","-")</f>
        <v/>
      </c>
      <c r="X101" s="85"/>
      <c r="Y101" s="85"/>
      <c r="Z101" s="70" t="str">
        <f>IF(AA101="","","-")</f>
        <v/>
      </c>
      <c r="AA101" s="595"/>
      <c r="AB101" s="596"/>
      <c r="AC101" s="597"/>
      <c r="AD101" s="598"/>
      <c r="AE101" s="598"/>
      <c r="AF101" s="70" t="str">
        <f>IF(AC101="","","-")</f>
        <v/>
      </c>
      <c r="AG101" s="598"/>
      <c r="AH101" s="598"/>
      <c r="AI101" s="70" t="str">
        <f>IF(AG101="","","-")</f>
        <v/>
      </c>
      <c r="AJ101" s="85"/>
      <c r="AK101" s="85"/>
      <c r="AL101" s="70" t="str">
        <f>IF(AM101="","","-")</f>
        <v/>
      </c>
      <c r="AM101" s="595"/>
      <c r="AN101" s="596"/>
      <c r="AO101" s="597"/>
      <c r="AP101" s="598"/>
      <c r="AQ101" s="70" t="str">
        <f>IF(AO101="","","-")</f>
        <v/>
      </c>
      <c r="AR101" s="598"/>
      <c r="AS101" s="598"/>
      <c r="AT101" s="70" t="str">
        <f>IF(AR101="","","-")</f>
        <v/>
      </c>
      <c r="AU101" s="85"/>
      <c r="AV101" s="85"/>
      <c r="AW101" s="70" t="str">
        <f>IF(AX101="","","-")</f>
        <v/>
      </c>
      <c r="AX101" s="72"/>
    </row>
    <row r="102" spans="1:50" ht="24.75" customHeight="1" x14ac:dyDescent="0.15">
      <c r="A102" s="113" t="s">
        <v>563</v>
      </c>
      <c r="B102" s="114"/>
      <c r="C102" s="114"/>
      <c r="D102" s="114"/>
      <c r="E102" s="597"/>
      <c r="F102" s="598"/>
      <c r="G102" s="598"/>
      <c r="H102" s="70"/>
      <c r="I102" s="598"/>
      <c r="J102" s="598"/>
      <c r="K102" s="70"/>
      <c r="L102" s="85"/>
      <c r="M102" s="85"/>
      <c r="N102" s="70" t="str">
        <f>IF(O102="","","-")</f>
        <v/>
      </c>
      <c r="O102" s="595"/>
      <c r="P102" s="596"/>
      <c r="Q102" s="597"/>
      <c r="R102" s="598"/>
      <c r="S102" s="598"/>
      <c r="T102" s="70" t="str">
        <f>IF(Q102="","","-")</f>
        <v/>
      </c>
      <c r="U102" s="598"/>
      <c r="V102" s="598"/>
      <c r="W102" s="70" t="str">
        <f>IF(U102="","","-")</f>
        <v/>
      </c>
      <c r="X102" s="85"/>
      <c r="Y102" s="85"/>
      <c r="Z102" s="70" t="str">
        <f>IF(AA102="","","-")</f>
        <v/>
      </c>
      <c r="AA102" s="595"/>
      <c r="AB102" s="596"/>
      <c r="AC102" s="597"/>
      <c r="AD102" s="598"/>
      <c r="AE102" s="598"/>
      <c r="AF102" s="70" t="str">
        <f>IF(AC102="","","-")</f>
        <v/>
      </c>
      <c r="AG102" s="598"/>
      <c r="AH102" s="598"/>
      <c r="AI102" s="70" t="str">
        <f>IF(AG102="","","-")</f>
        <v/>
      </c>
      <c r="AJ102" s="85"/>
      <c r="AK102" s="85"/>
      <c r="AL102" s="70" t="str">
        <f>IF(AM102="","","-")</f>
        <v/>
      </c>
      <c r="AM102" s="595"/>
      <c r="AN102" s="596"/>
      <c r="AO102" s="597"/>
      <c r="AP102" s="598"/>
      <c r="AQ102" s="70" t="str">
        <f>IF(AO102="","","-")</f>
        <v/>
      </c>
      <c r="AR102" s="598"/>
      <c r="AS102" s="598"/>
      <c r="AT102" s="70" t="str">
        <f>IF(AR102="","","-")</f>
        <v/>
      </c>
      <c r="AU102" s="85"/>
      <c r="AV102" s="85"/>
      <c r="AW102" s="70" t="str">
        <f>IF(AX102="","","-")</f>
        <v/>
      </c>
      <c r="AX102" s="72"/>
    </row>
    <row r="103" spans="1:50" ht="24.75" customHeight="1" x14ac:dyDescent="0.15">
      <c r="A103" s="113" t="s">
        <v>356</v>
      </c>
      <c r="B103" s="114"/>
      <c r="C103" s="114"/>
      <c r="D103" s="114"/>
      <c r="E103" s="630"/>
      <c r="F103" s="115"/>
      <c r="G103" s="598"/>
      <c r="H103" s="598"/>
      <c r="I103" s="598"/>
      <c r="J103" s="115"/>
      <c r="K103" s="115"/>
      <c r="L103" s="85"/>
      <c r="M103" s="85"/>
      <c r="N103" s="85"/>
      <c r="O103" s="115"/>
      <c r="P103" s="115"/>
      <c r="Q103" s="630"/>
      <c r="R103" s="115"/>
      <c r="S103" s="598"/>
      <c r="T103" s="598"/>
      <c r="U103" s="598"/>
      <c r="V103" s="115"/>
      <c r="W103" s="115"/>
      <c r="X103" s="85"/>
      <c r="Y103" s="85"/>
      <c r="Z103" s="85"/>
      <c r="AA103" s="115"/>
      <c r="AB103" s="615"/>
      <c r="AC103" s="630"/>
      <c r="AD103" s="115"/>
      <c r="AE103" s="598"/>
      <c r="AF103" s="598"/>
      <c r="AG103" s="598"/>
      <c r="AH103" s="115"/>
      <c r="AI103" s="115"/>
      <c r="AJ103" s="85"/>
      <c r="AK103" s="85"/>
      <c r="AL103" s="85"/>
      <c r="AM103" s="115"/>
      <c r="AN103" s="615"/>
      <c r="AO103" s="630"/>
      <c r="AP103" s="115"/>
      <c r="AQ103" s="598"/>
      <c r="AR103" s="598"/>
      <c r="AS103" s="598"/>
      <c r="AT103" s="115"/>
      <c r="AU103" s="115"/>
      <c r="AV103" s="85"/>
      <c r="AW103" s="85"/>
      <c r="AX103" s="72"/>
    </row>
    <row r="104" spans="1:50" ht="28.35" customHeight="1" x14ac:dyDescent="0.15">
      <c r="A104" s="227" t="s">
        <v>236</v>
      </c>
      <c r="B104" s="228"/>
      <c r="C104" s="228"/>
      <c r="D104" s="228"/>
      <c r="E104" s="228"/>
      <c r="F104" s="229"/>
      <c r="G104" s="74" t="s">
        <v>565</v>
      </c>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6"/>
    </row>
    <row r="105" spans="1:50" ht="28.35" customHeight="1" x14ac:dyDescent="0.15">
      <c r="A105" s="230"/>
      <c r="B105" s="231"/>
      <c r="C105" s="231"/>
      <c r="D105" s="231"/>
      <c r="E105" s="231"/>
      <c r="F105" s="232"/>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230"/>
      <c r="B106" s="231"/>
      <c r="C106" s="231"/>
      <c r="D106" s="231"/>
      <c r="E106" s="231"/>
      <c r="F106" s="232"/>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230"/>
      <c r="B107" s="231"/>
      <c r="C107" s="231"/>
      <c r="D107" s="231"/>
      <c r="E107" s="231"/>
      <c r="F107" s="232"/>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7.75" customHeight="1" x14ac:dyDescent="0.15">
      <c r="A108" s="230"/>
      <c r="B108" s="231"/>
      <c r="C108" s="231"/>
      <c r="D108" s="231"/>
      <c r="E108" s="231"/>
      <c r="F108" s="232"/>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8.35" customHeight="1" x14ac:dyDescent="0.15">
      <c r="A109" s="230"/>
      <c r="B109" s="231"/>
      <c r="C109" s="231"/>
      <c r="D109" s="231"/>
      <c r="E109" s="231"/>
      <c r="F109" s="232"/>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230"/>
      <c r="B110" s="231"/>
      <c r="C110" s="231"/>
      <c r="D110" s="231"/>
      <c r="E110" s="231"/>
      <c r="F110" s="232"/>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7.75" customHeight="1" x14ac:dyDescent="0.15">
      <c r="A111" s="230"/>
      <c r="B111" s="231"/>
      <c r="C111" s="231"/>
      <c r="D111" s="231"/>
      <c r="E111" s="231"/>
      <c r="F111" s="232"/>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230"/>
      <c r="B112" s="231"/>
      <c r="C112" s="231"/>
      <c r="D112" s="231"/>
      <c r="E112" s="231"/>
      <c r="F112" s="232"/>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1" ht="28.35" customHeight="1" x14ac:dyDescent="0.15">
      <c r="A113" s="230"/>
      <c r="B113" s="231"/>
      <c r="C113" s="231"/>
      <c r="D113" s="231"/>
      <c r="E113" s="231"/>
      <c r="F113" s="232"/>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1" ht="28.35" customHeight="1" x14ac:dyDescent="0.15">
      <c r="A114" s="230"/>
      <c r="B114" s="231"/>
      <c r="C114" s="231"/>
      <c r="D114" s="231"/>
      <c r="E114" s="231"/>
      <c r="F114" s="232"/>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1" ht="28.35" customHeight="1" x14ac:dyDescent="0.15">
      <c r="A115" s="230"/>
      <c r="B115" s="231"/>
      <c r="C115" s="231"/>
      <c r="D115" s="231"/>
      <c r="E115" s="231"/>
      <c r="F115" s="232"/>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1" ht="28.35" customHeight="1" x14ac:dyDescent="0.15">
      <c r="A116" s="230"/>
      <c r="B116" s="231"/>
      <c r="C116" s="231"/>
      <c r="D116" s="231"/>
      <c r="E116" s="231"/>
      <c r="F116" s="232"/>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1" ht="24.75" customHeight="1" x14ac:dyDescent="0.15">
      <c r="A117" s="230"/>
      <c r="B117" s="231"/>
      <c r="C117" s="231"/>
      <c r="D117" s="231"/>
      <c r="E117" s="231"/>
      <c r="F117" s="232"/>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1" ht="24.75" customHeight="1" x14ac:dyDescent="0.15">
      <c r="A118" s="230"/>
      <c r="B118" s="231"/>
      <c r="C118" s="231"/>
      <c r="D118" s="231"/>
      <c r="E118" s="231"/>
      <c r="F118" s="232"/>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1" ht="24.75" customHeight="1" x14ac:dyDescent="0.15">
      <c r="A119" s="230"/>
      <c r="B119" s="231"/>
      <c r="C119" s="231"/>
      <c r="D119" s="231"/>
      <c r="E119" s="231"/>
      <c r="F119" s="232"/>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1" ht="24.75" customHeight="1" x14ac:dyDescent="0.15">
      <c r="A120" s="230"/>
      <c r="B120" s="231"/>
      <c r="C120" s="231"/>
      <c r="D120" s="231"/>
      <c r="E120" s="231"/>
      <c r="F120" s="232"/>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1" ht="24.75" customHeight="1" x14ac:dyDescent="0.15">
      <c r="A121" s="230"/>
      <c r="B121" s="231"/>
      <c r="C121" s="231"/>
      <c r="D121" s="231"/>
      <c r="E121" s="231"/>
      <c r="F121" s="232"/>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1" ht="25.5" customHeight="1" x14ac:dyDescent="0.15">
      <c r="A122" s="230"/>
      <c r="B122" s="231"/>
      <c r="C122" s="231"/>
      <c r="D122" s="231"/>
      <c r="E122" s="231"/>
      <c r="F122" s="232"/>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1" ht="24.75" customHeight="1" thickBot="1" x14ac:dyDescent="0.2">
      <c r="A123" s="599"/>
      <c r="B123" s="600"/>
      <c r="C123" s="600"/>
      <c r="D123" s="600"/>
      <c r="E123" s="600"/>
      <c r="F123" s="601"/>
      <c r="G123" s="36"/>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8"/>
    </row>
    <row r="124" spans="1:51" ht="24.75" customHeight="1" x14ac:dyDescent="0.15">
      <c r="A124" s="602" t="s">
        <v>238</v>
      </c>
      <c r="B124" s="603"/>
      <c r="C124" s="603"/>
      <c r="D124" s="603"/>
      <c r="E124" s="603"/>
      <c r="F124" s="604"/>
      <c r="G124" s="608" t="s">
        <v>631</v>
      </c>
      <c r="H124" s="609"/>
      <c r="I124" s="609"/>
      <c r="J124" s="609"/>
      <c r="K124" s="609"/>
      <c r="L124" s="609"/>
      <c r="M124" s="609"/>
      <c r="N124" s="609"/>
      <c r="O124" s="609"/>
      <c r="P124" s="609"/>
      <c r="Q124" s="609"/>
      <c r="R124" s="609"/>
      <c r="S124" s="609"/>
      <c r="T124" s="609"/>
      <c r="U124" s="609"/>
      <c r="V124" s="609"/>
      <c r="W124" s="609"/>
      <c r="X124" s="609"/>
      <c r="Y124" s="609"/>
      <c r="Z124" s="609"/>
      <c r="AA124" s="609"/>
      <c r="AB124" s="610"/>
      <c r="AC124" s="608" t="s">
        <v>639</v>
      </c>
      <c r="AD124" s="609"/>
      <c r="AE124" s="609"/>
      <c r="AF124" s="609"/>
      <c r="AG124" s="609"/>
      <c r="AH124" s="609"/>
      <c r="AI124" s="609"/>
      <c r="AJ124" s="609"/>
      <c r="AK124" s="609"/>
      <c r="AL124" s="609"/>
      <c r="AM124" s="609"/>
      <c r="AN124" s="609"/>
      <c r="AO124" s="609"/>
      <c r="AP124" s="609"/>
      <c r="AQ124" s="609"/>
      <c r="AR124" s="609"/>
      <c r="AS124" s="609"/>
      <c r="AT124" s="609"/>
      <c r="AU124" s="609"/>
      <c r="AV124" s="609"/>
      <c r="AW124" s="609"/>
      <c r="AX124" s="611"/>
    </row>
    <row r="125" spans="1:51" ht="24.75" customHeight="1" x14ac:dyDescent="0.15">
      <c r="A125" s="605"/>
      <c r="B125" s="606"/>
      <c r="C125" s="606"/>
      <c r="D125" s="606"/>
      <c r="E125" s="606"/>
      <c r="F125" s="607"/>
      <c r="G125" s="103" t="s">
        <v>15</v>
      </c>
      <c r="H125" s="612"/>
      <c r="I125" s="612"/>
      <c r="J125" s="612"/>
      <c r="K125" s="612"/>
      <c r="L125" s="613" t="s">
        <v>16</v>
      </c>
      <c r="M125" s="612"/>
      <c r="N125" s="612"/>
      <c r="O125" s="612"/>
      <c r="P125" s="612"/>
      <c r="Q125" s="612"/>
      <c r="R125" s="612"/>
      <c r="S125" s="612"/>
      <c r="T125" s="612"/>
      <c r="U125" s="612"/>
      <c r="V125" s="612"/>
      <c r="W125" s="612"/>
      <c r="X125" s="614"/>
      <c r="Y125" s="616" t="s">
        <v>17</v>
      </c>
      <c r="Z125" s="617"/>
      <c r="AA125" s="617"/>
      <c r="AB125" s="618"/>
      <c r="AC125" s="103" t="s">
        <v>15</v>
      </c>
      <c r="AD125" s="612"/>
      <c r="AE125" s="612"/>
      <c r="AF125" s="612"/>
      <c r="AG125" s="612"/>
      <c r="AH125" s="613" t="s">
        <v>16</v>
      </c>
      <c r="AI125" s="612"/>
      <c r="AJ125" s="612"/>
      <c r="AK125" s="612"/>
      <c r="AL125" s="612"/>
      <c r="AM125" s="612"/>
      <c r="AN125" s="612"/>
      <c r="AO125" s="612"/>
      <c r="AP125" s="612"/>
      <c r="AQ125" s="612"/>
      <c r="AR125" s="612"/>
      <c r="AS125" s="612"/>
      <c r="AT125" s="614"/>
      <c r="AU125" s="616" t="s">
        <v>17</v>
      </c>
      <c r="AV125" s="617"/>
      <c r="AW125" s="617"/>
      <c r="AX125" s="619"/>
    </row>
    <row r="126" spans="1:51" ht="24.75" customHeight="1" x14ac:dyDescent="0.15">
      <c r="A126" s="605"/>
      <c r="B126" s="606"/>
      <c r="C126" s="606"/>
      <c r="D126" s="606"/>
      <c r="E126" s="606"/>
      <c r="F126" s="607"/>
      <c r="G126" s="620" t="s">
        <v>594</v>
      </c>
      <c r="H126" s="621"/>
      <c r="I126" s="621"/>
      <c r="J126" s="621"/>
      <c r="K126" s="622"/>
      <c r="L126" s="623" t="s">
        <v>595</v>
      </c>
      <c r="M126" s="624"/>
      <c r="N126" s="624"/>
      <c r="O126" s="624"/>
      <c r="P126" s="624"/>
      <c r="Q126" s="624"/>
      <c r="R126" s="624"/>
      <c r="S126" s="624"/>
      <c r="T126" s="624"/>
      <c r="U126" s="624"/>
      <c r="V126" s="624"/>
      <c r="W126" s="624"/>
      <c r="X126" s="625"/>
      <c r="Y126" s="626">
        <v>72680</v>
      </c>
      <c r="Z126" s="627"/>
      <c r="AA126" s="627"/>
      <c r="AB126" s="628"/>
      <c r="AC126" s="620" t="s">
        <v>596</v>
      </c>
      <c r="AD126" s="621"/>
      <c r="AE126" s="621"/>
      <c r="AF126" s="621"/>
      <c r="AG126" s="622"/>
      <c r="AH126" s="623" t="s">
        <v>622</v>
      </c>
      <c r="AI126" s="624"/>
      <c r="AJ126" s="624"/>
      <c r="AK126" s="624"/>
      <c r="AL126" s="624"/>
      <c r="AM126" s="624"/>
      <c r="AN126" s="624"/>
      <c r="AO126" s="624"/>
      <c r="AP126" s="624"/>
      <c r="AQ126" s="624"/>
      <c r="AR126" s="624"/>
      <c r="AS126" s="624"/>
      <c r="AT126" s="625"/>
      <c r="AU126" s="626">
        <v>90</v>
      </c>
      <c r="AV126" s="627"/>
      <c r="AW126" s="627"/>
      <c r="AX126" s="629"/>
    </row>
    <row r="127" spans="1:51" ht="24.75" customHeight="1" thickBot="1" x14ac:dyDescent="0.2">
      <c r="A127" s="605"/>
      <c r="B127" s="606"/>
      <c r="C127" s="606"/>
      <c r="D127" s="606"/>
      <c r="E127" s="606"/>
      <c r="F127" s="607"/>
      <c r="G127" s="631" t="s">
        <v>18</v>
      </c>
      <c r="H127" s="632"/>
      <c r="I127" s="632"/>
      <c r="J127" s="632"/>
      <c r="K127" s="632"/>
      <c r="L127" s="633"/>
      <c r="M127" s="634"/>
      <c r="N127" s="634"/>
      <c r="O127" s="634"/>
      <c r="P127" s="634"/>
      <c r="Q127" s="634"/>
      <c r="R127" s="634"/>
      <c r="S127" s="634"/>
      <c r="T127" s="634"/>
      <c r="U127" s="634"/>
      <c r="V127" s="634"/>
      <c r="W127" s="634"/>
      <c r="X127" s="635"/>
      <c r="Y127" s="636">
        <f>SUM(Y126:AB126)</f>
        <v>72680</v>
      </c>
      <c r="Z127" s="637"/>
      <c r="AA127" s="637"/>
      <c r="AB127" s="638"/>
      <c r="AC127" s="631" t="s">
        <v>18</v>
      </c>
      <c r="AD127" s="632"/>
      <c r="AE127" s="632"/>
      <c r="AF127" s="632"/>
      <c r="AG127" s="632"/>
      <c r="AH127" s="633"/>
      <c r="AI127" s="634"/>
      <c r="AJ127" s="634"/>
      <c r="AK127" s="634"/>
      <c r="AL127" s="634"/>
      <c r="AM127" s="634"/>
      <c r="AN127" s="634"/>
      <c r="AO127" s="634"/>
      <c r="AP127" s="634"/>
      <c r="AQ127" s="634"/>
      <c r="AR127" s="634"/>
      <c r="AS127" s="634"/>
      <c r="AT127" s="635"/>
      <c r="AU127" s="636">
        <f>SUM(AU126:AX126)</f>
        <v>90</v>
      </c>
      <c r="AV127" s="637"/>
      <c r="AW127" s="637"/>
      <c r="AX127" s="639"/>
    </row>
    <row r="128" spans="1:51" ht="24.75" customHeight="1" x14ac:dyDescent="0.15">
      <c r="A128" s="605"/>
      <c r="B128" s="606"/>
      <c r="C128" s="606"/>
      <c r="D128" s="606"/>
      <c r="E128" s="606"/>
      <c r="F128" s="607"/>
      <c r="G128" s="608" t="s">
        <v>640</v>
      </c>
      <c r="H128" s="609"/>
      <c r="I128" s="609"/>
      <c r="J128" s="609"/>
      <c r="K128" s="609"/>
      <c r="L128" s="609"/>
      <c r="M128" s="609"/>
      <c r="N128" s="609"/>
      <c r="O128" s="609"/>
      <c r="P128" s="609"/>
      <c r="Q128" s="609"/>
      <c r="R128" s="609"/>
      <c r="S128" s="609"/>
      <c r="T128" s="609"/>
      <c r="U128" s="609"/>
      <c r="V128" s="609"/>
      <c r="W128" s="609"/>
      <c r="X128" s="609"/>
      <c r="Y128" s="609"/>
      <c r="Z128" s="609"/>
      <c r="AA128" s="609"/>
      <c r="AB128" s="610"/>
      <c r="AC128" s="608" t="s">
        <v>203</v>
      </c>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1"/>
      <c r="AY128">
        <f>COUNTA($G$130,$AC$130)</f>
        <v>1</v>
      </c>
    </row>
    <row r="129" spans="1:51" ht="24.75" customHeight="1" x14ac:dyDescent="0.15">
      <c r="A129" s="605"/>
      <c r="B129" s="606"/>
      <c r="C129" s="606"/>
      <c r="D129" s="606"/>
      <c r="E129" s="606"/>
      <c r="F129" s="607"/>
      <c r="G129" s="103" t="s">
        <v>15</v>
      </c>
      <c r="H129" s="612"/>
      <c r="I129" s="612"/>
      <c r="J129" s="612"/>
      <c r="K129" s="612"/>
      <c r="L129" s="613" t="s">
        <v>16</v>
      </c>
      <c r="M129" s="612"/>
      <c r="N129" s="612"/>
      <c r="O129" s="612"/>
      <c r="P129" s="612"/>
      <c r="Q129" s="612"/>
      <c r="R129" s="612"/>
      <c r="S129" s="612"/>
      <c r="T129" s="612"/>
      <c r="U129" s="612"/>
      <c r="V129" s="612"/>
      <c r="W129" s="612"/>
      <c r="X129" s="614"/>
      <c r="Y129" s="616" t="s">
        <v>17</v>
      </c>
      <c r="Z129" s="617"/>
      <c r="AA129" s="617"/>
      <c r="AB129" s="618"/>
      <c r="AC129" s="103" t="s">
        <v>15</v>
      </c>
      <c r="AD129" s="612"/>
      <c r="AE129" s="612"/>
      <c r="AF129" s="612"/>
      <c r="AG129" s="612"/>
      <c r="AH129" s="613" t="s">
        <v>16</v>
      </c>
      <c r="AI129" s="612"/>
      <c r="AJ129" s="612"/>
      <c r="AK129" s="612"/>
      <c r="AL129" s="612"/>
      <c r="AM129" s="612"/>
      <c r="AN129" s="612"/>
      <c r="AO129" s="612"/>
      <c r="AP129" s="612"/>
      <c r="AQ129" s="612"/>
      <c r="AR129" s="612"/>
      <c r="AS129" s="612"/>
      <c r="AT129" s="614"/>
      <c r="AU129" s="616" t="s">
        <v>17</v>
      </c>
      <c r="AV129" s="617"/>
      <c r="AW129" s="617"/>
      <c r="AX129" s="619"/>
      <c r="AY129">
        <f>$AY$128</f>
        <v>1</v>
      </c>
    </row>
    <row r="130" spans="1:51" ht="24.75" customHeight="1" x14ac:dyDescent="0.15">
      <c r="A130" s="605"/>
      <c r="B130" s="606"/>
      <c r="C130" s="606"/>
      <c r="D130" s="606"/>
      <c r="E130" s="606"/>
      <c r="F130" s="607"/>
      <c r="G130" s="620" t="s">
        <v>596</v>
      </c>
      <c r="H130" s="621"/>
      <c r="I130" s="621"/>
      <c r="J130" s="621"/>
      <c r="K130" s="622"/>
      <c r="L130" s="623" t="s">
        <v>597</v>
      </c>
      <c r="M130" s="624"/>
      <c r="N130" s="624"/>
      <c r="O130" s="624"/>
      <c r="P130" s="624"/>
      <c r="Q130" s="624"/>
      <c r="R130" s="624"/>
      <c r="S130" s="624"/>
      <c r="T130" s="624"/>
      <c r="U130" s="624"/>
      <c r="V130" s="624"/>
      <c r="W130" s="624"/>
      <c r="X130" s="625"/>
      <c r="Y130" s="626">
        <v>0</v>
      </c>
      <c r="Z130" s="627"/>
      <c r="AA130" s="627"/>
      <c r="AB130" s="628"/>
      <c r="AC130" s="620"/>
      <c r="AD130" s="621"/>
      <c r="AE130" s="621"/>
      <c r="AF130" s="621"/>
      <c r="AG130" s="622"/>
      <c r="AH130" s="623"/>
      <c r="AI130" s="624"/>
      <c r="AJ130" s="624"/>
      <c r="AK130" s="624"/>
      <c r="AL130" s="624"/>
      <c r="AM130" s="624"/>
      <c r="AN130" s="624"/>
      <c r="AO130" s="624"/>
      <c r="AP130" s="624"/>
      <c r="AQ130" s="624"/>
      <c r="AR130" s="624"/>
      <c r="AS130" s="624"/>
      <c r="AT130" s="625"/>
      <c r="AU130" s="626"/>
      <c r="AV130" s="627"/>
      <c r="AW130" s="627"/>
      <c r="AX130" s="629"/>
      <c r="AY130">
        <f>$AY$128</f>
        <v>1</v>
      </c>
    </row>
    <row r="131" spans="1:51" ht="24.75" customHeight="1" x14ac:dyDescent="0.15">
      <c r="A131" s="605"/>
      <c r="B131" s="606"/>
      <c r="C131" s="606"/>
      <c r="D131" s="606"/>
      <c r="E131" s="606"/>
      <c r="F131" s="607"/>
      <c r="G131" s="631" t="s">
        <v>18</v>
      </c>
      <c r="H131" s="632"/>
      <c r="I131" s="632"/>
      <c r="J131" s="632"/>
      <c r="K131" s="632"/>
      <c r="L131" s="633"/>
      <c r="M131" s="634"/>
      <c r="N131" s="634"/>
      <c r="O131" s="634"/>
      <c r="P131" s="634"/>
      <c r="Q131" s="634"/>
      <c r="R131" s="634"/>
      <c r="S131" s="634"/>
      <c r="T131" s="634"/>
      <c r="U131" s="634"/>
      <c r="V131" s="634"/>
      <c r="W131" s="634"/>
      <c r="X131" s="635"/>
      <c r="Y131" s="636">
        <f>SUM(Y130:AB130)</f>
        <v>0</v>
      </c>
      <c r="Z131" s="637"/>
      <c r="AA131" s="637"/>
      <c r="AB131" s="638"/>
      <c r="AC131" s="631" t="s">
        <v>18</v>
      </c>
      <c r="AD131" s="632"/>
      <c r="AE131" s="632"/>
      <c r="AF131" s="632"/>
      <c r="AG131" s="632"/>
      <c r="AH131" s="633"/>
      <c r="AI131" s="634"/>
      <c r="AJ131" s="634"/>
      <c r="AK131" s="634"/>
      <c r="AL131" s="634"/>
      <c r="AM131" s="634"/>
      <c r="AN131" s="634"/>
      <c r="AO131" s="634"/>
      <c r="AP131" s="634"/>
      <c r="AQ131" s="634"/>
      <c r="AR131" s="634"/>
      <c r="AS131" s="634"/>
      <c r="AT131" s="635"/>
      <c r="AU131" s="636">
        <f>SUM(AU130:AX130)</f>
        <v>0</v>
      </c>
      <c r="AV131" s="637"/>
      <c r="AW131" s="637"/>
      <c r="AX131" s="639"/>
      <c r="AY131">
        <f>$AY$128</f>
        <v>1</v>
      </c>
    </row>
    <row r="132" spans="1:51" ht="24.75" customHeight="1" x14ac:dyDescent="0.15">
      <c r="A132" s="4"/>
      <c r="B132" s="4"/>
      <c r="C132" s="4"/>
      <c r="D132" s="4"/>
      <c r="E132" s="4"/>
      <c r="F132" s="4"/>
      <c r="G132" s="7"/>
      <c r="H132" s="7"/>
      <c r="I132" s="7"/>
      <c r="J132" s="7"/>
      <c r="K132" s="7"/>
      <c r="L132" s="3"/>
      <c r="M132" s="7"/>
      <c r="N132" s="7"/>
      <c r="O132" s="7"/>
      <c r="P132" s="7"/>
      <c r="Q132" s="7"/>
      <c r="R132" s="7"/>
      <c r="S132" s="7"/>
      <c r="T132" s="7"/>
      <c r="U132" s="7"/>
      <c r="V132" s="7"/>
      <c r="W132" s="7"/>
      <c r="X132" s="7"/>
      <c r="Y132" s="8"/>
      <c r="Z132" s="8"/>
      <c r="AA132" s="8"/>
      <c r="AB132" s="8"/>
      <c r="AC132" s="7"/>
      <c r="AD132" s="7"/>
      <c r="AE132" s="7"/>
      <c r="AF132" s="7"/>
      <c r="AG132" s="7"/>
      <c r="AH132" s="3"/>
      <c r="AI132" s="7"/>
      <c r="AJ132" s="7"/>
      <c r="AK132" s="7"/>
      <c r="AL132" s="7"/>
      <c r="AM132" s="7"/>
      <c r="AN132" s="7"/>
      <c r="AO132" s="7"/>
      <c r="AP132" s="7"/>
      <c r="AQ132" s="7"/>
      <c r="AR132" s="7"/>
      <c r="AS132" s="7"/>
      <c r="AT132" s="7"/>
      <c r="AU132" s="8"/>
      <c r="AV132" s="8"/>
      <c r="AW132" s="8"/>
      <c r="AX132" s="8"/>
    </row>
    <row r="133" spans="1:51" ht="24.75" customHeight="1" x14ac:dyDescent="0.15"/>
    <row r="134" spans="1:51" ht="24.75" customHeight="1" x14ac:dyDescent="0.15">
      <c r="A134" s="9"/>
      <c r="B134" s="1" t="s">
        <v>26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24.75" customHeight="1" x14ac:dyDescent="0.15">
      <c r="A135" s="9"/>
      <c r="B135" s="39" t="s">
        <v>219</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59.25" customHeight="1" x14ac:dyDescent="0.15">
      <c r="A136" s="661"/>
      <c r="B136" s="661"/>
      <c r="C136" s="661" t="s">
        <v>24</v>
      </c>
      <c r="D136" s="661"/>
      <c r="E136" s="661"/>
      <c r="F136" s="661"/>
      <c r="G136" s="661"/>
      <c r="H136" s="661"/>
      <c r="I136" s="661"/>
      <c r="J136" s="662" t="s">
        <v>185</v>
      </c>
      <c r="K136" s="114"/>
      <c r="L136" s="114"/>
      <c r="M136" s="114"/>
      <c r="N136" s="114"/>
      <c r="O136" s="114"/>
      <c r="P136" s="663" t="s">
        <v>25</v>
      </c>
      <c r="Q136" s="663"/>
      <c r="R136" s="663"/>
      <c r="S136" s="663"/>
      <c r="T136" s="663"/>
      <c r="U136" s="663"/>
      <c r="V136" s="663"/>
      <c r="W136" s="663"/>
      <c r="X136" s="663"/>
      <c r="Y136" s="664" t="s">
        <v>184</v>
      </c>
      <c r="Z136" s="665"/>
      <c r="AA136" s="665"/>
      <c r="AB136" s="665"/>
      <c r="AC136" s="662" t="s">
        <v>211</v>
      </c>
      <c r="AD136" s="662"/>
      <c r="AE136" s="662"/>
      <c r="AF136" s="662"/>
      <c r="AG136" s="662"/>
      <c r="AH136" s="664" t="s">
        <v>224</v>
      </c>
      <c r="AI136" s="661"/>
      <c r="AJ136" s="661"/>
      <c r="AK136" s="661"/>
      <c r="AL136" s="661" t="s">
        <v>19</v>
      </c>
      <c r="AM136" s="661"/>
      <c r="AN136" s="661"/>
      <c r="AO136" s="666"/>
      <c r="AP136" s="660" t="s">
        <v>186</v>
      </c>
      <c r="AQ136" s="660"/>
      <c r="AR136" s="660"/>
      <c r="AS136" s="660"/>
      <c r="AT136" s="660"/>
      <c r="AU136" s="660"/>
      <c r="AV136" s="660"/>
      <c r="AW136" s="660"/>
      <c r="AX136" s="660"/>
    </row>
    <row r="137" spans="1:51" ht="30" customHeight="1" x14ac:dyDescent="0.15">
      <c r="A137" s="641">
        <v>1</v>
      </c>
      <c r="B137" s="641">
        <v>1</v>
      </c>
      <c r="C137" s="642" t="s">
        <v>598</v>
      </c>
      <c r="D137" s="643"/>
      <c r="E137" s="643"/>
      <c r="F137" s="643"/>
      <c r="G137" s="643"/>
      <c r="H137" s="643"/>
      <c r="I137" s="643"/>
      <c r="J137" s="644">
        <v>6000020271004</v>
      </c>
      <c r="K137" s="645"/>
      <c r="L137" s="645"/>
      <c r="M137" s="645"/>
      <c r="N137" s="645"/>
      <c r="O137" s="645"/>
      <c r="P137" s="646" t="s">
        <v>608</v>
      </c>
      <c r="Q137" s="647"/>
      <c r="R137" s="647"/>
      <c r="S137" s="647"/>
      <c r="T137" s="647"/>
      <c r="U137" s="647"/>
      <c r="V137" s="647"/>
      <c r="W137" s="647"/>
      <c r="X137" s="647"/>
      <c r="Y137" s="648">
        <v>72680</v>
      </c>
      <c r="Z137" s="649"/>
      <c r="AA137" s="649"/>
      <c r="AB137" s="650"/>
      <c r="AC137" s="651" t="s">
        <v>610</v>
      </c>
      <c r="AD137" s="652"/>
      <c r="AE137" s="652"/>
      <c r="AF137" s="652"/>
      <c r="AG137" s="652"/>
      <c r="AH137" s="658" t="s">
        <v>611</v>
      </c>
      <c r="AI137" s="659"/>
      <c r="AJ137" s="659"/>
      <c r="AK137" s="659"/>
      <c r="AL137" s="655" t="s">
        <v>590</v>
      </c>
      <c r="AM137" s="656"/>
      <c r="AN137" s="656"/>
      <c r="AO137" s="657"/>
      <c r="AP137" s="640" t="s">
        <v>612</v>
      </c>
      <c r="AQ137" s="640"/>
      <c r="AR137" s="640"/>
      <c r="AS137" s="640"/>
      <c r="AT137" s="640"/>
      <c r="AU137" s="640"/>
      <c r="AV137" s="640"/>
      <c r="AW137" s="640"/>
      <c r="AX137" s="640"/>
    </row>
    <row r="138" spans="1:51" ht="30" customHeight="1" x14ac:dyDescent="0.15">
      <c r="A138" s="641">
        <v>2</v>
      </c>
      <c r="B138" s="641">
        <v>1</v>
      </c>
      <c r="C138" s="642" t="s">
        <v>599</v>
      </c>
      <c r="D138" s="643"/>
      <c r="E138" s="643"/>
      <c r="F138" s="643"/>
      <c r="G138" s="643"/>
      <c r="H138" s="643"/>
      <c r="I138" s="643"/>
      <c r="J138" s="644">
        <v>3000020141003</v>
      </c>
      <c r="K138" s="645"/>
      <c r="L138" s="645"/>
      <c r="M138" s="645"/>
      <c r="N138" s="645"/>
      <c r="O138" s="645"/>
      <c r="P138" s="646" t="s">
        <v>608</v>
      </c>
      <c r="Q138" s="647"/>
      <c r="R138" s="647"/>
      <c r="S138" s="647"/>
      <c r="T138" s="647"/>
      <c r="U138" s="647"/>
      <c r="V138" s="647"/>
      <c r="W138" s="647"/>
      <c r="X138" s="647"/>
      <c r="Y138" s="648">
        <v>65248</v>
      </c>
      <c r="Z138" s="649"/>
      <c r="AA138" s="649"/>
      <c r="AB138" s="650"/>
      <c r="AC138" s="651" t="s">
        <v>610</v>
      </c>
      <c r="AD138" s="652"/>
      <c r="AE138" s="652"/>
      <c r="AF138" s="652"/>
      <c r="AG138" s="652"/>
      <c r="AH138" s="658" t="s">
        <v>590</v>
      </c>
      <c r="AI138" s="659"/>
      <c r="AJ138" s="659"/>
      <c r="AK138" s="659"/>
      <c r="AL138" s="655" t="s">
        <v>590</v>
      </c>
      <c r="AM138" s="656"/>
      <c r="AN138" s="656"/>
      <c r="AO138" s="657"/>
      <c r="AP138" s="640" t="s">
        <v>612</v>
      </c>
      <c r="AQ138" s="640"/>
      <c r="AR138" s="640"/>
      <c r="AS138" s="640"/>
      <c r="AT138" s="640"/>
      <c r="AU138" s="640"/>
      <c r="AV138" s="640"/>
      <c r="AW138" s="640"/>
      <c r="AX138" s="640"/>
      <c r="AY138">
        <f>COUNTA($C$138)</f>
        <v>1</v>
      </c>
    </row>
    <row r="139" spans="1:51" ht="30" customHeight="1" x14ac:dyDescent="0.15">
      <c r="A139" s="641">
        <v>3</v>
      </c>
      <c r="B139" s="641">
        <v>1</v>
      </c>
      <c r="C139" s="642" t="s">
        <v>600</v>
      </c>
      <c r="D139" s="643"/>
      <c r="E139" s="643"/>
      <c r="F139" s="643"/>
      <c r="G139" s="643"/>
      <c r="H139" s="643"/>
      <c r="I139" s="643"/>
      <c r="J139" s="644">
        <v>9000020011002</v>
      </c>
      <c r="K139" s="645"/>
      <c r="L139" s="645"/>
      <c r="M139" s="645"/>
      <c r="N139" s="645"/>
      <c r="O139" s="645"/>
      <c r="P139" s="646" t="s">
        <v>608</v>
      </c>
      <c r="Q139" s="647"/>
      <c r="R139" s="647"/>
      <c r="S139" s="647"/>
      <c r="T139" s="647"/>
      <c r="U139" s="647"/>
      <c r="V139" s="647"/>
      <c r="W139" s="647"/>
      <c r="X139" s="647"/>
      <c r="Y139" s="648">
        <v>52334</v>
      </c>
      <c r="Z139" s="649"/>
      <c r="AA139" s="649"/>
      <c r="AB139" s="650"/>
      <c r="AC139" s="651" t="s">
        <v>610</v>
      </c>
      <c r="AD139" s="652"/>
      <c r="AE139" s="652"/>
      <c r="AF139" s="652"/>
      <c r="AG139" s="652"/>
      <c r="AH139" s="653" t="s">
        <v>590</v>
      </c>
      <c r="AI139" s="654"/>
      <c r="AJ139" s="654"/>
      <c r="AK139" s="654"/>
      <c r="AL139" s="655" t="s">
        <v>590</v>
      </c>
      <c r="AM139" s="656"/>
      <c r="AN139" s="656"/>
      <c r="AO139" s="657"/>
      <c r="AP139" s="640" t="s">
        <v>612</v>
      </c>
      <c r="AQ139" s="640"/>
      <c r="AR139" s="640"/>
      <c r="AS139" s="640"/>
      <c r="AT139" s="640"/>
      <c r="AU139" s="640"/>
      <c r="AV139" s="640"/>
      <c r="AW139" s="640"/>
      <c r="AX139" s="640"/>
      <c r="AY139">
        <f>COUNTA($C$139)</f>
        <v>1</v>
      </c>
    </row>
    <row r="140" spans="1:51" ht="30" customHeight="1" x14ac:dyDescent="0.15">
      <c r="A140" s="641">
        <v>4</v>
      </c>
      <c r="B140" s="641">
        <v>1</v>
      </c>
      <c r="C140" s="642" t="s">
        <v>601</v>
      </c>
      <c r="D140" s="643"/>
      <c r="E140" s="643"/>
      <c r="F140" s="643"/>
      <c r="G140" s="643"/>
      <c r="H140" s="643"/>
      <c r="I140" s="643"/>
      <c r="J140" s="644">
        <v>3000020231002</v>
      </c>
      <c r="K140" s="645"/>
      <c r="L140" s="645"/>
      <c r="M140" s="645"/>
      <c r="N140" s="645"/>
      <c r="O140" s="645"/>
      <c r="P140" s="646" t="s">
        <v>608</v>
      </c>
      <c r="Q140" s="647"/>
      <c r="R140" s="647"/>
      <c r="S140" s="647"/>
      <c r="T140" s="647"/>
      <c r="U140" s="647"/>
      <c r="V140" s="647"/>
      <c r="W140" s="647"/>
      <c r="X140" s="647"/>
      <c r="Y140" s="648">
        <v>48207</v>
      </c>
      <c r="Z140" s="649"/>
      <c r="AA140" s="649"/>
      <c r="AB140" s="650"/>
      <c r="AC140" s="651" t="s">
        <v>610</v>
      </c>
      <c r="AD140" s="652"/>
      <c r="AE140" s="652"/>
      <c r="AF140" s="652"/>
      <c r="AG140" s="652"/>
      <c r="AH140" s="653" t="s">
        <v>590</v>
      </c>
      <c r="AI140" s="654"/>
      <c r="AJ140" s="654"/>
      <c r="AK140" s="654"/>
      <c r="AL140" s="655" t="s">
        <v>590</v>
      </c>
      <c r="AM140" s="656"/>
      <c r="AN140" s="656"/>
      <c r="AO140" s="657"/>
      <c r="AP140" s="640" t="s">
        <v>612</v>
      </c>
      <c r="AQ140" s="640"/>
      <c r="AR140" s="640"/>
      <c r="AS140" s="640"/>
      <c r="AT140" s="640"/>
      <c r="AU140" s="640"/>
      <c r="AV140" s="640"/>
      <c r="AW140" s="640"/>
      <c r="AX140" s="640"/>
      <c r="AY140">
        <f>COUNTA($C$140)</f>
        <v>1</v>
      </c>
    </row>
    <row r="141" spans="1:51" ht="30" customHeight="1" x14ac:dyDescent="0.15">
      <c r="A141" s="641">
        <v>5</v>
      </c>
      <c r="B141" s="641">
        <v>1</v>
      </c>
      <c r="C141" s="642" t="s">
        <v>603</v>
      </c>
      <c r="D141" s="643"/>
      <c r="E141" s="643"/>
      <c r="F141" s="643"/>
      <c r="G141" s="643"/>
      <c r="H141" s="643"/>
      <c r="I141" s="643"/>
      <c r="J141" s="644">
        <v>2000020261009</v>
      </c>
      <c r="K141" s="645"/>
      <c r="L141" s="645"/>
      <c r="M141" s="645"/>
      <c r="N141" s="645"/>
      <c r="O141" s="645"/>
      <c r="P141" s="646" t="s">
        <v>608</v>
      </c>
      <c r="Q141" s="647"/>
      <c r="R141" s="647"/>
      <c r="S141" s="647"/>
      <c r="T141" s="647"/>
      <c r="U141" s="647"/>
      <c r="V141" s="647"/>
      <c r="W141" s="647"/>
      <c r="X141" s="647"/>
      <c r="Y141" s="648">
        <v>33452</v>
      </c>
      <c r="Z141" s="649"/>
      <c r="AA141" s="649"/>
      <c r="AB141" s="650"/>
      <c r="AC141" s="651" t="s">
        <v>610</v>
      </c>
      <c r="AD141" s="652"/>
      <c r="AE141" s="652"/>
      <c r="AF141" s="652"/>
      <c r="AG141" s="652"/>
      <c r="AH141" s="653" t="s">
        <v>590</v>
      </c>
      <c r="AI141" s="654"/>
      <c r="AJ141" s="654"/>
      <c r="AK141" s="654"/>
      <c r="AL141" s="655" t="s">
        <v>590</v>
      </c>
      <c r="AM141" s="656"/>
      <c r="AN141" s="656"/>
      <c r="AO141" s="657"/>
      <c r="AP141" s="640" t="s">
        <v>612</v>
      </c>
      <c r="AQ141" s="640"/>
      <c r="AR141" s="640"/>
      <c r="AS141" s="640"/>
      <c r="AT141" s="640"/>
      <c r="AU141" s="640"/>
      <c r="AV141" s="640"/>
      <c r="AW141" s="640"/>
      <c r="AX141" s="640"/>
      <c r="AY141">
        <f>COUNTA($C$141)</f>
        <v>1</v>
      </c>
    </row>
    <row r="142" spans="1:51" ht="30" customHeight="1" x14ac:dyDescent="0.15">
      <c r="A142" s="641">
        <v>6</v>
      </c>
      <c r="B142" s="641">
        <v>1</v>
      </c>
      <c r="C142" s="642" t="s">
        <v>602</v>
      </c>
      <c r="D142" s="643"/>
      <c r="E142" s="643"/>
      <c r="F142" s="643"/>
      <c r="G142" s="643"/>
      <c r="H142" s="643"/>
      <c r="I142" s="643"/>
      <c r="J142" s="644">
        <v>9000020281000</v>
      </c>
      <c r="K142" s="645"/>
      <c r="L142" s="645"/>
      <c r="M142" s="645"/>
      <c r="N142" s="645"/>
      <c r="O142" s="645"/>
      <c r="P142" s="646" t="s">
        <v>608</v>
      </c>
      <c r="Q142" s="647"/>
      <c r="R142" s="647"/>
      <c r="S142" s="647"/>
      <c r="T142" s="647"/>
      <c r="U142" s="647"/>
      <c r="V142" s="647"/>
      <c r="W142" s="647"/>
      <c r="X142" s="647"/>
      <c r="Y142" s="648">
        <v>32801</v>
      </c>
      <c r="Z142" s="649"/>
      <c r="AA142" s="649"/>
      <c r="AB142" s="650"/>
      <c r="AC142" s="651" t="s">
        <v>610</v>
      </c>
      <c r="AD142" s="652"/>
      <c r="AE142" s="652"/>
      <c r="AF142" s="652"/>
      <c r="AG142" s="652"/>
      <c r="AH142" s="653" t="s">
        <v>590</v>
      </c>
      <c r="AI142" s="654"/>
      <c r="AJ142" s="654"/>
      <c r="AK142" s="654"/>
      <c r="AL142" s="655" t="s">
        <v>590</v>
      </c>
      <c r="AM142" s="656"/>
      <c r="AN142" s="656"/>
      <c r="AO142" s="657"/>
      <c r="AP142" s="640" t="s">
        <v>612</v>
      </c>
      <c r="AQ142" s="640"/>
      <c r="AR142" s="640"/>
      <c r="AS142" s="640"/>
      <c r="AT142" s="640"/>
      <c r="AU142" s="640"/>
      <c r="AV142" s="640"/>
      <c r="AW142" s="640"/>
      <c r="AX142" s="640"/>
      <c r="AY142">
        <f>COUNTA($C$142)</f>
        <v>1</v>
      </c>
    </row>
    <row r="143" spans="1:51" ht="30" customHeight="1" x14ac:dyDescent="0.15">
      <c r="A143" s="641">
        <v>7</v>
      </c>
      <c r="B143" s="641">
        <v>1</v>
      </c>
      <c r="C143" s="642" t="s">
        <v>604</v>
      </c>
      <c r="D143" s="643"/>
      <c r="E143" s="643"/>
      <c r="F143" s="643"/>
      <c r="G143" s="643"/>
      <c r="H143" s="643"/>
      <c r="I143" s="643"/>
      <c r="J143" s="644">
        <v>9000020341002</v>
      </c>
      <c r="K143" s="645"/>
      <c r="L143" s="645"/>
      <c r="M143" s="645"/>
      <c r="N143" s="645"/>
      <c r="O143" s="645"/>
      <c r="P143" s="646" t="s">
        <v>608</v>
      </c>
      <c r="Q143" s="647"/>
      <c r="R143" s="647"/>
      <c r="S143" s="647"/>
      <c r="T143" s="647"/>
      <c r="U143" s="647"/>
      <c r="V143" s="647"/>
      <c r="W143" s="647"/>
      <c r="X143" s="647"/>
      <c r="Y143" s="648">
        <v>28576</v>
      </c>
      <c r="Z143" s="649"/>
      <c r="AA143" s="649"/>
      <c r="AB143" s="650"/>
      <c r="AC143" s="651" t="s">
        <v>610</v>
      </c>
      <c r="AD143" s="652"/>
      <c r="AE143" s="652"/>
      <c r="AF143" s="652"/>
      <c r="AG143" s="652"/>
      <c r="AH143" s="653" t="s">
        <v>590</v>
      </c>
      <c r="AI143" s="654"/>
      <c r="AJ143" s="654"/>
      <c r="AK143" s="654"/>
      <c r="AL143" s="655" t="s">
        <v>590</v>
      </c>
      <c r="AM143" s="656"/>
      <c r="AN143" s="656"/>
      <c r="AO143" s="657"/>
      <c r="AP143" s="640" t="s">
        <v>612</v>
      </c>
      <c r="AQ143" s="640"/>
      <c r="AR143" s="640"/>
      <c r="AS143" s="640"/>
      <c r="AT143" s="640"/>
      <c r="AU143" s="640"/>
      <c r="AV143" s="640"/>
      <c r="AW143" s="640"/>
      <c r="AX143" s="640"/>
      <c r="AY143">
        <f>COUNTA($C$143)</f>
        <v>1</v>
      </c>
    </row>
    <row r="144" spans="1:51" ht="30" customHeight="1" x14ac:dyDescent="0.15">
      <c r="A144" s="641">
        <v>8</v>
      </c>
      <c r="B144" s="641">
        <v>1</v>
      </c>
      <c r="C144" s="642" t="s">
        <v>605</v>
      </c>
      <c r="D144" s="643"/>
      <c r="E144" s="643"/>
      <c r="F144" s="643"/>
      <c r="G144" s="643"/>
      <c r="H144" s="643"/>
      <c r="I144" s="643"/>
      <c r="J144" s="644">
        <v>3000020401307</v>
      </c>
      <c r="K144" s="645"/>
      <c r="L144" s="645"/>
      <c r="M144" s="645"/>
      <c r="N144" s="645"/>
      <c r="O144" s="645"/>
      <c r="P144" s="646" t="s">
        <v>608</v>
      </c>
      <c r="Q144" s="647"/>
      <c r="R144" s="647"/>
      <c r="S144" s="647"/>
      <c r="T144" s="647"/>
      <c r="U144" s="647"/>
      <c r="V144" s="647"/>
      <c r="W144" s="647"/>
      <c r="X144" s="647"/>
      <c r="Y144" s="648">
        <v>27208</v>
      </c>
      <c r="Z144" s="649"/>
      <c r="AA144" s="649"/>
      <c r="AB144" s="650"/>
      <c r="AC144" s="651" t="s">
        <v>610</v>
      </c>
      <c r="AD144" s="652"/>
      <c r="AE144" s="652"/>
      <c r="AF144" s="652"/>
      <c r="AG144" s="652"/>
      <c r="AH144" s="653" t="s">
        <v>590</v>
      </c>
      <c r="AI144" s="654"/>
      <c r="AJ144" s="654"/>
      <c r="AK144" s="654"/>
      <c r="AL144" s="655" t="s">
        <v>590</v>
      </c>
      <c r="AM144" s="656"/>
      <c r="AN144" s="656"/>
      <c r="AO144" s="657"/>
      <c r="AP144" s="640" t="s">
        <v>612</v>
      </c>
      <c r="AQ144" s="640"/>
      <c r="AR144" s="640"/>
      <c r="AS144" s="640"/>
      <c r="AT144" s="640"/>
      <c r="AU144" s="640"/>
      <c r="AV144" s="640"/>
      <c r="AW144" s="640"/>
      <c r="AX144" s="640"/>
      <c r="AY144">
        <f>COUNTA($C$144)</f>
        <v>1</v>
      </c>
    </row>
    <row r="145" spans="1:51" ht="30" customHeight="1" x14ac:dyDescent="0.15">
      <c r="A145" s="641">
        <v>9</v>
      </c>
      <c r="B145" s="641">
        <v>1</v>
      </c>
      <c r="C145" s="642" t="s">
        <v>606</v>
      </c>
      <c r="D145" s="643"/>
      <c r="E145" s="643"/>
      <c r="F145" s="643"/>
      <c r="G145" s="643"/>
      <c r="H145" s="643"/>
      <c r="I145" s="643"/>
      <c r="J145" s="644">
        <v>8000020401005</v>
      </c>
      <c r="K145" s="645"/>
      <c r="L145" s="645"/>
      <c r="M145" s="645"/>
      <c r="N145" s="645"/>
      <c r="O145" s="645"/>
      <c r="P145" s="646" t="s">
        <v>608</v>
      </c>
      <c r="Q145" s="647"/>
      <c r="R145" s="647"/>
      <c r="S145" s="647"/>
      <c r="T145" s="647"/>
      <c r="U145" s="647"/>
      <c r="V145" s="647"/>
      <c r="W145" s="647"/>
      <c r="X145" s="647"/>
      <c r="Y145" s="648">
        <v>25963</v>
      </c>
      <c r="Z145" s="649"/>
      <c r="AA145" s="649"/>
      <c r="AB145" s="650"/>
      <c r="AC145" s="651" t="s">
        <v>610</v>
      </c>
      <c r="AD145" s="652"/>
      <c r="AE145" s="652"/>
      <c r="AF145" s="652"/>
      <c r="AG145" s="652"/>
      <c r="AH145" s="653" t="s">
        <v>590</v>
      </c>
      <c r="AI145" s="654"/>
      <c r="AJ145" s="654"/>
      <c r="AK145" s="654"/>
      <c r="AL145" s="655" t="s">
        <v>590</v>
      </c>
      <c r="AM145" s="656"/>
      <c r="AN145" s="656"/>
      <c r="AO145" s="657"/>
      <c r="AP145" s="640" t="s">
        <v>612</v>
      </c>
      <c r="AQ145" s="640"/>
      <c r="AR145" s="640"/>
      <c r="AS145" s="640"/>
      <c r="AT145" s="640"/>
      <c r="AU145" s="640"/>
      <c r="AV145" s="640"/>
      <c r="AW145" s="640"/>
      <c r="AX145" s="640"/>
      <c r="AY145">
        <f>COUNTA($C$145)</f>
        <v>1</v>
      </c>
    </row>
    <row r="146" spans="1:51" ht="30" customHeight="1" x14ac:dyDescent="0.15">
      <c r="A146" s="641">
        <v>10</v>
      </c>
      <c r="B146" s="641">
        <v>1</v>
      </c>
      <c r="C146" s="642" t="s">
        <v>607</v>
      </c>
      <c r="D146" s="643"/>
      <c r="E146" s="643"/>
      <c r="F146" s="643"/>
      <c r="G146" s="643"/>
      <c r="H146" s="643"/>
      <c r="I146" s="643"/>
      <c r="J146" s="644">
        <v>8000020041009</v>
      </c>
      <c r="K146" s="645"/>
      <c r="L146" s="645"/>
      <c r="M146" s="645"/>
      <c r="N146" s="645"/>
      <c r="O146" s="645"/>
      <c r="P146" s="646" t="s">
        <v>608</v>
      </c>
      <c r="Q146" s="647"/>
      <c r="R146" s="647"/>
      <c r="S146" s="647"/>
      <c r="T146" s="647"/>
      <c r="U146" s="647"/>
      <c r="V146" s="647"/>
      <c r="W146" s="647"/>
      <c r="X146" s="647"/>
      <c r="Y146" s="648">
        <v>23262</v>
      </c>
      <c r="Z146" s="649"/>
      <c r="AA146" s="649"/>
      <c r="AB146" s="650"/>
      <c r="AC146" s="651" t="s">
        <v>610</v>
      </c>
      <c r="AD146" s="652"/>
      <c r="AE146" s="652"/>
      <c r="AF146" s="652"/>
      <c r="AG146" s="652"/>
      <c r="AH146" s="653" t="s">
        <v>590</v>
      </c>
      <c r="AI146" s="654"/>
      <c r="AJ146" s="654"/>
      <c r="AK146" s="654"/>
      <c r="AL146" s="655" t="s">
        <v>590</v>
      </c>
      <c r="AM146" s="656"/>
      <c r="AN146" s="656"/>
      <c r="AO146" s="657"/>
      <c r="AP146" s="640" t="s">
        <v>612</v>
      </c>
      <c r="AQ146" s="640"/>
      <c r="AR146" s="640"/>
      <c r="AS146" s="640"/>
      <c r="AT146" s="640"/>
      <c r="AU146" s="640"/>
      <c r="AV146" s="640"/>
      <c r="AW146" s="640"/>
      <c r="AX146" s="640"/>
      <c r="AY146">
        <f>COUNTA($C$146)</f>
        <v>1</v>
      </c>
    </row>
    <row r="147" spans="1:51" ht="24.75" customHeight="1" x14ac:dyDescent="0.15">
      <c r="A147" s="44"/>
      <c r="B147" s="44"/>
      <c r="C147" s="44"/>
      <c r="D147" s="44"/>
      <c r="E147" s="44"/>
      <c r="F147" s="44"/>
      <c r="G147" s="44"/>
      <c r="H147" s="44"/>
      <c r="I147" s="44"/>
      <c r="J147" s="45"/>
      <c r="K147" s="45"/>
      <c r="L147" s="45"/>
      <c r="M147" s="45"/>
      <c r="N147" s="45"/>
      <c r="O147" s="45"/>
      <c r="P147" s="46"/>
      <c r="Q147" s="46"/>
      <c r="R147" s="46"/>
      <c r="S147" s="46"/>
      <c r="T147" s="46"/>
      <c r="U147" s="46"/>
      <c r="V147" s="46"/>
      <c r="W147" s="46"/>
      <c r="X147" s="46"/>
      <c r="Y147" s="47"/>
      <c r="Z147" s="47"/>
      <c r="AA147" s="47"/>
      <c r="AB147" s="47"/>
      <c r="AC147" s="47"/>
      <c r="AD147" s="47"/>
      <c r="AE147" s="47"/>
      <c r="AF147" s="47"/>
      <c r="AG147" s="47"/>
      <c r="AH147" s="47"/>
      <c r="AI147" s="47"/>
      <c r="AJ147" s="47"/>
      <c r="AK147" s="47"/>
      <c r="AL147" s="47"/>
      <c r="AM147" s="47"/>
      <c r="AN147" s="47"/>
      <c r="AO147" s="47"/>
      <c r="AP147" s="46"/>
      <c r="AQ147" s="46"/>
      <c r="AR147" s="46"/>
      <c r="AS147" s="46"/>
      <c r="AT147" s="46"/>
      <c r="AU147" s="46"/>
      <c r="AV147" s="46"/>
      <c r="AW147" s="46"/>
      <c r="AX147" s="46"/>
      <c r="AY147">
        <f>COUNTA($C$150)</f>
        <v>1</v>
      </c>
    </row>
    <row r="148" spans="1:51" ht="24.75" customHeight="1" x14ac:dyDescent="0.15">
      <c r="A148" s="44"/>
      <c r="B148" s="48" t="s">
        <v>167</v>
      </c>
      <c r="C148" s="44"/>
      <c r="D148" s="44"/>
      <c r="E148" s="44"/>
      <c r="F148" s="44"/>
      <c r="G148" s="44"/>
      <c r="H148" s="44"/>
      <c r="I148" s="44"/>
      <c r="J148" s="44"/>
      <c r="K148" s="44"/>
      <c r="L148" s="44"/>
      <c r="M148" s="44"/>
      <c r="N148" s="44"/>
      <c r="O148" s="44"/>
      <c r="P148" s="49"/>
      <c r="Q148" s="49"/>
      <c r="R148" s="49"/>
      <c r="S148" s="49"/>
      <c r="T148" s="49"/>
      <c r="U148" s="49"/>
      <c r="V148" s="49"/>
      <c r="W148" s="49"/>
      <c r="X148" s="49"/>
      <c r="Y148" s="50"/>
      <c r="Z148" s="50"/>
      <c r="AA148" s="50"/>
      <c r="AB148" s="50"/>
      <c r="AC148" s="50"/>
      <c r="AD148" s="50"/>
      <c r="AE148" s="50"/>
      <c r="AF148" s="50"/>
      <c r="AG148" s="50"/>
      <c r="AH148" s="50"/>
      <c r="AI148" s="50"/>
      <c r="AJ148" s="50"/>
      <c r="AK148" s="50"/>
      <c r="AL148" s="50"/>
      <c r="AM148" s="50"/>
      <c r="AN148" s="50"/>
      <c r="AO148" s="50"/>
      <c r="AP148" s="49"/>
      <c r="AQ148" s="49"/>
      <c r="AR148" s="49"/>
      <c r="AS148" s="49"/>
      <c r="AT148" s="49"/>
      <c r="AU148" s="49"/>
      <c r="AV148" s="49"/>
      <c r="AW148" s="49"/>
      <c r="AX148" s="49"/>
      <c r="AY148">
        <f>$AY$147</f>
        <v>1</v>
      </c>
    </row>
    <row r="149" spans="1:51" ht="59.25" customHeight="1" x14ac:dyDescent="0.15">
      <c r="A149" s="661"/>
      <c r="B149" s="661"/>
      <c r="C149" s="661" t="s">
        <v>24</v>
      </c>
      <c r="D149" s="661"/>
      <c r="E149" s="661"/>
      <c r="F149" s="661"/>
      <c r="G149" s="661"/>
      <c r="H149" s="661"/>
      <c r="I149" s="661"/>
      <c r="J149" s="662" t="s">
        <v>185</v>
      </c>
      <c r="K149" s="114"/>
      <c r="L149" s="114"/>
      <c r="M149" s="114"/>
      <c r="N149" s="114"/>
      <c r="O149" s="114"/>
      <c r="P149" s="663" t="s">
        <v>25</v>
      </c>
      <c r="Q149" s="663"/>
      <c r="R149" s="663"/>
      <c r="S149" s="663"/>
      <c r="T149" s="663"/>
      <c r="U149" s="663"/>
      <c r="V149" s="663"/>
      <c r="W149" s="663"/>
      <c r="X149" s="663"/>
      <c r="Y149" s="664" t="s">
        <v>184</v>
      </c>
      <c r="Z149" s="665"/>
      <c r="AA149" s="665"/>
      <c r="AB149" s="665"/>
      <c r="AC149" s="662" t="s">
        <v>211</v>
      </c>
      <c r="AD149" s="662"/>
      <c r="AE149" s="662"/>
      <c r="AF149" s="662"/>
      <c r="AG149" s="662"/>
      <c r="AH149" s="664" t="s">
        <v>224</v>
      </c>
      <c r="AI149" s="661"/>
      <c r="AJ149" s="661"/>
      <c r="AK149" s="661"/>
      <c r="AL149" s="661" t="s">
        <v>19</v>
      </c>
      <c r="AM149" s="661"/>
      <c r="AN149" s="661"/>
      <c r="AO149" s="666"/>
      <c r="AP149" s="660" t="s">
        <v>186</v>
      </c>
      <c r="AQ149" s="660"/>
      <c r="AR149" s="660"/>
      <c r="AS149" s="660"/>
      <c r="AT149" s="660"/>
      <c r="AU149" s="660"/>
      <c r="AV149" s="660"/>
      <c r="AW149" s="660"/>
      <c r="AX149" s="660"/>
      <c r="AY149">
        <f>$AY$147</f>
        <v>1</v>
      </c>
    </row>
    <row r="150" spans="1:51" ht="30" customHeight="1" x14ac:dyDescent="0.15">
      <c r="A150" s="641">
        <v>1</v>
      </c>
      <c r="B150" s="641">
        <v>1</v>
      </c>
      <c r="C150" s="642" t="s">
        <v>641</v>
      </c>
      <c r="D150" s="643"/>
      <c r="E150" s="643"/>
      <c r="F150" s="643"/>
      <c r="G150" s="643"/>
      <c r="H150" s="643"/>
      <c r="I150" s="643"/>
      <c r="J150" s="644">
        <v>3020001087949</v>
      </c>
      <c r="K150" s="645"/>
      <c r="L150" s="645"/>
      <c r="M150" s="645"/>
      <c r="N150" s="645"/>
      <c r="O150" s="645"/>
      <c r="P150" s="646" t="s">
        <v>622</v>
      </c>
      <c r="Q150" s="647"/>
      <c r="R150" s="647"/>
      <c r="S150" s="647"/>
      <c r="T150" s="647"/>
      <c r="U150" s="647"/>
      <c r="V150" s="647"/>
      <c r="W150" s="647"/>
      <c r="X150" s="647"/>
      <c r="Y150" s="648">
        <v>90</v>
      </c>
      <c r="Z150" s="649"/>
      <c r="AA150" s="649"/>
      <c r="AB150" s="650"/>
      <c r="AC150" s="651" t="s">
        <v>225</v>
      </c>
      <c r="AD150" s="652"/>
      <c r="AE150" s="652"/>
      <c r="AF150" s="652"/>
      <c r="AG150" s="652"/>
      <c r="AH150" s="658">
        <v>11</v>
      </c>
      <c r="AI150" s="659"/>
      <c r="AJ150" s="659"/>
      <c r="AK150" s="659"/>
      <c r="AL150" s="655" t="s">
        <v>590</v>
      </c>
      <c r="AM150" s="656"/>
      <c r="AN150" s="656"/>
      <c r="AO150" s="657"/>
      <c r="AP150" s="640" t="s">
        <v>612</v>
      </c>
      <c r="AQ150" s="640"/>
      <c r="AR150" s="640"/>
      <c r="AS150" s="640"/>
      <c r="AT150" s="640"/>
      <c r="AU150" s="640"/>
      <c r="AV150" s="640"/>
      <c r="AW150" s="640"/>
      <c r="AX150" s="640"/>
      <c r="AY150">
        <f>$AY$147</f>
        <v>1</v>
      </c>
    </row>
    <row r="151" spans="1:51" ht="24.75" customHeight="1" x14ac:dyDescent="0.15">
      <c r="A151" s="51"/>
      <c r="B151" s="51"/>
      <c r="C151" s="51"/>
      <c r="D151" s="51"/>
      <c r="E151" s="51"/>
      <c r="F151" s="51"/>
      <c r="G151" s="51"/>
      <c r="H151" s="51"/>
      <c r="I151" s="51"/>
      <c r="J151" s="51"/>
      <c r="K151" s="51"/>
      <c r="L151" s="51"/>
      <c r="M151" s="51"/>
      <c r="N151" s="51"/>
      <c r="O151" s="51"/>
      <c r="P151" s="52"/>
      <c r="Q151" s="52"/>
      <c r="R151" s="52"/>
      <c r="S151" s="52"/>
      <c r="T151" s="52"/>
      <c r="U151" s="52"/>
      <c r="V151" s="52"/>
      <c r="W151" s="52"/>
      <c r="X151" s="52"/>
      <c r="Y151" s="53"/>
      <c r="Z151" s="53"/>
      <c r="AA151" s="53"/>
      <c r="AB151" s="53"/>
      <c r="AC151" s="53"/>
      <c r="AD151" s="53"/>
      <c r="AE151" s="53"/>
      <c r="AF151" s="53"/>
      <c r="AG151" s="53"/>
      <c r="AH151" s="53"/>
      <c r="AI151" s="53"/>
      <c r="AJ151" s="53"/>
      <c r="AK151" s="53"/>
      <c r="AL151" s="53"/>
      <c r="AM151" s="53"/>
      <c r="AN151" s="53"/>
      <c r="AO151" s="53"/>
      <c r="AP151" s="52"/>
      <c r="AQ151" s="52"/>
      <c r="AR151" s="52"/>
      <c r="AS151" s="52"/>
      <c r="AT151" s="52"/>
      <c r="AU151" s="52"/>
      <c r="AV151" s="52"/>
      <c r="AW151" s="52"/>
      <c r="AX151" s="52"/>
      <c r="AY151">
        <f>COUNTA($C$154)</f>
        <v>1</v>
      </c>
    </row>
    <row r="152" spans="1:51" ht="24.75" customHeight="1" x14ac:dyDescent="0.15">
      <c r="A152" s="44"/>
      <c r="B152" s="48" t="s">
        <v>204</v>
      </c>
      <c r="C152" s="44"/>
      <c r="D152" s="44"/>
      <c r="E152" s="44"/>
      <c r="F152" s="44"/>
      <c r="G152" s="44"/>
      <c r="H152" s="44"/>
      <c r="I152" s="44"/>
      <c r="J152" s="44"/>
      <c r="K152" s="44"/>
      <c r="L152" s="44"/>
      <c r="M152" s="44"/>
      <c r="N152" s="44"/>
      <c r="O152" s="44"/>
      <c r="P152" s="49"/>
      <c r="Q152" s="49"/>
      <c r="R152" s="49"/>
      <c r="S152" s="49"/>
      <c r="T152" s="49"/>
      <c r="U152" s="49"/>
      <c r="V152" s="49"/>
      <c r="W152" s="49"/>
      <c r="X152" s="49"/>
      <c r="Y152" s="50"/>
      <c r="Z152" s="50"/>
      <c r="AA152" s="50"/>
      <c r="AB152" s="50"/>
      <c r="AC152" s="50"/>
      <c r="AD152" s="50"/>
      <c r="AE152" s="50"/>
      <c r="AF152" s="50"/>
      <c r="AG152" s="50"/>
      <c r="AH152" s="50"/>
      <c r="AI152" s="50"/>
      <c r="AJ152" s="50"/>
      <c r="AK152" s="50"/>
      <c r="AL152" s="50"/>
      <c r="AM152" s="50"/>
      <c r="AN152" s="50"/>
      <c r="AO152" s="50"/>
      <c r="AP152" s="49"/>
      <c r="AQ152" s="49"/>
      <c r="AR152" s="49"/>
      <c r="AS152" s="49"/>
      <c r="AT152" s="49"/>
      <c r="AU152" s="49"/>
      <c r="AV152" s="49"/>
      <c r="AW152" s="49"/>
      <c r="AX152" s="49"/>
      <c r="AY152">
        <f>$AY$151</f>
        <v>1</v>
      </c>
    </row>
    <row r="153" spans="1:51" ht="59.25" customHeight="1" x14ac:dyDescent="0.15">
      <c r="A153" s="661"/>
      <c r="B153" s="661"/>
      <c r="C153" s="661" t="s">
        <v>24</v>
      </c>
      <c r="D153" s="661"/>
      <c r="E153" s="661"/>
      <c r="F153" s="661"/>
      <c r="G153" s="661"/>
      <c r="H153" s="661"/>
      <c r="I153" s="661"/>
      <c r="J153" s="662" t="s">
        <v>185</v>
      </c>
      <c r="K153" s="114"/>
      <c r="L153" s="114"/>
      <c r="M153" s="114"/>
      <c r="N153" s="114"/>
      <c r="O153" s="114"/>
      <c r="P153" s="663" t="s">
        <v>25</v>
      </c>
      <c r="Q153" s="663"/>
      <c r="R153" s="663"/>
      <c r="S153" s="663"/>
      <c r="T153" s="663"/>
      <c r="U153" s="663"/>
      <c r="V153" s="663"/>
      <c r="W153" s="663"/>
      <c r="X153" s="663"/>
      <c r="Y153" s="664" t="s">
        <v>184</v>
      </c>
      <c r="Z153" s="665"/>
      <c r="AA153" s="665"/>
      <c r="AB153" s="665"/>
      <c r="AC153" s="662" t="s">
        <v>211</v>
      </c>
      <c r="AD153" s="662"/>
      <c r="AE153" s="662"/>
      <c r="AF153" s="662"/>
      <c r="AG153" s="662"/>
      <c r="AH153" s="664" t="s">
        <v>224</v>
      </c>
      <c r="AI153" s="661"/>
      <c r="AJ153" s="661"/>
      <c r="AK153" s="661"/>
      <c r="AL153" s="661" t="s">
        <v>19</v>
      </c>
      <c r="AM153" s="661"/>
      <c r="AN153" s="661"/>
      <c r="AO153" s="666"/>
      <c r="AP153" s="660" t="s">
        <v>186</v>
      </c>
      <c r="AQ153" s="660"/>
      <c r="AR153" s="660"/>
      <c r="AS153" s="660"/>
      <c r="AT153" s="660"/>
      <c r="AU153" s="660"/>
      <c r="AV153" s="660"/>
      <c r="AW153" s="660"/>
      <c r="AX153" s="660"/>
      <c r="AY153">
        <f>$AY$151</f>
        <v>1</v>
      </c>
    </row>
    <row r="154" spans="1:51" ht="30" customHeight="1" x14ac:dyDescent="0.15">
      <c r="A154" s="641">
        <v>1</v>
      </c>
      <c r="B154" s="641">
        <v>1</v>
      </c>
      <c r="C154" s="642" t="s">
        <v>642</v>
      </c>
      <c r="D154" s="643"/>
      <c r="E154" s="643"/>
      <c r="F154" s="643"/>
      <c r="G154" s="643"/>
      <c r="H154" s="643"/>
      <c r="I154" s="643"/>
      <c r="J154" s="644">
        <v>5200001001939</v>
      </c>
      <c r="K154" s="645"/>
      <c r="L154" s="645"/>
      <c r="M154" s="645"/>
      <c r="N154" s="645"/>
      <c r="O154" s="645"/>
      <c r="P154" s="646" t="s">
        <v>613</v>
      </c>
      <c r="Q154" s="647"/>
      <c r="R154" s="647"/>
      <c r="S154" s="647"/>
      <c r="T154" s="647"/>
      <c r="U154" s="647"/>
      <c r="V154" s="647"/>
      <c r="W154" s="647"/>
      <c r="X154" s="647"/>
      <c r="Y154" s="648">
        <v>0</v>
      </c>
      <c r="Z154" s="649"/>
      <c r="AA154" s="649"/>
      <c r="AB154" s="650"/>
      <c r="AC154" s="651" t="s">
        <v>231</v>
      </c>
      <c r="AD154" s="652"/>
      <c r="AE154" s="652"/>
      <c r="AF154" s="652"/>
      <c r="AG154" s="652"/>
      <c r="AH154" s="655" t="s">
        <v>590</v>
      </c>
      <c r="AI154" s="656"/>
      <c r="AJ154" s="656"/>
      <c r="AK154" s="657"/>
      <c r="AL154" s="655" t="s">
        <v>590</v>
      </c>
      <c r="AM154" s="656"/>
      <c r="AN154" s="656"/>
      <c r="AO154" s="657"/>
      <c r="AP154" s="640" t="s">
        <v>612</v>
      </c>
      <c r="AQ154" s="640"/>
      <c r="AR154" s="640"/>
      <c r="AS154" s="640"/>
      <c r="AT154" s="640"/>
      <c r="AU154" s="640"/>
      <c r="AV154" s="640"/>
      <c r="AW154" s="640"/>
      <c r="AX154" s="640"/>
      <c r="AY154">
        <f>$AY$151</f>
        <v>1</v>
      </c>
    </row>
    <row r="155" spans="1:51" ht="24.75" customHeight="1" x14ac:dyDescent="0.1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54"/>
      <c r="AM155" s="54"/>
      <c r="AN155" s="54"/>
      <c r="AO155" s="54"/>
      <c r="AP155" s="54"/>
      <c r="AQ155" s="54"/>
      <c r="AR155" s="54"/>
      <c r="AS155" s="54"/>
      <c r="AT155" s="54"/>
      <c r="AU155" s="54"/>
      <c r="AV155" s="54"/>
      <c r="AW155" s="54"/>
      <c r="AX155" s="54"/>
    </row>
  </sheetData>
  <sheetProtection formatRows="0"/>
  <dataConsolidate link="1"/>
  <mergeCells count="650">
    <mergeCell ref="AU52:AX52"/>
    <mergeCell ref="Y53:AA53"/>
    <mergeCell ref="AB53:AD53"/>
    <mergeCell ref="AE53:AH53"/>
    <mergeCell ref="AI53:AL53"/>
    <mergeCell ref="AM53:AP53"/>
    <mergeCell ref="AQ53:AT53"/>
    <mergeCell ref="AU53:AX53"/>
    <mergeCell ref="E101:G101"/>
    <mergeCell ref="I101:J101"/>
    <mergeCell ref="L101:M101"/>
    <mergeCell ref="O101:P101"/>
    <mergeCell ref="Q101:S101"/>
    <mergeCell ref="U101:V101"/>
    <mergeCell ref="X101:Y101"/>
    <mergeCell ref="G51:O53"/>
    <mergeCell ref="P51:X53"/>
    <mergeCell ref="Y51:AA51"/>
    <mergeCell ref="AB51:AD51"/>
    <mergeCell ref="AE51:AH51"/>
    <mergeCell ref="AI51:AL51"/>
    <mergeCell ref="AM51:AP51"/>
    <mergeCell ref="AQ51:AT51"/>
    <mergeCell ref="AR101:AS101"/>
    <mergeCell ref="Y48:AA48"/>
    <mergeCell ref="AB48:AD48"/>
    <mergeCell ref="AE48:AH48"/>
    <mergeCell ref="AI48:AL48"/>
    <mergeCell ref="AM48:AP48"/>
    <mergeCell ref="AQ48:AT48"/>
    <mergeCell ref="AU48:AX48"/>
    <mergeCell ref="E103:F103"/>
    <mergeCell ref="G103:I103"/>
    <mergeCell ref="J103:K103"/>
    <mergeCell ref="Q103:R103"/>
    <mergeCell ref="S103:U103"/>
    <mergeCell ref="V103:W103"/>
    <mergeCell ref="AC103:AD103"/>
    <mergeCell ref="AE103:AG103"/>
    <mergeCell ref="AH103:AI103"/>
    <mergeCell ref="AQ103:AS103"/>
    <mergeCell ref="AU51:AX51"/>
    <mergeCell ref="Y52:AA52"/>
    <mergeCell ref="AB52:AD52"/>
    <mergeCell ref="AE52:AH52"/>
    <mergeCell ref="AI52:AL52"/>
    <mergeCell ref="AM52:AP52"/>
    <mergeCell ref="AQ52:AT52"/>
    <mergeCell ref="P49:X50"/>
    <mergeCell ref="Y49:AA50"/>
    <mergeCell ref="AB49:AD50"/>
    <mergeCell ref="AE49:AH50"/>
    <mergeCell ref="AI49:AL50"/>
    <mergeCell ref="AM49:AP50"/>
    <mergeCell ref="AQ49:AT49"/>
    <mergeCell ref="AU49:AX49"/>
    <mergeCell ref="AQ50:AR50"/>
    <mergeCell ref="AS50:AT50"/>
    <mergeCell ref="AU50:AV50"/>
    <mergeCell ref="AW50:AX50"/>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B39:F43"/>
    <mergeCell ref="G39:AA40"/>
    <mergeCell ref="AB39:AX40"/>
    <mergeCell ref="G41:AA43"/>
    <mergeCell ref="AB41:AX43"/>
    <mergeCell ref="A39:A53"/>
    <mergeCell ref="B49:F53"/>
    <mergeCell ref="G49:O50"/>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AL154:AO154"/>
    <mergeCell ref="AP154:AX154"/>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49:AO149"/>
    <mergeCell ref="AP149:AX149"/>
    <mergeCell ref="A150:B150"/>
    <mergeCell ref="C150:I150"/>
    <mergeCell ref="J150:O150"/>
    <mergeCell ref="P150:X150"/>
    <mergeCell ref="Y150:AB150"/>
    <mergeCell ref="AC150:AG150"/>
    <mergeCell ref="AH150:AK150"/>
    <mergeCell ref="AL150:AO150"/>
    <mergeCell ref="A149:B149"/>
    <mergeCell ref="C149:I149"/>
    <mergeCell ref="J149:O149"/>
    <mergeCell ref="P149:X149"/>
    <mergeCell ref="Y149:AB149"/>
    <mergeCell ref="AC149:AG149"/>
    <mergeCell ref="AH149:AK149"/>
    <mergeCell ref="AP150:AX150"/>
    <mergeCell ref="A145:B145"/>
    <mergeCell ref="C145:I145"/>
    <mergeCell ref="J145:O145"/>
    <mergeCell ref="P145:X145"/>
    <mergeCell ref="Y145:AB145"/>
    <mergeCell ref="AC145:AG145"/>
    <mergeCell ref="AH145:AK145"/>
    <mergeCell ref="AL145:AO145"/>
    <mergeCell ref="AP145:AX145"/>
    <mergeCell ref="AH146:AK146"/>
    <mergeCell ref="AL146:AO146"/>
    <mergeCell ref="AP146:AX146"/>
    <mergeCell ref="A146:B146"/>
    <mergeCell ref="C146:I146"/>
    <mergeCell ref="J146:O146"/>
    <mergeCell ref="P146:X146"/>
    <mergeCell ref="Y146:AB146"/>
    <mergeCell ref="AC146:AG146"/>
    <mergeCell ref="AH142:AK142"/>
    <mergeCell ref="AL142:AO142"/>
    <mergeCell ref="AP142:AX142"/>
    <mergeCell ref="A143:B143"/>
    <mergeCell ref="C143:I143"/>
    <mergeCell ref="J143:O143"/>
    <mergeCell ref="P143:X143"/>
    <mergeCell ref="Y143:AB143"/>
    <mergeCell ref="AC143:AG143"/>
    <mergeCell ref="AH143:AK143"/>
    <mergeCell ref="A142:B142"/>
    <mergeCell ref="C142:I142"/>
    <mergeCell ref="J142:O142"/>
    <mergeCell ref="P142:X142"/>
    <mergeCell ref="Y142:AB142"/>
    <mergeCell ref="AC142:AG142"/>
    <mergeCell ref="AL143:AO143"/>
    <mergeCell ref="AP143:AX143"/>
    <mergeCell ref="A144:B144"/>
    <mergeCell ref="C144:I144"/>
    <mergeCell ref="J144:O144"/>
    <mergeCell ref="P144:X144"/>
    <mergeCell ref="Y144:AB144"/>
    <mergeCell ref="AC144:AG144"/>
    <mergeCell ref="AH144:AK144"/>
    <mergeCell ref="AL144:AO144"/>
    <mergeCell ref="AP144:AX144"/>
    <mergeCell ref="AP140:AX140"/>
    <mergeCell ref="A141:B141"/>
    <mergeCell ref="C141:I141"/>
    <mergeCell ref="J141:O141"/>
    <mergeCell ref="P141:X141"/>
    <mergeCell ref="Y141:AB141"/>
    <mergeCell ref="AC141:AG141"/>
    <mergeCell ref="AH141:AK141"/>
    <mergeCell ref="AL141:AO141"/>
    <mergeCell ref="AP141:AX141"/>
    <mergeCell ref="A140:B140"/>
    <mergeCell ref="C140:I140"/>
    <mergeCell ref="J140:O140"/>
    <mergeCell ref="P140:X140"/>
    <mergeCell ref="Y140:AB140"/>
    <mergeCell ref="AC140:AG140"/>
    <mergeCell ref="AH140:AK140"/>
    <mergeCell ref="AL140:AO140"/>
    <mergeCell ref="AP136:AX136"/>
    <mergeCell ref="A137:B137"/>
    <mergeCell ref="C137:I137"/>
    <mergeCell ref="J137:O137"/>
    <mergeCell ref="P137:X137"/>
    <mergeCell ref="Y137:AB137"/>
    <mergeCell ref="AC137:AG137"/>
    <mergeCell ref="AH137:AK137"/>
    <mergeCell ref="AL137:AO137"/>
    <mergeCell ref="AP137:AX137"/>
    <mergeCell ref="A136:B136"/>
    <mergeCell ref="C136:I136"/>
    <mergeCell ref="J136:O136"/>
    <mergeCell ref="P136:X136"/>
    <mergeCell ref="Y136:AB136"/>
    <mergeCell ref="AC136:AG136"/>
    <mergeCell ref="AH136:AK136"/>
    <mergeCell ref="AL136:AO136"/>
    <mergeCell ref="G131:K131"/>
    <mergeCell ref="L131:X131"/>
    <mergeCell ref="Y131:AB131"/>
    <mergeCell ref="AC131:AG131"/>
    <mergeCell ref="AH131:AT131"/>
    <mergeCell ref="AU131:AX131"/>
    <mergeCell ref="AP138:AX138"/>
    <mergeCell ref="A139:B139"/>
    <mergeCell ref="C139:I139"/>
    <mergeCell ref="J139:O139"/>
    <mergeCell ref="P139:X139"/>
    <mergeCell ref="Y139:AB139"/>
    <mergeCell ref="AC139:AG139"/>
    <mergeCell ref="AH139:AK139"/>
    <mergeCell ref="A138:B138"/>
    <mergeCell ref="C138:I138"/>
    <mergeCell ref="J138:O138"/>
    <mergeCell ref="P138:X138"/>
    <mergeCell ref="Y138:AB138"/>
    <mergeCell ref="AC138:AG138"/>
    <mergeCell ref="AL139:AO139"/>
    <mergeCell ref="AP139:AX139"/>
    <mergeCell ref="AH138:AK138"/>
    <mergeCell ref="AL138:AO138"/>
    <mergeCell ref="AU129:AX129"/>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AM102:AN102"/>
    <mergeCell ref="AO102:AP102"/>
    <mergeCell ref="AR102:AS102"/>
    <mergeCell ref="AU102:AV102"/>
    <mergeCell ref="A103:D103"/>
    <mergeCell ref="O103:P103"/>
    <mergeCell ref="U102:V102"/>
    <mergeCell ref="X102:Y102"/>
    <mergeCell ref="AA102:AB102"/>
    <mergeCell ref="AC102:AE102"/>
    <mergeCell ref="AG102:AH102"/>
    <mergeCell ref="AJ102:AK102"/>
    <mergeCell ref="A102:D102"/>
    <mergeCell ref="E102:G102"/>
    <mergeCell ref="I102:J102"/>
    <mergeCell ref="L102:M102"/>
    <mergeCell ref="O102:P102"/>
    <mergeCell ref="Q102:S102"/>
    <mergeCell ref="L103:N103"/>
    <mergeCell ref="AM103:AN103"/>
    <mergeCell ref="AO103:AP103"/>
    <mergeCell ref="A104:F123"/>
    <mergeCell ref="A124:F131"/>
    <mergeCell ref="G124:AB124"/>
    <mergeCell ref="AC124:AX124"/>
    <mergeCell ref="G125:K125"/>
    <mergeCell ref="L125:X125"/>
    <mergeCell ref="AA103:AB103"/>
    <mergeCell ref="Y125:AB125"/>
    <mergeCell ref="AC125:AG125"/>
    <mergeCell ref="AH125:AT125"/>
    <mergeCell ref="AU125:AX125"/>
    <mergeCell ref="G126:K126"/>
    <mergeCell ref="L126:X126"/>
    <mergeCell ref="Y126:AB126"/>
    <mergeCell ref="AC126:AG126"/>
    <mergeCell ref="AH126:AT126"/>
    <mergeCell ref="AU126:AX126"/>
    <mergeCell ref="G128:AB128"/>
    <mergeCell ref="AC128:AX128"/>
    <mergeCell ref="G129:K129"/>
    <mergeCell ref="L129:X129"/>
    <mergeCell ref="Y129:AB129"/>
    <mergeCell ref="AC129:AG129"/>
    <mergeCell ref="AH129:AT129"/>
    <mergeCell ref="A96:D96"/>
    <mergeCell ref="E96:P96"/>
    <mergeCell ref="Q96:AB96"/>
    <mergeCell ref="AC96:AN96"/>
    <mergeCell ref="AO96:AX96"/>
    <mergeCell ref="A97:D97"/>
    <mergeCell ref="E97:P97"/>
    <mergeCell ref="Q97:AB97"/>
    <mergeCell ref="AC97:AN97"/>
    <mergeCell ref="AO97:AX97"/>
    <mergeCell ref="A100:D100"/>
    <mergeCell ref="E100:P100"/>
    <mergeCell ref="Q100:AB100"/>
    <mergeCell ref="AC100:AN100"/>
    <mergeCell ref="AO100:AX100"/>
    <mergeCell ref="A101:D101"/>
    <mergeCell ref="A98:D98"/>
    <mergeCell ref="E98:P98"/>
    <mergeCell ref="Q98:AB98"/>
    <mergeCell ref="AC98:AN98"/>
    <mergeCell ref="AO98:AX98"/>
    <mergeCell ref="A99:D99"/>
    <mergeCell ref="E99:P99"/>
    <mergeCell ref="Q99:AB99"/>
    <mergeCell ref="AC99:AN99"/>
    <mergeCell ref="AO99:AX99"/>
    <mergeCell ref="AA101:AB101"/>
    <mergeCell ref="AC101:AE101"/>
    <mergeCell ref="AG101:AH101"/>
    <mergeCell ref="AJ101:AK101"/>
    <mergeCell ref="AM101:AN101"/>
    <mergeCell ref="AO101:AP101"/>
    <mergeCell ref="AU101:AV101"/>
    <mergeCell ref="E81:G81"/>
    <mergeCell ref="H81:I81"/>
    <mergeCell ref="J81:L81"/>
    <mergeCell ref="E94:P94"/>
    <mergeCell ref="Q94:AB94"/>
    <mergeCell ref="AC94:AN94"/>
    <mergeCell ref="AO94:AX94"/>
    <mergeCell ref="A95:D95"/>
    <mergeCell ref="E95:P95"/>
    <mergeCell ref="Q95:AB95"/>
    <mergeCell ref="AC95:AN95"/>
    <mergeCell ref="AO95:AX95"/>
    <mergeCell ref="A89:E89"/>
    <mergeCell ref="F89:AX89"/>
    <mergeCell ref="A90:AX90"/>
    <mergeCell ref="A91:AX91"/>
    <mergeCell ref="A92:AX92"/>
    <mergeCell ref="A93:D93"/>
    <mergeCell ref="E93:P93"/>
    <mergeCell ref="Q93:AB93"/>
    <mergeCell ref="AC93:AN93"/>
    <mergeCell ref="AO93:AX93"/>
    <mergeCell ref="M81:N81"/>
    <mergeCell ref="AG70:AX70"/>
    <mergeCell ref="AG78:AX78"/>
    <mergeCell ref="A75:B78"/>
    <mergeCell ref="C75:AC75"/>
    <mergeCell ref="AD75:AF75"/>
    <mergeCell ref="AG75:AX75"/>
    <mergeCell ref="C76:AC76"/>
    <mergeCell ref="AD76:AF76"/>
    <mergeCell ref="AG76:AX76"/>
    <mergeCell ref="C77:AC77"/>
    <mergeCell ref="AD77:AF77"/>
    <mergeCell ref="AG77:AX77"/>
    <mergeCell ref="C78:AC78"/>
    <mergeCell ref="AD78:AF78"/>
    <mergeCell ref="A65:B74"/>
    <mergeCell ref="C65:AC65"/>
    <mergeCell ref="AD65:AF65"/>
    <mergeCell ref="AG65:AX67"/>
    <mergeCell ref="C66:D67"/>
    <mergeCell ref="A62:B64"/>
    <mergeCell ref="C62:AC62"/>
    <mergeCell ref="AD62:AF62"/>
    <mergeCell ref="AG62:AX62"/>
    <mergeCell ref="C63:AC63"/>
    <mergeCell ref="AD63:AF63"/>
    <mergeCell ref="AG63:AX63"/>
    <mergeCell ref="C64:AC64"/>
    <mergeCell ref="AD64:AF64"/>
    <mergeCell ref="AG64:AX64"/>
    <mergeCell ref="E66:AC66"/>
    <mergeCell ref="AD66:AF66"/>
    <mergeCell ref="E67:AC67"/>
    <mergeCell ref="AD67:AF67"/>
    <mergeCell ref="C68:AC68"/>
    <mergeCell ref="C73:AC73"/>
    <mergeCell ref="AD73:AF73"/>
    <mergeCell ref="AG73:AX73"/>
    <mergeCell ref="C74:AC74"/>
    <mergeCell ref="AD74:AF74"/>
    <mergeCell ref="AG74:AX74"/>
    <mergeCell ref="C71:AC71"/>
    <mergeCell ref="AD71:AF71"/>
    <mergeCell ref="AG71:AX71"/>
    <mergeCell ref="C72:AC72"/>
    <mergeCell ref="AD72:AF72"/>
    <mergeCell ref="AG72:AX72"/>
    <mergeCell ref="AD68:AF68"/>
    <mergeCell ref="AG68:AX68"/>
    <mergeCell ref="C69:AC69"/>
    <mergeCell ref="AD69:AF69"/>
    <mergeCell ref="AG69:AX69"/>
    <mergeCell ref="C70:AC70"/>
    <mergeCell ref="AD70:AF70"/>
    <mergeCell ref="U58:AX58"/>
    <mergeCell ref="G59:T59"/>
    <mergeCell ref="A60:AX60"/>
    <mergeCell ref="C61:AC61"/>
    <mergeCell ref="AD61:AF61"/>
    <mergeCell ref="AG61:AX61"/>
    <mergeCell ref="W55:AA55"/>
    <mergeCell ref="AB55:AX55"/>
    <mergeCell ref="W56:AA56"/>
    <mergeCell ref="AB56:AX56"/>
    <mergeCell ref="C57:D59"/>
    <mergeCell ref="E57:F59"/>
    <mergeCell ref="G57:I57"/>
    <mergeCell ref="J57:T57"/>
    <mergeCell ref="U57:AX57"/>
    <mergeCell ref="G58:T58"/>
    <mergeCell ref="A54:B59"/>
    <mergeCell ref="C54:D56"/>
    <mergeCell ref="E54:F54"/>
    <mergeCell ref="G54:AX54"/>
    <mergeCell ref="E55:F56"/>
    <mergeCell ref="G55:V56"/>
    <mergeCell ref="U59:AX59"/>
    <mergeCell ref="AU34:AX34"/>
    <mergeCell ref="Y35:AA35"/>
    <mergeCell ref="AB35:AD35"/>
    <mergeCell ref="AE35:AH35"/>
    <mergeCell ref="AI36:AL36"/>
    <mergeCell ref="AM36:AP36"/>
    <mergeCell ref="AQ36:AT36"/>
    <mergeCell ref="AU36:AX36"/>
    <mergeCell ref="A37:F38"/>
    <mergeCell ref="G37:AX38"/>
    <mergeCell ref="AU35:AX35"/>
    <mergeCell ref="G34:O36"/>
    <mergeCell ref="P34:X36"/>
    <mergeCell ref="Y34:AA34"/>
    <mergeCell ref="AB34:AD34"/>
    <mergeCell ref="AE34:AH34"/>
    <mergeCell ref="AI34:AL34"/>
    <mergeCell ref="Y36:AA36"/>
    <mergeCell ref="AB36:AD36"/>
    <mergeCell ref="AE36:AH36"/>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Y30:AA30"/>
    <mergeCell ref="AB30:AD30"/>
    <mergeCell ref="A26:F28"/>
    <mergeCell ref="G26:O26"/>
    <mergeCell ref="P26:X26"/>
    <mergeCell ref="Y26:AA26"/>
    <mergeCell ref="AB26:AD26"/>
    <mergeCell ref="AE26:AH26"/>
    <mergeCell ref="AQ30:AX30"/>
    <mergeCell ref="G27:O28"/>
    <mergeCell ref="P27:X28"/>
    <mergeCell ref="AB27:AD27"/>
    <mergeCell ref="AE27:AH27"/>
    <mergeCell ref="AI27:AL27"/>
    <mergeCell ref="AI26:AL26"/>
    <mergeCell ref="AM26:AP26"/>
    <mergeCell ref="AQ26:AT26"/>
    <mergeCell ref="AU26:AX26"/>
    <mergeCell ref="AM29:AP29"/>
    <mergeCell ref="AQ29:AX29"/>
    <mergeCell ref="A22:F24"/>
    <mergeCell ref="G22:O22"/>
    <mergeCell ref="P22:V22"/>
    <mergeCell ref="W22:AC22"/>
    <mergeCell ref="G24:O24"/>
    <mergeCell ref="P24:V24"/>
    <mergeCell ref="W24:AC24"/>
    <mergeCell ref="A25:F25"/>
    <mergeCell ref="G25:AX25"/>
    <mergeCell ref="AD23:AX24"/>
    <mergeCell ref="G23:O23"/>
    <mergeCell ref="P23:V23"/>
    <mergeCell ref="W23:AC23"/>
    <mergeCell ref="AK20:AQ20"/>
    <mergeCell ref="AR20:AX20"/>
    <mergeCell ref="AW33:AX33"/>
    <mergeCell ref="AI35:AL35"/>
    <mergeCell ref="AM35:AP35"/>
    <mergeCell ref="AQ35:AT35"/>
    <mergeCell ref="G30:X31"/>
    <mergeCell ref="AE30:AH30"/>
    <mergeCell ref="AI30:AL30"/>
    <mergeCell ref="AM30:AP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Y27:AA27"/>
    <mergeCell ref="I15:O15"/>
    <mergeCell ref="AD22:AX22"/>
    <mergeCell ref="P13:V13"/>
    <mergeCell ref="W13:AC13"/>
    <mergeCell ref="AD13:AJ13"/>
    <mergeCell ref="AK13:AQ13"/>
    <mergeCell ref="AR13:AX13"/>
    <mergeCell ref="I14:O14"/>
    <mergeCell ref="P14:V14"/>
    <mergeCell ref="P15:V15"/>
    <mergeCell ref="W15:AC15"/>
    <mergeCell ref="AD15:AJ15"/>
    <mergeCell ref="AK15:AQ15"/>
    <mergeCell ref="AR15:AX15"/>
    <mergeCell ref="G21:O21"/>
    <mergeCell ref="P21:V21"/>
    <mergeCell ref="W21:AC21"/>
    <mergeCell ref="AD21:AJ21"/>
    <mergeCell ref="AK21:AQ21"/>
    <mergeCell ref="AR21:AX21"/>
    <mergeCell ref="G20:O20"/>
    <mergeCell ref="P20:V20"/>
    <mergeCell ref="W20:AC20"/>
    <mergeCell ref="AD20:AJ20"/>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A10:F10"/>
    <mergeCell ref="G10:AX10"/>
    <mergeCell ref="A11:F11"/>
    <mergeCell ref="G11:AX11"/>
    <mergeCell ref="A12:F21"/>
    <mergeCell ref="G12:O12"/>
    <mergeCell ref="P12:V12"/>
    <mergeCell ref="O81:AF81"/>
    <mergeCell ref="O80:AF80"/>
    <mergeCell ref="C80:N80"/>
    <mergeCell ref="X103:Z103"/>
    <mergeCell ref="AJ103:AL103"/>
    <mergeCell ref="A84:AX84"/>
    <mergeCell ref="A85:AX85"/>
    <mergeCell ref="A86:AX86"/>
    <mergeCell ref="A87:E87"/>
    <mergeCell ref="F87:AX87"/>
    <mergeCell ref="A88:AX88"/>
    <mergeCell ref="A82:B83"/>
    <mergeCell ref="C82:F82"/>
    <mergeCell ref="G82:AX82"/>
    <mergeCell ref="C83:F83"/>
    <mergeCell ref="G83:AX83"/>
    <mergeCell ref="A94:D94"/>
    <mergeCell ref="AT103:AU103"/>
    <mergeCell ref="AV103:AW103"/>
    <mergeCell ref="A79:B81"/>
    <mergeCell ref="C79:AC79"/>
    <mergeCell ref="AD79:AF79"/>
    <mergeCell ref="AG79:AX81"/>
    <mergeCell ref="C81:D81"/>
  </mergeCells>
  <phoneticPr fontId="5"/>
  <conditionalFormatting sqref="AD14:AJ14">
    <cfRule type="expression" dxfId="159" priority="933">
      <formula>IF(RIGHT(TEXT(AD14,"0.#"),1)=".",FALSE,TRUE)</formula>
    </cfRule>
    <cfRule type="expression" dxfId="158" priority="934">
      <formula>IF(RIGHT(TEXT(AD14,"0.#"),1)=".",TRUE,FALSE)</formula>
    </cfRule>
  </conditionalFormatting>
  <conditionalFormatting sqref="P18:AX18">
    <cfRule type="expression" dxfId="157" priority="931">
      <formula>IF(RIGHT(TEXT(P18,"0.#"),1)=".",FALSE,TRUE)</formula>
    </cfRule>
    <cfRule type="expression" dxfId="156" priority="932">
      <formula>IF(RIGHT(TEXT(P18,"0.#"),1)=".",TRUE,FALSE)</formula>
    </cfRule>
  </conditionalFormatting>
  <conditionalFormatting sqref="Y127">
    <cfRule type="expression" dxfId="155" priority="927">
      <formula>IF(RIGHT(TEXT(Y127,"0.#"),1)=".",FALSE,TRUE)</formula>
    </cfRule>
    <cfRule type="expression" dxfId="154" priority="928">
      <formula>IF(RIGHT(TEXT(Y127,"0.#"),1)=".",TRUE,FALSE)</formula>
    </cfRule>
  </conditionalFormatting>
  <conditionalFormatting sqref="Y130">
    <cfRule type="expression" dxfId="153" priority="907">
      <formula>IF(RIGHT(TEXT(Y130,"0.#"),1)=".",FALSE,TRUE)</formula>
    </cfRule>
    <cfRule type="expression" dxfId="152" priority="908">
      <formula>IF(RIGHT(TEXT(Y130,"0.#"),1)=".",TRUE,FALSE)</formula>
    </cfRule>
  </conditionalFormatting>
  <conditionalFormatting sqref="AD15:AJ17 AD13:AJ13 AR13:AX13 AR15:AX15">
    <cfRule type="expression" dxfId="151" priority="925">
      <formula>IF(RIGHT(TEXT(AD13,"0.#"),1)=".",FALSE,TRUE)</formula>
    </cfRule>
    <cfRule type="expression" dxfId="150" priority="926">
      <formula>IF(RIGHT(TEXT(AD13,"0.#"),1)=".",TRUE,FALSE)</formula>
    </cfRule>
  </conditionalFormatting>
  <conditionalFormatting sqref="P19:AJ19">
    <cfRule type="expression" dxfId="149" priority="923">
      <formula>IF(RIGHT(TEXT(P19,"0.#"),1)=".",FALSE,TRUE)</formula>
    </cfRule>
    <cfRule type="expression" dxfId="148" priority="924">
      <formula>IF(RIGHT(TEXT(P19,"0.#"),1)=".",TRUE,FALSE)</formula>
    </cfRule>
  </conditionalFormatting>
  <conditionalFormatting sqref="Y126">
    <cfRule type="expression" dxfId="147" priority="919">
      <formula>IF(RIGHT(TEXT(Y126,"0.#"),1)=".",FALSE,TRUE)</formula>
    </cfRule>
    <cfRule type="expression" dxfId="146" priority="920">
      <formula>IF(RIGHT(TEXT(Y126,"0.#"),1)=".",TRUE,FALSE)</formula>
    </cfRule>
  </conditionalFormatting>
  <conditionalFormatting sqref="AU127">
    <cfRule type="expression" dxfId="145" priority="915">
      <formula>IF(RIGHT(TEXT(AU127,"0.#"),1)=".",FALSE,TRUE)</formula>
    </cfRule>
    <cfRule type="expression" dxfId="144" priority="916">
      <formula>IF(RIGHT(TEXT(AU127,"0.#"),1)=".",TRUE,FALSE)</formula>
    </cfRule>
  </conditionalFormatting>
  <conditionalFormatting sqref="AU126">
    <cfRule type="expression" dxfId="143" priority="913">
      <formula>IF(RIGHT(TEXT(AU126,"0.#"),1)=".",FALSE,TRUE)</formula>
    </cfRule>
    <cfRule type="expression" dxfId="142" priority="914">
      <formula>IF(RIGHT(TEXT(AU126,"0.#"),1)=".",TRUE,FALSE)</formula>
    </cfRule>
  </conditionalFormatting>
  <conditionalFormatting sqref="Y131">
    <cfRule type="expression" dxfId="141" priority="909">
      <formula>IF(RIGHT(TEXT(Y131,"0.#"),1)=".",FALSE,TRUE)</formula>
    </cfRule>
    <cfRule type="expression" dxfId="140" priority="910">
      <formula>IF(RIGHT(TEXT(Y131,"0.#"),1)=".",TRUE,FALSE)</formula>
    </cfRule>
  </conditionalFormatting>
  <conditionalFormatting sqref="AU131">
    <cfRule type="expression" dxfId="139" priority="903">
      <formula>IF(RIGHT(TEXT(AU131,"0.#"),1)=".",FALSE,TRUE)</formula>
    </cfRule>
    <cfRule type="expression" dxfId="138" priority="904">
      <formula>IF(RIGHT(TEXT(AU131,"0.#"),1)=".",TRUE,FALSE)</formula>
    </cfRule>
  </conditionalFormatting>
  <conditionalFormatting sqref="AU130">
    <cfRule type="expression" dxfId="137" priority="901">
      <formula>IF(RIGHT(TEXT(AU130,"0.#"),1)=".",FALSE,TRUE)</formula>
    </cfRule>
    <cfRule type="expression" dxfId="136" priority="902">
      <formula>IF(RIGHT(TEXT(AU130,"0.#"),1)=".",TRUE,FALSE)</formula>
    </cfRule>
  </conditionalFormatting>
  <conditionalFormatting sqref="AE28">
    <cfRule type="expression" dxfId="135" priority="895">
      <formula>IF(RIGHT(TEXT(AE28,"0.#"),1)=".",FALSE,TRUE)</formula>
    </cfRule>
    <cfRule type="expression" dxfId="134" priority="896">
      <formula>IF(RIGHT(TEXT(AE28,"0.#"),1)=".",TRUE,FALSE)</formula>
    </cfRule>
  </conditionalFormatting>
  <conditionalFormatting sqref="AI28">
    <cfRule type="expression" dxfId="133" priority="893">
      <formula>IF(RIGHT(TEXT(AI28,"0.#"),1)=".",FALSE,TRUE)</formula>
    </cfRule>
    <cfRule type="expression" dxfId="132" priority="894">
      <formula>IF(RIGHT(TEXT(AI28,"0.#"),1)=".",TRUE,FALSE)</formula>
    </cfRule>
  </conditionalFormatting>
  <conditionalFormatting sqref="AM28">
    <cfRule type="expression" dxfId="131" priority="891">
      <formula>IF(RIGHT(TEXT(AM28,"0.#"),1)=".",FALSE,TRUE)</formula>
    </cfRule>
    <cfRule type="expression" dxfId="130" priority="892">
      <formula>IF(RIGHT(TEXT(AM28,"0.#"),1)=".",TRUE,FALSE)</formula>
    </cfRule>
  </conditionalFormatting>
  <conditionalFormatting sqref="AQ28">
    <cfRule type="expression" dxfId="129" priority="889">
      <formula>IF(RIGHT(TEXT(AQ28,"0.#"),1)=".",FALSE,TRUE)</formula>
    </cfRule>
    <cfRule type="expression" dxfId="128" priority="890">
      <formula>IF(RIGHT(TEXT(AQ28,"0.#"),1)=".",TRUE,FALSE)</formula>
    </cfRule>
  </conditionalFormatting>
  <conditionalFormatting sqref="AL139:AO146">
    <cfRule type="expression" dxfId="127" priority="867">
      <formula>IF(AND(AL139&gt;=0, RIGHT(TEXT(AL139,"0.#"),1)&lt;&gt;"."),TRUE,FALSE)</formula>
    </cfRule>
    <cfRule type="expression" dxfId="126" priority="868">
      <formula>IF(AND(AL139&gt;=0, RIGHT(TEXT(AL139,"0.#"),1)="."),TRUE,FALSE)</formula>
    </cfRule>
    <cfRule type="expression" dxfId="125" priority="869">
      <formula>IF(AND(AL139&lt;0, RIGHT(TEXT(AL139,"0.#"),1)&lt;&gt;"."),TRUE,FALSE)</formula>
    </cfRule>
    <cfRule type="expression" dxfId="124" priority="870">
      <formula>IF(AND(AL139&lt;0, RIGHT(TEXT(AL139,"0.#"),1)="."),TRUE,FALSE)</formula>
    </cfRule>
  </conditionalFormatting>
  <conditionalFormatting sqref="Y139:Y146">
    <cfRule type="expression" dxfId="123" priority="861">
      <formula>IF(RIGHT(TEXT(Y139,"0.#"),1)=".",FALSE,TRUE)</formula>
    </cfRule>
    <cfRule type="expression" dxfId="122" priority="862">
      <formula>IF(RIGHT(TEXT(Y139,"0.#"),1)=".",TRUE,FALSE)</formula>
    </cfRule>
  </conditionalFormatting>
  <conditionalFormatting sqref="AL137:AO138">
    <cfRule type="expression" dxfId="121" priority="851">
      <formula>IF(AND(AL137&gt;=0, RIGHT(TEXT(AL137,"0.#"),1)&lt;&gt;"."),TRUE,FALSE)</formula>
    </cfRule>
    <cfRule type="expression" dxfId="120" priority="852">
      <formula>IF(AND(AL137&gt;=0, RIGHT(TEXT(AL137,"0.#"),1)="."),TRUE,FALSE)</formula>
    </cfRule>
    <cfRule type="expression" dxfId="119" priority="853">
      <formula>IF(AND(AL137&lt;0, RIGHT(TEXT(AL137,"0.#"),1)&lt;&gt;"."),TRUE,FALSE)</formula>
    </cfRule>
    <cfRule type="expression" dxfId="118" priority="854">
      <formula>IF(AND(AL137&lt;0, RIGHT(TEXT(AL137,"0.#"),1)="."),TRUE,FALSE)</formula>
    </cfRule>
  </conditionalFormatting>
  <conditionalFormatting sqref="Y137:Y138">
    <cfRule type="expression" dxfId="117" priority="849">
      <formula>IF(RIGHT(TEXT(Y137,"0.#"),1)=".",FALSE,TRUE)</formula>
    </cfRule>
    <cfRule type="expression" dxfId="116" priority="850">
      <formula>IF(RIGHT(TEXT(Y137,"0.#"),1)=".",TRUE,FALSE)</formula>
    </cfRule>
  </conditionalFormatting>
  <conditionalFormatting sqref="Y150">
    <cfRule type="expression" dxfId="115" priority="781">
      <formula>IF(RIGHT(TEXT(Y150,"0.#"),1)=".",FALSE,TRUE)</formula>
    </cfRule>
    <cfRule type="expression" dxfId="114" priority="782">
      <formula>IF(RIGHT(TEXT(Y150,"0.#"),1)=".",TRUE,FALSE)</formula>
    </cfRule>
  </conditionalFormatting>
  <conditionalFormatting sqref="Y154">
    <cfRule type="expression" dxfId="113" priority="769">
      <formula>IF(RIGHT(TEXT(Y154,"0.#"),1)=".",FALSE,TRUE)</formula>
    </cfRule>
    <cfRule type="expression" dxfId="112" priority="770">
      <formula>IF(RIGHT(TEXT(Y154,"0.#"),1)=".",TRUE,FALSE)</formula>
    </cfRule>
  </conditionalFormatting>
  <conditionalFormatting sqref="W23">
    <cfRule type="expression" dxfId="111" priority="843">
      <formula>IF(RIGHT(TEXT(W23,"0.#"),1)=".",FALSE,TRUE)</formula>
    </cfRule>
    <cfRule type="expression" dxfId="110" priority="844">
      <formula>IF(RIGHT(TEXT(W23,"0.#"),1)=".",TRUE,FALSE)</formula>
    </cfRule>
  </conditionalFormatting>
  <conditionalFormatting sqref="P23">
    <cfRule type="expression" dxfId="109" priority="837">
      <formula>IF(RIGHT(TEXT(P23,"0.#"),1)=".",FALSE,TRUE)</formula>
    </cfRule>
    <cfRule type="expression" dxfId="108" priority="838">
      <formula>IF(RIGHT(TEXT(P23,"0.#"),1)=".",TRUE,FALSE)</formula>
    </cfRule>
  </conditionalFormatting>
  <conditionalFormatting sqref="P24:AC24">
    <cfRule type="expression" dxfId="107" priority="703">
      <formula>IF(RIGHT(TEXT(P24,"0.#"),1)=".",FALSE,TRUE)</formula>
    </cfRule>
    <cfRule type="expression" dxfId="106" priority="704">
      <formula>IF(RIGHT(TEXT(P24,"0.#"),1)=".",TRUE,FALSE)</formula>
    </cfRule>
  </conditionalFormatting>
  <conditionalFormatting sqref="AM36">
    <cfRule type="expression" dxfId="105" priority="685">
      <formula>IF(RIGHT(TEXT(AM36,"0.#"),1)=".",FALSE,TRUE)</formula>
    </cfRule>
    <cfRule type="expression" dxfId="104" priority="686">
      <formula>IF(RIGHT(TEXT(AM36,"0.#"),1)=".",TRUE,FALSE)</formula>
    </cfRule>
  </conditionalFormatting>
  <conditionalFormatting sqref="AM35">
    <cfRule type="expression" dxfId="103" priority="687">
      <formula>IF(RIGHT(TEXT(AM35,"0.#"),1)=".",FALSE,TRUE)</formula>
    </cfRule>
    <cfRule type="expression" dxfId="102" priority="688">
      <formula>IF(RIGHT(TEXT(AM35,"0.#"),1)=".",TRUE,FALSE)</formula>
    </cfRule>
  </conditionalFormatting>
  <conditionalFormatting sqref="AE34">
    <cfRule type="expression" dxfId="101" priority="701">
      <formula>IF(RIGHT(TEXT(AE34,"0.#"),1)=".",FALSE,TRUE)</formula>
    </cfRule>
    <cfRule type="expression" dxfId="100" priority="702">
      <formula>IF(RIGHT(TEXT(AE34,"0.#"),1)=".",TRUE,FALSE)</formula>
    </cfRule>
  </conditionalFormatting>
  <conditionalFormatting sqref="AQ34:AQ36">
    <cfRule type="expression" dxfId="99" priority="683">
      <formula>IF(RIGHT(TEXT(AQ34,"0.#"),1)=".",FALSE,TRUE)</formula>
    </cfRule>
    <cfRule type="expression" dxfId="98" priority="684">
      <formula>IF(RIGHT(TEXT(AQ34,"0.#"),1)=".",TRUE,FALSE)</formula>
    </cfRule>
  </conditionalFormatting>
  <conditionalFormatting sqref="AU34:AU36">
    <cfRule type="expression" dxfId="97" priority="681">
      <formula>IF(RIGHT(TEXT(AU34,"0.#"),1)=".",FALSE,TRUE)</formula>
    </cfRule>
    <cfRule type="expression" dxfId="96" priority="682">
      <formula>IF(RIGHT(TEXT(AU34,"0.#"),1)=".",TRUE,FALSE)</formula>
    </cfRule>
  </conditionalFormatting>
  <conditionalFormatting sqref="AI36">
    <cfRule type="expression" dxfId="95" priority="695">
      <formula>IF(RIGHT(TEXT(AI36,"0.#"),1)=".",FALSE,TRUE)</formula>
    </cfRule>
    <cfRule type="expression" dxfId="94" priority="696">
      <formula>IF(RIGHT(TEXT(AI36,"0.#"),1)=".",TRUE,FALSE)</formula>
    </cfRule>
  </conditionalFormatting>
  <conditionalFormatting sqref="AE35">
    <cfRule type="expression" dxfId="93" priority="699">
      <formula>IF(RIGHT(TEXT(AE35,"0.#"),1)=".",FALSE,TRUE)</formula>
    </cfRule>
    <cfRule type="expression" dxfId="92" priority="700">
      <formula>IF(RIGHT(TEXT(AE35,"0.#"),1)=".",TRUE,FALSE)</formula>
    </cfRule>
  </conditionalFormatting>
  <conditionalFormatting sqref="AE36">
    <cfRule type="expression" dxfId="91" priority="697">
      <formula>IF(RIGHT(TEXT(AE36,"0.#"),1)=".",FALSE,TRUE)</formula>
    </cfRule>
    <cfRule type="expression" dxfId="90" priority="698">
      <formula>IF(RIGHT(TEXT(AE36,"0.#"),1)=".",TRUE,FALSE)</formula>
    </cfRule>
  </conditionalFormatting>
  <conditionalFormatting sqref="AM34">
    <cfRule type="expression" dxfId="89" priority="689">
      <formula>IF(RIGHT(TEXT(AM34,"0.#"),1)=".",FALSE,TRUE)</formula>
    </cfRule>
    <cfRule type="expression" dxfId="88" priority="690">
      <formula>IF(RIGHT(TEXT(AM34,"0.#"),1)=".",TRUE,FALSE)</formula>
    </cfRule>
  </conditionalFormatting>
  <conditionalFormatting sqref="AI34">
    <cfRule type="expression" dxfId="87" priority="691">
      <formula>IF(RIGHT(TEXT(AI34,"0.#"),1)=".",FALSE,TRUE)</formula>
    </cfRule>
    <cfRule type="expression" dxfId="86" priority="692">
      <formula>IF(RIGHT(TEXT(AI34,"0.#"),1)=".",TRUE,FALSE)</formula>
    </cfRule>
  </conditionalFormatting>
  <conditionalFormatting sqref="AI35">
    <cfRule type="expression" dxfId="85" priority="693">
      <formula>IF(RIGHT(TEXT(AI35,"0.#"),1)=".",FALSE,TRUE)</formula>
    </cfRule>
    <cfRule type="expression" dxfId="84" priority="694">
      <formula>IF(RIGHT(TEXT(AI35,"0.#"),1)=".",TRUE,FALSE)</formula>
    </cfRule>
  </conditionalFormatting>
  <conditionalFormatting sqref="AM30">
    <cfRule type="expression" dxfId="83" priority="569">
      <formula>IF(RIGHT(TEXT(AM30,"0.#"),1)=".",FALSE,TRUE)</formula>
    </cfRule>
    <cfRule type="expression" dxfId="82" priority="570">
      <formula>IF(RIGHT(TEXT(AM30,"0.#"),1)=".",TRUE,FALSE)</formula>
    </cfRule>
  </conditionalFormatting>
  <conditionalFormatting sqref="AE31 AM31">
    <cfRule type="expression" dxfId="81" priority="567">
      <formula>IF(RIGHT(TEXT(AE31,"0.#"),1)=".",FALSE,TRUE)</formula>
    </cfRule>
    <cfRule type="expression" dxfId="80" priority="568">
      <formula>IF(RIGHT(TEXT(AE31,"0.#"),1)=".",TRUE,FALSE)</formula>
    </cfRule>
  </conditionalFormatting>
  <conditionalFormatting sqref="AI31">
    <cfRule type="expression" dxfId="79" priority="565">
      <formula>IF(RIGHT(TEXT(AI31,"0.#"),1)=".",FALSE,TRUE)</formula>
    </cfRule>
    <cfRule type="expression" dxfId="78" priority="566">
      <formula>IF(RIGHT(TEXT(AI31,"0.#"),1)=".",TRUE,FALSE)</formula>
    </cfRule>
  </conditionalFormatting>
  <conditionalFormatting sqref="AQ31">
    <cfRule type="expression" dxfId="77" priority="563">
      <formula>IF(RIGHT(TEXT(AQ31,"0.#"),1)=".",FALSE,TRUE)</formula>
    </cfRule>
    <cfRule type="expression" dxfId="76" priority="564">
      <formula>IF(RIGHT(TEXT(AQ31,"0.#"),1)=".",TRUE,FALSE)</formula>
    </cfRule>
  </conditionalFormatting>
  <conditionalFormatting sqref="AE30 AQ30">
    <cfRule type="expression" dxfId="75" priority="573">
      <formula>IF(RIGHT(TEXT(AE30,"0.#"),1)=".",FALSE,TRUE)</formula>
    </cfRule>
    <cfRule type="expression" dxfId="74" priority="574">
      <formula>IF(RIGHT(TEXT(AE30,"0.#"),1)=".",TRUE,FALSE)</formula>
    </cfRule>
  </conditionalFormatting>
  <conditionalFormatting sqref="AI30">
    <cfRule type="expression" dxfId="73" priority="571">
      <formula>IF(RIGHT(TEXT(AI30,"0.#"),1)=".",FALSE,TRUE)</formula>
    </cfRule>
    <cfRule type="expression" dxfId="72" priority="572">
      <formula>IF(RIGHT(TEXT(AI30,"0.#"),1)=".",TRUE,FALSE)</formula>
    </cfRule>
  </conditionalFormatting>
  <conditionalFormatting sqref="AE51">
    <cfRule type="expression" dxfId="71" priority="71">
      <formula>IF(RIGHT(TEXT(AE51,"0.#"),1)=".",FALSE,TRUE)</formula>
    </cfRule>
    <cfRule type="expression" dxfId="70" priority="72">
      <formula>IF(RIGHT(TEXT(AE51,"0.#"),1)=".",TRUE,FALSE)</formula>
    </cfRule>
  </conditionalFormatting>
  <conditionalFormatting sqref="AE52">
    <cfRule type="expression" dxfId="69" priority="69">
      <formula>IF(RIGHT(TEXT(AE52,"0.#"),1)=".",FALSE,TRUE)</formula>
    </cfRule>
    <cfRule type="expression" dxfId="68" priority="70">
      <formula>IF(RIGHT(TEXT(AE52,"0.#"),1)=".",TRUE,FALSE)</formula>
    </cfRule>
  </conditionalFormatting>
  <conditionalFormatting sqref="AM51">
    <cfRule type="expression" dxfId="67" priority="59">
      <formula>IF(RIGHT(TEXT(AM51,"0.#"),1)=".",FALSE,TRUE)</formula>
    </cfRule>
    <cfRule type="expression" dxfId="66" priority="60">
      <formula>IF(RIGHT(TEXT(AM51,"0.#"),1)=".",TRUE,FALSE)</formula>
    </cfRule>
  </conditionalFormatting>
  <conditionalFormatting sqref="AE53">
    <cfRule type="expression" dxfId="65" priority="67">
      <formula>IF(RIGHT(TEXT(AE53,"0.#"),1)=".",FALSE,TRUE)</formula>
    </cfRule>
    <cfRule type="expression" dxfId="64" priority="68">
      <formula>IF(RIGHT(TEXT(AE53,"0.#"),1)=".",TRUE,FALSE)</formula>
    </cfRule>
  </conditionalFormatting>
  <conditionalFormatting sqref="AI53">
    <cfRule type="expression" dxfId="63" priority="65">
      <formula>IF(RIGHT(TEXT(AI53,"0.#"),1)=".",FALSE,TRUE)</formula>
    </cfRule>
    <cfRule type="expression" dxfId="62" priority="66">
      <formula>IF(RIGHT(TEXT(AI53,"0.#"),1)=".",TRUE,FALSE)</formula>
    </cfRule>
  </conditionalFormatting>
  <conditionalFormatting sqref="AI52">
    <cfRule type="expression" dxfId="61" priority="63">
      <formula>IF(RIGHT(TEXT(AI52,"0.#"),1)=".",FALSE,TRUE)</formula>
    </cfRule>
    <cfRule type="expression" dxfId="60" priority="64">
      <formula>IF(RIGHT(TEXT(AI52,"0.#"),1)=".",TRUE,FALSE)</formula>
    </cfRule>
  </conditionalFormatting>
  <conditionalFormatting sqref="AI51">
    <cfRule type="expression" dxfId="59" priority="61">
      <formula>IF(RIGHT(TEXT(AI51,"0.#"),1)=".",FALSE,TRUE)</formula>
    </cfRule>
    <cfRule type="expression" dxfId="58" priority="62">
      <formula>IF(RIGHT(TEXT(AI51,"0.#"),1)=".",TRUE,FALSE)</formula>
    </cfRule>
  </conditionalFormatting>
  <conditionalFormatting sqref="AM52">
    <cfRule type="expression" dxfId="57" priority="57">
      <formula>IF(RIGHT(TEXT(AM52,"0.#"),1)=".",FALSE,TRUE)</formula>
    </cfRule>
    <cfRule type="expression" dxfId="56" priority="58">
      <formula>IF(RIGHT(TEXT(AM52,"0.#"),1)=".",TRUE,FALSE)</formula>
    </cfRule>
  </conditionalFormatting>
  <conditionalFormatting sqref="AM53">
    <cfRule type="expression" dxfId="55" priority="55">
      <formula>IF(RIGHT(TEXT(AM53,"0.#"),1)=".",FALSE,TRUE)</formula>
    </cfRule>
    <cfRule type="expression" dxfId="54" priority="56">
      <formula>IF(RIGHT(TEXT(AM53,"0.#"),1)=".",TRUE,FALSE)</formula>
    </cfRule>
  </conditionalFormatting>
  <conditionalFormatting sqref="AQ51:AQ53">
    <cfRule type="expression" dxfId="53" priority="53">
      <formula>IF(RIGHT(TEXT(AQ51,"0.#"),1)=".",FALSE,TRUE)</formula>
    </cfRule>
    <cfRule type="expression" dxfId="52" priority="54">
      <formula>IF(RIGHT(TEXT(AQ51,"0.#"),1)=".",TRUE,FALSE)</formula>
    </cfRule>
  </conditionalFormatting>
  <conditionalFormatting sqref="AU51:AU53">
    <cfRule type="expression" dxfId="51" priority="51">
      <formula>IF(RIGHT(TEXT(AU51,"0.#"),1)=".",FALSE,TRUE)</formula>
    </cfRule>
    <cfRule type="expression" dxfId="50" priority="52">
      <formula>IF(RIGHT(TEXT(AU51,"0.#"),1)=".",TRUE,FALSE)</formula>
    </cfRule>
  </conditionalFormatting>
  <conditionalFormatting sqref="AE46">
    <cfRule type="expression" dxfId="49" priority="49">
      <formula>IF(RIGHT(TEXT(AE46,"0.#"),1)=".",FALSE,TRUE)</formula>
    </cfRule>
    <cfRule type="expression" dxfId="48" priority="50">
      <formula>IF(RIGHT(TEXT(AE46,"0.#"),1)=".",TRUE,FALSE)</formula>
    </cfRule>
  </conditionalFormatting>
  <conditionalFormatting sqref="AE47">
    <cfRule type="expression" dxfId="47" priority="47">
      <formula>IF(RIGHT(TEXT(AE47,"0.#"),1)=".",FALSE,TRUE)</formula>
    </cfRule>
    <cfRule type="expression" dxfId="46" priority="48">
      <formula>IF(RIGHT(TEXT(AE47,"0.#"),1)=".",TRUE,FALSE)</formula>
    </cfRule>
  </conditionalFormatting>
  <conditionalFormatting sqref="AM46">
    <cfRule type="expression" dxfId="45" priority="37">
      <formula>IF(RIGHT(TEXT(AM46,"0.#"),1)=".",FALSE,TRUE)</formula>
    </cfRule>
    <cfRule type="expression" dxfId="44" priority="38">
      <formula>IF(RIGHT(TEXT(AM46,"0.#"),1)=".",TRUE,FALSE)</formula>
    </cfRule>
  </conditionalFormatting>
  <conditionalFormatting sqref="AE48">
    <cfRule type="expression" dxfId="43" priority="45">
      <formula>IF(RIGHT(TEXT(AE48,"0.#"),1)=".",FALSE,TRUE)</formula>
    </cfRule>
    <cfRule type="expression" dxfId="42" priority="46">
      <formula>IF(RIGHT(TEXT(AE48,"0.#"),1)=".",TRUE,FALSE)</formula>
    </cfRule>
  </conditionalFormatting>
  <conditionalFormatting sqref="AI48">
    <cfRule type="expression" dxfId="41" priority="43">
      <formula>IF(RIGHT(TEXT(AI48,"0.#"),1)=".",FALSE,TRUE)</formula>
    </cfRule>
    <cfRule type="expression" dxfId="40" priority="44">
      <formula>IF(RIGHT(TEXT(AI48,"0.#"),1)=".",TRUE,FALSE)</formula>
    </cfRule>
  </conditionalFormatting>
  <conditionalFormatting sqref="AI47">
    <cfRule type="expression" dxfId="39" priority="41">
      <formula>IF(RIGHT(TEXT(AI47,"0.#"),1)=".",FALSE,TRUE)</formula>
    </cfRule>
    <cfRule type="expression" dxfId="38" priority="42">
      <formula>IF(RIGHT(TEXT(AI47,"0.#"),1)=".",TRUE,FALSE)</formula>
    </cfRule>
  </conditionalFormatting>
  <conditionalFormatting sqref="AI46">
    <cfRule type="expression" dxfId="37" priority="39">
      <formula>IF(RIGHT(TEXT(AI46,"0.#"),1)=".",FALSE,TRUE)</formula>
    </cfRule>
    <cfRule type="expression" dxfId="36" priority="40">
      <formula>IF(RIGHT(TEXT(AI46,"0.#"),1)=".",TRUE,FALSE)</formula>
    </cfRule>
  </conditionalFormatting>
  <conditionalFormatting sqref="AM47">
    <cfRule type="expression" dxfId="35" priority="35">
      <formula>IF(RIGHT(TEXT(AM47,"0.#"),1)=".",FALSE,TRUE)</formula>
    </cfRule>
    <cfRule type="expression" dxfId="34" priority="36">
      <formula>IF(RIGHT(TEXT(AM47,"0.#"),1)=".",TRUE,FALSE)</formula>
    </cfRule>
  </conditionalFormatting>
  <conditionalFormatting sqref="AM48">
    <cfRule type="expression" dxfId="33" priority="33">
      <formula>IF(RIGHT(TEXT(AM48,"0.#"),1)=".",FALSE,TRUE)</formula>
    </cfRule>
    <cfRule type="expression" dxfId="32" priority="34">
      <formula>IF(RIGHT(TEXT(AM48,"0.#"),1)=".",TRUE,FALSE)</formula>
    </cfRule>
  </conditionalFormatting>
  <conditionalFormatting sqref="AQ46:AQ48">
    <cfRule type="expression" dxfId="31" priority="31">
      <formula>IF(RIGHT(TEXT(AQ46,"0.#"),1)=".",FALSE,TRUE)</formula>
    </cfRule>
    <cfRule type="expression" dxfId="30" priority="32">
      <formula>IF(RIGHT(TEXT(AQ46,"0.#"),1)=".",TRUE,FALSE)</formula>
    </cfRule>
  </conditionalFormatting>
  <conditionalFormatting sqref="AU46:AU48">
    <cfRule type="expression" dxfId="29" priority="29">
      <formula>IF(RIGHT(TEXT(AU46,"0.#"),1)=".",FALSE,TRUE)</formula>
    </cfRule>
    <cfRule type="expression" dxfId="28" priority="30">
      <formula>IF(RIGHT(TEXT(AU46,"0.#"),1)=".",TRUE,FALSE)</formula>
    </cfRule>
  </conditionalFormatting>
  <conditionalFormatting sqref="AE27">
    <cfRule type="expression" dxfId="27" priority="27">
      <formula>IF(RIGHT(TEXT(AE27,"0.#"),1)=".",FALSE,TRUE)</formula>
    </cfRule>
    <cfRule type="expression" dxfId="26" priority="28">
      <formula>IF(RIGHT(TEXT(AE27,"0.#"),1)=".",TRUE,FALSE)</formula>
    </cfRule>
  </conditionalFormatting>
  <conditionalFormatting sqref="AI27">
    <cfRule type="expression" dxfId="25" priority="25">
      <formula>IF(RIGHT(TEXT(AI27,"0.#"),1)=".",FALSE,TRUE)</formula>
    </cfRule>
    <cfRule type="expression" dxfId="24" priority="26">
      <formula>IF(RIGHT(TEXT(AI27,"0.#"),1)=".",TRUE,FALSE)</formula>
    </cfRule>
  </conditionalFormatting>
  <conditionalFormatting sqref="AM27">
    <cfRule type="expression" dxfId="23" priority="23">
      <formula>IF(RIGHT(TEXT(AM27,"0.#"),1)=".",FALSE,TRUE)</formula>
    </cfRule>
    <cfRule type="expression" dxfId="22" priority="24">
      <formula>IF(RIGHT(TEXT(AM27,"0.#"),1)=".",TRUE,FALSE)</formula>
    </cfRule>
  </conditionalFormatting>
  <conditionalFormatting sqref="AQ27">
    <cfRule type="expression" dxfId="21" priority="21">
      <formula>IF(RIGHT(TEXT(AQ27,"0.#"),1)=".",FALSE,TRUE)</formula>
    </cfRule>
    <cfRule type="expression" dxfId="20" priority="22">
      <formula>IF(RIGHT(TEXT(AQ27,"0.#"),1)=".",TRUE,FALSE)</formula>
    </cfRule>
  </conditionalFormatting>
  <conditionalFormatting sqref="AU27">
    <cfRule type="expression" dxfId="19" priority="19">
      <formula>IF(RIGHT(TEXT(AU27,"0.#"),1)=".",FALSE,TRUE)</formula>
    </cfRule>
    <cfRule type="expression" dxfId="18" priority="20">
      <formula>IF(RIGHT(TEXT(AU27,"0.#"),1)=".",TRUE,FALSE)</formula>
    </cfRule>
  </conditionalFormatting>
  <conditionalFormatting sqref="AU28">
    <cfRule type="expression" dxfId="17" priority="17">
      <formula>IF(RIGHT(TEXT(AU28,"0.#"),1)=".",FALSE,TRUE)</formula>
    </cfRule>
    <cfRule type="expression" dxfId="16" priority="18">
      <formula>IF(RIGHT(TEXT(AU28,"0.#"),1)=".",TRUE,FALSE)</formula>
    </cfRule>
  </conditionalFormatting>
  <conditionalFormatting sqref="P13:AC17">
    <cfRule type="expression" dxfId="15" priority="15">
      <formula>IF(RIGHT(TEXT(P13,"0.#"),1)=".",FALSE,TRUE)</formula>
    </cfRule>
    <cfRule type="expression" dxfId="14" priority="16">
      <formula>IF(RIGHT(TEXT(P13,"0.#"),1)=".",TRUE,FALSE)</formula>
    </cfRule>
  </conditionalFormatting>
  <conditionalFormatting sqref="AK13:AQ17">
    <cfRule type="expression" dxfId="13" priority="13">
      <formula>IF(RIGHT(TEXT(AK13,"0.#"),1)=".",FALSE,TRUE)</formula>
    </cfRule>
    <cfRule type="expression" dxfId="12" priority="14">
      <formula>IF(RIGHT(TEXT(AK13,"0.#"),1)=".",TRUE,FALSE)</formula>
    </cfRule>
  </conditionalFormatting>
  <conditionalFormatting sqref="AL150:AO150">
    <cfRule type="expression" dxfId="11" priority="9">
      <formula>IF(AND(AL150&gt;=0, RIGHT(TEXT(AL150,"0.#"),1)&lt;&gt;"."),TRUE,FALSE)</formula>
    </cfRule>
    <cfRule type="expression" dxfId="10" priority="10">
      <formula>IF(AND(AL150&gt;=0, RIGHT(TEXT(AL150,"0.#"),1)="."),TRUE,FALSE)</formula>
    </cfRule>
    <cfRule type="expression" dxfId="9" priority="11">
      <formula>IF(AND(AL150&lt;0, RIGHT(TEXT(AL150,"0.#"),1)&lt;&gt;"."),TRUE,FALSE)</formula>
    </cfRule>
    <cfRule type="expression" dxfId="8" priority="12">
      <formula>IF(AND(AL150&lt;0, RIGHT(TEXT(AL150,"0.#"),1)="."),TRUE,FALSE)</formula>
    </cfRule>
  </conditionalFormatting>
  <conditionalFormatting sqref="AL154:AO154">
    <cfRule type="expression" dxfId="7" priority="5">
      <formula>IF(AND(AL154&gt;=0, RIGHT(TEXT(AL154,"0.#"),1)&lt;&gt;"."),TRUE,FALSE)</formula>
    </cfRule>
    <cfRule type="expression" dxfId="6" priority="6">
      <formula>IF(AND(AL154&gt;=0, RIGHT(TEXT(AL154,"0.#"),1)="."),TRUE,FALSE)</formula>
    </cfRule>
    <cfRule type="expression" dxfId="5" priority="7">
      <formula>IF(AND(AL154&lt;0, RIGHT(TEXT(AL154,"0.#"),1)&lt;&gt;"."),TRUE,FALSE)</formula>
    </cfRule>
    <cfRule type="expression" dxfId="4" priority="8">
      <formula>IF(AND(AL154&lt;0, RIGHT(TEXT(AL154,"0.#"),1)="."),TRUE,FALSE)</formula>
    </cfRule>
  </conditionalFormatting>
  <conditionalFormatting sqref="AH154:AK154">
    <cfRule type="expression" dxfId="3" priority="1">
      <formula>IF(AND(AH154&gt;=0, RIGHT(TEXT(AH154,"0.#"),1)&lt;&gt;"."),TRUE,FALSE)</formula>
    </cfRule>
    <cfRule type="expression" dxfId="2" priority="2">
      <formula>IF(AND(AH154&gt;=0, RIGHT(TEXT(AH154,"0.#"),1)="."),TRUE,FALSE)</formula>
    </cfRule>
    <cfRule type="expression" dxfId="1" priority="3">
      <formula>IF(AND(AH154&lt;0, RIGHT(TEXT(AH154,"0.#"),1)&lt;&gt;"."),TRUE,FALSE)</formula>
    </cfRule>
    <cfRule type="expression" dxfId="0" priority="4">
      <formula>IF(AND(AH154&lt;0, RIGHT(TEXT(AH154,"0.#"),1)="."),TRUE,FALSE)</formula>
    </cfRule>
  </conditionalFormatting>
  <dataValidations count="16">
    <dataValidation type="whole" allowBlank="1" showInputMessage="1" showErrorMessage="1" sqref="O101:P102 AX101:AX103 AA101:AB102 AM101:AN102">
      <formula1>0</formula1>
      <formula2>99</formula2>
    </dataValidation>
    <dataValidation type="whole" allowBlank="1" showInputMessage="1" showErrorMessage="1" sqref="AJ101:AK102 X101:Y102 AJ103 L101:L103 M101:M102 X103 AU101:AV102 J8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custom" imeMode="disabled" allowBlank="1" showInputMessage="1" showErrorMessage="1" sqref="AH137:AK146 AH150:AK150 AH154:AK154">
      <formula1>OR(AND(MOD(IF(ISNUMBER(AH137), AH137, 0.5),1)=0, 0&lt;=AH137), AH137="-")</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sqref="S5:X5">
      <formula1>T終了年度</formula1>
    </dataValidation>
    <dataValidation type="custom" imeMode="disabled" allowBlank="1" showInputMessage="1" showErrorMessage="1" sqref="AQ45:AR45 P13:AX13 AR15:AX15 P14:AQ18 AR18:AX18 P19:AJ19 Y126:AB126 AU126:AX126 Y130:AB130 AU130:AX130 Y137:AB146 AL137:AO146 Y150:AB150 AL150:AO150 Y154:AB154 AL154:AO154 AQ33:AR33 AU33:AX33 AE34:AX36 AE27:AX28 AE30:AX30 AU50:AX50 AE51:AX53 AQ50:AR50 AU45:AX45 AE46:AX48 P23:AC24">
      <formula1>OR(ISNUMBER(P13), P13="-")</formula1>
    </dataValidation>
    <dataValidation type="list" allowBlank="1" showInputMessage="1" showErrorMessage="1" sqref="Q103:R103 AC103:AD103 AO103:AP103">
      <formula1>$U$42</formula1>
    </dataValidation>
    <dataValidation type="custom" allowBlank="1" showInputMessage="1" showErrorMessage="1" errorTitle="法人番号チェック" error="法人番号は13桁の数字で入力してください。" sqref="J154:O154 J150:O150 J137:O146">
      <formula1>OR(J137="-",AND(LEN(J137)=13,IFERROR(SEARCH("-",J137),"")="",IFERROR(SEARCH(".",J137),"")="",ISNUMBER(J137)))</formula1>
    </dataValidation>
    <dataValidation type="list" allowBlank="1" showInputMessage="1" showErrorMessage="1" sqref="H81:I81">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16383" man="1"/>
    <brk id="74" max="16383" man="1"/>
    <brk id="103" max="16383" man="1"/>
    <brk id="146" max="49"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U102:V102 I102:J102 AG102:AH102 AR102:AS102</xm:sqref>
        </x14:dataValidation>
        <x14:dataValidation type="list" allowBlank="1" showInputMessage="1" showErrorMessage="1">
          <x14:formula1>
            <xm:f>入力規則等!$U$40:$U$42</xm:f>
          </x14:formula1>
          <xm:sqref>AG101:AH101 U101:V101 I101:J101 AR101:AS101</xm:sqref>
        </x14:dataValidation>
        <x14:dataValidation type="list" allowBlank="1" showInputMessage="1" showErrorMessage="1">
          <x14:formula1>
            <xm:f>入力規則等!$AG$2:$AG$13</xm:f>
          </x14:formula1>
          <xm:sqref>AC137:AG146 AC150:AG150 AC154:AG154</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AO101:AP102 Q101:S102 AC101:AE102 E101:G102</xm:sqref>
        </x14:dataValidation>
        <x14:dataValidation type="list" allowBlank="1" showInputMessage="1" showErrorMessage="1">
          <x14:formula1>
            <xm:f>入力規則等!$U$48</xm:f>
          </x14:formula1>
          <xm:sqref>E103:F103</xm:sqref>
        </x14:dataValidation>
        <x14:dataValidation type="list" allowBlank="1" showInputMessage="1" showErrorMessage="1">
          <x14:formula1>
            <xm:f>入力規則等!$U$13:$U$35</xm:f>
          </x14:formula1>
          <xm:sqref>AJ2:AM2 AE103:AG103 G103:I103 AQ103:AS103 S103:U103 E81:G81</xm:sqref>
        </x14:dataValidation>
        <x14:dataValidation type="list" allowBlank="1" showInputMessage="1" showErrorMessage="1">
          <x14:formula1>
            <xm:f>入力規則等!$U$56:$U$58</xm:f>
          </x14:formula1>
          <xm:sqref>J103:K103 AT103:AU103 AH103:AI103 V103:W103</xm:sqref>
        </x14:dataValidation>
        <x14:dataValidation type="list" allowBlank="1" showInputMessage="1" showErrorMessage="1">
          <x14:formula1>
            <xm:f>入力規則等!$U$49</xm:f>
          </x14:formula1>
          <xm:sqref>C81:D81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389</v>
      </c>
      <c r="AA1" s="27" t="s">
        <v>77</v>
      </c>
      <c r="AB1" s="27" t="s">
        <v>390</v>
      </c>
      <c r="AC1" s="27" t="s">
        <v>31</v>
      </c>
      <c r="AD1" s="26"/>
      <c r="AE1" s="27" t="s">
        <v>43</v>
      </c>
      <c r="AF1" s="28"/>
      <c r="AG1" s="40" t="s">
        <v>172</v>
      </c>
      <c r="AI1" s="40" t="s">
        <v>175</v>
      </c>
      <c r="AK1" s="40" t="s">
        <v>179</v>
      </c>
      <c r="AM1" s="57"/>
      <c r="AN1" s="57"/>
      <c r="AP1" s="26" t="s">
        <v>217</v>
      </c>
    </row>
    <row r="2" spans="1:42" ht="13.5" customHeight="1" x14ac:dyDescent="0.15">
      <c r="A2" s="14" t="s">
        <v>80</v>
      </c>
      <c r="B2" s="15"/>
      <c r="C2" s="13" t="str">
        <f>IF(B2="","",A2)</f>
        <v/>
      </c>
      <c r="D2" s="13" t="str">
        <f>IF(C2="","",IF(D1&lt;&gt;"",CONCATENATE(D1,"、",C2),C2))</f>
        <v/>
      </c>
      <c r="F2" s="12" t="s">
        <v>67</v>
      </c>
      <c r="G2" s="17" t="s">
        <v>578</v>
      </c>
      <c r="H2" s="13" t="str">
        <f>IF(G2="","",F2)</f>
        <v>一般会計</v>
      </c>
      <c r="I2" s="13" t="str">
        <f>IF(H2="","",IF(I1&lt;&gt;"",CONCATENATE(I1,"、",H2),H2))</f>
        <v>一般会計</v>
      </c>
      <c r="K2" s="14" t="s">
        <v>97</v>
      </c>
      <c r="L2" s="15" t="s">
        <v>578</v>
      </c>
      <c r="M2" s="13" t="str">
        <f>IF(L2="","",K2)</f>
        <v>社会保障</v>
      </c>
      <c r="N2" s="13" t="str">
        <f>IF(M2="","",IF(N1&lt;&gt;"",CONCATENATE(N1,"、",M2),M2))</f>
        <v>社会保障</v>
      </c>
      <c r="O2" s="13"/>
      <c r="P2" s="12" t="s">
        <v>69</v>
      </c>
      <c r="Q2" s="17"/>
      <c r="R2" s="13" t="str">
        <f>IF(Q2="","",P2)</f>
        <v/>
      </c>
      <c r="S2" s="13" t="str">
        <f>IF(R2="","",IF(S1&lt;&gt;"",CONCATENATE(S1,"、",R2),R2))</f>
        <v/>
      </c>
      <c r="T2" s="13"/>
      <c r="U2" s="71">
        <v>21</v>
      </c>
      <c r="W2" s="30" t="s">
        <v>165</v>
      </c>
      <c r="Y2" s="30" t="s">
        <v>63</v>
      </c>
      <c r="Z2" s="30" t="s">
        <v>63</v>
      </c>
      <c r="AA2" s="64" t="s">
        <v>259</v>
      </c>
      <c r="AB2" s="64" t="s">
        <v>484</v>
      </c>
      <c r="AC2" s="65" t="s">
        <v>129</v>
      </c>
      <c r="AD2" s="26"/>
      <c r="AE2" s="32" t="s">
        <v>161</v>
      </c>
      <c r="AF2" s="28"/>
      <c r="AG2" s="42" t="s">
        <v>225</v>
      </c>
      <c r="AI2" s="40" t="s">
        <v>256</v>
      </c>
      <c r="AK2" s="40" t="s">
        <v>180</v>
      </c>
      <c r="AM2" s="57"/>
      <c r="AN2" s="57"/>
      <c r="AP2" s="42" t="s">
        <v>225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0" t="s">
        <v>515</v>
      </c>
      <c r="W3" s="30" t="s">
        <v>140</v>
      </c>
      <c r="Y3" s="30" t="s">
        <v>64</v>
      </c>
      <c r="Z3" s="30" t="s">
        <v>391</v>
      </c>
      <c r="AA3" s="64" t="s">
        <v>357</v>
      </c>
      <c r="AB3" s="64" t="s">
        <v>485</v>
      </c>
      <c r="AC3" s="65" t="s">
        <v>130</v>
      </c>
      <c r="AD3" s="26"/>
      <c r="AE3" s="32" t="s">
        <v>162</v>
      </c>
      <c r="AF3" s="28"/>
      <c r="AG3" s="42" t="s">
        <v>226</v>
      </c>
      <c r="AI3" s="40" t="s">
        <v>174</v>
      </c>
      <c r="AK3" s="40" t="str">
        <f>CHAR(CODE(AK2)+1)</f>
        <v>B</v>
      </c>
      <c r="AM3" s="57"/>
      <c r="AN3" s="57"/>
      <c r="AP3" s="42" t="s">
        <v>226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578</v>
      </c>
      <c r="R4" s="13" t="str">
        <f t="shared" si="3"/>
        <v>補助</v>
      </c>
      <c r="S4" s="13" t="str">
        <f t="shared" si="4"/>
        <v>補助</v>
      </c>
      <c r="T4" s="13"/>
      <c r="U4" s="30" t="s">
        <v>571</v>
      </c>
      <c r="W4" s="30" t="s">
        <v>141</v>
      </c>
      <c r="Y4" s="30" t="s">
        <v>264</v>
      </c>
      <c r="Z4" s="30" t="s">
        <v>392</v>
      </c>
      <c r="AA4" s="64" t="s">
        <v>358</v>
      </c>
      <c r="AB4" s="64" t="s">
        <v>486</v>
      </c>
      <c r="AC4" s="64" t="s">
        <v>131</v>
      </c>
      <c r="AD4" s="26"/>
      <c r="AE4" s="32" t="s">
        <v>163</v>
      </c>
      <c r="AF4" s="28"/>
      <c r="AG4" s="42" t="s">
        <v>227</v>
      </c>
      <c r="AI4" s="40" t="s">
        <v>176</v>
      </c>
      <c r="AK4" s="40" t="str">
        <f t="shared" ref="AK4:AK49" si="7">CHAR(CODE(AK3)+1)</f>
        <v>C</v>
      </c>
      <c r="AM4" s="57"/>
      <c r="AN4" s="57"/>
      <c r="AP4" s="42" t="s">
        <v>227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0" t="s">
        <v>539</v>
      </c>
      <c r="Y5" s="30" t="s">
        <v>265</v>
      </c>
      <c r="Z5" s="30" t="s">
        <v>393</v>
      </c>
      <c r="AA5" s="64" t="s">
        <v>359</v>
      </c>
      <c r="AB5" s="64" t="s">
        <v>487</v>
      </c>
      <c r="AC5" s="64" t="s">
        <v>164</v>
      </c>
      <c r="AD5" s="29"/>
      <c r="AE5" s="32" t="s">
        <v>237</v>
      </c>
      <c r="AF5" s="28"/>
      <c r="AG5" s="42" t="s">
        <v>228</v>
      </c>
      <c r="AI5" s="40" t="s">
        <v>262</v>
      </c>
      <c r="AK5" s="40" t="str">
        <f t="shared" si="7"/>
        <v>D</v>
      </c>
      <c r="AP5" s="42" t="s">
        <v>228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0" t="s">
        <v>239</v>
      </c>
      <c r="W6" s="30" t="s">
        <v>541</v>
      </c>
      <c r="Y6" s="30" t="s">
        <v>266</v>
      </c>
      <c r="Z6" s="30" t="s">
        <v>394</v>
      </c>
      <c r="AA6" s="64" t="s">
        <v>360</v>
      </c>
      <c r="AB6" s="64" t="s">
        <v>488</v>
      </c>
      <c r="AC6" s="64" t="s">
        <v>132</v>
      </c>
      <c r="AD6" s="29"/>
      <c r="AE6" s="32" t="s">
        <v>235</v>
      </c>
      <c r="AF6" s="28"/>
      <c r="AG6" s="42" t="s">
        <v>229</v>
      </c>
      <c r="AI6" s="40" t="s">
        <v>263</v>
      </c>
      <c r="AK6" s="40" t="str">
        <f>CHAR(CODE(AK5)+1)</f>
        <v>E</v>
      </c>
      <c r="AP6" s="42" t="s">
        <v>229</v>
      </c>
    </row>
    <row r="7" spans="1:42" ht="13.5" customHeight="1" x14ac:dyDescent="0.15">
      <c r="A7" s="14" t="s">
        <v>85</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0"/>
      <c r="W7" s="30" t="s">
        <v>142</v>
      </c>
      <c r="Y7" s="30" t="s">
        <v>267</v>
      </c>
      <c r="Z7" s="30" t="s">
        <v>395</v>
      </c>
      <c r="AA7" s="64" t="s">
        <v>361</v>
      </c>
      <c r="AB7" s="64" t="s">
        <v>489</v>
      </c>
      <c r="AC7" s="29"/>
      <c r="AD7" s="29"/>
      <c r="AE7" s="30" t="s">
        <v>132</v>
      </c>
      <c r="AF7" s="28"/>
      <c r="AG7" s="42" t="s">
        <v>230</v>
      </c>
      <c r="AH7" s="59"/>
      <c r="AI7" s="42" t="s">
        <v>252</v>
      </c>
      <c r="AK7" s="40" t="str">
        <f>CHAR(CODE(AK6)+1)</f>
        <v>F</v>
      </c>
      <c r="AP7" s="42" t="s">
        <v>230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0" t="s">
        <v>260</v>
      </c>
      <c r="W8" s="30" t="s">
        <v>143</v>
      </c>
      <c r="Y8" s="30" t="s">
        <v>268</v>
      </c>
      <c r="Z8" s="30" t="s">
        <v>396</v>
      </c>
      <c r="AA8" s="64" t="s">
        <v>362</v>
      </c>
      <c r="AB8" s="64" t="s">
        <v>490</v>
      </c>
      <c r="AC8" s="29"/>
      <c r="AD8" s="29"/>
      <c r="AE8" s="29"/>
      <c r="AF8" s="28"/>
      <c r="AG8" s="42" t="s">
        <v>231</v>
      </c>
      <c r="AI8" s="40" t="s">
        <v>253</v>
      </c>
      <c r="AK8" s="40" t="str">
        <f t="shared" si="7"/>
        <v>G</v>
      </c>
      <c r="AP8" s="42" t="s">
        <v>231</v>
      </c>
    </row>
    <row r="9" spans="1:42" ht="13.5" customHeight="1" x14ac:dyDescent="0.15">
      <c r="A9" s="14" t="s">
        <v>87</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社会保障</v>
      </c>
      <c r="O9" s="13"/>
      <c r="P9" s="13"/>
      <c r="Q9" s="19"/>
      <c r="T9" s="13"/>
      <c r="U9" s="30" t="s">
        <v>261</v>
      </c>
      <c r="W9" s="30" t="s">
        <v>144</v>
      </c>
      <c r="Y9" s="30" t="s">
        <v>269</v>
      </c>
      <c r="Z9" s="30" t="s">
        <v>397</v>
      </c>
      <c r="AA9" s="64" t="s">
        <v>363</v>
      </c>
      <c r="AB9" s="64" t="s">
        <v>491</v>
      </c>
      <c r="AC9" s="29"/>
      <c r="AD9" s="29"/>
      <c r="AE9" s="29"/>
      <c r="AF9" s="28"/>
      <c r="AG9" s="42" t="s">
        <v>232</v>
      </c>
      <c r="AI9" s="56"/>
      <c r="AK9" s="40" t="str">
        <f t="shared" si="7"/>
        <v>H</v>
      </c>
      <c r="AP9" s="42" t="s">
        <v>232</v>
      </c>
    </row>
    <row r="10" spans="1:42" ht="13.5" customHeight="1" x14ac:dyDescent="0.15">
      <c r="A10" s="14" t="s">
        <v>207</v>
      </c>
      <c r="B10" s="15"/>
      <c r="C10" s="13" t="str">
        <f t="shared" si="0"/>
        <v/>
      </c>
      <c r="D10" s="13" t="str">
        <f t="shared" si="8"/>
        <v/>
      </c>
      <c r="F10" s="18" t="s">
        <v>111</v>
      </c>
      <c r="G10" s="17"/>
      <c r="H10" s="13" t="str">
        <f t="shared" si="1"/>
        <v/>
      </c>
      <c r="I10" s="13" t="str">
        <f t="shared" si="5"/>
        <v>一般会計</v>
      </c>
      <c r="K10" s="14" t="s">
        <v>208</v>
      </c>
      <c r="L10" s="15"/>
      <c r="M10" s="13" t="str">
        <f t="shared" si="2"/>
        <v/>
      </c>
      <c r="N10" s="13" t="str">
        <f t="shared" si="6"/>
        <v>社会保障</v>
      </c>
      <c r="O10" s="13"/>
      <c r="P10" s="13" t="str">
        <f>S8</f>
        <v>補助</v>
      </c>
      <c r="Q10" s="19"/>
      <c r="T10" s="13"/>
      <c r="W10" s="30" t="s">
        <v>145</v>
      </c>
      <c r="Y10" s="30" t="s">
        <v>270</v>
      </c>
      <c r="Z10" s="30" t="s">
        <v>398</v>
      </c>
      <c r="AA10" s="64" t="s">
        <v>364</v>
      </c>
      <c r="AB10" s="64" t="s">
        <v>492</v>
      </c>
      <c r="AC10" s="29"/>
      <c r="AD10" s="29"/>
      <c r="AE10" s="29"/>
      <c r="AF10" s="28"/>
      <c r="AG10" s="42" t="s">
        <v>220</v>
      </c>
      <c r="AK10" s="40" t="str">
        <f t="shared" si="7"/>
        <v>I</v>
      </c>
      <c r="AP10" s="40" t="s">
        <v>218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0" t="s">
        <v>568</v>
      </c>
      <c r="Y11" s="30" t="s">
        <v>271</v>
      </c>
      <c r="Z11" s="30" t="s">
        <v>399</v>
      </c>
      <c r="AA11" s="64" t="s">
        <v>365</v>
      </c>
      <c r="AB11" s="64" t="s">
        <v>493</v>
      </c>
      <c r="AC11" s="29"/>
      <c r="AD11" s="29"/>
      <c r="AE11" s="29"/>
      <c r="AF11" s="28"/>
      <c r="AG11" s="40" t="s">
        <v>223</v>
      </c>
      <c r="AK11" s="40"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7" t="s">
        <v>516</v>
      </c>
      <c r="W12" s="30" t="s">
        <v>146</v>
      </c>
      <c r="Y12" s="30" t="s">
        <v>272</v>
      </c>
      <c r="Z12" s="30" t="s">
        <v>400</v>
      </c>
      <c r="AA12" s="64" t="s">
        <v>366</v>
      </c>
      <c r="AB12" s="64" t="s">
        <v>494</v>
      </c>
      <c r="AC12" s="29"/>
      <c r="AD12" s="29"/>
      <c r="AE12" s="29"/>
      <c r="AF12" s="28"/>
      <c r="AG12" s="40" t="s">
        <v>221</v>
      </c>
      <c r="AK12" s="40"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0" t="s">
        <v>165</v>
      </c>
      <c r="W13" s="30" t="s">
        <v>147</v>
      </c>
      <c r="Y13" s="30" t="s">
        <v>273</v>
      </c>
      <c r="Z13" s="30" t="s">
        <v>401</v>
      </c>
      <c r="AA13" s="64" t="s">
        <v>367</v>
      </c>
      <c r="AB13" s="64" t="s">
        <v>495</v>
      </c>
      <c r="AC13" s="29"/>
      <c r="AD13" s="29"/>
      <c r="AE13" s="29"/>
      <c r="AF13" s="28"/>
      <c r="AG13" s="40" t="s">
        <v>222</v>
      </c>
      <c r="AK13" s="40"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0" t="s">
        <v>517</v>
      </c>
      <c r="W14" s="30" t="s">
        <v>148</v>
      </c>
      <c r="Y14" s="30" t="s">
        <v>274</v>
      </c>
      <c r="Z14" s="30" t="s">
        <v>402</v>
      </c>
      <c r="AA14" s="64" t="s">
        <v>368</v>
      </c>
      <c r="AB14" s="64" t="s">
        <v>496</v>
      </c>
      <c r="AC14" s="29"/>
      <c r="AD14" s="29"/>
      <c r="AE14" s="29"/>
      <c r="AF14" s="28"/>
      <c r="AG14" s="56"/>
      <c r="AK14" s="40"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0" t="s">
        <v>518</v>
      </c>
      <c r="W15" s="30" t="s">
        <v>149</v>
      </c>
      <c r="Y15" s="30" t="s">
        <v>275</v>
      </c>
      <c r="Z15" s="30" t="s">
        <v>403</v>
      </c>
      <c r="AA15" s="64" t="s">
        <v>369</v>
      </c>
      <c r="AB15" s="64" t="s">
        <v>497</v>
      </c>
      <c r="AC15" s="29"/>
      <c r="AD15" s="29"/>
      <c r="AE15" s="29"/>
      <c r="AF15" s="28"/>
      <c r="AG15" s="57"/>
      <c r="AK15" s="40"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0" t="s">
        <v>519</v>
      </c>
      <c r="W16" s="30" t="s">
        <v>150</v>
      </c>
      <c r="Y16" s="30" t="s">
        <v>276</v>
      </c>
      <c r="Z16" s="30" t="s">
        <v>404</v>
      </c>
      <c r="AA16" s="64" t="s">
        <v>370</v>
      </c>
      <c r="AB16" s="64" t="s">
        <v>498</v>
      </c>
      <c r="AC16" s="29"/>
      <c r="AD16" s="29"/>
      <c r="AE16" s="29"/>
      <c r="AF16" s="28"/>
      <c r="AG16" s="57"/>
      <c r="AK16" s="40"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0" t="s">
        <v>537</v>
      </c>
      <c r="W17" s="30" t="s">
        <v>151</v>
      </c>
      <c r="Y17" s="30" t="s">
        <v>277</v>
      </c>
      <c r="Z17" s="30" t="s">
        <v>405</v>
      </c>
      <c r="AA17" s="64" t="s">
        <v>371</v>
      </c>
      <c r="AB17" s="64" t="s">
        <v>499</v>
      </c>
      <c r="AC17" s="29"/>
      <c r="AD17" s="29"/>
      <c r="AE17" s="29"/>
      <c r="AF17" s="28"/>
      <c r="AG17" s="57"/>
      <c r="AK17" s="40"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0" t="s">
        <v>520</v>
      </c>
      <c r="W18" s="30" t="s">
        <v>152</v>
      </c>
      <c r="Y18" s="30" t="s">
        <v>278</v>
      </c>
      <c r="Z18" s="30" t="s">
        <v>406</v>
      </c>
      <c r="AA18" s="64" t="s">
        <v>372</v>
      </c>
      <c r="AB18" s="64" t="s">
        <v>500</v>
      </c>
      <c r="AC18" s="29"/>
      <c r="AD18" s="29"/>
      <c r="AE18" s="29"/>
      <c r="AF18" s="28"/>
      <c r="AK18" s="40" t="str">
        <f t="shared" si="7"/>
        <v>Q</v>
      </c>
    </row>
    <row r="19" spans="1:37" ht="13.5" customHeight="1" x14ac:dyDescent="0.15">
      <c r="A19" s="14" t="s">
        <v>198</v>
      </c>
      <c r="B19" s="15"/>
      <c r="C19" s="13" t="str">
        <f t="shared" si="9"/>
        <v/>
      </c>
      <c r="D19" s="13" t="str">
        <f t="shared" si="8"/>
        <v/>
      </c>
      <c r="F19" s="18" t="s">
        <v>120</v>
      </c>
      <c r="G19" s="17"/>
      <c r="H19" s="13" t="str">
        <f t="shared" si="1"/>
        <v/>
      </c>
      <c r="I19" s="13" t="str">
        <f t="shared" si="5"/>
        <v>一般会計</v>
      </c>
      <c r="K19" s="13"/>
      <c r="L19" s="13"/>
      <c r="O19" s="13"/>
      <c r="P19" s="13"/>
      <c r="Q19" s="19"/>
      <c r="T19" s="13"/>
      <c r="U19" s="30" t="s">
        <v>521</v>
      </c>
      <c r="W19" s="30" t="s">
        <v>153</v>
      </c>
      <c r="Y19" s="30" t="s">
        <v>279</v>
      </c>
      <c r="Z19" s="30" t="s">
        <v>407</v>
      </c>
      <c r="AA19" s="64" t="s">
        <v>373</v>
      </c>
      <c r="AB19" s="64" t="s">
        <v>501</v>
      </c>
      <c r="AC19" s="29"/>
      <c r="AD19" s="29"/>
      <c r="AE19" s="29"/>
      <c r="AF19" s="28"/>
      <c r="AK19" s="40" t="str">
        <f t="shared" si="7"/>
        <v>R</v>
      </c>
    </row>
    <row r="20" spans="1:37" ht="13.5" customHeight="1" x14ac:dyDescent="0.15">
      <c r="A20" s="14" t="s">
        <v>199</v>
      </c>
      <c r="B20" s="15"/>
      <c r="C20" s="13" t="str">
        <f t="shared" si="9"/>
        <v/>
      </c>
      <c r="D20" s="13" t="str">
        <f t="shared" si="8"/>
        <v/>
      </c>
      <c r="F20" s="18" t="s">
        <v>197</v>
      </c>
      <c r="G20" s="17"/>
      <c r="H20" s="13" t="str">
        <f t="shared" si="1"/>
        <v/>
      </c>
      <c r="I20" s="13" t="str">
        <f t="shared" si="5"/>
        <v>一般会計</v>
      </c>
      <c r="K20" s="13"/>
      <c r="L20" s="13"/>
      <c r="O20" s="13"/>
      <c r="P20" s="13"/>
      <c r="Q20" s="19"/>
      <c r="T20" s="13"/>
      <c r="U20" s="30" t="s">
        <v>522</v>
      </c>
      <c r="W20" s="30" t="s">
        <v>154</v>
      </c>
      <c r="Y20" s="30" t="s">
        <v>280</v>
      </c>
      <c r="Z20" s="30" t="s">
        <v>408</v>
      </c>
      <c r="AA20" s="64" t="s">
        <v>374</v>
      </c>
      <c r="AB20" s="64" t="s">
        <v>502</v>
      </c>
      <c r="AC20" s="29"/>
      <c r="AD20" s="29"/>
      <c r="AE20" s="29"/>
      <c r="AF20" s="28"/>
      <c r="AK20" s="40" t="str">
        <f t="shared" si="7"/>
        <v>S</v>
      </c>
    </row>
    <row r="21" spans="1:37" ht="13.5" customHeight="1" x14ac:dyDescent="0.15">
      <c r="A21" s="14" t="s">
        <v>200</v>
      </c>
      <c r="B21" s="15"/>
      <c r="C21" s="13" t="str">
        <f t="shared" si="9"/>
        <v/>
      </c>
      <c r="D21" s="13" t="str">
        <f t="shared" si="8"/>
        <v/>
      </c>
      <c r="F21" s="18" t="s">
        <v>121</v>
      </c>
      <c r="G21" s="17"/>
      <c r="H21" s="13" t="str">
        <f t="shared" si="1"/>
        <v/>
      </c>
      <c r="I21" s="13" t="str">
        <f t="shared" si="5"/>
        <v>一般会計</v>
      </c>
      <c r="K21" s="13"/>
      <c r="L21" s="13"/>
      <c r="O21" s="13"/>
      <c r="P21" s="13"/>
      <c r="Q21" s="19"/>
      <c r="T21" s="13"/>
      <c r="U21" s="30" t="s">
        <v>523</v>
      </c>
      <c r="W21" s="30" t="s">
        <v>155</v>
      </c>
      <c r="Y21" s="30" t="s">
        <v>281</v>
      </c>
      <c r="Z21" s="30" t="s">
        <v>409</v>
      </c>
      <c r="AA21" s="64" t="s">
        <v>375</v>
      </c>
      <c r="AB21" s="64" t="s">
        <v>503</v>
      </c>
      <c r="AC21" s="29"/>
      <c r="AD21" s="29"/>
      <c r="AE21" s="29"/>
      <c r="AF21" s="28"/>
      <c r="AK21" s="40" t="str">
        <f t="shared" si="7"/>
        <v>T</v>
      </c>
    </row>
    <row r="22" spans="1:37" ht="13.5" customHeight="1" x14ac:dyDescent="0.15">
      <c r="A22" s="14" t="s">
        <v>201</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0" t="s">
        <v>570</v>
      </c>
      <c r="W22" s="30" t="s">
        <v>156</v>
      </c>
      <c r="Y22" s="30" t="s">
        <v>282</v>
      </c>
      <c r="Z22" s="30" t="s">
        <v>410</v>
      </c>
      <c r="AA22" s="64" t="s">
        <v>376</v>
      </c>
      <c r="AB22" s="64" t="s">
        <v>504</v>
      </c>
      <c r="AC22" s="29"/>
      <c r="AD22" s="29"/>
      <c r="AE22" s="29"/>
      <c r="AF22" s="28"/>
      <c r="AK22" s="40" t="str">
        <f t="shared" si="7"/>
        <v>U</v>
      </c>
    </row>
    <row r="23" spans="1:37" ht="13.5" customHeight="1" x14ac:dyDescent="0.15">
      <c r="A23" s="62" t="s">
        <v>254</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0" t="s">
        <v>524</v>
      </c>
      <c r="W23" s="30" t="s">
        <v>157</v>
      </c>
      <c r="Y23" s="30" t="s">
        <v>283</v>
      </c>
      <c r="Z23" s="30" t="s">
        <v>411</v>
      </c>
      <c r="AA23" s="64" t="s">
        <v>377</v>
      </c>
      <c r="AB23" s="64" t="s">
        <v>505</v>
      </c>
      <c r="AC23" s="29"/>
      <c r="AD23" s="29"/>
      <c r="AE23" s="29"/>
      <c r="AF23" s="28"/>
      <c r="AK23" s="40" t="str">
        <f t="shared" si="7"/>
        <v>V</v>
      </c>
    </row>
    <row r="24" spans="1:37" ht="13.5" customHeight="1" x14ac:dyDescent="0.15">
      <c r="A24" s="73"/>
      <c r="B24" s="60"/>
      <c r="F24" s="18" t="s">
        <v>257</v>
      </c>
      <c r="G24" s="17"/>
      <c r="H24" s="13" t="str">
        <f t="shared" si="1"/>
        <v/>
      </c>
      <c r="I24" s="13" t="str">
        <f t="shared" si="5"/>
        <v>一般会計</v>
      </c>
      <c r="K24" s="13"/>
      <c r="L24" s="13"/>
      <c r="O24" s="13"/>
      <c r="P24" s="13"/>
      <c r="Q24" s="19"/>
      <c r="T24" s="13"/>
      <c r="U24" s="30" t="s">
        <v>525</v>
      </c>
      <c r="W24" s="30" t="s">
        <v>158</v>
      </c>
      <c r="Y24" s="30" t="s">
        <v>284</v>
      </c>
      <c r="Z24" s="30" t="s">
        <v>412</v>
      </c>
      <c r="AA24" s="64" t="s">
        <v>378</v>
      </c>
      <c r="AB24" s="64" t="s">
        <v>506</v>
      </c>
      <c r="AC24" s="29"/>
      <c r="AD24" s="29"/>
      <c r="AE24" s="29"/>
      <c r="AF24" s="28"/>
      <c r="AK24" s="40" t="str">
        <f>CHAR(CODE(AK23)+1)</f>
        <v>W</v>
      </c>
    </row>
    <row r="25" spans="1:37" ht="13.5" customHeight="1" x14ac:dyDescent="0.15">
      <c r="A25" s="61"/>
      <c r="B25" s="60"/>
      <c r="F25" s="18" t="s">
        <v>124</v>
      </c>
      <c r="G25" s="17"/>
      <c r="H25" s="13" t="str">
        <f t="shared" si="1"/>
        <v/>
      </c>
      <c r="I25" s="13" t="str">
        <f t="shared" si="5"/>
        <v>一般会計</v>
      </c>
      <c r="K25" s="13"/>
      <c r="L25" s="13"/>
      <c r="O25" s="13"/>
      <c r="P25" s="13"/>
      <c r="Q25" s="19"/>
      <c r="T25" s="13"/>
      <c r="U25" s="30" t="s">
        <v>526</v>
      </c>
      <c r="W25" s="55"/>
      <c r="Y25" s="30" t="s">
        <v>285</v>
      </c>
      <c r="Z25" s="30" t="s">
        <v>413</v>
      </c>
      <c r="AA25" s="64" t="s">
        <v>379</v>
      </c>
      <c r="AB25" s="64" t="s">
        <v>507</v>
      </c>
      <c r="AC25" s="29"/>
      <c r="AD25" s="29"/>
      <c r="AE25" s="29"/>
      <c r="AF25" s="28"/>
      <c r="AK25" s="40" t="str">
        <f t="shared" si="7"/>
        <v>X</v>
      </c>
    </row>
    <row r="26" spans="1:37" ht="13.5" customHeight="1" x14ac:dyDescent="0.15">
      <c r="A26" s="61"/>
      <c r="B26" s="60"/>
      <c r="F26" s="18" t="s">
        <v>125</v>
      </c>
      <c r="G26" s="17"/>
      <c r="H26" s="13" t="str">
        <f t="shared" si="1"/>
        <v/>
      </c>
      <c r="I26" s="13" t="str">
        <f t="shared" si="5"/>
        <v>一般会計</v>
      </c>
      <c r="K26" s="13"/>
      <c r="L26" s="13"/>
      <c r="O26" s="13"/>
      <c r="P26" s="13"/>
      <c r="Q26" s="19"/>
      <c r="T26" s="13"/>
      <c r="U26" s="30" t="s">
        <v>527</v>
      </c>
      <c r="Y26" s="30" t="s">
        <v>286</v>
      </c>
      <c r="Z26" s="30" t="s">
        <v>414</v>
      </c>
      <c r="AA26" s="64" t="s">
        <v>380</v>
      </c>
      <c r="AB26" s="64" t="s">
        <v>508</v>
      </c>
      <c r="AC26" s="29"/>
      <c r="AD26" s="29"/>
      <c r="AE26" s="29"/>
      <c r="AF26" s="28"/>
      <c r="AK26" s="40"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0" t="s">
        <v>528</v>
      </c>
      <c r="Y27" s="30" t="s">
        <v>287</v>
      </c>
      <c r="Z27" s="30" t="s">
        <v>415</v>
      </c>
      <c r="AA27" s="64" t="s">
        <v>381</v>
      </c>
      <c r="AB27" s="64" t="s">
        <v>509</v>
      </c>
      <c r="AC27" s="29"/>
      <c r="AD27" s="29"/>
      <c r="AE27" s="29"/>
      <c r="AF27" s="28"/>
      <c r="AK27" s="40"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529</v>
      </c>
      <c r="Y28" s="30" t="s">
        <v>288</v>
      </c>
      <c r="Z28" s="30" t="s">
        <v>416</v>
      </c>
      <c r="AA28" s="64" t="s">
        <v>382</v>
      </c>
      <c r="AB28" s="64" t="s">
        <v>510</v>
      </c>
      <c r="AC28" s="29"/>
      <c r="AD28" s="29"/>
      <c r="AE28" s="29"/>
      <c r="AF28" s="28"/>
      <c r="AK28" s="40"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0" t="s">
        <v>530</v>
      </c>
      <c r="Y29" s="30" t="s">
        <v>289</v>
      </c>
      <c r="Z29" s="30" t="s">
        <v>417</v>
      </c>
      <c r="AA29" s="64" t="s">
        <v>383</v>
      </c>
      <c r="AB29" s="64" t="s">
        <v>511</v>
      </c>
      <c r="AC29" s="29"/>
      <c r="AD29" s="29"/>
      <c r="AE29" s="29"/>
      <c r="AF29" s="28"/>
      <c r="AK29" s="40"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0" t="s">
        <v>531</v>
      </c>
      <c r="Y30" s="30" t="s">
        <v>290</v>
      </c>
      <c r="Z30" s="30" t="s">
        <v>418</v>
      </c>
      <c r="AA30" s="64" t="s">
        <v>384</v>
      </c>
      <c r="AB30" s="64" t="s">
        <v>512</v>
      </c>
      <c r="AC30" s="29"/>
      <c r="AD30" s="29"/>
      <c r="AE30" s="29"/>
      <c r="AF30" s="28"/>
      <c r="AK30" s="40"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0" t="s">
        <v>532</v>
      </c>
      <c r="Y31" s="30" t="s">
        <v>291</v>
      </c>
      <c r="Z31" s="30" t="s">
        <v>419</v>
      </c>
      <c r="AA31" s="64" t="s">
        <v>385</v>
      </c>
      <c r="AB31" s="64" t="s">
        <v>513</v>
      </c>
      <c r="AC31" s="29"/>
      <c r="AD31" s="29"/>
      <c r="AE31" s="29"/>
      <c r="AF31" s="28"/>
      <c r="AK31" s="40"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0" t="s">
        <v>533</v>
      </c>
      <c r="Y32" s="30" t="s">
        <v>292</v>
      </c>
      <c r="Z32" s="30" t="s">
        <v>420</v>
      </c>
      <c r="AA32" s="64" t="s">
        <v>65</v>
      </c>
      <c r="AB32" s="64" t="s">
        <v>65</v>
      </c>
      <c r="AC32" s="29"/>
      <c r="AD32" s="29"/>
      <c r="AE32" s="29"/>
      <c r="AF32" s="28"/>
      <c r="AK32" s="40"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0" t="s">
        <v>534</v>
      </c>
      <c r="Y33" s="30" t="s">
        <v>293</v>
      </c>
      <c r="Z33" s="30" t="s">
        <v>421</v>
      </c>
      <c r="AA33" s="55"/>
      <c r="AB33" s="29"/>
      <c r="AC33" s="29"/>
      <c r="AD33" s="29"/>
      <c r="AE33" s="29"/>
      <c r="AF33" s="28"/>
      <c r="AK33" s="40"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0" t="s">
        <v>535</v>
      </c>
      <c r="Y34" s="30" t="s">
        <v>294</v>
      </c>
      <c r="Z34" s="30" t="s">
        <v>422</v>
      </c>
      <c r="AB34" s="29"/>
      <c r="AC34" s="29"/>
      <c r="AD34" s="29"/>
      <c r="AE34" s="29"/>
      <c r="AF34" s="28"/>
      <c r="AK34" s="40"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U35" s="30" t="s">
        <v>536</v>
      </c>
      <c r="Y35" s="30" t="s">
        <v>295</v>
      </c>
      <c r="Z35" s="30" t="s">
        <v>423</v>
      </c>
      <c r="AC35" s="29"/>
      <c r="AF35" s="28"/>
      <c r="AK35" s="40"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Y36" s="30" t="s">
        <v>296</v>
      </c>
      <c r="Z36" s="30" t="s">
        <v>424</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297</v>
      </c>
      <c r="Z37" s="30" t="s">
        <v>425</v>
      </c>
      <c r="AF37" s="28"/>
      <c r="AK37" s="40" t="str">
        <f t="shared" si="7"/>
        <v>j</v>
      </c>
    </row>
    <row r="38" spans="1:37" x14ac:dyDescent="0.15">
      <c r="A38" s="13"/>
      <c r="B38" s="13"/>
      <c r="F38" s="13"/>
      <c r="G38" s="19"/>
      <c r="K38" s="13"/>
      <c r="L38" s="13"/>
      <c r="O38" s="13"/>
      <c r="P38" s="13"/>
      <c r="Q38" s="19"/>
      <c r="T38" s="13"/>
      <c r="Y38" s="30" t="s">
        <v>298</v>
      </c>
      <c r="Z38" s="30" t="s">
        <v>426</v>
      </c>
      <c r="AF38" s="28"/>
      <c r="AK38" s="40" t="str">
        <f t="shared" si="7"/>
        <v>k</v>
      </c>
    </row>
    <row r="39" spans="1:37" x14ac:dyDescent="0.15">
      <c r="A39" s="13"/>
      <c r="B39" s="13"/>
      <c r="F39" s="13" t="str">
        <f>I37</f>
        <v>一般会計</v>
      </c>
      <c r="G39" s="19"/>
      <c r="K39" s="13"/>
      <c r="L39" s="13"/>
      <c r="O39" s="13"/>
      <c r="P39" s="13"/>
      <c r="Q39" s="19"/>
      <c r="T39" s="13"/>
      <c r="U39" s="30" t="s">
        <v>538</v>
      </c>
      <c r="Y39" s="30" t="s">
        <v>299</v>
      </c>
      <c r="Z39" s="30" t="s">
        <v>427</v>
      </c>
      <c r="AF39" s="28"/>
      <c r="AK39" s="40" t="str">
        <f t="shared" si="7"/>
        <v>l</v>
      </c>
    </row>
    <row r="40" spans="1:37" x14ac:dyDescent="0.15">
      <c r="A40" s="13"/>
      <c r="B40" s="13"/>
      <c r="F40" s="13"/>
      <c r="G40" s="19"/>
      <c r="K40" s="13"/>
      <c r="L40" s="13"/>
      <c r="O40" s="13"/>
      <c r="P40" s="13"/>
      <c r="Q40" s="19"/>
      <c r="T40" s="13"/>
      <c r="U40" s="30"/>
      <c r="Y40" s="30" t="s">
        <v>300</v>
      </c>
      <c r="Z40" s="30" t="s">
        <v>428</v>
      </c>
      <c r="AF40" s="28"/>
      <c r="AK40" s="40" t="str">
        <f t="shared" si="7"/>
        <v>m</v>
      </c>
    </row>
    <row r="41" spans="1:37" x14ac:dyDescent="0.15">
      <c r="A41" s="13"/>
      <c r="B41" s="13"/>
      <c r="F41" s="13"/>
      <c r="G41" s="19"/>
      <c r="K41" s="13"/>
      <c r="L41" s="13"/>
      <c r="O41" s="13"/>
      <c r="P41" s="13"/>
      <c r="Q41" s="19"/>
      <c r="T41" s="13"/>
      <c r="U41" s="30" t="s">
        <v>240</v>
      </c>
      <c r="Y41" s="30" t="s">
        <v>301</v>
      </c>
      <c r="Z41" s="30" t="s">
        <v>429</v>
      </c>
      <c r="AF41" s="28"/>
      <c r="AK41" s="40" t="str">
        <f t="shared" si="7"/>
        <v>n</v>
      </c>
    </row>
    <row r="42" spans="1:37" x14ac:dyDescent="0.15">
      <c r="A42" s="13"/>
      <c r="B42" s="13"/>
      <c r="F42" s="13"/>
      <c r="G42" s="19"/>
      <c r="K42" s="13"/>
      <c r="L42" s="13"/>
      <c r="O42" s="13"/>
      <c r="P42" s="13"/>
      <c r="Q42" s="19"/>
      <c r="T42" s="13"/>
      <c r="U42" s="30" t="s">
        <v>250</v>
      </c>
      <c r="Y42" s="30" t="s">
        <v>302</v>
      </c>
      <c r="Z42" s="30" t="s">
        <v>430</v>
      </c>
      <c r="AF42" s="28"/>
      <c r="AK42" s="40" t="str">
        <f t="shared" si="7"/>
        <v>o</v>
      </c>
    </row>
    <row r="43" spans="1:37" x14ac:dyDescent="0.15">
      <c r="A43" s="13"/>
      <c r="B43" s="13"/>
      <c r="F43" s="13"/>
      <c r="G43" s="19"/>
      <c r="K43" s="13"/>
      <c r="L43" s="13"/>
      <c r="O43" s="13"/>
      <c r="P43" s="13"/>
      <c r="Q43" s="19"/>
      <c r="T43" s="13"/>
      <c r="Y43" s="30" t="s">
        <v>303</v>
      </c>
      <c r="Z43" s="30" t="s">
        <v>431</v>
      </c>
      <c r="AF43" s="28"/>
      <c r="AK43" s="40" t="str">
        <f t="shared" si="7"/>
        <v>p</v>
      </c>
    </row>
    <row r="44" spans="1:37" x14ac:dyDescent="0.15">
      <c r="A44" s="13"/>
      <c r="B44" s="13"/>
      <c r="F44" s="13"/>
      <c r="G44" s="19"/>
      <c r="K44" s="13"/>
      <c r="L44" s="13"/>
      <c r="O44" s="13"/>
      <c r="P44" s="13"/>
      <c r="Q44" s="19"/>
      <c r="T44" s="13"/>
      <c r="Y44" s="30" t="s">
        <v>304</v>
      </c>
      <c r="Z44" s="30" t="s">
        <v>432</v>
      </c>
      <c r="AF44" s="28"/>
      <c r="AK44" s="40" t="str">
        <f t="shared" si="7"/>
        <v>q</v>
      </c>
    </row>
    <row r="45" spans="1:37" x14ac:dyDescent="0.15">
      <c r="A45" s="13"/>
      <c r="B45" s="13"/>
      <c r="F45" s="13"/>
      <c r="G45" s="19"/>
      <c r="K45" s="13"/>
      <c r="L45" s="13"/>
      <c r="O45" s="13"/>
      <c r="P45" s="13"/>
      <c r="Q45" s="19"/>
      <c r="T45" s="13"/>
      <c r="U45" s="27" t="s">
        <v>160</v>
      </c>
      <c r="Y45" s="30" t="s">
        <v>305</v>
      </c>
      <c r="Z45" s="30" t="s">
        <v>433</v>
      </c>
      <c r="AF45" s="28"/>
      <c r="AK45" s="40" t="str">
        <f t="shared" si="7"/>
        <v>r</v>
      </c>
    </row>
    <row r="46" spans="1:37" x14ac:dyDescent="0.15">
      <c r="A46" s="13"/>
      <c r="B46" s="13"/>
      <c r="F46" s="13"/>
      <c r="G46" s="19"/>
      <c r="K46" s="13"/>
      <c r="L46" s="13"/>
      <c r="O46" s="13"/>
      <c r="P46" s="13"/>
      <c r="Q46" s="19"/>
      <c r="T46" s="13"/>
      <c r="U46" s="71" t="s">
        <v>569</v>
      </c>
      <c r="Y46" s="30" t="s">
        <v>306</v>
      </c>
      <c r="Z46" s="30" t="s">
        <v>434</v>
      </c>
      <c r="AF46" s="28"/>
      <c r="AK46" s="40" t="str">
        <f t="shared" si="7"/>
        <v>s</v>
      </c>
    </row>
    <row r="47" spans="1:37" x14ac:dyDescent="0.15">
      <c r="A47" s="13"/>
      <c r="B47" s="13"/>
      <c r="F47" s="13"/>
      <c r="G47" s="19"/>
      <c r="K47" s="13"/>
      <c r="L47" s="13"/>
      <c r="O47" s="13"/>
      <c r="P47" s="13"/>
      <c r="Q47" s="19"/>
      <c r="T47" s="13"/>
      <c r="Y47" s="30" t="s">
        <v>307</v>
      </c>
      <c r="Z47" s="30" t="s">
        <v>435</v>
      </c>
      <c r="AF47" s="28"/>
      <c r="AK47" s="40" t="str">
        <f t="shared" si="7"/>
        <v>t</v>
      </c>
    </row>
    <row r="48" spans="1:37" x14ac:dyDescent="0.15">
      <c r="A48" s="13"/>
      <c r="B48" s="13"/>
      <c r="F48" s="13"/>
      <c r="G48" s="19"/>
      <c r="K48" s="13"/>
      <c r="L48" s="13"/>
      <c r="O48" s="13"/>
      <c r="P48" s="13"/>
      <c r="Q48" s="19"/>
      <c r="T48" s="13"/>
      <c r="U48" s="71">
        <v>2021</v>
      </c>
      <c r="Y48" s="30" t="s">
        <v>308</v>
      </c>
      <c r="Z48" s="30" t="s">
        <v>436</v>
      </c>
      <c r="AF48" s="28"/>
      <c r="AK48" s="40" t="str">
        <f t="shared" si="7"/>
        <v>u</v>
      </c>
    </row>
    <row r="49" spans="1:37" x14ac:dyDescent="0.15">
      <c r="A49" s="13"/>
      <c r="B49" s="13"/>
      <c r="F49" s="13"/>
      <c r="G49" s="19"/>
      <c r="K49" s="13"/>
      <c r="L49" s="13"/>
      <c r="O49" s="13"/>
      <c r="P49" s="13"/>
      <c r="Q49" s="19"/>
      <c r="T49" s="13"/>
      <c r="U49" s="71">
        <v>2022</v>
      </c>
      <c r="Y49" s="30" t="s">
        <v>309</v>
      </c>
      <c r="Z49" s="30" t="s">
        <v>437</v>
      </c>
      <c r="AF49" s="28"/>
      <c r="AK49" s="40" t="str">
        <f t="shared" si="7"/>
        <v>v</v>
      </c>
    </row>
    <row r="50" spans="1:37" x14ac:dyDescent="0.15">
      <c r="A50" s="13"/>
      <c r="B50" s="13"/>
      <c r="F50" s="13"/>
      <c r="G50" s="19"/>
      <c r="K50" s="13"/>
      <c r="L50" s="13"/>
      <c r="O50" s="13"/>
      <c r="P50" s="13"/>
      <c r="Q50" s="19"/>
      <c r="T50" s="13"/>
      <c r="U50" s="71">
        <v>2023</v>
      </c>
      <c r="Y50" s="30" t="s">
        <v>310</v>
      </c>
      <c r="Z50" s="30" t="s">
        <v>438</v>
      </c>
      <c r="AF50" s="28"/>
    </row>
    <row r="51" spans="1:37" x14ac:dyDescent="0.15">
      <c r="A51" s="13"/>
      <c r="B51" s="13"/>
      <c r="F51" s="13"/>
      <c r="G51" s="19"/>
      <c r="K51" s="13"/>
      <c r="L51" s="13"/>
      <c r="O51" s="13"/>
      <c r="P51" s="13"/>
      <c r="Q51" s="19"/>
      <c r="T51" s="13"/>
      <c r="U51" s="71">
        <v>2024</v>
      </c>
      <c r="Y51" s="30" t="s">
        <v>311</v>
      </c>
      <c r="Z51" s="30" t="s">
        <v>439</v>
      </c>
      <c r="AF51" s="28"/>
    </row>
    <row r="52" spans="1:37" x14ac:dyDescent="0.15">
      <c r="A52" s="13"/>
      <c r="B52" s="13"/>
      <c r="F52" s="13"/>
      <c r="G52" s="19"/>
      <c r="K52" s="13"/>
      <c r="L52" s="13"/>
      <c r="O52" s="13"/>
      <c r="P52" s="13"/>
      <c r="Q52" s="19"/>
      <c r="T52" s="13"/>
      <c r="U52" s="71">
        <v>2025</v>
      </c>
      <c r="Y52" s="30" t="s">
        <v>312</v>
      </c>
      <c r="Z52" s="30" t="s">
        <v>440</v>
      </c>
      <c r="AF52" s="28"/>
    </row>
    <row r="53" spans="1:37" x14ac:dyDescent="0.15">
      <c r="A53" s="13"/>
      <c r="B53" s="13"/>
      <c r="F53" s="13"/>
      <c r="G53" s="19"/>
      <c r="K53" s="13"/>
      <c r="L53" s="13"/>
      <c r="O53" s="13"/>
      <c r="P53" s="13"/>
      <c r="Q53" s="19"/>
      <c r="T53" s="13"/>
      <c r="U53" s="71">
        <v>2026</v>
      </c>
      <c r="Y53" s="30" t="s">
        <v>313</v>
      </c>
      <c r="Z53" s="30" t="s">
        <v>441</v>
      </c>
      <c r="AF53" s="28"/>
    </row>
    <row r="54" spans="1:37" x14ac:dyDescent="0.15">
      <c r="A54" s="13"/>
      <c r="B54" s="13"/>
      <c r="F54" s="13"/>
      <c r="G54" s="19"/>
      <c r="K54" s="13"/>
      <c r="L54" s="13"/>
      <c r="O54" s="13"/>
      <c r="P54" s="20"/>
      <c r="Q54" s="19"/>
      <c r="T54" s="13"/>
      <c r="Y54" s="30" t="s">
        <v>314</v>
      </c>
      <c r="Z54" s="30" t="s">
        <v>442</v>
      </c>
      <c r="AF54" s="28"/>
    </row>
    <row r="55" spans="1:37" x14ac:dyDescent="0.15">
      <c r="A55" s="13"/>
      <c r="B55" s="13"/>
      <c r="F55" s="13"/>
      <c r="G55" s="19"/>
      <c r="K55" s="13"/>
      <c r="L55" s="13"/>
      <c r="O55" s="13"/>
      <c r="P55" s="13"/>
      <c r="Q55" s="19"/>
      <c r="T55" s="13"/>
      <c r="Y55" s="30" t="s">
        <v>315</v>
      </c>
      <c r="Z55" s="30" t="s">
        <v>443</v>
      </c>
      <c r="AF55" s="28"/>
    </row>
    <row r="56" spans="1:37" x14ac:dyDescent="0.15">
      <c r="A56" s="13"/>
      <c r="B56" s="13"/>
      <c r="F56" s="13"/>
      <c r="G56" s="19"/>
      <c r="K56" s="13"/>
      <c r="L56" s="13"/>
      <c r="O56" s="13"/>
      <c r="P56" s="13"/>
      <c r="Q56" s="19"/>
      <c r="T56" s="13"/>
      <c r="U56" s="71">
        <v>20</v>
      </c>
      <c r="Y56" s="30" t="s">
        <v>316</v>
      </c>
      <c r="Z56" s="30" t="s">
        <v>444</v>
      </c>
      <c r="AF56" s="28"/>
    </row>
    <row r="57" spans="1:37" x14ac:dyDescent="0.15">
      <c r="A57" s="13"/>
      <c r="B57" s="13"/>
      <c r="F57" s="13"/>
      <c r="G57" s="19"/>
      <c r="K57" s="13"/>
      <c r="L57" s="13"/>
      <c r="O57" s="13"/>
      <c r="P57" s="13"/>
      <c r="Q57" s="19"/>
      <c r="T57" s="13"/>
      <c r="U57" s="30" t="s">
        <v>514</v>
      </c>
      <c r="Y57" s="30" t="s">
        <v>317</v>
      </c>
      <c r="Z57" s="30" t="s">
        <v>445</v>
      </c>
      <c r="AF57" s="28"/>
    </row>
    <row r="58" spans="1:37" x14ac:dyDescent="0.15">
      <c r="A58" s="13"/>
      <c r="B58" s="13"/>
      <c r="F58" s="13"/>
      <c r="G58" s="19"/>
      <c r="K58" s="13"/>
      <c r="L58" s="13"/>
      <c r="O58" s="13"/>
      <c r="P58" s="13"/>
      <c r="Q58" s="19"/>
      <c r="T58" s="13"/>
      <c r="U58" s="30" t="s">
        <v>515</v>
      </c>
      <c r="Y58" s="30" t="s">
        <v>318</v>
      </c>
      <c r="Z58" s="30" t="s">
        <v>446</v>
      </c>
      <c r="AF58" s="28"/>
    </row>
    <row r="59" spans="1:37" x14ac:dyDescent="0.15">
      <c r="A59" s="13"/>
      <c r="B59" s="13"/>
      <c r="F59" s="13"/>
      <c r="G59" s="19"/>
      <c r="K59" s="13"/>
      <c r="L59" s="13"/>
      <c r="O59" s="13"/>
      <c r="P59" s="13"/>
      <c r="Q59" s="19"/>
      <c r="T59" s="13"/>
      <c r="Y59" s="30" t="s">
        <v>319</v>
      </c>
      <c r="Z59" s="30" t="s">
        <v>447</v>
      </c>
      <c r="AF59" s="28"/>
    </row>
    <row r="60" spans="1:37" x14ac:dyDescent="0.15">
      <c r="A60" s="13"/>
      <c r="B60" s="13"/>
      <c r="F60" s="13"/>
      <c r="G60" s="19"/>
      <c r="K60" s="13"/>
      <c r="L60" s="13"/>
      <c r="O60" s="13"/>
      <c r="P60" s="13"/>
      <c r="Q60" s="19"/>
      <c r="T60" s="13"/>
      <c r="Y60" s="30" t="s">
        <v>320</v>
      </c>
      <c r="Z60" s="30" t="s">
        <v>448</v>
      </c>
      <c r="AF60" s="28"/>
    </row>
    <row r="61" spans="1:37" x14ac:dyDescent="0.15">
      <c r="A61" s="13"/>
      <c r="B61" s="13"/>
      <c r="F61" s="13"/>
      <c r="G61" s="19"/>
      <c r="K61" s="13"/>
      <c r="L61" s="13"/>
      <c r="O61" s="13"/>
      <c r="P61" s="13"/>
      <c r="Q61" s="19"/>
      <c r="T61" s="13"/>
      <c r="Y61" s="30" t="s">
        <v>321</v>
      </c>
      <c r="Z61" s="30" t="s">
        <v>449</v>
      </c>
      <c r="AF61" s="28"/>
    </row>
    <row r="62" spans="1:37" x14ac:dyDescent="0.15">
      <c r="A62" s="13"/>
      <c r="B62" s="13"/>
      <c r="F62" s="13"/>
      <c r="G62" s="19"/>
      <c r="K62" s="13"/>
      <c r="L62" s="13"/>
      <c r="O62" s="13"/>
      <c r="P62" s="13"/>
      <c r="Q62" s="19"/>
      <c r="T62" s="13"/>
      <c r="Y62" s="30" t="s">
        <v>322</v>
      </c>
      <c r="Z62" s="30" t="s">
        <v>450</v>
      </c>
      <c r="AF62" s="28"/>
    </row>
    <row r="63" spans="1:37" x14ac:dyDescent="0.15">
      <c r="A63" s="13"/>
      <c r="B63" s="13"/>
      <c r="F63" s="13"/>
      <c r="G63" s="19"/>
      <c r="K63" s="13"/>
      <c r="L63" s="13"/>
      <c r="O63" s="13"/>
      <c r="P63" s="13"/>
      <c r="Q63" s="19"/>
      <c r="T63" s="13"/>
      <c r="Y63" s="30" t="s">
        <v>323</v>
      </c>
      <c r="Z63" s="30" t="s">
        <v>451</v>
      </c>
      <c r="AF63" s="28"/>
    </row>
    <row r="64" spans="1:37" x14ac:dyDescent="0.15">
      <c r="A64" s="13"/>
      <c r="B64" s="13"/>
      <c r="F64" s="13"/>
      <c r="G64" s="19"/>
      <c r="K64" s="13"/>
      <c r="L64" s="13"/>
      <c r="O64" s="13"/>
      <c r="P64" s="13"/>
      <c r="Q64" s="19"/>
      <c r="T64" s="13"/>
      <c r="Y64" s="30" t="s">
        <v>324</v>
      </c>
      <c r="Z64" s="30" t="s">
        <v>452</v>
      </c>
      <c r="AF64" s="28"/>
    </row>
    <row r="65" spans="1:32" x14ac:dyDescent="0.15">
      <c r="A65" s="13"/>
      <c r="B65" s="13"/>
      <c r="F65" s="13"/>
      <c r="G65" s="19"/>
      <c r="K65" s="13"/>
      <c r="L65" s="13"/>
      <c r="O65" s="13"/>
      <c r="P65" s="13"/>
      <c r="Q65" s="19"/>
      <c r="T65" s="13"/>
      <c r="Y65" s="30" t="s">
        <v>325</v>
      </c>
      <c r="Z65" s="30" t="s">
        <v>453</v>
      </c>
      <c r="AF65" s="28"/>
    </row>
    <row r="66" spans="1:32" x14ac:dyDescent="0.15">
      <c r="A66" s="13"/>
      <c r="B66" s="13"/>
      <c r="F66" s="13"/>
      <c r="G66" s="19"/>
      <c r="K66" s="13"/>
      <c r="L66" s="13"/>
      <c r="O66" s="13"/>
      <c r="P66" s="13"/>
      <c r="Q66" s="19"/>
      <c r="T66" s="13"/>
      <c r="Y66" s="30" t="s">
        <v>66</v>
      </c>
      <c r="Z66" s="30" t="s">
        <v>454</v>
      </c>
      <c r="AF66" s="28"/>
    </row>
    <row r="67" spans="1:32" x14ac:dyDescent="0.15">
      <c r="A67" s="13"/>
      <c r="B67" s="13"/>
      <c r="F67" s="13"/>
      <c r="G67" s="19"/>
      <c r="K67" s="13"/>
      <c r="L67" s="13"/>
      <c r="O67" s="13"/>
      <c r="P67" s="13"/>
      <c r="Q67" s="19"/>
      <c r="T67" s="13"/>
      <c r="Y67" s="30" t="s">
        <v>326</v>
      </c>
      <c r="Z67" s="30" t="s">
        <v>455</v>
      </c>
      <c r="AF67" s="28"/>
    </row>
    <row r="68" spans="1:32" x14ac:dyDescent="0.15">
      <c r="A68" s="13"/>
      <c r="B68" s="13"/>
      <c r="F68" s="13"/>
      <c r="G68" s="19"/>
      <c r="K68" s="13"/>
      <c r="L68" s="13"/>
      <c r="O68" s="13"/>
      <c r="P68" s="13"/>
      <c r="Q68" s="19"/>
      <c r="T68" s="13"/>
      <c r="Y68" s="30" t="s">
        <v>327</v>
      </c>
      <c r="Z68" s="30" t="s">
        <v>456</v>
      </c>
      <c r="AF68" s="28"/>
    </row>
    <row r="69" spans="1:32" x14ac:dyDescent="0.15">
      <c r="A69" s="13"/>
      <c r="B69" s="13"/>
      <c r="F69" s="13"/>
      <c r="G69" s="19"/>
      <c r="K69" s="13"/>
      <c r="L69" s="13"/>
      <c r="O69" s="13"/>
      <c r="P69" s="13"/>
      <c r="Q69" s="19"/>
      <c r="T69" s="13"/>
      <c r="Y69" s="30" t="s">
        <v>328</v>
      </c>
      <c r="Z69" s="30" t="s">
        <v>457</v>
      </c>
      <c r="AF69" s="28"/>
    </row>
    <row r="70" spans="1:32" x14ac:dyDescent="0.15">
      <c r="A70" s="13"/>
      <c r="B70" s="13"/>
      <c r="Y70" s="30" t="s">
        <v>329</v>
      </c>
      <c r="Z70" s="30" t="s">
        <v>458</v>
      </c>
    </row>
    <row r="71" spans="1:32" x14ac:dyDescent="0.15">
      <c r="Y71" s="30" t="s">
        <v>330</v>
      </c>
      <c r="Z71" s="30" t="s">
        <v>459</v>
      </c>
    </row>
    <row r="72" spans="1:32" x14ac:dyDescent="0.15">
      <c r="Y72" s="30" t="s">
        <v>331</v>
      </c>
      <c r="Z72" s="30" t="s">
        <v>460</v>
      </c>
    </row>
    <row r="73" spans="1:32" x14ac:dyDescent="0.15">
      <c r="Y73" s="30" t="s">
        <v>332</v>
      </c>
      <c r="Z73" s="30" t="s">
        <v>461</v>
      </c>
    </row>
    <row r="74" spans="1:32" x14ac:dyDescent="0.15">
      <c r="Y74" s="30" t="s">
        <v>333</v>
      </c>
      <c r="Z74" s="30" t="s">
        <v>462</v>
      </c>
    </row>
    <row r="75" spans="1:32" x14ac:dyDescent="0.15">
      <c r="Y75" s="30" t="s">
        <v>334</v>
      </c>
      <c r="Z75" s="30" t="s">
        <v>463</v>
      </c>
    </row>
    <row r="76" spans="1:32" x14ac:dyDescent="0.15">
      <c r="Y76" s="30" t="s">
        <v>335</v>
      </c>
      <c r="Z76" s="30" t="s">
        <v>464</v>
      </c>
    </row>
    <row r="77" spans="1:32" x14ac:dyDescent="0.15">
      <c r="Y77" s="30" t="s">
        <v>336</v>
      </c>
      <c r="Z77" s="30" t="s">
        <v>465</v>
      </c>
    </row>
    <row r="78" spans="1:32" x14ac:dyDescent="0.15">
      <c r="Y78" s="30" t="s">
        <v>337</v>
      </c>
      <c r="Z78" s="30" t="s">
        <v>466</v>
      </c>
    </row>
    <row r="79" spans="1:32" x14ac:dyDescent="0.15">
      <c r="Y79" s="30" t="s">
        <v>338</v>
      </c>
      <c r="Z79" s="30" t="s">
        <v>467</v>
      </c>
    </row>
    <row r="80" spans="1:32" x14ac:dyDescent="0.15">
      <c r="Y80" s="30" t="s">
        <v>339</v>
      </c>
      <c r="Z80" s="30" t="s">
        <v>468</v>
      </c>
    </row>
    <row r="81" spans="25:26" x14ac:dyDescent="0.15">
      <c r="Y81" s="30" t="s">
        <v>340</v>
      </c>
      <c r="Z81" s="30" t="s">
        <v>469</v>
      </c>
    </row>
    <row r="82" spans="25:26" x14ac:dyDescent="0.15">
      <c r="Y82" s="30" t="s">
        <v>341</v>
      </c>
      <c r="Z82" s="30" t="s">
        <v>470</v>
      </c>
    </row>
    <row r="83" spans="25:26" x14ac:dyDescent="0.15">
      <c r="Y83" s="30" t="s">
        <v>342</v>
      </c>
      <c r="Z83" s="30" t="s">
        <v>471</v>
      </c>
    </row>
    <row r="84" spans="25:26" x14ac:dyDescent="0.15">
      <c r="Y84" s="30" t="s">
        <v>343</v>
      </c>
      <c r="Z84" s="30" t="s">
        <v>472</v>
      </c>
    </row>
    <row r="85" spans="25:26" x14ac:dyDescent="0.15">
      <c r="Y85" s="30" t="s">
        <v>344</v>
      </c>
      <c r="Z85" s="30" t="s">
        <v>473</v>
      </c>
    </row>
    <row r="86" spans="25:26" x14ac:dyDescent="0.15">
      <c r="Y86" s="30" t="s">
        <v>345</v>
      </c>
      <c r="Z86" s="30" t="s">
        <v>474</v>
      </c>
    </row>
    <row r="87" spans="25:26" x14ac:dyDescent="0.15">
      <c r="Y87" s="30" t="s">
        <v>346</v>
      </c>
      <c r="Z87" s="30" t="s">
        <v>475</v>
      </c>
    </row>
    <row r="88" spans="25:26" x14ac:dyDescent="0.15">
      <c r="Y88" s="30" t="s">
        <v>347</v>
      </c>
      <c r="Z88" s="30" t="s">
        <v>476</v>
      </c>
    </row>
    <row r="89" spans="25:26" x14ac:dyDescent="0.15">
      <c r="Y89" s="30" t="s">
        <v>348</v>
      </c>
      <c r="Z89" s="30" t="s">
        <v>477</v>
      </c>
    </row>
    <row r="90" spans="25:26" x14ac:dyDescent="0.15">
      <c r="Y90" s="30" t="s">
        <v>349</v>
      </c>
      <c r="Z90" s="30" t="s">
        <v>478</v>
      </c>
    </row>
    <row r="91" spans="25:26" x14ac:dyDescent="0.15">
      <c r="Y91" s="30" t="s">
        <v>350</v>
      </c>
      <c r="Z91" s="30" t="s">
        <v>479</v>
      </c>
    </row>
    <row r="92" spans="25:26" x14ac:dyDescent="0.15">
      <c r="Y92" s="30" t="s">
        <v>351</v>
      </c>
      <c r="Z92" s="30" t="s">
        <v>480</v>
      </c>
    </row>
    <row r="93" spans="25:26" x14ac:dyDescent="0.15">
      <c r="Y93" s="30" t="s">
        <v>352</v>
      </c>
      <c r="Z93" s="30" t="s">
        <v>481</v>
      </c>
    </row>
    <row r="94" spans="25:26" x14ac:dyDescent="0.15">
      <c r="Y94" s="30" t="s">
        <v>353</v>
      </c>
      <c r="Z94" s="30" t="s">
        <v>482</v>
      </c>
    </row>
    <row r="95" spans="25:26" x14ac:dyDescent="0.15">
      <c r="Y95" s="30" t="s">
        <v>354</v>
      </c>
      <c r="Z95" s="30" t="s">
        <v>483</v>
      </c>
    </row>
    <row r="96" spans="25:26" x14ac:dyDescent="0.15">
      <c r="Y96" s="30" t="s">
        <v>258</v>
      </c>
      <c r="Z96" s="30" t="s">
        <v>484</v>
      </c>
    </row>
    <row r="97" spans="25:26" x14ac:dyDescent="0.15">
      <c r="Y97" s="30" t="s">
        <v>355</v>
      </c>
      <c r="Z97" s="30" t="s">
        <v>485</v>
      </c>
    </row>
    <row r="98" spans="25:26" x14ac:dyDescent="0.15">
      <c r="Y98" s="30" t="s">
        <v>356</v>
      </c>
      <c r="Z98" s="30" t="s">
        <v>486</v>
      </c>
    </row>
    <row r="99" spans="25:26" x14ac:dyDescent="0.15">
      <c r="Y99" s="30" t="s">
        <v>386</v>
      </c>
      <c r="Z99" s="30" t="s">
        <v>487</v>
      </c>
    </row>
    <row r="100" spans="25:26" x14ac:dyDescent="0.15">
      <c r="Y100" s="30" t="s">
        <v>573</v>
      </c>
      <c r="Z100" s="30"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2022-08-26T12:47:53Z</cp:lastPrinted>
  <dcterms:created xsi:type="dcterms:W3CDTF">2012-03-13T00:50:25Z</dcterms:created>
  <dcterms:modified xsi:type="dcterms:W3CDTF">2022-09-14T02:46:55Z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