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0" yWindow="0" windowWidth="15300" windowHeight="7536"/>
  </bookViews>
  <sheets>
    <sheet name="行政事業レビューシート" sheetId="11" r:id="rId1"/>
    <sheet name="入力規則等" sheetId="4" r:id="rId2"/>
  </sheets>
  <definedNames>
    <definedName name="_xlnm._FilterDatabase" localSheetId="0" hidden="1">行政事業レビューシート!$A$2:$BH$130</definedName>
    <definedName name="_xlnm.Print_Area" localSheetId="0">行政事業レビューシート!$A$1:$AY$148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3" i="11" l="1"/>
  <c r="AI35" i="11" l="1"/>
  <c r="AY45" i="11" l="1"/>
  <c r="AY50" i="11" s="1"/>
  <c r="AY42" i="11"/>
  <c r="AY43" i="11" s="1"/>
  <c r="AY39" i="11"/>
  <c r="AY41" i="11" s="1"/>
  <c r="AY38" i="11"/>
  <c r="AY140" i="11"/>
  <c r="AY136" i="11"/>
  <c r="AY138" i="11" s="1"/>
  <c r="AY139" i="11" l="1"/>
  <c r="AY137" i="11"/>
  <c r="AY44" i="11"/>
  <c r="AY40" i="11"/>
  <c r="AY49" i="11"/>
  <c r="AY47" i="11"/>
  <c r="AY51" i="11"/>
  <c r="AY48" i="11"/>
  <c r="AY46" i="11"/>
  <c r="AY52" i="11"/>
  <c r="AW105" i="11" l="1"/>
  <c r="AT105" i="11"/>
  <c r="AQ105" i="11"/>
  <c r="AL105" i="11"/>
  <c r="AI105" i="11"/>
  <c r="AF105" i="11"/>
  <c r="Z105" i="11"/>
  <c r="W105" i="11"/>
  <c r="T105" i="11"/>
  <c r="N105" i="11"/>
  <c r="AW104" i="11"/>
  <c r="AT104" i="11"/>
  <c r="AQ104" i="11"/>
  <c r="AL104" i="11"/>
  <c r="AI104" i="11"/>
  <c r="AF104" i="11"/>
  <c r="Z104" i="11"/>
  <c r="W104" i="11"/>
  <c r="T104" i="11"/>
  <c r="N104" i="11"/>
  <c r="K104" i="11"/>
  <c r="H104" i="11"/>
  <c r="AY148" i="11" l="1"/>
  <c r="AY147" i="11"/>
  <c r="AY146" i="11"/>
  <c r="AY145" i="11"/>
  <c r="AY144" i="11"/>
  <c r="AY143" i="11"/>
  <c r="AY142" i="11"/>
  <c r="AY141" i="11"/>
  <c r="AY129" i="11"/>
  <c r="AU128" i="11"/>
  <c r="Y128" i="11"/>
  <c r="W26" i="1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<sst xmlns="http://schemas.openxmlformats.org/spreadsheetml/2006/main" count="866" uniqueCount="659">
  <si>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</si>
  <si>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</si>
  <si>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</si>
  <si>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</si>
  <si>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</si>
  <si>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</si>
  <si>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</si>
  <si>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</si>
  <si>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</si>
  <si>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</si>
  <si>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</si>
  <si>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</si>
  <si>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</si>
  <si>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</si>
  <si>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</si>
  <si>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</si>
  <si>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</si>
  <si>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</si>
  <si>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</si>
  <si>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</si>
  <si>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</si>
  <si>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</si>
  <si>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</si>
  <si>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</si>
  <si>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</si>
  <si>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</si>
  <si>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</si>
  <si>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</si>
  <si>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</si>
  <si>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</si>
  <si>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</si>
  <si>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</si>
  <si>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</si>
  <si>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</si>
  <si>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</si>
  <si>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</si>
  <si>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</si>
  <si>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</si>
  <si>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</si>
  <si>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</si>
  <si>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</si>
  <si>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</si>
  <si>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</si>
  <si>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</si>
  <si>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</si>
  <si>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</si>
  <si>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</si>
  <si>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</si>
  <si>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</si>
  <si>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</si>
  <si>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</si>
  <si>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</si>
  <si>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</si>
  <si>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</si>
  <si>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</si>
  <si>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</si>
  <si>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</si>
  <si>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</si>
  <si>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</si>
  <si>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</si>
  <si>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</si>
  <si>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</si>
  <si>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</si>
  <si>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</si>
  <si>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</si>
  <si>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</si>
  <si>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</si>
  <si>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</si>
  <si>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</si>
  <si>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</si>
  <si>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</si>
  <si>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</si>
  <si>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</si>
  <si>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</si>
  <si>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</si>
  <si>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</si>
  <si>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</si>
  <si>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</si>
  <si>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</si>
  <si>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</si>
  <si>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</si>
  <si>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</si>
  <si>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</si>
  <si>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</si>
  <si>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</si>
  <si>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</si>
  <si>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</si>
  <si>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</si>
  <si>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</si>
  <si>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</si>
  <si>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</si>
  <si>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</si>
  <si>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</si>
  <si>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</si>
  <si>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</si>
  <si>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</si>
  <si>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</si>
  <si>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</si>
  <si>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</si>
  <si>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</si>
  <si>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</si>
  <si>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</si>
  <si>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</si>
  <si>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</si>
  <si>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</si>
  <si>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</si>
  <si>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</si>
  <si>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</si>
  <si>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</si>
  <si>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</si>
  <si>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</si>
  <si>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</si>
  <si>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</si>
  <si>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</si>
  <si>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</si>
  <si>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</si>
  <si>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</si>
  <si>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</si>
  <si>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</si>
  <si>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</si>
  <si>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</si>
  <si>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</si>
  <si>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</si>
  <si>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</si>
  <si>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</si>
  <si>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</si>
  <si>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</si>
  <si>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</si>
  <si>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</si>
  <si>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</si>
  <si>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</si>
  <si>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</si>
  <si>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</si>
  <si>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</si>
  <si>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</si>
  <si>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</si>
  <si>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</si>
  <si>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</si>
  <si>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</si>
  <si>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</si>
  <si>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</si>
  <si>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</si>
  <si>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</si>
  <si>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</si>
  <si>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</si>
  <si>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</si>
  <si>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</si>
  <si>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</si>
  <si>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</si>
  <si>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</si>
  <si>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</si>
  <si>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</si>
  <si>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</si>
  <si>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</si>
  <si>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</si>
  <si>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</si>
  <si>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</si>
  <si>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</si>
  <si>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</si>
  <si>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</si>
  <si>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</si>
  <si>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</si>
  <si>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</si>
  <si>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</si>
  <si>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</si>
  <si>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</si>
  <si>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</si>
  <si>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</si>
  <si>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</si>
  <si>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</si>
  <si>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</si>
  <si>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</si>
  <si>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</si>
  <si>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</si>
  <si>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</si>
  <si>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</si>
  <si>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</si>
  <si>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</si>
  <si>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</si>
  <si>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</si>
  <si>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</si>
  <si>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</si>
  <si>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</si>
  <si>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</si>
  <si>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</si>
  <si>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</si>
  <si>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</si>
  <si>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</si>
  <si>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</si>
  <si>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</si>
  <si>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</si>
  <si>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</si>
  <si>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</si>
  <si>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</si>
  <si>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</si>
  <si>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</si>
  <si>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</si>
  <si>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</si>
  <si>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</si>
  <si>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</si>
  <si>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</si>
  <si>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</si>
  <si>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</si>
  <si>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</si>
  <si>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</si>
  <si>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</si>
  <si>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</si>
  <si>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</si>
  <si>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</si>
  <si>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</si>
  <si>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</si>
  <si>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</si>
  <si>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</si>
  <si>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</si>
  <si>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</si>
  <si>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</si>
  <si>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</si>
  <si>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</si>
  <si>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</si>
  <si>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</si>
  <si>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</si>
  <si>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</si>
  <si>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</si>
  <si>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</si>
  <si>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</si>
  <si>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</si>
  <si>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</si>
  <si>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</si>
  <si>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</si>
  <si>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</si>
  <si>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</si>
  <si>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</si>
  <si>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</si>
  <si>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</si>
  <si>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</si>
  <si>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</si>
  <si>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</si>
  <si>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</si>
  <si>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</si>
  <si>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</si>
  <si>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</si>
  <si>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</si>
  <si>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</si>
  <si>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</si>
  <si>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</si>
  <si>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</si>
  <si>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</si>
  <si>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</si>
  <si>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</si>
  <si>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</si>
  <si>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</si>
  <si>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</si>
  <si>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</si>
  <si>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</si>
  <si>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</si>
  <si>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</si>
  <si>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</si>
  <si>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</si>
  <si>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</si>
  <si>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</si>
  <si>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</si>
  <si>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</si>
  <si>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</si>
  <si>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</si>
  <si>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</si>
  <si>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</si>
  <si>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</si>
  <si>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</si>
  <si>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</si>
  <si>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</si>
  <si>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</si>
  <si>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</si>
  <si>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</si>
  <si>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</si>
  <si>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</si>
  <si>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</si>
  <si>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</si>
  <si>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</si>
  <si>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</si>
  <si>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</si>
  <si>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</si>
  <si>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</si>
  <si>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</si>
  <si>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</si>
  <si>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</si>
  <si>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</si>
  <si>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</si>
  <si>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</si>
  <si>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</si>
  <si>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</si>
  <si>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</si>
  <si>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</si>
  <si>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</si>
  <si>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</si>
  <si>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</si>
  <si>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</si>
  <si>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</si>
  <si>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</si>
  <si>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</si>
  <si>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</si>
  <si>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</si>
  <si>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</si>
  <si>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</si>
  <si>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</si>
  <si>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</si>
  <si>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</si>
  <si>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</si>
  <si>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</si>
  <si>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</si>
  <si>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</si>
  <si>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</si>
  <si>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</si>
  <si>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</si>
  <si>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</si>
  <si>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</si>
  <si>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</si>
  <si>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</si>
  <si>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</si>
  <si>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</si>
  <si>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</si>
  <si>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</si>
  <si>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</si>
  <si>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</si>
  <si>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</si>
  <si>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</si>
  <si>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</si>
  <si>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</si>
  <si>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</si>
  <si>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</si>
  <si>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</si>
  <si>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</si>
  <si>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</si>
  <si>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</si>
  <si>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</si>
  <si>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</si>
  <si>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</si>
  <si>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</si>
  <si>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</si>
  <si>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</si>
  <si>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</si>
  <si>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</si>
  <si>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</si>
  <si>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</si>
  <si>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</si>
  <si>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</si>
  <si>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</si>
  <si>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</si>
  <si>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</si>
  <si>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</si>
  <si>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</si>
  <si>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</si>
  <si>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</si>
  <si>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</si>
  <si>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</si>
  <si>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</si>
  <si>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</si>
  <si>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</si>
  <si>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</si>
  <si>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</si>
  <si>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</si>
  <si>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</si>
  <si>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</si>
  <si>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</si>
  <si>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</si>
  <si>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</si>
  <si>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</si>
  <si>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</si>
  <si>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</si>
  <si>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</si>
  <si>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</si>
  <si>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</si>
  <si>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</si>
  <si>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</si>
  <si>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</si>
  <si>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</si>
  <si>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</si>
  <si>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</si>
  <si>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</si>
  <si>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</si>
  <si>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</si>
  <si>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</si>
  <si>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</si>
  <si>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</si>
  <si>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</si>
  <si>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</si>
  <si>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</si>
  <si>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</si>
  <si>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</si>
  <si>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</si>
  <si>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</si>
  <si>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</si>
  <si>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</si>
  <si>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</si>
  <si>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</si>
  <si>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</si>
  <si>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</si>
  <si>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</si>
  <si>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</si>
  <si>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</si>
  <si>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</si>
  <si>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</si>
  <si>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</si>
  <si>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</si>
  <si>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</si>
  <si>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</si>
  <si>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</si>
  <si>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</si>
  <si>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</si>
  <si>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</si>
  <si>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</si>
  <si>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</si>
  <si>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</si>
  <si>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</si>
  <si>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</si>
  <si>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</si>
  <si>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</si>
  <si>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</si>
  <si>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</si>
  <si>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</si>
  <si>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</si>
  <si>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</si>
  <si>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</si>
  <si>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</si>
  <si>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</si>
  <si>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</si>
  <si>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</si>
  <si>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</si>
  <si>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</si>
  <si>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</si>
  <si>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</si>
  <si>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</si>
  <si>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</si>
  <si>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</si>
  <si>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</si>
  <si>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</si>
  <si>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</si>
  <si>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</si>
  <si>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</si>
  <si>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</si>
  <si>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</si>
  <si>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</si>
  <si>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</si>
  <si>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</si>
  <si>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</si>
  <si>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</si>
  <si>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</si>
  <si>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</si>
  <si>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</si>
  <si>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</si>
  <si>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</si>
  <si>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</si>
  <si>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</si>
  <si>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</si>
  <si>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</si>
  <si>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</si>
  <si>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</si>
  <si>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</si>
  <si>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</si>
  <si>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</si>
  <si>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</si>
  <si>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</si>
  <si>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</si>
  <si>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</si>
  <si>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</si>
  <si>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</si>
  <si>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</si>
  <si>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</si>
  <si>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</si>
  <si>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</si>
  <si>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</si>
  <si>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</si>
  <si>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</si>
  <si>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</si>
  <si>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</si>
  <si>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</si>
  <si>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</si>
  <si>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</si>
  <si>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</si>
  <si>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</si>
  <si>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</si>
  <si>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</si>
  <si>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</si>
  <si>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</si>
  <si>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</si>
  <si>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</si>
  <si>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</si>
  <si>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</si>
  <si>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</si>
  <si>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</si>
  <si>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</si>
  <si>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</si>
  <si>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</si>
  <si>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</si>
  <si>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</si>
  <si>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</si>
  <si>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</si>
  <si>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</si>
  <si>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</si>
  <si>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</si>
  <si>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</si>
  <si>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</si>
  <si>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</si>
  <si>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</si>
  <si>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</si>
  <si>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</si>
  <si>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</si>
  <si>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</si>
  <si>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</si>
  <si>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</si>
  <si>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</si>
  <si>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</si>
  <si>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</si>
  <si>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</si>
  <si>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</si>
  <si>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</si>
  <si>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</si>
  <si>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</si>
  <si>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</si>
  <si>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</si>
  <si>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</si>
  <si>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</si>
  <si>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</si>
  <si>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</si>
  <si>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</si>
  <si>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</si>
  <si>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</si>
  <si>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</si>
  <si>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</si>
  <si>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</si>
  <si>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</si>
  <si>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</si>
  <si>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</si>
  <si>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</si>
  <si>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</si>
  <si>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</si>
  <si>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</si>
  <si>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</si>
  <si>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</si>
  <si>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</si>
  <si>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</si>
  <si>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</si>
  <si>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</si>
  <si>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</si>
  <si>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</si>
  <si>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</si>
  <si>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</si>
  <si>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</si>
  <si>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</si>
  <si>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</si>
  <si>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</si>
  <si>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</si>
  <si>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</si>
  <si>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</si>
  <si>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</si>
  <si>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</si>
  <si>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</si>
  <si>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</si>
  <si>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</si>
  <si>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</si>
  <si>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</si>
  <si>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</si>
  <si>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</si>
  <si>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</si>
  <si>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</si>
  <si>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</si>
  <si>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</si>
  <si>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</si>
  <si>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</si>
  <si>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</si>
  <si>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雇用対策の総合的推進に必要な経費</t>
  </si>
  <si>
    <t>政策統括官（経済財政運営担当）</t>
  </si>
  <si>
    <t>終了予定なし</t>
  </si>
  <si>
    <t>参事官（企画担当）
参事官（就職氷河期支援事業推進室）
参事官（産業・雇用担当）</t>
  </si>
  <si>
    <t>内閣府設置法第４条第１項第１～３号</t>
  </si>
  <si>
    <t>-</t>
  </si>
  <si>
    <t>経済財政政策運営調査費</t>
  </si>
  <si>
    <t>職員旅費</t>
  </si>
  <si>
    <t>23</t>
  </si>
  <si>
    <t>24</t>
  </si>
  <si>
    <t>123</t>
  </si>
  <si>
    <t>120</t>
  </si>
  <si>
    <t>131</t>
  </si>
  <si>
    <t>126</t>
  </si>
  <si>
    <t>138</t>
  </si>
  <si>
    <t>○</t>
  </si>
  <si>
    <t>府</t>
  </si>
  <si>
    <t>雇用に係る事項は国民の高い関心があり、雇用対策の総合的な推進は国民のニーズに応えるものである。</t>
    <phoneticPr fontId="5"/>
  </si>
  <si>
    <t>調査自体は民間に委託可能だが、調査の企画・立案・総合調整は政府方針で示された方向性に則して行うものであり、民間に委ねることはできない。</t>
    <phoneticPr fontId="5"/>
  </si>
  <si>
    <t>政府方針の企画・立案・総合調整を行うものであり、優先度の高い事業である。</t>
    <phoneticPr fontId="5"/>
  </si>
  <si>
    <t>請負調査は、一般競争入札・総合評価方式により、請負業者の選定を適切に行った。</t>
    <phoneticPr fontId="5"/>
  </si>
  <si>
    <t>請負調査費用等、真に必要なものに限定している。</t>
    <phoneticPr fontId="5"/>
  </si>
  <si>
    <t>繰越額は、補正予算事業のため、都道府県の財源確保等の対応が間に合わないことにより繰越をしたものであり妥当である。</t>
    <phoneticPr fontId="5"/>
  </si>
  <si>
    <t>調査結果は、次年度以降の就職・採用活動日程等についての、関係省庁等による議論や取組に活用された。</t>
    <rPh sb="30" eb="32">
      <t>ショウチョウ</t>
    </rPh>
    <rPh sb="32" eb="33">
      <t>トウ</t>
    </rPh>
    <phoneticPr fontId="5"/>
  </si>
  <si>
    <t>見込み通り実施された。</t>
    <phoneticPr fontId="5"/>
  </si>
  <si>
    <t>経済財政政策運営調査費</t>
    <rPh sb="0" eb="2">
      <t>ケイザイ</t>
    </rPh>
    <rPh sb="2" eb="4">
      <t>ザイセイ</t>
    </rPh>
    <rPh sb="4" eb="6">
      <t>セイサク</t>
    </rPh>
    <rPh sb="6" eb="8">
      <t>ウンエイ</t>
    </rPh>
    <rPh sb="8" eb="11">
      <t>チョウサヒ</t>
    </rPh>
    <phoneticPr fontId="5"/>
  </si>
  <si>
    <t>学生の就職・採用活動開始時期等に関する調査</t>
    <phoneticPr fontId="5"/>
  </si>
  <si>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5"/>
  </si>
  <si>
    <t>就職氷河期世代の支援</t>
    <rPh sb="0" eb="2">
      <t>シュウショク</t>
    </rPh>
    <rPh sb="2" eb="5">
      <t>ヒョウガキ</t>
    </rPh>
    <rPh sb="5" eb="7">
      <t>セダイ</t>
    </rPh>
    <rPh sb="8" eb="10">
      <t>シエン</t>
    </rPh>
    <phoneticPr fontId="5"/>
  </si>
  <si>
    <t>補助金等交付</t>
  </si>
  <si>
    <t>京都府</t>
    <rPh sb="0" eb="3">
      <t>キョウトフ</t>
    </rPh>
    <phoneticPr fontId="5"/>
  </si>
  <si>
    <t>神奈川県</t>
    <rPh sb="0" eb="4">
      <t>カナガワケン</t>
    </rPh>
    <phoneticPr fontId="5"/>
  </si>
  <si>
    <t>高知県</t>
    <rPh sb="0" eb="3">
      <t>コウチケン</t>
    </rPh>
    <phoneticPr fontId="5"/>
  </si>
  <si>
    <t>無</t>
  </si>
  <si>
    <t>就職・採用活動に係る調査については、一般競争入札・総合評価方式を利用し、市場価格調査への掲載や十分な公告期間を設定し、広く業者に周知した。</t>
    <rPh sb="32" eb="34">
      <t>リヨウ</t>
    </rPh>
    <rPh sb="36" eb="38">
      <t>シジョウ</t>
    </rPh>
    <rPh sb="38" eb="40">
      <t>カカク</t>
    </rPh>
    <rPh sb="40" eb="42">
      <t>チョウサ</t>
    </rPh>
    <rPh sb="44" eb="46">
      <t>ケイサイ</t>
    </rPh>
    <rPh sb="47" eb="49">
      <t>ジュウブン</t>
    </rPh>
    <rPh sb="50" eb="52">
      <t>コウコク</t>
    </rPh>
    <rPh sb="52" eb="54">
      <t>キカン</t>
    </rPh>
    <rPh sb="55" eb="57">
      <t>セッテイ</t>
    </rPh>
    <rPh sb="59" eb="60">
      <t>ヒロ</t>
    </rPh>
    <rPh sb="61" eb="63">
      <t>ギョウシャ</t>
    </rPh>
    <rPh sb="64" eb="66">
      <t>シュウチ</t>
    </rPh>
    <phoneticPr fontId="5"/>
  </si>
  <si>
    <t>‐</t>
  </si>
  <si>
    <t>経済会との意見交換会（平成25年４月19日）における経済界に対する就職・採用活動時期後ろ倒しの総理からの要請
経済財政運営と改革の基本方針2021（令和３年６月18日閣議決定）</t>
    <phoneticPr fontId="5"/>
  </si>
  <si>
    <t>熊本県</t>
    <rPh sb="0" eb="3">
      <t>クマモトケン</t>
    </rPh>
    <phoneticPr fontId="5"/>
  </si>
  <si>
    <t>愛知県</t>
    <rPh sb="0" eb="3">
      <t>アイチケン</t>
    </rPh>
    <phoneticPr fontId="5"/>
  </si>
  <si>
    <t>神戸市　</t>
    <rPh sb="0" eb="3">
      <t>コウベシ</t>
    </rPh>
    <phoneticPr fontId="5"/>
  </si>
  <si>
    <t>広島市</t>
    <rPh sb="0" eb="3">
      <t>ヒロシマシ</t>
    </rPh>
    <phoneticPr fontId="5"/>
  </si>
  <si>
    <t>大阪府</t>
    <rPh sb="0" eb="3">
      <t>オオサカフ</t>
    </rPh>
    <phoneticPr fontId="5"/>
  </si>
  <si>
    <t>東京都</t>
    <rPh sb="0" eb="3">
      <t>トウキョウト</t>
    </rPh>
    <phoneticPr fontId="5"/>
  </si>
  <si>
    <t>千葉県</t>
    <rPh sb="0" eb="3">
      <t>チバケン</t>
    </rPh>
    <phoneticPr fontId="5"/>
  </si>
  <si>
    <t>Ｂ.神奈川県</t>
    <rPh sb="2" eb="6">
      <t>カナガワケン</t>
    </rPh>
    <phoneticPr fontId="5"/>
  </si>
  <si>
    <t>・学生の学修時間の確保等の観点から、安倍内閣総理大臣が平成25年４月に経済界に対し、就職・採用活動時期の後ろ倒しを要請し、同年の成長戦略や骨太の方針の柱として位置づけられた。それ以降、就活状況の調査等により就職・採用活動の実態を把握し、就職・採用活動の円滑な実施を推進。
・刻々と変化する経済雇用情勢を迅速に把握し、必要かつ有効な雇用対策を機動的に講じる。</t>
    <phoneticPr fontId="5"/>
  </si>
  <si>
    <t>％（都道府県等が設定する地域就職氷河期世代支援加速化交付金対象事業に関するKPIの達成件数／都道府県等が設定する地域就職氷河期世代支援加速化交付金対象事業に関するKPIの件数）</t>
    <phoneticPr fontId="5"/>
  </si>
  <si>
    <t>都道府県等が設定する地域就職氷河期世代支援加速化交付金対象事業に関するKPI（重要業績評価指標）の達成割合</t>
    <phoneticPr fontId="5"/>
  </si>
  <si>
    <t>調査の実施に必要な経費／調査の実施回数　</t>
    <rPh sb="0" eb="2">
      <t>チョウサ</t>
    </rPh>
    <rPh sb="3" eb="5">
      <t>ジッシ</t>
    </rPh>
    <rPh sb="6" eb="8">
      <t>ヒツヨウ</t>
    </rPh>
    <rPh sb="9" eb="11">
      <t>ケイヒ</t>
    </rPh>
    <rPh sb="12" eb="14">
      <t>チョウサ</t>
    </rPh>
    <rPh sb="15" eb="17">
      <t>ジッシ</t>
    </rPh>
    <rPh sb="17" eb="19">
      <t>カイスウ</t>
    </rPh>
    <phoneticPr fontId="5"/>
  </si>
  <si>
    <t>就職氷河期世代の社会参加や就労</t>
    <phoneticPr fontId="5"/>
  </si>
  <si>
    <t>5,991/1</t>
    <phoneticPr fontId="5"/>
  </si>
  <si>
    <t>5,201/1</t>
    <phoneticPr fontId="5"/>
  </si>
  <si>
    <t>6,149/1</t>
    <phoneticPr fontId="5"/>
  </si>
  <si>
    <t>学生の就職・採用活動について、インターンシップ・企業説明会・面接・内々定等の時期や就職活動の学業への影響などをアンケートを実施し把握する。</t>
    <rPh sb="61" eb="63">
      <t>ジッシ</t>
    </rPh>
    <phoneticPr fontId="5"/>
  </si>
  <si>
    <t>調査結果は、次年度以降の就職・採用活動日程等についての、関係省庁等による議論や周知等の取組に活用された。</t>
    <rPh sb="30" eb="32">
      <t>ショウチョウ</t>
    </rPh>
    <rPh sb="32" eb="33">
      <t>トウ</t>
    </rPh>
    <rPh sb="39" eb="42">
      <t>シュウチナド</t>
    </rPh>
    <phoneticPr fontId="5"/>
  </si>
  <si>
    <t>内閣府「令和3年度委託調査事業　学生の就職・採用活動開始時期等に関する調査」（2021年11月25日）</t>
    <phoneticPr fontId="5"/>
  </si>
  <si>
    <t>学生の就職・採用活動の実施にあたり企業側の配慮がなされているか。</t>
    <rPh sb="17" eb="19">
      <t>キギョウ</t>
    </rPh>
    <rPh sb="19" eb="20">
      <t>ガワ</t>
    </rPh>
    <rPh sb="21" eb="23">
      <t>ハイリョ</t>
    </rPh>
    <phoneticPr fontId="5"/>
  </si>
  <si>
    <t>-</t>
    <phoneticPr fontId="5"/>
  </si>
  <si>
    <t>就業・定着支援、企業合同説明会・マッチングセミナー開催など、関係者と連携した取組を実施する自治体等を支援する。</t>
    <phoneticPr fontId="5"/>
  </si>
  <si>
    <t>新型コロナ感染症等の影響により、地域就職氷河期世代支援加速化交付金の地方公共団体からの申請件数が想定を下回ったこと、複数の地方公共団体において事業規模を当初計画から縮小したこと等によるもの。</t>
    <phoneticPr fontId="5"/>
  </si>
  <si>
    <t>調査結果については、昨年11月に速報版を公表するとともに、「就職・採用活動日程に関する関係省庁連絡会議」等において、就職・採用活動日程を検討する中で効果的に活用された。
また、一般競争入札・総合評価方式を利用し、市場価格調査への掲載や十分な公告期間を設定し、広く業者に周知し、複数業者の応札となった。
地域就職氷河期世代支援加速化交付金の執行率が低いのは、新型コロナ感染症等の影響により、地方公共団体からの申請件数が想定を下回ったこと、複数の地方公共団体において事業規模を当初計画から縮小したこと等によるもの。</t>
    <phoneticPr fontId="5"/>
  </si>
  <si>
    <t>就職・採用活動に係る調査については、引き続き、市場価格調査への掲載や十分な公告期間の設定等、広く業者に周知し、より多くの業者の応札を得られるように工夫し、一般競争入札による事業者の選定を行い、コストの低減に努める。
地域就職氷河期世代支援加速化交付金の市町村向け事例集等を活用して好事例の横展開を図りつつ、自治体への周知を強化し交付金の利用を促進する。</t>
    <phoneticPr fontId="5"/>
  </si>
  <si>
    <t>△</t>
  </si>
  <si>
    <t>・就職氷河期世代の社会参加や就労に向け、関係者と連携しながら先進的・積極的に取り組む自治体等の支援を加速化するとともに、優良事例を横展開する。
・就職・採用活動開始時期については、円滑に定着していくことが重要であることから、関係省庁・関係団体が必要な取組を行うことができるよう、2022年度卒業・修了予定者に係る就職活動の実態を把握するための調査を行う。</t>
    <phoneticPr fontId="5"/>
  </si>
  <si>
    <t>-</t>
    <phoneticPr fontId="5"/>
  </si>
  <si>
    <t>－</t>
    <phoneticPr fontId="5"/>
  </si>
  <si>
    <t>-</t>
    <phoneticPr fontId="5"/>
  </si>
  <si>
    <t>-</t>
    <phoneticPr fontId="5"/>
  </si>
  <si>
    <t xml:space="preserve">４．経済財政政策 </t>
    <phoneticPr fontId="5"/>
  </si>
  <si>
    <t>４．経済財政に関する施策の推進</t>
    <phoneticPr fontId="5"/>
  </si>
  <si>
    <t>https://www8.cao.go.jp/hyouka/r3bunseki/r3bunseki-18.pdf</t>
    <phoneticPr fontId="5"/>
  </si>
  <si>
    <t>-</t>
    <phoneticPr fontId="5"/>
  </si>
  <si>
    <t>事業実施件数</t>
    <rPh sb="0" eb="2">
      <t>ジギョウ</t>
    </rPh>
    <rPh sb="2" eb="4">
      <t>ジッシ</t>
    </rPh>
    <rPh sb="4" eb="6">
      <t>ケンスウ</t>
    </rPh>
    <phoneticPr fontId="5"/>
  </si>
  <si>
    <t>件数</t>
    <rPh sb="0" eb="2">
      <t>ケンスウ</t>
    </rPh>
    <phoneticPr fontId="5"/>
  </si>
  <si>
    <t>千円</t>
    <rPh sb="0" eb="1">
      <t>セン</t>
    </rPh>
    <rPh sb="1" eb="2">
      <t>エン</t>
    </rPh>
    <phoneticPr fontId="5"/>
  </si>
  <si>
    <t>千円/回数</t>
    <rPh sb="0" eb="1">
      <t>セン</t>
    </rPh>
    <rPh sb="1" eb="2">
      <t>エン</t>
    </rPh>
    <rPh sb="3" eb="4">
      <t>カイ</t>
    </rPh>
    <rPh sb="4" eb="5">
      <t>スウ</t>
    </rPh>
    <phoneticPr fontId="5"/>
  </si>
  <si>
    <t>-</t>
    <phoneticPr fontId="5"/>
  </si>
  <si>
    <t>吉中　孝
酒巻　浩
井上　誠一郎</t>
    <rPh sb="0" eb="2">
      <t>ヨシナカ</t>
    </rPh>
    <rPh sb="3" eb="4">
      <t>タカシ</t>
    </rPh>
    <rPh sb="5" eb="7">
      <t>サカマキ</t>
    </rPh>
    <rPh sb="8" eb="9">
      <t>ヒロシ</t>
    </rPh>
    <phoneticPr fontId="5"/>
  </si>
  <si>
    <t xml:space="preserve">令和４年度公開プロセス
評価結果：事業全体の抜本的な改善
「就職氷河期世代就労・ひきこもり支援」
KPI がそれぞれの自治体の創意工夫に任され過ぎ、全体の把握が難しい。国レベルの横展開を促進するため、また各自治体の事業規律を高めるため、改善が必要である。たとえば本交付金を活用した各自治体の具体的な事業について、自治体ごとの事業の内容、KPI、KPI の達成状況について精査が必要で、その精査結果を公開すべきである。
「学生の就職・採用活動開始時期等に関するアンケート調査」
事業としてはやるべきだが、就職活動が従前の画一スケジュール方式から、柔軟化に向かっている流れからすれば、この事業の基本を再検討して欲しい。たとえば調査結果を用いて何を、どうするかを再考すべきであろう。企業の採用活動のあり方、学生の就職活動の現状に対する反省をふまえた上で、政策の方向を明確に周知できるようＫＰＩに改善を求めたい。
</t>
    <phoneticPr fontId="5"/>
  </si>
  <si>
    <t>公開プロセスの結果を踏まえ、事業の見直しを行い、概算要求に反映させること。</t>
    <phoneticPr fontId="5"/>
  </si>
  <si>
    <t>-</t>
    <phoneticPr fontId="5"/>
  </si>
  <si>
    <t>就職活動の日程等に関するアンケート調査を実施し、その結果をHP等で広く公開
※調査対象は大学4年生・院2年生</t>
    <rPh sb="0" eb="2">
      <t>シュウショク</t>
    </rPh>
    <rPh sb="2" eb="4">
      <t>カツドウ</t>
    </rPh>
    <rPh sb="5" eb="7">
      <t>ニッテイ</t>
    </rPh>
    <rPh sb="7" eb="8">
      <t>トウ</t>
    </rPh>
    <rPh sb="9" eb="10">
      <t>カン</t>
    </rPh>
    <rPh sb="17" eb="19">
      <t>チョウサ</t>
    </rPh>
    <rPh sb="20" eb="22">
      <t>ジッシ</t>
    </rPh>
    <rPh sb="26" eb="28">
      <t>ケッカ</t>
    </rPh>
    <rPh sb="31" eb="32">
      <t>トウ</t>
    </rPh>
    <rPh sb="33" eb="34">
      <t>ヒロ</t>
    </rPh>
    <rPh sb="35" eb="37">
      <t>コウカイ</t>
    </rPh>
    <rPh sb="39" eb="41">
      <t>チョウサ</t>
    </rPh>
    <rPh sb="41" eb="43">
      <t>タイショウ</t>
    </rPh>
    <rPh sb="44" eb="46">
      <t>ダイガク</t>
    </rPh>
    <rPh sb="47" eb="49">
      <t>ネンセイ</t>
    </rPh>
    <rPh sb="50" eb="51">
      <t>イン</t>
    </rPh>
    <rPh sb="52" eb="54">
      <t>ネンセイ</t>
    </rPh>
    <phoneticPr fontId="5"/>
  </si>
  <si>
    <t>「就職氷河期世代就労・ひきこもり支援」については、公開プロセスにおける外部有識者の所見を踏まえて、改善策を検討中。
「学生の就職・採用活動開始時期等に関するアンケート調査」の結果については、従前より、関係省庁連絡会議の場で就職採用活動日程のルールの見直しに活用されているほか、引き続きHP等で公表し、大学関係者等にも広く周知していくこととする。</t>
    <rPh sb="88" eb="90">
      <t>ケッカ</t>
    </rPh>
    <rPh sb="96" eb="98">
      <t>ジュウゼン</t>
    </rPh>
    <rPh sb="112" eb="114">
      <t>シュウショク</t>
    </rPh>
    <rPh sb="114" eb="116">
      <t>サイヨウ</t>
    </rPh>
    <rPh sb="116" eb="118">
      <t>カツドウ</t>
    </rPh>
    <rPh sb="118" eb="120">
      <t>ニッテイ</t>
    </rPh>
    <rPh sb="125" eb="127">
      <t>ミナオ</t>
    </rPh>
    <rPh sb="129" eb="131">
      <t>カツヨウ</t>
    </rPh>
    <rPh sb="139" eb="140">
      <t>ヒ</t>
    </rPh>
    <rPh sb="141" eb="142">
      <t>ツヅ</t>
    </rPh>
    <rPh sb="145" eb="146">
      <t>トウ</t>
    </rPh>
    <rPh sb="147" eb="149">
      <t>コウヒョウ</t>
    </rPh>
    <rPh sb="151" eb="153">
      <t>ダイガク</t>
    </rPh>
    <rPh sb="153" eb="156">
      <t>カンケイシャ</t>
    </rPh>
    <rPh sb="156" eb="157">
      <t>トウ</t>
    </rPh>
    <rPh sb="159" eb="160">
      <t>ヒロ</t>
    </rPh>
    <rPh sb="161" eb="163">
      <t>シュウチ</t>
    </rPh>
    <phoneticPr fontId="5"/>
  </si>
  <si>
    <t>A.株式会社マーケティング・コミュニケーションズ</t>
    <rPh sb="2" eb="6">
      <t>カブシキガイシャ</t>
    </rPh>
    <phoneticPr fontId="5"/>
  </si>
  <si>
    <t>株式会社マーケティング・コミュニケーションズ</t>
    <rPh sb="0" eb="4">
      <t>カブシキガイシャ</t>
    </rPh>
    <phoneticPr fontId="5"/>
  </si>
  <si>
    <t>調査回数</t>
    <rPh sb="0" eb="2">
      <t>チョウサ</t>
    </rPh>
    <rPh sb="2" eb="4">
      <t>カイスウ</t>
    </rPh>
    <phoneticPr fontId="5"/>
  </si>
  <si>
    <t>学生の就職・採用活動の公正・公平な実施にあたりルールをどれだけ知っているか、実態を把握する。</t>
    <rPh sb="0" eb="2">
      <t>ガクセイ</t>
    </rPh>
    <rPh sb="3" eb="5">
      <t>シュウショク</t>
    </rPh>
    <rPh sb="6" eb="8">
      <t>サイヨウ</t>
    </rPh>
    <rPh sb="8" eb="10">
      <t>カツドウ</t>
    </rPh>
    <rPh sb="11" eb="13">
      <t>コウセイ</t>
    </rPh>
    <rPh sb="14" eb="16">
      <t>コウヘイ</t>
    </rPh>
    <rPh sb="17" eb="19">
      <t>ジッシ</t>
    </rPh>
    <rPh sb="31" eb="32">
      <t>シ</t>
    </rPh>
    <rPh sb="38" eb="40">
      <t>ジッタイ</t>
    </rPh>
    <rPh sb="41" eb="43">
      <t>ハアク</t>
    </rPh>
    <phoneticPr fontId="5"/>
  </si>
  <si>
    <t>企業が就職活動の日程・時間帯等について配慮していたと回答した割合
※調査対象は大学4年生・院2年生</t>
    <rPh sb="0" eb="2">
      <t>キギョウ</t>
    </rPh>
    <rPh sb="26" eb="28">
      <t>カイトウ</t>
    </rPh>
    <rPh sb="30" eb="32">
      <t>ワリアイ</t>
    </rPh>
    <rPh sb="34" eb="36">
      <t>チョウサ</t>
    </rPh>
    <phoneticPr fontId="5"/>
  </si>
  <si>
    <t>重要政策推進枠：1,200
地域就職氷河期世代支援加速化事業において、前年度からの事業を継続して実施するために必要な経費のほか、骨太2022でこれまでの施策の効果検証を求められており、また、公開プロセスにおける「事業全体の抜本的改善」という評価結果を踏まえ、事業内容・金額水準にそれらを適切に反映させる必要があることから事項要求としている。</t>
    <phoneticPr fontId="5"/>
  </si>
  <si>
    <t>地域就職氷河期世代支援加速化交付金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</si>
</sst>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108</xdr:row>
      <xdr:rowOff>0</xdr:rowOff>
    </xdr:from>
    <xdr:to>
      <xdr:col>49</xdr:col>
      <xdr:colOff>5241</xdr:colOff>
      <xdr:row>118</xdr:row>
      <xdr:rowOff>281098</xdr:rowOff>
    </xdr:to>
    <xdr:grpSp>
      <xdr:nvGrpSpPr>
        <xdr:cNvPr id="13" name="グループ化 6"/>
        <xdr:cNvGrpSpPr>
          <a:grpSpLocks/>
        </xdr:cNvGrpSpPr>
      </xdr:nvGrpSpPr>
      <xdr:grpSpPr bwMode="auto">
        <a:xfrm>
          <a:off x="1463040" y="45852080"/>
          <a:ext cx="7503321" cy="3837098"/>
          <a:chOff x="3856577" y="230481447"/>
          <a:chExt cx="8129994" cy="3750349"/>
        </a:xfrm>
      </xdr:grpSpPr>
      <xdr:sp macro="" textlink="">
        <xdr:nvSpPr>
          <xdr:cNvPr id="14" name="正方形/長方形 13"/>
          <xdr:cNvSpPr/>
        </xdr:nvSpPr>
        <xdr:spPr>
          <a:xfrm>
            <a:off x="385657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5.2</a:t>
            </a:r>
            <a:r>
              <a:rPr kumimoji="1" lang="ja-JP" altLang="en-US" sz="1100"/>
              <a:t>百万円</a:t>
            </a:r>
          </a:p>
        </xdr:txBody>
      </xdr:sp>
      <xdr:sp macro="" textlink="">
        <xdr:nvSpPr>
          <xdr:cNvPr id="15" name="正方形/長方形 14"/>
          <xdr:cNvSpPr/>
        </xdr:nvSpPr>
        <xdr:spPr>
          <a:xfrm>
            <a:off x="4549446" y="232736077"/>
            <a:ext cx="2340546" cy="692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（株）マーケティング・コミュニケーションズ</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5.2</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sp macro="" textlink="">
        <xdr:nvSpPr>
          <xdr:cNvPr id="16" name="大かっこ 15"/>
          <xdr:cNvSpPr/>
        </xdr:nvSpPr>
        <xdr:spPr>
          <a:xfrm>
            <a:off x="4549446" y="233472885"/>
            <a:ext cx="2340546" cy="758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学生の就職・採用活動開始時期等に関する調査</a:t>
            </a:r>
            <a:endParaRPr kumimoji="1" lang="en-US" altLang="ja-JP" sz="1100"/>
          </a:p>
        </xdr:txBody>
      </xdr:sp>
      <xdr:cxnSp macro="">
        <xdr:nvCxnSpPr>
          <xdr:cNvPr id="17" name="直線矢印コネクタ 16"/>
          <xdr:cNvCxnSpPr/>
        </xdr:nvCxnSpPr>
        <xdr:spPr>
          <a:xfrm flipH="1">
            <a:off x="5723944" y="231166678"/>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826028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内閣府</a:t>
            </a:r>
            <a:endParaRPr lang="ja-JP" altLang="ja-JP">
              <a:effectLst/>
            </a:endParaRPr>
          </a:p>
          <a:p>
            <a:pPr algn="ctr"/>
            <a:r>
              <a:rPr kumimoji="1" lang="en-US" altLang="ja-JP" sz="1100">
                <a:solidFill>
                  <a:schemeClr val="dk1"/>
                </a:solidFill>
                <a:effectLst/>
                <a:latin typeface="+mn-lt"/>
                <a:ea typeface="+mn-ea"/>
                <a:cs typeface="+mn-cs"/>
              </a:rPr>
              <a:t>1,252.8</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9" name="直線矢印コネクタ 18"/>
          <xdr:cNvCxnSpPr/>
        </xdr:nvCxnSpPr>
        <xdr:spPr>
          <a:xfrm flipH="1">
            <a:off x="10182701" y="231177871"/>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9052</xdr:colOff>
      <xdr:row>113</xdr:row>
      <xdr:rowOff>258178</xdr:rowOff>
    </xdr:from>
    <xdr:to>
      <xdr:col>22</xdr:col>
      <xdr:colOff>104245</xdr:colOff>
      <xdr:row>114</xdr:row>
      <xdr:rowOff>192712</xdr:rowOff>
    </xdr:to>
    <xdr:sp macro="" textlink="">
      <xdr:nvSpPr>
        <xdr:cNvPr id="20" name="テキスト ボックス 19"/>
        <xdr:cNvSpPr txBox="1"/>
      </xdr:nvSpPr>
      <xdr:spPr>
        <a:xfrm>
          <a:off x="2209327" y="41682403"/>
          <a:ext cx="2295468" cy="28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44826</xdr:colOff>
      <xdr:row>113</xdr:row>
      <xdr:rowOff>206878</xdr:rowOff>
    </xdr:from>
    <xdr:to>
      <xdr:col>47</xdr:col>
      <xdr:colOff>12025</xdr:colOff>
      <xdr:row>116</xdr:row>
      <xdr:rowOff>280146</xdr:rowOff>
    </xdr:to>
    <xdr:sp macro="" textlink="">
      <xdr:nvSpPr>
        <xdr:cNvPr id="21" name="正方形/長方形 20"/>
        <xdr:cNvSpPr/>
      </xdr:nvSpPr>
      <xdr:spPr>
        <a:xfrm>
          <a:off x="6445626" y="41631103"/>
          <a:ext cx="2967574" cy="113054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 B</a:t>
          </a:r>
          <a:r>
            <a:rPr kumimoji="1" lang="ja-JP" altLang="ja-JP" sz="1400">
              <a:solidFill>
                <a:schemeClr val="dk1"/>
              </a:solidFill>
              <a:effectLst/>
              <a:latin typeface="+mn-lt"/>
              <a:ea typeface="+mn-ea"/>
              <a:cs typeface="+mn-cs"/>
            </a:rPr>
            <a:t>．都道府県・政令指定都市</a:t>
          </a:r>
          <a:endParaRPr lang="ja-JP" altLang="ja-JP" sz="1400">
            <a:effectLst/>
          </a:endParaRPr>
        </a:p>
        <a:p>
          <a:pPr algn="ctr"/>
          <a:r>
            <a:rPr kumimoji="1" lang="en-US" altLang="ja-JP" sz="1400">
              <a:solidFill>
                <a:schemeClr val="dk1"/>
              </a:solidFill>
              <a:effectLst/>
              <a:latin typeface="+mn-lt"/>
              <a:ea typeface="+mn-ea"/>
              <a:cs typeface="+mn-cs"/>
            </a:rPr>
            <a:t>1,252.8</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47</a:t>
          </a:r>
          <a:r>
            <a:rPr kumimoji="1" lang="ja-JP" altLang="ja-JP" sz="1400">
              <a:solidFill>
                <a:schemeClr val="dk1"/>
              </a:solidFill>
              <a:effectLst/>
              <a:latin typeface="+mn-lt"/>
              <a:ea typeface="+mn-ea"/>
              <a:cs typeface="+mn-cs"/>
            </a:rPr>
            <a:t>都道府県、</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政令指定都市）</a:t>
          </a:r>
          <a:endParaRPr lang="ja-JP" altLang="ja-JP" sz="1400">
            <a:effectLst/>
          </a:endParaRPr>
        </a:p>
        <a:p>
          <a:pPr algn="ct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142</a:t>
          </a:r>
          <a:r>
            <a:rPr kumimoji="1" lang="ja-JP" altLang="ja-JP" sz="1400">
              <a:solidFill>
                <a:schemeClr val="dk1"/>
              </a:solidFill>
              <a:effectLst/>
              <a:latin typeface="+mn-lt"/>
              <a:ea typeface="+mn-ea"/>
              <a:cs typeface="+mn-cs"/>
            </a:rPr>
            <a:t>事業）</a:t>
          </a:r>
          <a:endParaRPr lang="ja-JP" altLang="ja-JP" sz="1400">
            <a:effectLst/>
          </a:endParaRPr>
        </a:p>
      </xdr:txBody>
    </xdr:sp>
    <xdr:clientData/>
  </xdr:twoCellAnchor>
  <xdr:twoCellAnchor>
    <xdr:from>
      <xdr:col>32</xdr:col>
      <xdr:colOff>144569</xdr:colOff>
      <xdr:row>117</xdr:row>
      <xdr:rowOff>127249</xdr:rowOff>
    </xdr:from>
    <xdr:to>
      <xdr:col>46</xdr:col>
      <xdr:colOff>102600</xdr:colOff>
      <xdr:row>119</xdr:row>
      <xdr:rowOff>15721</xdr:rowOff>
    </xdr:to>
    <xdr:sp macro="" textlink="">
      <xdr:nvSpPr>
        <xdr:cNvPr id="22" name="大かっこ 21"/>
        <xdr:cNvSpPr/>
      </xdr:nvSpPr>
      <xdr:spPr>
        <a:xfrm>
          <a:off x="6545369" y="42961174"/>
          <a:ext cx="2758381" cy="59332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交付金計画の作成、交付金計画に基づき事業実施</a:t>
          </a:r>
        </a:p>
      </xdr:txBody>
    </xdr:sp>
    <xdr:clientData/>
  </xdr:twoCellAnchor>
  <xdr:oneCellAnchor>
    <xdr:from>
      <xdr:col>40</xdr:col>
      <xdr:colOff>97689</xdr:colOff>
      <xdr:row>111</xdr:row>
      <xdr:rowOff>85202</xdr:rowOff>
    </xdr:from>
    <xdr:ext cx="538609" cy="233397"/>
    <xdr:sp macro="" textlink="">
      <xdr:nvSpPr>
        <xdr:cNvPr id="23" name="テキスト ボックス 22"/>
        <xdr:cNvSpPr txBox="1"/>
      </xdr:nvSpPr>
      <xdr:spPr>
        <a:xfrm>
          <a:off x="8098689" y="40804577"/>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4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2.8"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3"/>
      <c r="AA2" s="43"/>
      <c r="AB2" s="43"/>
      <c r="AC2" s="43"/>
      <c r="AD2" s="161">
        <v>2022</v>
      </c>
      <c r="AE2" s="161"/>
      <c r="AF2" s="161"/>
      <c r="AG2" s="161"/>
      <c r="AH2" s="161"/>
      <c r="AI2" s="65" t="s">
        <v>252</v>
      </c>
      <c r="AJ2" s="161" t="s">
        <v>585</v>
      </c>
      <c r="AK2" s="161"/>
      <c r="AL2" s="161"/>
      <c r="AM2" s="161"/>
      <c r="AN2" s="65" t="s">
        <v>252</v>
      </c>
      <c r="AO2" s="161">
        <v>21</v>
      </c>
      <c r="AP2" s="161"/>
      <c r="AQ2" s="161"/>
      <c r="AR2" s="66" t="s">
        <v>252</v>
      </c>
      <c r="AS2" s="162">
        <v>167</v>
      </c>
      <c r="AT2" s="162"/>
      <c r="AU2" s="162"/>
      <c r="AV2" s="65" t="str">
        <f>IF(AW2="","","-")</f>
        <v/>
      </c>
      <c r="AW2" s="163"/>
      <c r="AX2" s="163"/>
    </row>
    <row r="3" spans="1:50" ht="21" customHeight="1" thickBot="1" x14ac:dyDescent="0.25">
      <c r="A3" s="164" t="s">
        <v>558</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2" t="s">
        <v>56</v>
      </c>
      <c r="AJ3" s="166" t="s">
        <v>568</v>
      </c>
      <c r="AK3" s="166"/>
      <c r="AL3" s="166"/>
      <c r="AM3" s="166"/>
      <c r="AN3" s="166"/>
      <c r="AO3" s="166"/>
      <c r="AP3" s="166"/>
      <c r="AQ3" s="166"/>
      <c r="AR3" s="166"/>
      <c r="AS3" s="166"/>
      <c r="AT3" s="166"/>
      <c r="AU3" s="166"/>
      <c r="AV3" s="166"/>
      <c r="AW3" s="166"/>
      <c r="AX3" s="23" t="s">
        <v>57</v>
      </c>
    </row>
    <row r="4" spans="1:50" ht="24.75" customHeight="1" x14ac:dyDescent="0.2">
      <c r="A4" s="136" t="s">
        <v>23</v>
      </c>
      <c r="B4" s="137"/>
      <c r="C4" s="137"/>
      <c r="D4" s="137"/>
      <c r="E4" s="137"/>
      <c r="F4" s="137"/>
      <c r="G4" s="138" t="s">
        <v>569</v>
      </c>
      <c r="H4" s="139"/>
      <c r="I4" s="139"/>
      <c r="J4" s="139"/>
      <c r="K4" s="139"/>
      <c r="L4" s="139"/>
      <c r="M4" s="139"/>
      <c r="N4" s="139"/>
      <c r="O4" s="139"/>
      <c r="P4" s="139"/>
      <c r="Q4" s="139"/>
      <c r="R4" s="139"/>
      <c r="S4" s="139"/>
      <c r="T4" s="139"/>
      <c r="U4" s="139"/>
      <c r="V4" s="139"/>
      <c r="W4" s="139"/>
      <c r="X4" s="139"/>
      <c r="Y4" s="140" t="s">
        <v>1</v>
      </c>
      <c r="Z4" s="141"/>
      <c r="AA4" s="141"/>
      <c r="AB4" s="141"/>
      <c r="AC4" s="141"/>
      <c r="AD4" s="142"/>
      <c r="AE4" s="143" t="s">
        <v>570</v>
      </c>
      <c r="AF4" s="144"/>
      <c r="AG4" s="144"/>
      <c r="AH4" s="144"/>
      <c r="AI4" s="144"/>
      <c r="AJ4" s="144"/>
      <c r="AK4" s="144"/>
      <c r="AL4" s="144"/>
      <c r="AM4" s="144"/>
      <c r="AN4" s="144"/>
      <c r="AO4" s="144"/>
      <c r="AP4" s="145"/>
      <c r="AQ4" s="146" t="s">
        <v>2</v>
      </c>
      <c r="AR4" s="141"/>
      <c r="AS4" s="141"/>
      <c r="AT4" s="141"/>
      <c r="AU4" s="141"/>
      <c r="AV4" s="141"/>
      <c r="AW4" s="141"/>
      <c r="AX4" s="147"/>
    </row>
    <row r="5" spans="1:50" ht="66.75" customHeight="1" x14ac:dyDescent="0.2">
      <c r="A5" s="148" t="s">
        <v>59</v>
      </c>
      <c r="B5" s="149"/>
      <c r="C5" s="149"/>
      <c r="D5" s="149"/>
      <c r="E5" s="149"/>
      <c r="F5" s="150"/>
      <c r="G5" s="151" t="s">
        <v>340</v>
      </c>
      <c r="H5" s="152"/>
      <c r="I5" s="152"/>
      <c r="J5" s="152"/>
      <c r="K5" s="152"/>
      <c r="L5" s="152"/>
      <c r="M5" s="153" t="s">
        <v>58</v>
      </c>
      <c r="N5" s="154"/>
      <c r="O5" s="154"/>
      <c r="P5" s="154"/>
      <c r="Q5" s="154"/>
      <c r="R5" s="155"/>
      <c r="S5" s="156" t="s">
        <v>571</v>
      </c>
      <c r="T5" s="152"/>
      <c r="U5" s="152"/>
      <c r="V5" s="152"/>
      <c r="W5" s="152"/>
      <c r="X5" s="157"/>
      <c r="Y5" s="158" t="s">
        <v>3</v>
      </c>
      <c r="Z5" s="159"/>
      <c r="AA5" s="159"/>
      <c r="AB5" s="159"/>
      <c r="AC5" s="159"/>
      <c r="AD5" s="160"/>
      <c r="AE5" s="183" t="s">
        <v>572</v>
      </c>
      <c r="AF5" s="183"/>
      <c r="AG5" s="183"/>
      <c r="AH5" s="183"/>
      <c r="AI5" s="183"/>
      <c r="AJ5" s="183"/>
      <c r="AK5" s="183"/>
      <c r="AL5" s="183"/>
      <c r="AM5" s="183"/>
      <c r="AN5" s="183"/>
      <c r="AO5" s="183"/>
      <c r="AP5" s="184"/>
      <c r="AQ5" s="185" t="s">
        <v>646</v>
      </c>
      <c r="AR5" s="186"/>
      <c r="AS5" s="186"/>
      <c r="AT5" s="186"/>
      <c r="AU5" s="186"/>
      <c r="AV5" s="186"/>
      <c r="AW5" s="186"/>
      <c r="AX5" s="187"/>
    </row>
    <row r="6" spans="1:50" ht="39" customHeight="1" x14ac:dyDescent="0.2">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84" customHeight="1" x14ac:dyDescent="0.2">
      <c r="A7" s="167" t="s">
        <v>20</v>
      </c>
      <c r="B7" s="168"/>
      <c r="C7" s="168"/>
      <c r="D7" s="168"/>
      <c r="E7" s="168"/>
      <c r="F7" s="169"/>
      <c r="G7" s="193" t="s">
        <v>573</v>
      </c>
      <c r="H7" s="194"/>
      <c r="I7" s="194"/>
      <c r="J7" s="194"/>
      <c r="K7" s="194"/>
      <c r="L7" s="194"/>
      <c r="M7" s="194"/>
      <c r="N7" s="194"/>
      <c r="O7" s="194"/>
      <c r="P7" s="194"/>
      <c r="Q7" s="194"/>
      <c r="R7" s="194"/>
      <c r="S7" s="194"/>
      <c r="T7" s="194"/>
      <c r="U7" s="194"/>
      <c r="V7" s="194"/>
      <c r="W7" s="194"/>
      <c r="X7" s="195"/>
      <c r="Y7" s="196" t="s">
        <v>237</v>
      </c>
      <c r="Z7" s="197"/>
      <c r="AA7" s="197"/>
      <c r="AB7" s="197"/>
      <c r="AC7" s="197"/>
      <c r="AD7" s="198"/>
      <c r="AE7" s="199" t="s">
        <v>605</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2">
      <c r="A8" s="167" t="s">
        <v>173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174</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2">
      <c r="A9" s="178" t="s">
        <v>21</v>
      </c>
      <c r="B9" s="179"/>
      <c r="C9" s="179"/>
      <c r="D9" s="179"/>
      <c r="E9" s="179"/>
      <c r="F9" s="179"/>
      <c r="G9" s="180" t="s">
        <v>614</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2">
      <c r="A10" s="223" t="s">
        <v>27</v>
      </c>
      <c r="B10" s="224"/>
      <c r="C10" s="224"/>
      <c r="D10" s="224"/>
      <c r="E10" s="224"/>
      <c r="F10" s="224"/>
      <c r="G10" s="225" t="s">
        <v>632</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2">
      <c r="A11" s="223" t="s">
        <v>5</v>
      </c>
      <c r="B11" s="224"/>
      <c r="C11" s="224"/>
      <c r="D11" s="224"/>
      <c r="E11" s="224"/>
      <c r="F11" s="228"/>
      <c r="G11" s="229" t="str">
        <f>入力規則等!P10</f>
        <v>直接実施、補助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2">
      <c r="A12" s="232" t="s">
        <v>22</v>
      </c>
      <c r="B12" s="233"/>
      <c r="C12" s="233"/>
      <c r="D12" s="233"/>
      <c r="E12" s="233"/>
      <c r="F12" s="234"/>
      <c r="G12" s="239"/>
      <c r="H12" s="240"/>
      <c r="I12" s="240"/>
      <c r="J12" s="240"/>
      <c r="K12" s="240"/>
      <c r="L12" s="240"/>
      <c r="M12" s="240"/>
      <c r="N12" s="240"/>
      <c r="O12" s="240"/>
      <c r="P12" s="211" t="s">
        <v>384</v>
      </c>
      <c r="Q12" s="212"/>
      <c r="R12" s="212"/>
      <c r="S12" s="212"/>
      <c r="T12" s="212"/>
      <c r="U12" s="212"/>
      <c r="V12" s="241"/>
      <c r="W12" s="211" t="s">
        <v>536</v>
      </c>
      <c r="X12" s="212"/>
      <c r="Y12" s="212"/>
      <c r="Z12" s="212"/>
      <c r="AA12" s="212"/>
      <c r="AB12" s="212"/>
      <c r="AC12" s="241"/>
      <c r="AD12" s="211" t="s">
        <v>538</v>
      </c>
      <c r="AE12" s="212"/>
      <c r="AF12" s="212"/>
      <c r="AG12" s="212"/>
      <c r="AH12" s="212"/>
      <c r="AI12" s="212"/>
      <c r="AJ12" s="241"/>
      <c r="AK12" s="211" t="s">
        <v>550</v>
      </c>
      <c r="AL12" s="212"/>
      <c r="AM12" s="212"/>
      <c r="AN12" s="212"/>
      <c r="AO12" s="212"/>
      <c r="AP12" s="212"/>
      <c r="AQ12" s="241"/>
      <c r="AR12" s="211" t="s">
        <v>551</v>
      </c>
      <c r="AS12" s="212"/>
      <c r="AT12" s="212"/>
      <c r="AU12" s="212"/>
      <c r="AV12" s="212"/>
      <c r="AW12" s="212"/>
      <c r="AX12" s="213"/>
    </row>
    <row r="13" spans="1:50" ht="21" customHeight="1" x14ac:dyDescent="0.2">
      <c r="A13" s="235"/>
      <c r="B13" s="236"/>
      <c r="C13" s="236"/>
      <c r="D13" s="236"/>
      <c r="E13" s="236"/>
      <c r="F13" s="237"/>
      <c r="G13" s="255" t="s">
        <v>6</v>
      </c>
      <c r="H13" s="256"/>
      <c r="I13" s="214" t="s">
        <v>7</v>
      </c>
      <c r="J13" s="215"/>
      <c r="K13" s="215"/>
      <c r="L13" s="215"/>
      <c r="M13" s="215"/>
      <c r="N13" s="215"/>
      <c r="O13" s="216"/>
      <c r="P13" s="205">
        <v>7</v>
      </c>
      <c r="Q13" s="206"/>
      <c r="R13" s="206"/>
      <c r="S13" s="206"/>
      <c r="T13" s="206"/>
      <c r="U13" s="206"/>
      <c r="V13" s="207"/>
      <c r="W13" s="205">
        <v>12</v>
      </c>
      <c r="X13" s="206"/>
      <c r="Y13" s="206"/>
      <c r="Z13" s="206"/>
      <c r="AA13" s="206"/>
      <c r="AB13" s="206"/>
      <c r="AC13" s="207"/>
      <c r="AD13" s="205">
        <v>9</v>
      </c>
      <c r="AE13" s="206"/>
      <c r="AF13" s="206"/>
      <c r="AG13" s="206"/>
      <c r="AH13" s="206"/>
      <c r="AI13" s="206"/>
      <c r="AJ13" s="207"/>
      <c r="AK13" s="205">
        <f>P23+P24</f>
        <v>8</v>
      </c>
      <c r="AL13" s="206"/>
      <c r="AM13" s="206"/>
      <c r="AN13" s="206"/>
      <c r="AO13" s="206"/>
      <c r="AP13" s="206"/>
      <c r="AQ13" s="207"/>
      <c r="AR13" s="217">
        <v>1208</v>
      </c>
      <c r="AS13" s="218"/>
      <c r="AT13" s="218"/>
      <c r="AU13" s="218"/>
      <c r="AV13" s="218"/>
      <c r="AW13" s="218"/>
      <c r="AX13" s="219"/>
    </row>
    <row r="14" spans="1:50" ht="21" customHeight="1" x14ac:dyDescent="0.2">
      <c r="A14" s="235"/>
      <c r="B14" s="236"/>
      <c r="C14" s="236"/>
      <c r="D14" s="236"/>
      <c r="E14" s="236"/>
      <c r="F14" s="237"/>
      <c r="G14" s="257"/>
      <c r="H14" s="258"/>
      <c r="I14" s="202" t="s">
        <v>8</v>
      </c>
      <c r="J14" s="220"/>
      <c r="K14" s="220"/>
      <c r="L14" s="220"/>
      <c r="M14" s="220"/>
      <c r="N14" s="220"/>
      <c r="O14" s="221"/>
      <c r="P14" s="205">
        <v>3000</v>
      </c>
      <c r="Q14" s="206"/>
      <c r="R14" s="206"/>
      <c r="S14" s="206"/>
      <c r="T14" s="206"/>
      <c r="U14" s="206"/>
      <c r="V14" s="207"/>
      <c r="W14" s="205">
        <v>3000</v>
      </c>
      <c r="X14" s="206"/>
      <c r="Y14" s="206"/>
      <c r="Z14" s="206"/>
      <c r="AA14" s="206"/>
      <c r="AB14" s="206"/>
      <c r="AC14" s="207"/>
      <c r="AD14" s="205">
        <v>3000</v>
      </c>
      <c r="AE14" s="206"/>
      <c r="AF14" s="206"/>
      <c r="AG14" s="206"/>
      <c r="AH14" s="206"/>
      <c r="AI14" s="206"/>
      <c r="AJ14" s="207"/>
      <c r="AK14" s="205" t="s">
        <v>574</v>
      </c>
      <c r="AL14" s="206"/>
      <c r="AM14" s="206"/>
      <c r="AN14" s="206"/>
      <c r="AO14" s="206"/>
      <c r="AP14" s="206"/>
      <c r="AQ14" s="207"/>
      <c r="AR14" s="261"/>
      <c r="AS14" s="261"/>
      <c r="AT14" s="261"/>
      <c r="AU14" s="261"/>
      <c r="AV14" s="261"/>
      <c r="AW14" s="261"/>
      <c r="AX14" s="262"/>
    </row>
    <row r="15" spans="1:50" ht="21" customHeight="1" x14ac:dyDescent="0.2">
      <c r="A15" s="235"/>
      <c r="B15" s="236"/>
      <c r="C15" s="236"/>
      <c r="D15" s="236"/>
      <c r="E15" s="236"/>
      <c r="F15" s="237"/>
      <c r="G15" s="257"/>
      <c r="H15" s="258"/>
      <c r="I15" s="202" t="s">
        <v>47</v>
      </c>
      <c r="J15" s="203"/>
      <c r="K15" s="203"/>
      <c r="L15" s="203"/>
      <c r="M15" s="203"/>
      <c r="N15" s="203"/>
      <c r="O15" s="204"/>
      <c r="P15" s="205" t="s">
        <v>574</v>
      </c>
      <c r="Q15" s="206"/>
      <c r="R15" s="206"/>
      <c r="S15" s="206"/>
      <c r="T15" s="206"/>
      <c r="U15" s="206"/>
      <c r="V15" s="207"/>
      <c r="W15" s="205">
        <v>3000</v>
      </c>
      <c r="X15" s="206"/>
      <c r="Y15" s="206"/>
      <c r="Z15" s="206"/>
      <c r="AA15" s="206"/>
      <c r="AB15" s="206"/>
      <c r="AC15" s="207"/>
      <c r="AD15" s="205">
        <v>3000</v>
      </c>
      <c r="AE15" s="206"/>
      <c r="AF15" s="206"/>
      <c r="AG15" s="206"/>
      <c r="AH15" s="206"/>
      <c r="AI15" s="206"/>
      <c r="AJ15" s="207"/>
      <c r="AK15" s="205">
        <v>3000</v>
      </c>
      <c r="AL15" s="206"/>
      <c r="AM15" s="206"/>
      <c r="AN15" s="206"/>
      <c r="AO15" s="206"/>
      <c r="AP15" s="206"/>
      <c r="AQ15" s="207"/>
      <c r="AR15" s="205" t="s">
        <v>649</v>
      </c>
      <c r="AS15" s="206"/>
      <c r="AT15" s="206"/>
      <c r="AU15" s="206"/>
      <c r="AV15" s="206"/>
      <c r="AW15" s="206"/>
      <c r="AX15" s="222"/>
    </row>
    <row r="16" spans="1:50" ht="21" customHeight="1" x14ac:dyDescent="0.2">
      <c r="A16" s="235"/>
      <c r="B16" s="236"/>
      <c r="C16" s="236"/>
      <c r="D16" s="236"/>
      <c r="E16" s="236"/>
      <c r="F16" s="237"/>
      <c r="G16" s="257"/>
      <c r="H16" s="258"/>
      <c r="I16" s="202" t="s">
        <v>48</v>
      </c>
      <c r="J16" s="203"/>
      <c r="K16" s="203"/>
      <c r="L16" s="203"/>
      <c r="M16" s="203"/>
      <c r="N16" s="203"/>
      <c r="O16" s="204"/>
      <c r="P16" s="205">
        <v>-3000</v>
      </c>
      <c r="Q16" s="206"/>
      <c r="R16" s="206"/>
      <c r="S16" s="206"/>
      <c r="T16" s="206"/>
      <c r="U16" s="206"/>
      <c r="V16" s="207"/>
      <c r="W16" s="205">
        <v>-3000</v>
      </c>
      <c r="X16" s="206"/>
      <c r="Y16" s="206"/>
      <c r="Z16" s="206"/>
      <c r="AA16" s="206"/>
      <c r="AB16" s="206"/>
      <c r="AC16" s="207"/>
      <c r="AD16" s="205">
        <v>-3000</v>
      </c>
      <c r="AE16" s="206"/>
      <c r="AF16" s="206"/>
      <c r="AG16" s="206"/>
      <c r="AH16" s="206"/>
      <c r="AI16" s="206"/>
      <c r="AJ16" s="207"/>
      <c r="AK16" s="205" t="s">
        <v>633</v>
      </c>
      <c r="AL16" s="206"/>
      <c r="AM16" s="206"/>
      <c r="AN16" s="206"/>
      <c r="AO16" s="206"/>
      <c r="AP16" s="206"/>
      <c r="AQ16" s="207"/>
      <c r="AR16" s="208"/>
      <c r="AS16" s="209"/>
      <c r="AT16" s="209"/>
      <c r="AU16" s="209"/>
      <c r="AV16" s="209"/>
      <c r="AW16" s="209"/>
      <c r="AX16" s="210"/>
    </row>
    <row r="17" spans="1:50" ht="24.75" customHeight="1" x14ac:dyDescent="0.2">
      <c r="A17" s="235"/>
      <c r="B17" s="236"/>
      <c r="C17" s="236"/>
      <c r="D17" s="236"/>
      <c r="E17" s="236"/>
      <c r="F17" s="237"/>
      <c r="G17" s="257"/>
      <c r="H17" s="258"/>
      <c r="I17" s="202" t="s">
        <v>46</v>
      </c>
      <c r="J17" s="220"/>
      <c r="K17" s="220"/>
      <c r="L17" s="220"/>
      <c r="M17" s="220"/>
      <c r="N17" s="220"/>
      <c r="O17" s="221"/>
      <c r="P17" s="205" t="s">
        <v>574</v>
      </c>
      <c r="Q17" s="206"/>
      <c r="R17" s="206"/>
      <c r="S17" s="206"/>
      <c r="T17" s="206"/>
      <c r="U17" s="206"/>
      <c r="V17" s="207"/>
      <c r="W17" s="205" t="s">
        <v>574</v>
      </c>
      <c r="X17" s="206"/>
      <c r="Y17" s="206"/>
      <c r="Z17" s="206"/>
      <c r="AA17" s="206"/>
      <c r="AB17" s="206"/>
      <c r="AC17" s="207"/>
      <c r="AD17" s="205" t="s">
        <v>574</v>
      </c>
      <c r="AE17" s="206"/>
      <c r="AF17" s="206"/>
      <c r="AG17" s="206"/>
      <c r="AH17" s="206"/>
      <c r="AI17" s="206"/>
      <c r="AJ17" s="207"/>
      <c r="AK17" s="205" t="s">
        <v>574</v>
      </c>
      <c r="AL17" s="206"/>
      <c r="AM17" s="206"/>
      <c r="AN17" s="206"/>
      <c r="AO17" s="206"/>
      <c r="AP17" s="206"/>
      <c r="AQ17" s="207"/>
      <c r="AR17" s="253"/>
      <c r="AS17" s="253"/>
      <c r="AT17" s="253"/>
      <c r="AU17" s="253"/>
      <c r="AV17" s="253"/>
      <c r="AW17" s="253"/>
      <c r="AX17" s="254"/>
    </row>
    <row r="18" spans="1:50" ht="24.75" customHeight="1" x14ac:dyDescent="0.2">
      <c r="A18" s="235"/>
      <c r="B18" s="236"/>
      <c r="C18" s="236"/>
      <c r="D18" s="236"/>
      <c r="E18" s="236"/>
      <c r="F18" s="237"/>
      <c r="G18" s="259"/>
      <c r="H18" s="260"/>
      <c r="I18" s="246" t="s">
        <v>18</v>
      </c>
      <c r="J18" s="247"/>
      <c r="K18" s="247"/>
      <c r="L18" s="247"/>
      <c r="M18" s="247"/>
      <c r="N18" s="247"/>
      <c r="O18" s="248"/>
      <c r="P18" s="249">
        <f>SUM(P13:V17)</f>
        <v>7</v>
      </c>
      <c r="Q18" s="250"/>
      <c r="R18" s="250"/>
      <c r="S18" s="250"/>
      <c r="T18" s="250"/>
      <c r="U18" s="250"/>
      <c r="V18" s="251"/>
      <c r="W18" s="249">
        <f>SUM(W13:AC17)</f>
        <v>3012</v>
      </c>
      <c r="X18" s="250"/>
      <c r="Y18" s="250"/>
      <c r="Z18" s="250"/>
      <c r="AA18" s="250"/>
      <c r="AB18" s="250"/>
      <c r="AC18" s="251"/>
      <c r="AD18" s="249">
        <f>SUM(AD13:AJ17)</f>
        <v>3009</v>
      </c>
      <c r="AE18" s="250"/>
      <c r="AF18" s="250"/>
      <c r="AG18" s="250"/>
      <c r="AH18" s="250"/>
      <c r="AI18" s="250"/>
      <c r="AJ18" s="251"/>
      <c r="AK18" s="249">
        <f>SUM(AK13:AQ17)</f>
        <v>3008</v>
      </c>
      <c r="AL18" s="250"/>
      <c r="AM18" s="250"/>
      <c r="AN18" s="250"/>
      <c r="AO18" s="250"/>
      <c r="AP18" s="250"/>
      <c r="AQ18" s="251"/>
      <c r="AR18" s="249">
        <f>SUM(AR13:AX17)</f>
        <v>1208</v>
      </c>
      <c r="AS18" s="250"/>
      <c r="AT18" s="250"/>
      <c r="AU18" s="250"/>
      <c r="AV18" s="250"/>
      <c r="AW18" s="250"/>
      <c r="AX18" s="252"/>
    </row>
    <row r="19" spans="1:50" ht="24.75" customHeight="1" x14ac:dyDescent="0.2">
      <c r="A19" s="235"/>
      <c r="B19" s="236"/>
      <c r="C19" s="236"/>
      <c r="D19" s="236"/>
      <c r="E19" s="236"/>
      <c r="F19" s="237"/>
      <c r="G19" s="242" t="s">
        <v>9</v>
      </c>
      <c r="H19" s="243"/>
      <c r="I19" s="243"/>
      <c r="J19" s="243"/>
      <c r="K19" s="243"/>
      <c r="L19" s="243"/>
      <c r="M19" s="243"/>
      <c r="N19" s="243"/>
      <c r="O19" s="243"/>
      <c r="P19" s="205">
        <v>7</v>
      </c>
      <c r="Q19" s="206"/>
      <c r="R19" s="206"/>
      <c r="S19" s="206"/>
      <c r="T19" s="206"/>
      <c r="U19" s="206"/>
      <c r="V19" s="207"/>
      <c r="W19" s="205">
        <v>672</v>
      </c>
      <c r="X19" s="206"/>
      <c r="Y19" s="206"/>
      <c r="Z19" s="206"/>
      <c r="AA19" s="206"/>
      <c r="AB19" s="206"/>
      <c r="AC19" s="207"/>
      <c r="AD19" s="205">
        <v>1259</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2">
      <c r="A20" s="235"/>
      <c r="B20" s="236"/>
      <c r="C20" s="236"/>
      <c r="D20" s="236"/>
      <c r="E20" s="236"/>
      <c r="F20" s="237"/>
      <c r="G20" s="242" t="s">
        <v>10</v>
      </c>
      <c r="H20" s="243"/>
      <c r="I20" s="243"/>
      <c r="J20" s="243"/>
      <c r="K20" s="243"/>
      <c r="L20" s="243"/>
      <c r="M20" s="243"/>
      <c r="N20" s="243"/>
      <c r="O20" s="243"/>
      <c r="P20" s="281">
        <f>IF(P18=0, "-", SUM(P19)/P18)</f>
        <v>1</v>
      </c>
      <c r="Q20" s="281"/>
      <c r="R20" s="281"/>
      <c r="S20" s="281"/>
      <c r="T20" s="281"/>
      <c r="U20" s="281"/>
      <c r="V20" s="281"/>
      <c r="W20" s="281">
        <f>IF(W18=0, "-", SUM(W19)/W18)</f>
        <v>0.22310756972111553</v>
      </c>
      <c r="X20" s="281"/>
      <c r="Y20" s="281"/>
      <c r="Z20" s="281"/>
      <c r="AA20" s="281"/>
      <c r="AB20" s="281"/>
      <c r="AC20" s="281"/>
      <c r="AD20" s="281">
        <f>IF(AD18=0, "-", SUM(AD19)/AD18)</f>
        <v>0.41841143236955797</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2">
      <c r="A21" s="178"/>
      <c r="B21" s="179"/>
      <c r="C21" s="179"/>
      <c r="D21" s="179"/>
      <c r="E21" s="179"/>
      <c r="F21" s="238"/>
      <c r="G21" s="279" t="s">
        <v>212</v>
      </c>
      <c r="H21" s="280"/>
      <c r="I21" s="280"/>
      <c r="J21" s="280"/>
      <c r="K21" s="280"/>
      <c r="L21" s="280"/>
      <c r="M21" s="280"/>
      <c r="N21" s="280"/>
      <c r="O21" s="280"/>
      <c r="P21" s="281">
        <f>IF(P19=0, "-", SUM(P19)/SUM(P13,P14))</f>
        <v>2.3279015630196208E-3</v>
      </c>
      <c r="Q21" s="281"/>
      <c r="R21" s="281"/>
      <c r="S21" s="281"/>
      <c r="T21" s="281"/>
      <c r="U21" s="281"/>
      <c r="V21" s="281"/>
      <c r="W21" s="281">
        <f>IF(W19=0, "-", SUM(W19)/SUM(W13,W14))</f>
        <v>0.22310756972111553</v>
      </c>
      <c r="X21" s="281"/>
      <c r="Y21" s="281"/>
      <c r="Z21" s="281"/>
      <c r="AA21" s="281"/>
      <c r="AB21" s="281"/>
      <c r="AC21" s="281"/>
      <c r="AD21" s="281">
        <f>IF(AD19=0, "-", SUM(AD19)/SUM(AD13,AD14))</f>
        <v>0.41841143236955797</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2">
      <c r="A22" s="289" t="s">
        <v>554</v>
      </c>
      <c r="B22" s="290"/>
      <c r="C22" s="290"/>
      <c r="D22" s="290"/>
      <c r="E22" s="290"/>
      <c r="F22" s="291"/>
      <c r="G22" s="295" t="s">
        <v>204</v>
      </c>
      <c r="H22" s="264"/>
      <c r="I22" s="264"/>
      <c r="J22" s="264"/>
      <c r="K22" s="264"/>
      <c r="L22" s="264"/>
      <c r="M22" s="264"/>
      <c r="N22" s="264"/>
      <c r="O22" s="296"/>
      <c r="P22" s="263" t="s">
        <v>552</v>
      </c>
      <c r="Q22" s="264"/>
      <c r="R22" s="264"/>
      <c r="S22" s="264"/>
      <c r="T22" s="264"/>
      <c r="U22" s="264"/>
      <c r="V22" s="296"/>
      <c r="W22" s="263" t="s">
        <v>553</v>
      </c>
      <c r="X22" s="264"/>
      <c r="Y22" s="264"/>
      <c r="Z22" s="264"/>
      <c r="AA22" s="264"/>
      <c r="AB22" s="264"/>
      <c r="AC22" s="296"/>
      <c r="AD22" s="263" t="s">
        <v>203</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2">
      <c r="A23" s="292"/>
      <c r="B23" s="293"/>
      <c r="C23" s="293"/>
      <c r="D23" s="293"/>
      <c r="E23" s="293"/>
      <c r="F23" s="294"/>
      <c r="G23" s="266" t="s">
        <v>575</v>
      </c>
      <c r="H23" s="267"/>
      <c r="I23" s="267"/>
      <c r="J23" s="267"/>
      <c r="K23" s="267"/>
      <c r="L23" s="267"/>
      <c r="M23" s="267"/>
      <c r="N23" s="267"/>
      <c r="O23" s="268"/>
      <c r="P23" s="217">
        <v>6</v>
      </c>
      <c r="Q23" s="218"/>
      <c r="R23" s="218"/>
      <c r="S23" s="218"/>
      <c r="T23" s="218"/>
      <c r="U23" s="218"/>
      <c r="V23" s="269"/>
      <c r="W23" s="217">
        <v>5.9909999999999997</v>
      </c>
      <c r="X23" s="218"/>
      <c r="Y23" s="218"/>
      <c r="Z23" s="218"/>
      <c r="AA23" s="218"/>
      <c r="AB23" s="218"/>
      <c r="AC23" s="269"/>
      <c r="AD23" s="270" t="s">
        <v>657</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2">
      <c r="A24" s="292"/>
      <c r="B24" s="293"/>
      <c r="C24" s="293"/>
      <c r="D24" s="293"/>
      <c r="E24" s="293"/>
      <c r="F24" s="294"/>
      <c r="G24" s="276" t="s">
        <v>576</v>
      </c>
      <c r="H24" s="277"/>
      <c r="I24" s="277"/>
      <c r="J24" s="277"/>
      <c r="K24" s="277"/>
      <c r="L24" s="277"/>
      <c r="M24" s="277"/>
      <c r="N24" s="277"/>
      <c r="O24" s="278"/>
      <c r="P24" s="205">
        <v>2</v>
      </c>
      <c r="Q24" s="206"/>
      <c r="R24" s="206"/>
      <c r="S24" s="206"/>
      <c r="T24" s="206"/>
      <c r="U24" s="206"/>
      <c r="V24" s="207"/>
      <c r="W24" s="205">
        <v>1.962</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33.75" customHeight="1" x14ac:dyDescent="0.2">
      <c r="A25" s="292"/>
      <c r="B25" s="293"/>
      <c r="C25" s="293"/>
      <c r="D25" s="293"/>
      <c r="E25" s="293"/>
      <c r="F25" s="294"/>
      <c r="G25" s="283" t="s">
        <v>658</v>
      </c>
      <c r="H25" s="284"/>
      <c r="I25" s="284"/>
      <c r="J25" s="284"/>
      <c r="K25" s="284"/>
      <c r="L25" s="284"/>
      <c r="M25" s="284"/>
      <c r="N25" s="284"/>
      <c r="O25" s="285"/>
      <c r="P25" s="286">
        <v>0</v>
      </c>
      <c r="Q25" s="287"/>
      <c r="R25" s="287"/>
      <c r="S25" s="287"/>
      <c r="T25" s="287"/>
      <c r="U25" s="287"/>
      <c r="V25" s="288"/>
      <c r="W25" s="286">
        <v>1200</v>
      </c>
      <c r="X25" s="287"/>
      <c r="Y25" s="287"/>
      <c r="Z25" s="287"/>
      <c r="AA25" s="287"/>
      <c r="AB25" s="287"/>
      <c r="AC25" s="288"/>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thickBot="1" x14ac:dyDescent="0.25">
      <c r="A26" s="292"/>
      <c r="B26" s="293"/>
      <c r="C26" s="293"/>
      <c r="D26" s="293"/>
      <c r="E26" s="293"/>
      <c r="F26" s="294"/>
      <c r="G26" s="115" t="s">
        <v>18</v>
      </c>
      <c r="H26" s="116"/>
      <c r="I26" s="116"/>
      <c r="J26" s="116"/>
      <c r="K26" s="116"/>
      <c r="L26" s="116"/>
      <c r="M26" s="116"/>
      <c r="N26" s="116"/>
      <c r="O26" s="117"/>
      <c r="P26" s="297">
        <f>AK13</f>
        <v>8</v>
      </c>
      <c r="Q26" s="298"/>
      <c r="R26" s="298"/>
      <c r="S26" s="298"/>
      <c r="T26" s="298"/>
      <c r="U26" s="298"/>
      <c r="V26" s="299"/>
      <c r="W26" s="300">
        <f>AR13</f>
        <v>1208</v>
      </c>
      <c r="X26" s="301"/>
      <c r="Y26" s="301"/>
      <c r="Z26" s="301"/>
      <c r="AA26" s="301"/>
      <c r="AB26" s="301"/>
      <c r="AC26" s="302"/>
      <c r="AD26" s="274"/>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47.25" customHeight="1" x14ac:dyDescent="0.2">
      <c r="A27" s="303" t="s">
        <v>543</v>
      </c>
      <c r="B27" s="304"/>
      <c r="C27" s="304"/>
      <c r="D27" s="304"/>
      <c r="E27" s="304"/>
      <c r="F27" s="305"/>
      <c r="G27" s="306" t="s">
        <v>627</v>
      </c>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31.5" customHeight="1" x14ac:dyDescent="0.2">
      <c r="A28" s="309" t="s">
        <v>544</v>
      </c>
      <c r="B28" s="310"/>
      <c r="C28" s="310"/>
      <c r="D28" s="310"/>
      <c r="E28" s="310"/>
      <c r="F28" s="311"/>
      <c r="G28" s="315" t="s">
        <v>540</v>
      </c>
      <c r="H28" s="316"/>
      <c r="I28" s="316"/>
      <c r="J28" s="316"/>
      <c r="K28" s="316"/>
      <c r="L28" s="316"/>
      <c r="M28" s="316"/>
      <c r="N28" s="316"/>
      <c r="O28" s="316"/>
      <c r="P28" s="317" t="s">
        <v>539</v>
      </c>
      <c r="Q28" s="316"/>
      <c r="R28" s="316"/>
      <c r="S28" s="316"/>
      <c r="T28" s="316"/>
      <c r="U28" s="316"/>
      <c r="V28" s="316"/>
      <c r="W28" s="316"/>
      <c r="X28" s="318"/>
      <c r="Y28" s="319"/>
      <c r="Z28" s="320"/>
      <c r="AA28" s="321"/>
      <c r="AB28" s="362" t="s">
        <v>11</v>
      </c>
      <c r="AC28" s="362"/>
      <c r="AD28" s="362"/>
      <c r="AE28" s="363" t="s">
        <v>384</v>
      </c>
      <c r="AF28" s="364"/>
      <c r="AG28" s="364"/>
      <c r="AH28" s="365"/>
      <c r="AI28" s="363" t="s">
        <v>536</v>
      </c>
      <c r="AJ28" s="364"/>
      <c r="AK28" s="364"/>
      <c r="AL28" s="365"/>
      <c r="AM28" s="363" t="s">
        <v>352</v>
      </c>
      <c r="AN28" s="364"/>
      <c r="AO28" s="364"/>
      <c r="AP28" s="365"/>
      <c r="AQ28" s="371" t="s">
        <v>383</v>
      </c>
      <c r="AR28" s="372"/>
      <c r="AS28" s="372"/>
      <c r="AT28" s="373"/>
      <c r="AU28" s="371" t="s">
        <v>555</v>
      </c>
      <c r="AV28" s="372"/>
      <c r="AW28" s="372"/>
      <c r="AX28" s="374"/>
    </row>
    <row r="29" spans="1:50" ht="23.25" customHeight="1" x14ac:dyDescent="0.2">
      <c r="A29" s="309"/>
      <c r="B29" s="310"/>
      <c r="C29" s="310"/>
      <c r="D29" s="310"/>
      <c r="E29" s="310"/>
      <c r="F29" s="311"/>
      <c r="G29" s="322" t="s">
        <v>618</v>
      </c>
      <c r="H29" s="323"/>
      <c r="I29" s="323"/>
      <c r="J29" s="323"/>
      <c r="K29" s="323"/>
      <c r="L29" s="323"/>
      <c r="M29" s="323"/>
      <c r="N29" s="323"/>
      <c r="O29" s="323"/>
      <c r="P29" s="326" t="s">
        <v>641</v>
      </c>
      <c r="Q29" s="327"/>
      <c r="R29" s="327"/>
      <c r="S29" s="327"/>
      <c r="T29" s="327"/>
      <c r="U29" s="327"/>
      <c r="V29" s="327"/>
      <c r="W29" s="327"/>
      <c r="X29" s="328"/>
      <c r="Y29" s="332" t="s">
        <v>51</v>
      </c>
      <c r="Z29" s="333"/>
      <c r="AA29" s="334"/>
      <c r="AB29" s="335" t="s">
        <v>642</v>
      </c>
      <c r="AC29" s="336"/>
      <c r="AD29" s="336"/>
      <c r="AE29" s="337" t="s">
        <v>635</v>
      </c>
      <c r="AF29" s="338"/>
      <c r="AG29" s="338"/>
      <c r="AH29" s="338"/>
      <c r="AI29" s="338">
        <v>100</v>
      </c>
      <c r="AJ29" s="338"/>
      <c r="AK29" s="338"/>
      <c r="AL29" s="338"/>
      <c r="AM29" s="338">
        <v>142</v>
      </c>
      <c r="AN29" s="338"/>
      <c r="AO29" s="338"/>
      <c r="AP29" s="338"/>
      <c r="AQ29" s="337">
        <v>170</v>
      </c>
      <c r="AR29" s="338"/>
      <c r="AS29" s="338"/>
      <c r="AT29" s="338"/>
      <c r="AU29" s="355" t="s">
        <v>635</v>
      </c>
      <c r="AV29" s="366"/>
      <c r="AW29" s="366"/>
      <c r="AX29" s="367"/>
    </row>
    <row r="30" spans="1:50" ht="23.25" customHeight="1" x14ac:dyDescent="0.2">
      <c r="A30" s="312"/>
      <c r="B30" s="313"/>
      <c r="C30" s="313"/>
      <c r="D30" s="313"/>
      <c r="E30" s="313"/>
      <c r="F30" s="314"/>
      <c r="G30" s="324"/>
      <c r="H30" s="325"/>
      <c r="I30" s="325"/>
      <c r="J30" s="325"/>
      <c r="K30" s="325"/>
      <c r="L30" s="325"/>
      <c r="M30" s="325"/>
      <c r="N30" s="325"/>
      <c r="O30" s="325"/>
      <c r="P30" s="329"/>
      <c r="Q30" s="330"/>
      <c r="R30" s="330"/>
      <c r="S30" s="330"/>
      <c r="T30" s="330"/>
      <c r="U30" s="330"/>
      <c r="V30" s="330"/>
      <c r="W30" s="330"/>
      <c r="X30" s="331"/>
      <c r="Y30" s="368" t="s">
        <v>52</v>
      </c>
      <c r="Z30" s="369"/>
      <c r="AA30" s="370"/>
      <c r="AB30" s="335" t="s">
        <v>642</v>
      </c>
      <c r="AC30" s="336"/>
      <c r="AD30" s="336"/>
      <c r="AE30" s="337" t="s">
        <v>635</v>
      </c>
      <c r="AF30" s="338"/>
      <c r="AG30" s="338"/>
      <c r="AH30" s="338"/>
      <c r="AI30" s="337" t="s">
        <v>640</v>
      </c>
      <c r="AJ30" s="338"/>
      <c r="AK30" s="338"/>
      <c r="AL30" s="338"/>
      <c r="AM30" s="337" t="s">
        <v>640</v>
      </c>
      <c r="AN30" s="338"/>
      <c r="AO30" s="338"/>
      <c r="AP30" s="338"/>
      <c r="AQ30" s="337" t="s">
        <v>640</v>
      </c>
      <c r="AR30" s="338"/>
      <c r="AS30" s="338"/>
      <c r="AT30" s="338"/>
      <c r="AU30" s="355" t="s">
        <v>635</v>
      </c>
      <c r="AV30" s="366"/>
      <c r="AW30" s="366"/>
      <c r="AX30" s="367"/>
    </row>
    <row r="31" spans="1:50" ht="18.75" customHeight="1" x14ac:dyDescent="0.2">
      <c r="A31" s="402" t="s">
        <v>210</v>
      </c>
      <c r="B31" s="403"/>
      <c r="C31" s="403"/>
      <c r="D31" s="403"/>
      <c r="E31" s="403"/>
      <c r="F31" s="404"/>
      <c r="G31" s="712" t="s">
        <v>135</v>
      </c>
      <c r="H31" s="713"/>
      <c r="I31" s="713"/>
      <c r="J31" s="713"/>
      <c r="K31" s="713"/>
      <c r="L31" s="713"/>
      <c r="M31" s="713"/>
      <c r="N31" s="713"/>
      <c r="O31" s="714"/>
      <c r="P31" s="715" t="s">
        <v>55</v>
      </c>
      <c r="Q31" s="713"/>
      <c r="R31" s="713"/>
      <c r="S31" s="713"/>
      <c r="T31" s="713"/>
      <c r="U31" s="713"/>
      <c r="V31" s="713"/>
      <c r="W31" s="713"/>
      <c r="X31" s="714"/>
      <c r="Y31" s="418"/>
      <c r="Z31" s="419"/>
      <c r="AA31" s="420"/>
      <c r="AB31" s="716" t="s">
        <v>11</v>
      </c>
      <c r="AC31" s="717"/>
      <c r="AD31" s="718"/>
      <c r="AE31" s="716" t="s">
        <v>384</v>
      </c>
      <c r="AF31" s="717"/>
      <c r="AG31" s="717"/>
      <c r="AH31" s="718"/>
      <c r="AI31" s="719" t="s">
        <v>536</v>
      </c>
      <c r="AJ31" s="719"/>
      <c r="AK31" s="719"/>
      <c r="AL31" s="716"/>
      <c r="AM31" s="719" t="s">
        <v>352</v>
      </c>
      <c r="AN31" s="719"/>
      <c r="AO31" s="719"/>
      <c r="AP31" s="716"/>
      <c r="AQ31" s="720" t="s">
        <v>164</v>
      </c>
      <c r="AR31" s="721"/>
      <c r="AS31" s="721"/>
      <c r="AT31" s="722"/>
      <c r="AU31" s="713" t="s">
        <v>125</v>
      </c>
      <c r="AV31" s="713"/>
      <c r="AW31" s="713"/>
      <c r="AX31" s="723"/>
    </row>
    <row r="32" spans="1:50" ht="18.75" customHeight="1" x14ac:dyDescent="0.2">
      <c r="A32" s="402"/>
      <c r="B32" s="403"/>
      <c r="C32" s="403"/>
      <c r="D32" s="403"/>
      <c r="E32" s="403"/>
      <c r="F32" s="404"/>
      <c r="G32" s="411"/>
      <c r="H32" s="357"/>
      <c r="I32" s="357"/>
      <c r="J32" s="357"/>
      <c r="K32" s="357"/>
      <c r="L32" s="357"/>
      <c r="M32" s="357"/>
      <c r="N32" s="357"/>
      <c r="O32" s="412"/>
      <c r="P32" s="414"/>
      <c r="Q32" s="357"/>
      <c r="R32" s="357"/>
      <c r="S32" s="357"/>
      <c r="T32" s="357"/>
      <c r="U32" s="357"/>
      <c r="V32" s="357"/>
      <c r="W32" s="357"/>
      <c r="X32" s="412"/>
      <c r="Y32" s="418"/>
      <c r="Z32" s="419"/>
      <c r="AA32" s="420"/>
      <c r="AB32" s="363"/>
      <c r="AC32" s="424"/>
      <c r="AD32" s="425"/>
      <c r="AE32" s="363"/>
      <c r="AF32" s="424"/>
      <c r="AG32" s="424"/>
      <c r="AH32" s="425"/>
      <c r="AI32" s="426"/>
      <c r="AJ32" s="426"/>
      <c r="AK32" s="426"/>
      <c r="AL32" s="363"/>
      <c r="AM32" s="426"/>
      <c r="AN32" s="426"/>
      <c r="AO32" s="426"/>
      <c r="AP32" s="363"/>
      <c r="AQ32" s="380" t="s">
        <v>574</v>
      </c>
      <c r="AR32" s="381"/>
      <c r="AS32" s="382" t="s">
        <v>165</v>
      </c>
      <c r="AT32" s="383"/>
      <c r="AU32" s="384">
        <v>5</v>
      </c>
      <c r="AV32" s="384"/>
      <c r="AW32" s="357" t="s">
        <v>162</v>
      </c>
      <c r="AX32" s="358"/>
    </row>
    <row r="33" spans="1:51" ht="36.75" customHeight="1" x14ac:dyDescent="0.2">
      <c r="A33" s="405"/>
      <c r="B33" s="403"/>
      <c r="C33" s="403"/>
      <c r="D33" s="403"/>
      <c r="E33" s="403"/>
      <c r="F33" s="404"/>
      <c r="G33" s="341" t="s">
        <v>616</v>
      </c>
      <c r="H33" s="342"/>
      <c r="I33" s="342"/>
      <c r="J33" s="342"/>
      <c r="K33" s="342"/>
      <c r="L33" s="342"/>
      <c r="M33" s="342"/>
      <c r="N33" s="342"/>
      <c r="O33" s="343"/>
      <c r="P33" s="128" t="s">
        <v>615</v>
      </c>
      <c r="Q33" s="128"/>
      <c r="R33" s="128"/>
      <c r="S33" s="128"/>
      <c r="T33" s="128"/>
      <c r="U33" s="128"/>
      <c r="V33" s="128"/>
      <c r="W33" s="128"/>
      <c r="X33" s="129"/>
      <c r="Y33" s="352" t="s">
        <v>12</v>
      </c>
      <c r="Z33" s="353"/>
      <c r="AA33" s="354"/>
      <c r="AB33" s="335" t="s">
        <v>642</v>
      </c>
      <c r="AC33" s="335"/>
      <c r="AD33" s="335"/>
      <c r="AE33" s="355" t="s">
        <v>574</v>
      </c>
      <c r="AF33" s="339"/>
      <c r="AG33" s="339"/>
      <c r="AH33" s="339"/>
      <c r="AI33" s="355">
        <v>42</v>
      </c>
      <c r="AJ33" s="339"/>
      <c r="AK33" s="339"/>
      <c r="AL33" s="339"/>
      <c r="AM33" s="355">
        <v>40</v>
      </c>
      <c r="AN33" s="339"/>
      <c r="AO33" s="339"/>
      <c r="AP33" s="339"/>
      <c r="AQ33" s="359" t="s">
        <v>574</v>
      </c>
      <c r="AR33" s="360"/>
      <c r="AS33" s="360"/>
      <c r="AT33" s="361"/>
      <c r="AU33" s="339" t="s">
        <v>574</v>
      </c>
      <c r="AV33" s="339"/>
      <c r="AW33" s="339"/>
      <c r="AX33" s="340"/>
    </row>
    <row r="34" spans="1:51" ht="39.75" customHeight="1" x14ac:dyDescent="0.2">
      <c r="A34" s="406"/>
      <c r="B34" s="407"/>
      <c r="C34" s="407"/>
      <c r="D34" s="407"/>
      <c r="E34" s="407"/>
      <c r="F34" s="408"/>
      <c r="G34" s="344"/>
      <c r="H34" s="345"/>
      <c r="I34" s="345"/>
      <c r="J34" s="345"/>
      <c r="K34" s="345"/>
      <c r="L34" s="345"/>
      <c r="M34" s="345"/>
      <c r="N34" s="345"/>
      <c r="O34" s="346"/>
      <c r="P34" s="350"/>
      <c r="Q34" s="350"/>
      <c r="R34" s="350"/>
      <c r="S34" s="350"/>
      <c r="T34" s="350"/>
      <c r="U34" s="350"/>
      <c r="V34" s="350"/>
      <c r="W34" s="350"/>
      <c r="X34" s="351"/>
      <c r="Y34" s="211" t="s">
        <v>50</v>
      </c>
      <c r="Z34" s="212"/>
      <c r="AA34" s="241"/>
      <c r="AB34" s="427" t="s">
        <v>642</v>
      </c>
      <c r="AC34" s="427"/>
      <c r="AD34" s="427"/>
      <c r="AE34" s="355" t="s">
        <v>574</v>
      </c>
      <c r="AF34" s="339"/>
      <c r="AG34" s="339"/>
      <c r="AH34" s="339"/>
      <c r="AI34" s="355" t="s">
        <v>574</v>
      </c>
      <c r="AJ34" s="339"/>
      <c r="AK34" s="339"/>
      <c r="AL34" s="339"/>
      <c r="AM34" s="355" t="s">
        <v>574</v>
      </c>
      <c r="AN34" s="339"/>
      <c r="AO34" s="339"/>
      <c r="AP34" s="339"/>
      <c r="AQ34" s="359" t="s">
        <v>574</v>
      </c>
      <c r="AR34" s="360"/>
      <c r="AS34" s="360"/>
      <c r="AT34" s="361"/>
      <c r="AU34" s="339">
        <v>75</v>
      </c>
      <c r="AV34" s="339"/>
      <c r="AW34" s="339"/>
      <c r="AX34" s="340"/>
    </row>
    <row r="35" spans="1:51" ht="39.75" customHeight="1" x14ac:dyDescent="0.2">
      <c r="A35" s="405"/>
      <c r="B35" s="403"/>
      <c r="C35" s="403"/>
      <c r="D35" s="403"/>
      <c r="E35" s="403"/>
      <c r="F35" s="404"/>
      <c r="G35" s="347"/>
      <c r="H35" s="348"/>
      <c r="I35" s="348"/>
      <c r="J35" s="348"/>
      <c r="K35" s="348"/>
      <c r="L35" s="348"/>
      <c r="M35" s="348"/>
      <c r="N35" s="348"/>
      <c r="O35" s="349"/>
      <c r="P35" s="131"/>
      <c r="Q35" s="131"/>
      <c r="R35" s="131"/>
      <c r="S35" s="131"/>
      <c r="T35" s="131"/>
      <c r="U35" s="131"/>
      <c r="V35" s="131"/>
      <c r="W35" s="131"/>
      <c r="X35" s="132"/>
      <c r="Y35" s="211" t="s">
        <v>13</v>
      </c>
      <c r="Z35" s="212"/>
      <c r="AA35" s="241"/>
      <c r="AB35" s="356" t="s">
        <v>14</v>
      </c>
      <c r="AC35" s="356"/>
      <c r="AD35" s="356"/>
      <c r="AE35" s="355" t="s">
        <v>574</v>
      </c>
      <c r="AF35" s="339"/>
      <c r="AG35" s="339"/>
      <c r="AH35" s="339"/>
      <c r="AI35" s="355">
        <f>AI33/AU34*100</f>
        <v>56.000000000000007</v>
      </c>
      <c r="AJ35" s="339"/>
      <c r="AK35" s="339"/>
      <c r="AL35" s="339"/>
      <c r="AM35" s="355" t="s">
        <v>574</v>
      </c>
      <c r="AN35" s="339"/>
      <c r="AO35" s="339"/>
      <c r="AP35" s="339"/>
      <c r="AQ35" s="359" t="s">
        <v>574</v>
      </c>
      <c r="AR35" s="360"/>
      <c r="AS35" s="360"/>
      <c r="AT35" s="361"/>
      <c r="AU35" s="339" t="s">
        <v>574</v>
      </c>
      <c r="AV35" s="339"/>
      <c r="AW35" s="339"/>
      <c r="AX35" s="340"/>
    </row>
    <row r="36" spans="1:51" ht="23.25" customHeight="1" x14ac:dyDescent="0.2">
      <c r="A36" s="428" t="s">
        <v>229</v>
      </c>
      <c r="B36" s="429"/>
      <c r="C36" s="429"/>
      <c r="D36" s="429"/>
      <c r="E36" s="429"/>
      <c r="F36" s="430"/>
      <c r="G36" s="431" t="s">
        <v>634</v>
      </c>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3"/>
    </row>
    <row r="37" spans="1:51" ht="23.25" customHeight="1" thickBot="1" x14ac:dyDescent="0.25">
      <c r="A37" s="312"/>
      <c r="B37" s="313"/>
      <c r="C37" s="313"/>
      <c r="D37" s="313"/>
      <c r="E37" s="313"/>
      <c r="F37" s="314"/>
      <c r="G37" s="434"/>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6"/>
    </row>
    <row r="38" spans="1:51" ht="47.25" customHeight="1" x14ac:dyDescent="0.2">
      <c r="A38" s="303" t="s">
        <v>543</v>
      </c>
      <c r="B38" s="304"/>
      <c r="C38" s="304"/>
      <c r="D38" s="304"/>
      <c r="E38" s="304"/>
      <c r="F38" s="305"/>
      <c r="G38" s="306" t="s">
        <v>622</v>
      </c>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8"/>
      <c r="AY38">
        <f>COUNTA($G$38)</f>
        <v>1</v>
      </c>
    </row>
    <row r="39" spans="1:51" ht="31.5" customHeight="1" x14ac:dyDescent="0.2">
      <c r="A39" s="309" t="s">
        <v>544</v>
      </c>
      <c r="B39" s="310"/>
      <c r="C39" s="310"/>
      <c r="D39" s="310"/>
      <c r="E39" s="310"/>
      <c r="F39" s="311"/>
      <c r="G39" s="315" t="s">
        <v>540</v>
      </c>
      <c r="H39" s="316"/>
      <c r="I39" s="316"/>
      <c r="J39" s="316"/>
      <c r="K39" s="316"/>
      <c r="L39" s="316"/>
      <c r="M39" s="316"/>
      <c r="N39" s="316"/>
      <c r="O39" s="316"/>
      <c r="P39" s="317" t="s">
        <v>539</v>
      </c>
      <c r="Q39" s="316"/>
      <c r="R39" s="316"/>
      <c r="S39" s="316"/>
      <c r="T39" s="316"/>
      <c r="U39" s="316"/>
      <c r="V39" s="316"/>
      <c r="W39" s="316"/>
      <c r="X39" s="318"/>
      <c r="Y39" s="319"/>
      <c r="Z39" s="320"/>
      <c r="AA39" s="321"/>
      <c r="AB39" s="362" t="s">
        <v>11</v>
      </c>
      <c r="AC39" s="362"/>
      <c r="AD39" s="362"/>
      <c r="AE39" s="363" t="s">
        <v>384</v>
      </c>
      <c r="AF39" s="364"/>
      <c r="AG39" s="364"/>
      <c r="AH39" s="365"/>
      <c r="AI39" s="363" t="s">
        <v>536</v>
      </c>
      <c r="AJ39" s="364"/>
      <c r="AK39" s="364"/>
      <c r="AL39" s="365"/>
      <c r="AM39" s="363" t="s">
        <v>352</v>
      </c>
      <c r="AN39" s="364"/>
      <c r="AO39" s="364"/>
      <c r="AP39" s="365"/>
      <c r="AQ39" s="371" t="s">
        <v>383</v>
      </c>
      <c r="AR39" s="372"/>
      <c r="AS39" s="372"/>
      <c r="AT39" s="373"/>
      <c r="AU39" s="371" t="s">
        <v>555</v>
      </c>
      <c r="AV39" s="372"/>
      <c r="AW39" s="372"/>
      <c r="AX39" s="374"/>
      <c r="AY39">
        <f>COUNTA($G$40)</f>
        <v>1</v>
      </c>
    </row>
    <row r="40" spans="1:51" ht="43.2" customHeight="1" x14ac:dyDescent="0.2">
      <c r="A40" s="309"/>
      <c r="B40" s="310"/>
      <c r="C40" s="310"/>
      <c r="D40" s="310"/>
      <c r="E40" s="310"/>
      <c r="F40" s="311"/>
      <c r="G40" s="322" t="s">
        <v>655</v>
      </c>
      <c r="H40" s="323"/>
      <c r="I40" s="323"/>
      <c r="J40" s="323"/>
      <c r="K40" s="323"/>
      <c r="L40" s="323"/>
      <c r="M40" s="323"/>
      <c r="N40" s="323"/>
      <c r="O40" s="323"/>
      <c r="P40" s="326" t="s">
        <v>650</v>
      </c>
      <c r="Q40" s="327"/>
      <c r="R40" s="327"/>
      <c r="S40" s="327"/>
      <c r="T40" s="327"/>
      <c r="U40" s="327"/>
      <c r="V40" s="327"/>
      <c r="W40" s="327"/>
      <c r="X40" s="328"/>
      <c r="Y40" s="332" t="s">
        <v>51</v>
      </c>
      <c r="Z40" s="333"/>
      <c r="AA40" s="334"/>
      <c r="AB40" s="335" t="s">
        <v>654</v>
      </c>
      <c r="AC40" s="336"/>
      <c r="AD40" s="336"/>
      <c r="AE40" s="338">
        <v>1</v>
      </c>
      <c r="AF40" s="338"/>
      <c r="AG40" s="338"/>
      <c r="AH40" s="338"/>
      <c r="AI40" s="338">
        <v>1</v>
      </c>
      <c r="AJ40" s="338"/>
      <c r="AK40" s="338"/>
      <c r="AL40" s="338"/>
      <c r="AM40" s="338">
        <v>1</v>
      </c>
      <c r="AN40" s="338"/>
      <c r="AO40" s="338"/>
      <c r="AP40" s="338"/>
      <c r="AQ40" s="337" t="s">
        <v>636</v>
      </c>
      <c r="AR40" s="338"/>
      <c r="AS40" s="338"/>
      <c r="AT40" s="338"/>
      <c r="AU40" s="355" t="s">
        <v>636</v>
      </c>
      <c r="AV40" s="366"/>
      <c r="AW40" s="366"/>
      <c r="AX40" s="367"/>
      <c r="AY40">
        <f>$AY$39</f>
        <v>1</v>
      </c>
    </row>
    <row r="41" spans="1:51" ht="43.2" customHeight="1" x14ac:dyDescent="0.2">
      <c r="A41" s="312"/>
      <c r="B41" s="313"/>
      <c r="C41" s="313"/>
      <c r="D41" s="313"/>
      <c r="E41" s="313"/>
      <c r="F41" s="314"/>
      <c r="G41" s="324"/>
      <c r="H41" s="325"/>
      <c r="I41" s="325"/>
      <c r="J41" s="325"/>
      <c r="K41" s="325"/>
      <c r="L41" s="325"/>
      <c r="M41" s="325"/>
      <c r="N41" s="325"/>
      <c r="O41" s="325"/>
      <c r="P41" s="329"/>
      <c r="Q41" s="330"/>
      <c r="R41" s="330"/>
      <c r="S41" s="330"/>
      <c r="T41" s="330"/>
      <c r="U41" s="330"/>
      <c r="V41" s="330"/>
      <c r="W41" s="330"/>
      <c r="X41" s="331"/>
      <c r="Y41" s="368" t="s">
        <v>52</v>
      </c>
      <c r="Z41" s="369"/>
      <c r="AA41" s="370"/>
      <c r="AB41" s="335" t="s">
        <v>654</v>
      </c>
      <c r="AC41" s="336"/>
      <c r="AD41" s="336"/>
      <c r="AE41" s="338">
        <v>1</v>
      </c>
      <c r="AF41" s="338"/>
      <c r="AG41" s="338"/>
      <c r="AH41" s="338"/>
      <c r="AI41" s="338">
        <v>1</v>
      </c>
      <c r="AJ41" s="338"/>
      <c r="AK41" s="338"/>
      <c r="AL41" s="338"/>
      <c r="AM41" s="338">
        <v>1</v>
      </c>
      <c r="AN41" s="338"/>
      <c r="AO41" s="338"/>
      <c r="AP41" s="338"/>
      <c r="AQ41" s="338">
        <v>1</v>
      </c>
      <c r="AR41" s="338"/>
      <c r="AS41" s="338"/>
      <c r="AT41" s="338"/>
      <c r="AU41" s="379">
        <v>1</v>
      </c>
      <c r="AV41" s="366"/>
      <c r="AW41" s="366"/>
      <c r="AX41" s="367"/>
      <c r="AY41">
        <f>$AY$39</f>
        <v>1</v>
      </c>
    </row>
    <row r="42" spans="1:51" ht="23.25" customHeight="1" x14ac:dyDescent="0.2">
      <c r="A42" s="385" t="s">
        <v>545</v>
      </c>
      <c r="B42" s="386"/>
      <c r="C42" s="386"/>
      <c r="D42" s="386"/>
      <c r="E42" s="386"/>
      <c r="F42" s="387"/>
      <c r="G42" s="212" t="s">
        <v>546</v>
      </c>
      <c r="H42" s="212"/>
      <c r="I42" s="212"/>
      <c r="J42" s="212"/>
      <c r="K42" s="212"/>
      <c r="L42" s="212"/>
      <c r="M42" s="212"/>
      <c r="N42" s="212"/>
      <c r="O42" s="212"/>
      <c r="P42" s="212"/>
      <c r="Q42" s="212"/>
      <c r="R42" s="212"/>
      <c r="S42" s="212"/>
      <c r="T42" s="212"/>
      <c r="U42" s="212"/>
      <c r="V42" s="212"/>
      <c r="W42" s="212"/>
      <c r="X42" s="241"/>
      <c r="Y42" s="393"/>
      <c r="Z42" s="394"/>
      <c r="AA42" s="395"/>
      <c r="AB42" s="211" t="s">
        <v>11</v>
      </c>
      <c r="AC42" s="212"/>
      <c r="AD42" s="241"/>
      <c r="AE42" s="375" t="s">
        <v>384</v>
      </c>
      <c r="AF42" s="375"/>
      <c r="AG42" s="375"/>
      <c r="AH42" s="375"/>
      <c r="AI42" s="375" t="s">
        <v>536</v>
      </c>
      <c r="AJ42" s="375"/>
      <c r="AK42" s="375"/>
      <c r="AL42" s="375"/>
      <c r="AM42" s="375" t="s">
        <v>352</v>
      </c>
      <c r="AN42" s="375"/>
      <c r="AO42" s="375"/>
      <c r="AP42" s="375"/>
      <c r="AQ42" s="376" t="s">
        <v>556</v>
      </c>
      <c r="AR42" s="377"/>
      <c r="AS42" s="377"/>
      <c r="AT42" s="377"/>
      <c r="AU42" s="377"/>
      <c r="AV42" s="377"/>
      <c r="AW42" s="377"/>
      <c r="AX42" s="378"/>
      <c r="AY42">
        <f>IF(SUBSTITUTE(SUBSTITUTE($G$43,"／",""),"　","")="",0,1)</f>
        <v>1</v>
      </c>
    </row>
    <row r="43" spans="1:51" ht="23.25" customHeight="1" x14ac:dyDescent="0.2">
      <c r="A43" s="388"/>
      <c r="B43" s="389"/>
      <c r="C43" s="389"/>
      <c r="D43" s="389"/>
      <c r="E43" s="389"/>
      <c r="F43" s="390"/>
      <c r="G43" s="454" t="s">
        <v>617</v>
      </c>
      <c r="H43" s="455"/>
      <c r="I43" s="455"/>
      <c r="J43" s="455"/>
      <c r="K43" s="455"/>
      <c r="L43" s="455"/>
      <c r="M43" s="455"/>
      <c r="N43" s="455"/>
      <c r="O43" s="455"/>
      <c r="P43" s="455"/>
      <c r="Q43" s="455"/>
      <c r="R43" s="455"/>
      <c r="S43" s="455"/>
      <c r="T43" s="455"/>
      <c r="U43" s="455"/>
      <c r="V43" s="455"/>
      <c r="W43" s="455"/>
      <c r="X43" s="455"/>
      <c r="Y43" s="458" t="s">
        <v>545</v>
      </c>
      <c r="Z43" s="459"/>
      <c r="AA43" s="460"/>
      <c r="AB43" s="461" t="s">
        <v>643</v>
      </c>
      <c r="AC43" s="462"/>
      <c r="AD43" s="463"/>
      <c r="AE43" s="337">
        <v>6149</v>
      </c>
      <c r="AF43" s="337"/>
      <c r="AG43" s="337"/>
      <c r="AH43" s="337"/>
      <c r="AI43" s="337">
        <v>6149</v>
      </c>
      <c r="AJ43" s="337"/>
      <c r="AK43" s="337"/>
      <c r="AL43" s="337"/>
      <c r="AM43" s="337">
        <v>5201</v>
      </c>
      <c r="AN43" s="337"/>
      <c r="AO43" s="337"/>
      <c r="AP43" s="337"/>
      <c r="AQ43" s="355">
        <v>5991</v>
      </c>
      <c r="AR43" s="339"/>
      <c r="AS43" s="339"/>
      <c r="AT43" s="339"/>
      <c r="AU43" s="339"/>
      <c r="AV43" s="339"/>
      <c r="AW43" s="339"/>
      <c r="AX43" s="340"/>
      <c r="AY43">
        <f>$AY$42</f>
        <v>1</v>
      </c>
    </row>
    <row r="44" spans="1:51" ht="46.5" customHeight="1" x14ac:dyDescent="0.2">
      <c r="A44" s="391"/>
      <c r="B44" s="197"/>
      <c r="C44" s="197"/>
      <c r="D44" s="197"/>
      <c r="E44" s="197"/>
      <c r="F44" s="392"/>
      <c r="G44" s="456"/>
      <c r="H44" s="457"/>
      <c r="I44" s="457"/>
      <c r="J44" s="457"/>
      <c r="K44" s="457"/>
      <c r="L44" s="457"/>
      <c r="M44" s="457"/>
      <c r="N44" s="457"/>
      <c r="O44" s="457"/>
      <c r="P44" s="457"/>
      <c r="Q44" s="457"/>
      <c r="R44" s="457"/>
      <c r="S44" s="457"/>
      <c r="T44" s="457"/>
      <c r="U44" s="457"/>
      <c r="V44" s="457"/>
      <c r="W44" s="457"/>
      <c r="X44" s="457"/>
      <c r="Y44" s="352" t="s">
        <v>547</v>
      </c>
      <c r="Z44" s="447"/>
      <c r="AA44" s="448"/>
      <c r="AB44" s="449" t="s">
        <v>644</v>
      </c>
      <c r="AC44" s="450"/>
      <c r="AD44" s="451"/>
      <c r="AE44" s="452" t="s">
        <v>621</v>
      </c>
      <c r="AF44" s="337"/>
      <c r="AG44" s="337"/>
      <c r="AH44" s="337"/>
      <c r="AI44" s="452" t="s">
        <v>621</v>
      </c>
      <c r="AJ44" s="337"/>
      <c r="AK44" s="337"/>
      <c r="AL44" s="337"/>
      <c r="AM44" s="452" t="s">
        <v>620</v>
      </c>
      <c r="AN44" s="337"/>
      <c r="AO44" s="337"/>
      <c r="AP44" s="337"/>
      <c r="AQ44" s="453" t="s">
        <v>619</v>
      </c>
      <c r="AR44" s="339"/>
      <c r="AS44" s="339"/>
      <c r="AT44" s="339"/>
      <c r="AU44" s="339"/>
      <c r="AV44" s="339"/>
      <c r="AW44" s="339"/>
      <c r="AX44" s="340"/>
      <c r="AY44">
        <f>$AY$42</f>
        <v>1</v>
      </c>
    </row>
    <row r="45" spans="1:51" ht="18.75" customHeight="1" x14ac:dyDescent="0.2">
      <c r="A45" s="437" t="s">
        <v>210</v>
      </c>
      <c r="B45" s="438"/>
      <c r="C45" s="438"/>
      <c r="D45" s="438"/>
      <c r="E45" s="438"/>
      <c r="F45" s="439"/>
      <c r="G45" s="409" t="s">
        <v>135</v>
      </c>
      <c r="H45" s="400"/>
      <c r="I45" s="400"/>
      <c r="J45" s="400"/>
      <c r="K45" s="400"/>
      <c r="L45" s="400"/>
      <c r="M45" s="400"/>
      <c r="N45" s="400"/>
      <c r="O45" s="410"/>
      <c r="P45" s="413" t="s">
        <v>55</v>
      </c>
      <c r="Q45" s="400"/>
      <c r="R45" s="400"/>
      <c r="S45" s="400"/>
      <c r="T45" s="400"/>
      <c r="U45" s="400"/>
      <c r="V45" s="400"/>
      <c r="W45" s="400"/>
      <c r="X45" s="410"/>
      <c r="Y45" s="415"/>
      <c r="Z45" s="416"/>
      <c r="AA45" s="417"/>
      <c r="AB45" s="421" t="s">
        <v>11</v>
      </c>
      <c r="AC45" s="422"/>
      <c r="AD45" s="423"/>
      <c r="AE45" s="375" t="s">
        <v>384</v>
      </c>
      <c r="AF45" s="375"/>
      <c r="AG45" s="375"/>
      <c r="AH45" s="375"/>
      <c r="AI45" s="375" t="s">
        <v>536</v>
      </c>
      <c r="AJ45" s="375"/>
      <c r="AK45" s="375"/>
      <c r="AL45" s="375"/>
      <c r="AM45" s="375" t="s">
        <v>352</v>
      </c>
      <c r="AN45" s="375"/>
      <c r="AO45" s="375"/>
      <c r="AP45" s="375"/>
      <c r="AQ45" s="397" t="s">
        <v>164</v>
      </c>
      <c r="AR45" s="398"/>
      <c r="AS45" s="398"/>
      <c r="AT45" s="399"/>
      <c r="AU45" s="400" t="s">
        <v>125</v>
      </c>
      <c r="AV45" s="400"/>
      <c r="AW45" s="400"/>
      <c r="AX45" s="401"/>
      <c r="AY45">
        <f>COUNTA($G$47)</f>
        <v>1</v>
      </c>
    </row>
    <row r="46" spans="1:51" ht="18.75" customHeight="1" x14ac:dyDescent="0.2">
      <c r="A46" s="440"/>
      <c r="B46" s="441"/>
      <c r="C46" s="441"/>
      <c r="D46" s="441"/>
      <c r="E46" s="441"/>
      <c r="F46" s="442"/>
      <c r="G46" s="411"/>
      <c r="H46" s="357"/>
      <c r="I46" s="357"/>
      <c r="J46" s="357"/>
      <c r="K46" s="357"/>
      <c r="L46" s="357"/>
      <c r="M46" s="357"/>
      <c r="N46" s="357"/>
      <c r="O46" s="412"/>
      <c r="P46" s="414"/>
      <c r="Q46" s="357"/>
      <c r="R46" s="357"/>
      <c r="S46" s="357"/>
      <c r="T46" s="357"/>
      <c r="U46" s="357"/>
      <c r="V46" s="357"/>
      <c r="W46" s="357"/>
      <c r="X46" s="412"/>
      <c r="Y46" s="418"/>
      <c r="Z46" s="419"/>
      <c r="AA46" s="420"/>
      <c r="AB46" s="363"/>
      <c r="AC46" s="424"/>
      <c r="AD46" s="425"/>
      <c r="AE46" s="375"/>
      <c r="AF46" s="375"/>
      <c r="AG46" s="375"/>
      <c r="AH46" s="375"/>
      <c r="AI46" s="375"/>
      <c r="AJ46" s="375"/>
      <c r="AK46" s="375"/>
      <c r="AL46" s="375"/>
      <c r="AM46" s="375"/>
      <c r="AN46" s="375"/>
      <c r="AO46" s="375"/>
      <c r="AP46" s="375"/>
      <c r="AQ46" s="380"/>
      <c r="AR46" s="381"/>
      <c r="AS46" s="382" t="s">
        <v>165</v>
      </c>
      <c r="AT46" s="383"/>
      <c r="AU46" s="384"/>
      <c r="AV46" s="384"/>
      <c r="AW46" s="357" t="s">
        <v>162</v>
      </c>
      <c r="AX46" s="358"/>
      <c r="AY46">
        <f t="shared" ref="AY46:AY51" si="0">$AY$45</f>
        <v>1</v>
      </c>
    </row>
    <row r="47" spans="1:51" ht="23.25" customHeight="1" x14ac:dyDescent="0.2">
      <c r="A47" s="443"/>
      <c r="B47" s="441"/>
      <c r="C47" s="441"/>
      <c r="D47" s="441"/>
      <c r="E47" s="441"/>
      <c r="F47" s="442"/>
      <c r="G47" s="341" t="s">
        <v>625</v>
      </c>
      <c r="H47" s="342"/>
      <c r="I47" s="342"/>
      <c r="J47" s="342"/>
      <c r="K47" s="342"/>
      <c r="L47" s="342"/>
      <c r="M47" s="342"/>
      <c r="N47" s="342"/>
      <c r="O47" s="343"/>
      <c r="P47" s="326" t="s">
        <v>656</v>
      </c>
      <c r="Q47" s="128"/>
      <c r="R47" s="128"/>
      <c r="S47" s="128"/>
      <c r="T47" s="128"/>
      <c r="U47" s="128"/>
      <c r="V47" s="128"/>
      <c r="W47" s="128"/>
      <c r="X47" s="129"/>
      <c r="Y47" s="352" t="s">
        <v>12</v>
      </c>
      <c r="Z47" s="353"/>
      <c r="AA47" s="354"/>
      <c r="AB47" s="396" t="s">
        <v>14</v>
      </c>
      <c r="AC47" s="396"/>
      <c r="AD47" s="396"/>
      <c r="AE47" s="355">
        <v>68.400000000000006</v>
      </c>
      <c r="AF47" s="339"/>
      <c r="AG47" s="339"/>
      <c r="AH47" s="339"/>
      <c r="AI47" s="355">
        <v>73.7</v>
      </c>
      <c r="AJ47" s="339"/>
      <c r="AK47" s="339"/>
      <c r="AL47" s="339"/>
      <c r="AM47" s="355">
        <v>72.400000000000006</v>
      </c>
      <c r="AN47" s="339"/>
      <c r="AO47" s="339"/>
      <c r="AP47" s="339"/>
      <c r="AQ47" s="359" t="s">
        <v>626</v>
      </c>
      <c r="AR47" s="360"/>
      <c r="AS47" s="360"/>
      <c r="AT47" s="361"/>
      <c r="AU47" s="339" t="s">
        <v>626</v>
      </c>
      <c r="AV47" s="339"/>
      <c r="AW47" s="339"/>
      <c r="AX47" s="340"/>
      <c r="AY47">
        <f t="shared" si="0"/>
        <v>1</v>
      </c>
    </row>
    <row r="48" spans="1:51" ht="23.25" customHeight="1" x14ac:dyDescent="0.2">
      <c r="A48" s="444"/>
      <c r="B48" s="445"/>
      <c r="C48" s="445"/>
      <c r="D48" s="445"/>
      <c r="E48" s="445"/>
      <c r="F48" s="446"/>
      <c r="G48" s="344"/>
      <c r="H48" s="345"/>
      <c r="I48" s="345"/>
      <c r="J48" s="345"/>
      <c r="K48" s="345"/>
      <c r="L48" s="345"/>
      <c r="M48" s="345"/>
      <c r="N48" s="345"/>
      <c r="O48" s="346"/>
      <c r="P48" s="464"/>
      <c r="Q48" s="350"/>
      <c r="R48" s="350"/>
      <c r="S48" s="350"/>
      <c r="T48" s="350"/>
      <c r="U48" s="350"/>
      <c r="V48" s="350"/>
      <c r="W48" s="350"/>
      <c r="X48" s="351"/>
      <c r="Y48" s="211" t="s">
        <v>50</v>
      </c>
      <c r="Z48" s="212"/>
      <c r="AA48" s="241"/>
      <c r="AB48" s="396" t="s">
        <v>14</v>
      </c>
      <c r="AC48" s="396"/>
      <c r="AD48" s="396"/>
      <c r="AE48" s="355">
        <v>100</v>
      </c>
      <c r="AF48" s="339"/>
      <c r="AG48" s="339"/>
      <c r="AH48" s="339"/>
      <c r="AI48" s="355">
        <v>100</v>
      </c>
      <c r="AJ48" s="339"/>
      <c r="AK48" s="339"/>
      <c r="AL48" s="339"/>
      <c r="AM48" s="355">
        <v>100</v>
      </c>
      <c r="AN48" s="339"/>
      <c r="AO48" s="339"/>
      <c r="AP48" s="339"/>
      <c r="AQ48" s="359">
        <v>100</v>
      </c>
      <c r="AR48" s="360"/>
      <c r="AS48" s="360"/>
      <c r="AT48" s="361"/>
      <c r="AU48" s="339">
        <v>100</v>
      </c>
      <c r="AV48" s="339"/>
      <c r="AW48" s="339"/>
      <c r="AX48" s="340"/>
      <c r="AY48">
        <f t="shared" si="0"/>
        <v>1</v>
      </c>
    </row>
    <row r="49" spans="1:51" ht="23.25" customHeight="1" x14ac:dyDescent="0.2">
      <c r="A49" s="443"/>
      <c r="B49" s="441"/>
      <c r="C49" s="441"/>
      <c r="D49" s="441"/>
      <c r="E49" s="441"/>
      <c r="F49" s="442"/>
      <c r="G49" s="347"/>
      <c r="H49" s="348"/>
      <c r="I49" s="348"/>
      <c r="J49" s="348"/>
      <c r="K49" s="348"/>
      <c r="L49" s="348"/>
      <c r="M49" s="348"/>
      <c r="N49" s="348"/>
      <c r="O49" s="349"/>
      <c r="P49" s="465"/>
      <c r="Q49" s="131"/>
      <c r="R49" s="131"/>
      <c r="S49" s="131"/>
      <c r="T49" s="131"/>
      <c r="U49" s="131"/>
      <c r="V49" s="131"/>
      <c r="W49" s="131"/>
      <c r="X49" s="132"/>
      <c r="Y49" s="211" t="s">
        <v>13</v>
      </c>
      <c r="Z49" s="212"/>
      <c r="AA49" s="241"/>
      <c r="AB49" s="356" t="s">
        <v>14</v>
      </c>
      <c r="AC49" s="356"/>
      <c r="AD49" s="356"/>
      <c r="AE49" s="355">
        <v>68.400000000000006</v>
      </c>
      <c r="AF49" s="339"/>
      <c r="AG49" s="339"/>
      <c r="AH49" s="339"/>
      <c r="AI49" s="355">
        <v>73.7</v>
      </c>
      <c r="AJ49" s="339"/>
      <c r="AK49" s="339"/>
      <c r="AL49" s="339"/>
      <c r="AM49" s="355">
        <v>72.400000000000006</v>
      </c>
      <c r="AN49" s="339"/>
      <c r="AO49" s="339"/>
      <c r="AP49" s="339"/>
      <c r="AQ49" s="359" t="s">
        <v>626</v>
      </c>
      <c r="AR49" s="360"/>
      <c r="AS49" s="360"/>
      <c r="AT49" s="361"/>
      <c r="AU49" s="339" t="s">
        <v>626</v>
      </c>
      <c r="AV49" s="339"/>
      <c r="AW49" s="339"/>
      <c r="AX49" s="340"/>
      <c r="AY49">
        <f t="shared" si="0"/>
        <v>1</v>
      </c>
    </row>
    <row r="50" spans="1:51" ht="23.25" customHeight="1" x14ac:dyDescent="0.2">
      <c r="A50" s="428" t="s">
        <v>229</v>
      </c>
      <c r="B50" s="429"/>
      <c r="C50" s="429"/>
      <c r="D50" s="429"/>
      <c r="E50" s="429"/>
      <c r="F50" s="430"/>
      <c r="G50" s="431" t="s">
        <v>624</v>
      </c>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3"/>
      <c r="AY50">
        <f t="shared" si="0"/>
        <v>1</v>
      </c>
    </row>
    <row r="51" spans="1:51" ht="23.25" customHeight="1" x14ac:dyDescent="0.2">
      <c r="A51" s="312"/>
      <c r="B51" s="313"/>
      <c r="C51" s="313"/>
      <c r="D51" s="313"/>
      <c r="E51" s="313"/>
      <c r="F51" s="314"/>
      <c r="G51" s="434"/>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6"/>
      <c r="AY51">
        <f t="shared" si="0"/>
        <v>1</v>
      </c>
    </row>
    <row r="52" spans="1:51" ht="18.75" customHeight="1" thickBot="1" x14ac:dyDescent="0.25">
      <c r="A52" s="437" t="s">
        <v>541</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8" t="s">
        <v>207</v>
      </c>
      <c r="AP52" s="509"/>
      <c r="AQ52" s="509"/>
      <c r="AR52" s="71" t="s">
        <v>206</v>
      </c>
      <c r="AS52" s="508"/>
      <c r="AT52" s="509"/>
      <c r="AU52" s="509"/>
      <c r="AV52" s="509"/>
      <c r="AW52" s="509"/>
      <c r="AX52" s="510"/>
      <c r="AY52">
        <f>COUNTIF($AR$52,"☑")</f>
        <v>0</v>
      </c>
    </row>
    <row r="53" spans="1:51" ht="45" customHeight="1" x14ac:dyDescent="0.2">
      <c r="A53" s="498" t="s">
        <v>251</v>
      </c>
      <c r="B53" s="499"/>
      <c r="C53" s="501" t="s">
        <v>166</v>
      </c>
      <c r="D53" s="499"/>
      <c r="E53" s="502" t="s">
        <v>179</v>
      </c>
      <c r="F53" s="503"/>
      <c r="G53" s="504" t="s">
        <v>637</v>
      </c>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6"/>
    </row>
    <row r="54" spans="1:51" ht="32.25" customHeight="1" x14ac:dyDescent="0.2">
      <c r="A54" s="500"/>
      <c r="B54" s="491"/>
      <c r="C54" s="490"/>
      <c r="D54" s="491"/>
      <c r="E54" s="492" t="s">
        <v>178</v>
      </c>
      <c r="F54" s="430"/>
      <c r="G54" s="127" t="s">
        <v>638</v>
      </c>
      <c r="H54" s="128"/>
      <c r="I54" s="128"/>
      <c r="J54" s="128"/>
      <c r="K54" s="128"/>
      <c r="L54" s="128"/>
      <c r="M54" s="128"/>
      <c r="N54" s="128"/>
      <c r="O54" s="128"/>
      <c r="P54" s="128"/>
      <c r="Q54" s="128"/>
      <c r="R54" s="128"/>
      <c r="S54" s="128"/>
      <c r="T54" s="128"/>
      <c r="U54" s="128"/>
      <c r="V54" s="129"/>
      <c r="W54" s="479" t="s">
        <v>548</v>
      </c>
      <c r="X54" s="480"/>
      <c r="Y54" s="480"/>
      <c r="Z54" s="480"/>
      <c r="AA54" s="481"/>
      <c r="AB54" s="482" t="s">
        <v>639</v>
      </c>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4"/>
    </row>
    <row r="55" spans="1:51" ht="21" customHeight="1" x14ac:dyDescent="0.2">
      <c r="A55" s="500"/>
      <c r="B55" s="491"/>
      <c r="C55" s="490"/>
      <c r="D55" s="491"/>
      <c r="E55" s="494"/>
      <c r="F55" s="314"/>
      <c r="G55" s="130"/>
      <c r="H55" s="131"/>
      <c r="I55" s="131"/>
      <c r="J55" s="131"/>
      <c r="K55" s="131"/>
      <c r="L55" s="131"/>
      <c r="M55" s="131"/>
      <c r="N55" s="131"/>
      <c r="O55" s="131"/>
      <c r="P55" s="131"/>
      <c r="Q55" s="131"/>
      <c r="R55" s="131"/>
      <c r="S55" s="131"/>
      <c r="T55" s="131"/>
      <c r="U55" s="131"/>
      <c r="V55" s="132"/>
      <c r="W55" s="485" t="s">
        <v>549</v>
      </c>
      <c r="X55" s="486"/>
      <c r="Y55" s="486"/>
      <c r="Z55" s="486"/>
      <c r="AA55" s="487"/>
      <c r="AB55" s="482" t="s">
        <v>645</v>
      </c>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4"/>
    </row>
    <row r="56" spans="1:51" ht="34.5" customHeight="1" x14ac:dyDescent="0.2">
      <c r="A56" s="500"/>
      <c r="B56" s="491"/>
      <c r="C56" s="488" t="s">
        <v>560</v>
      </c>
      <c r="D56" s="489"/>
      <c r="E56" s="492" t="s">
        <v>247</v>
      </c>
      <c r="F56" s="430"/>
      <c r="G56" s="469" t="s">
        <v>169</v>
      </c>
      <c r="H56" s="470"/>
      <c r="I56" s="470"/>
      <c r="J56" s="495" t="s">
        <v>574</v>
      </c>
      <c r="K56" s="496"/>
      <c r="L56" s="496"/>
      <c r="M56" s="496"/>
      <c r="N56" s="496"/>
      <c r="O56" s="496"/>
      <c r="P56" s="496"/>
      <c r="Q56" s="496"/>
      <c r="R56" s="496"/>
      <c r="S56" s="496"/>
      <c r="T56" s="497"/>
      <c r="U56" s="467" t="s">
        <v>645</v>
      </c>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c r="AY56" s="60"/>
    </row>
    <row r="57" spans="1:51" ht="34.5" customHeight="1" x14ac:dyDescent="0.2">
      <c r="A57" s="500"/>
      <c r="B57" s="491"/>
      <c r="C57" s="490"/>
      <c r="D57" s="491"/>
      <c r="E57" s="493"/>
      <c r="F57" s="311"/>
      <c r="G57" s="469" t="s">
        <v>561</v>
      </c>
      <c r="H57" s="470"/>
      <c r="I57" s="470"/>
      <c r="J57" s="470"/>
      <c r="K57" s="470"/>
      <c r="L57" s="470"/>
      <c r="M57" s="470"/>
      <c r="N57" s="470"/>
      <c r="O57" s="470"/>
      <c r="P57" s="470"/>
      <c r="Q57" s="470"/>
      <c r="R57" s="470"/>
      <c r="S57" s="470"/>
      <c r="T57" s="470"/>
      <c r="U57" s="466" t="s">
        <v>645</v>
      </c>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60"/>
    </row>
    <row r="58" spans="1:51" ht="34.5" customHeight="1" thickBot="1" x14ac:dyDescent="0.25">
      <c r="A58" s="500"/>
      <c r="B58" s="491"/>
      <c r="C58" s="490"/>
      <c r="D58" s="491"/>
      <c r="E58" s="494"/>
      <c r="F58" s="314"/>
      <c r="G58" s="469" t="s">
        <v>549</v>
      </c>
      <c r="H58" s="470"/>
      <c r="I58" s="470"/>
      <c r="J58" s="470"/>
      <c r="K58" s="470"/>
      <c r="L58" s="470"/>
      <c r="M58" s="470"/>
      <c r="N58" s="470"/>
      <c r="O58" s="470"/>
      <c r="P58" s="470"/>
      <c r="Q58" s="470"/>
      <c r="R58" s="470"/>
      <c r="S58" s="470"/>
      <c r="T58" s="470"/>
      <c r="U58" s="133" t="s">
        <v>645</v>
      </c>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c r="AY58" s="60"/>
    </row>
    <row r="59" spans="1:51" ht="27" customHeight="1" x14ac:dyDescent="0.2">
      <c r="A59" s="471" t="s">
        <v>44</v>
      </c>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3"/>
    </row>
    <row r="60" spans="1:51" ht="27" customHeight="1" x14ac:dyDescent="0.2">
      <c r="A60" s="5"/>
      <c r="B60" s="6"/>
      <c r="C60" s="474" t="s">
        <v>29</v>
      </c>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6"/>
      <c r="AD60" s="475" t="s">
        <v>33</v>
      </c>
      <c r="AE60" s="475"/>
      <c r="AF60" s="475"/>
      <c r="AG60" s="477" t="s">
        <v>28</v>
      </c>
      <c r="AH60" s="475"/>
      <c r="AI60" s="475"/>
      <c r="AJ60" s="475"/>
      <c r="AK60" s="475"/>
      <c r="AL60" s="475"/>
      <c r="AM60" s="475"/>
      <c r="AN60" s="475"/>
      <c r="AO60" s="475"/>
      <c r="AP60" s="475"/>
      <c r="AQ60" s="475"/>
      <c r="AR60" s="475"/>
      <c r="AS60" s="475"/>
      <c r="AT60" s="475"/>
      <c r="AU60" s="475"/>
      <c r="AV60" s="475"/>
      <c r="AW60" s="475"/>
      <c r="AX60" s="478"/>
    </row>
    <row r="61" spans="1:51" ht="27" customHeight="1" x14ac:dyDescent="0.2">
      <c r="A61" s="542" t="s">
        <v>130</v>
      </c>
      <c r="B61" s="543"/>
      <c r="C61" s="548" t="s">
        <v>131</v>
      </c>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50"/>
      <c r="AD61" s="551" t="s">
        <v>584</v>
      </c>
      <c r="AE61" s="552"/>
      <c r="AF61" s="552"/>
      <c r="AG61" s="553" t="s">
        <v>586</v>
      </c>
      <c r="AH61" s="554"/>
      <c r="AI61" s="554"/>
      <c r="AJ61" s="554"/>
      <c r="AK61" s="554"/>
      <c r="AL61" s="554"/>
      <c r="AM61" s="554"/>
      <c r="AN61" s="554"/>
      <c r="AO61" s="554"/>
      <c r="AP61" s="554"/>
      <c r="AQ61" s="554"/>
      <c r="AR61" s="554"/>
      <c r="AS61" s="554"/>
      <c r="AT61" s="554"/>
      <c r="AU61" s="554"/>
      <c r="AV61" s="554"/>
      <c r="AW61" s="554"/>
      <c r="AX61" s="555"/>
    </row>
    <row r="62" spans="1:51" ht="42.75" customHeight="1" x14ac:dyDescent="0.2">
      <c r="A62" s="544"/>
      <c r="B62" s="545"/>
      <c r="C62" s="556" t="s">
        <v>34</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8"/>
      <c r="AD62" s="532" t="s">
        <v>584</v>
      </c>
      <c r="AE62" s="533"/>
      <c r="AF62" s="533"/>
      <c r="AG62" s="559" t="s">
        <v>587</v>
      </c>
      <c r="AH62" s="560"/>
      <c r="AI62" s="560"/>
      <c r="AJ62" s="560"/>
      <c r="AK62" s="560"/>
      <c r="AL62" s="560"/>
      <c r="AM62" s="560"/>
      <c r="AN62" s="560"/>
      <c r="AO62" s="560"/>
      <c r="AP62" s="560"/>
      <c r="AQ62" s="560"/>
      <c r="AR62" s="560"/>
      <c r="AS62" s="560"/>
      <c r="AT62" s="560"/>
      <c r="AU62" s="560"/>
      <c r="AV62" s="560"/>
      <c r="AW62" s="560"/>
      <c r="AX62" s="561"/>
    </row>
    <row r="63" spans="1:51" ht="27" customHeight="1" x14ac:dyDescent="0.2">
      <c r="A63" s="546"/>
      <c r="B63" s="547"/>
      <c r="C63" s="562" t="s">
        <v>132</v>
      </c>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c r="AD63" s="565" t="s">
        <v>584</v>
      </c>
      <c r="AE63" s="566"/>
      <c r="AF63" s="566"/>
      <c r="AG63" s="464" t="s">
        <v>588</v>
      </c>
      <c r="AH63" s="350"/>
      <c r="AI63" s="350"/>
      <c r="AJ63" s="350"/>
      <c r="AK63" s="350"/>
      <c r="AL63" s="350"/>
      <c r="AM63" s="350"/>
      <c r="AN63" s="350"/>
      <c r="AO63" s="350"/>
      <c r="AP63" s="350"/>
      <c r="AQ63" s="350"/>
      <c r="AR63" s="350"/>
      <c r="AS63" s="350"/>
      <c r="AT63" s="350"/>
      <c r="AU63" s="350"/>
      <c r="AV63" s="350"/>
      <c r="AW63" s="350"/>
      <c r="AX63" s="524"/>
    </row>
    <row r="64" spans="1:51" ht="27" customHeight="1" x14ac:dyDescent="0.2">
      <c r="A64" s="111" t="s">
        <v>36</v>
      </c>
      <c r="B64" s="511"/>
      <c r="C64" s="517" t="s">
        <v>38</v>
      </c>
      <c r="D64" s="518"/>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20"/>
      <c r="AD64" s="521" t="s">
        <v>584</v>
      </c>
      <c r="AE64" s="522"/>
      <c r="AF64" s="522"/>
      <c r="AG64" s="326" t="s">
        <v>603</v>
      </c>
      <c r="AH64" s="128"/>
      <c r="AI64" s="128"/>
      <c r="AJ64" s="128"/>
      <c r="AK64" s="128"/>
      <c r="AL64" s="128"/>
      <c r="AM64" s="128"/>
      <c r="AN64" s="128"/>
      <c r="AO64" s="128"/>
      <c r="AP64" s="128"/>
      <c r="AQ64" s="128"/>
      <c r="AR64" s="128"/>
      <c r="AS64" s="128"/>
      <c r="AT64" s="128"/>
      <c r="AU64" s="128"/>
      <c r="AV64" s="128"/>
      <c r="AW64" s="128"/>
      <c r="AX64" s="523"/>
    </row>
    <row r="65" spans="1:50" ht="35.25" customHeight="1" x14ac:dyDescent="0.2">
      <c r="A65" s="512"/>
      <c r="B65" s="513"/>
      <c r="C65" s="525"/>
      <c r="D65" s="526"/>
      <c r="E65" s="529" t="s">
        <v>230</v>
      </c>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1"/>
      <c r="AD65" s="532" t="s">
        <v>602</v>
      </c>
      <c r="AE65" s="533"/>
      <c r="AF65" s="534"/>
      <c r="AG65" s="464"/>
      <c r="AH65" s="350"/>
      <c r="AI65" s="350"/>
      <c r="AJ65" s="350"/>
      <c r="AK65" s="350"/>
      <c r="AL65" s="350"/>
      <c r="AM65" s="350"/>
      <c r="AN65" s="350"/>
      <c r="AO65" s="350"/>
      <c r="AP65" s="350"/>
      <c r="AQ65" s="350"/>
      <c r="AR65" s="350"/>
      <c r="AS65" s="350"/>
      <c r="AT65" s="350"/>
      <c r="AU65" s="350"/>
      <c r="AV65" s="350"/>
      <c r="AW65" s="350"/>
      <c r="AX65" s="524"/>
    </row>
    <row r="66" spans="1:50" ht="26.25" customHeight="1" x14ac:dyDescent="0.2">
      <c r="A66" s="512"/>
      <c r="B66" s="513"/>
      <c r="C66" s="527"/>
      <c r="D66" s="528"/>
      <c r="E66" s="535" t="s">
        <v>198</v>
      </c>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7"/>
      <c r="AD66" s="538" t="s">
        <v>602</v>
      </c>
      <c r="AE66" s="539"/>
      <c r="AF66" s="539"/>
      <c r="AG66" s="464"/>
      <c r="AH66" s="350"/>
      <c r="AI66" s="350"/>
      <c r="AJ66" s="350"/>
      <c r="AK66" s="350"/>
      <c r="AL66" s="350"/>
      <c r="AM66" s="350"/>
      <c r="AN66" s="350"/>
      <c r="AO66" s="350"/>
      <c r="AP66" s="350"/>
      <c r="AQ66" s="350"/>
      <c r="AR66" s="350"/>
      <c r="AS66" s="350"/>
      <c r="AT66" s="350"/>
      <c r="AU66" s="350"/>
      <c r="AV66" s="350"/>
      <c r="AW66" s="350"/>
      <c r="AX66" s="524"/>
    </row>
    <row r="67" spans="1:50" ht="26.25" customHeight="1" x14ac:dyDescent="0.2">
      <c r="A67" s="512"/>
      <c r="B67" s="514"/>
      <c r="C67" s="540" t="s">
        <v>39</v>
      </c>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84" t="s">
        <v>604</v>
      </c>
      <c r="AE67" s="585"/>
      <c r="AF67" s="585"/>
      <c r="AG67" s="586" t="s">
        <v>252</v>
      </c>
      <c r="AH67" s="587"/>
      <c r="AI67" s="587"/>
      <c r="AJ67" s="587"/>
      <c r="AK67" s="587"/>
      <c r="AL67" s="587"/>
      <c r="AM67" s="587"/>
      <c r="AN67" s="587"/>
      <c r="AO67" s="587"/>
      <c r="AP67" s="587"/>
      <c r="AQ67" s="587"/>
      <c r="AR67" s="587"/>
      <c r="AS67" s="587"/>
      <c r="AT67" s="587"/>
      <c r="AU67" s="587"/>
      <c r="AV67" s="587"/>
      <c r="AW67" s="587"/>
      <c r="AX67" s="588"/>
    </row>
    <row r="68" spans="1:50" ht="26.25" customHeight="1" x14ac:dyDescent="0.2">
      <c r="A68" s="512"/>
      <c r="B68" s="514"/>
      <c r="C68" s="579" t="s">
        <v>133</v>
      </c>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32" t="s">
        <v>584</v>
      </c>
      <c r="AE68" s="533"/>
      <c r="AF68" s="533"/>
      <c r="AG68" s="559" t="s">
        <v>589</v>
      </c>
      <c r="AH68" s="560"/>
      <c r="AI68" s="560"/>
      <c r="AJ68" s="560"/>
      <c r="AK68" s="560"/>
      <c r="AL68" s="560"/>
      <c r="AM68" s="560"/>
      <c r="AN68" s="560"/>
      <c r="AO68" s="560"/>
      <c r="AP68" s="560"/>
      <c r="AQ68" s="560"/>
      <c r="AR68" s="560"/>
      <c r="AS68" s="560"/>
      <c r="AT68" s="560"/>
      <c r="AU68" s="560"/>
      <c r="AV68" s="560"/>
      <c r="AW68" s="560"/>
      <c r="AX68" s="561"/>
    </row>
    <row r="69" spans="1:50" ht="26.25" customHeight="1" x14ac:dyDescent="0.2">
      <c r="A69" s="512"/>
      <c r="B69" s="514"/>
      <c r="C69" s="579" t="s">
        <v>35</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32" t="s">
        <v>604</v>
      </c>
      <c r="AE69" s="533"/>
      <c r="AF69" s="533"/>
      <c r="AG69" s="559" t="s">
        <v>252</v>
      </c>
      <c r="AH69" s="560"/>
      <c r="AI69" s="560"/>
      <c r="AJ69" s="560"/>
      <c r="AK69" s="560"/>
      <c r="AL69" s="560"/>
      <c r="AM69" s="560"/>
      <c r="AN69" s="560"/>
      <c r="AO69" s="560"/>
      <c r="AP69" s="560"/>
      <c r="AQ69" s="560"/>
      <c r="AR69" s="560"/>
      <c r="AS69" s="560"/>
      <c r="AT69" s="560"/>
      <c r="AU69" s="560"/>
      <c r="AV69" s="560"/>
      <c r="AW69" s="560"/>
      <c r="AX69" s="561"/>
    </row>
    <row r="70" spans="1:50" ht="26.25" customHeight="1" x14ac:dyDescent="0.2">
      <c r="A70" s="512"/>
      <c r="B70" s="514"/>
      <c r="C70" s="579" t="s">
        <v>40</v>
      </c>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80"/>
      <c r="AD70" s="532" t="s">
        <v>584</v>
      </c>
      <c r="AE70" s="533"/>
      <c r="AF70" s="533"/>
      <c r="AG70" s="559" t="s">
        <v>590</v>
      </c>
      <c r="AH70" s="560"/>
      <c r="AI70" s="560"/>
      <c r="AJ70" s="560"/>
      <c r="AK70" s="560"/>
      <c r="AL70" s="560"/>
      <c r="AM70" s="560"/>
      <c r="AN70" s="560"/>
      <c r="AO70" s="560"/>
      <c r="AP70" s="560"/>
      <c r="AQ70" s="560"/>
      <c r="AR70" s="560"/>
      <c r="AS70" s="560"/>
      <c r="AT70" s="560"/>
      <c r="AU70" s="560"/>
      <c r="AV70" s="560"/>
      <c r="AW70" s="560"/>
      <c r="AX70" s="561"/>
    </row>
    <row r="71" spans="1:50" ht="67.5" customHeight="1" x14ac:dyDescent="0.2">
      <c r="A71" s="512"/>
      <c r="B71" s="514"/>
      <c r="C71" s="579" t="s">
        <v>208</v>
      </c>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80"/>
      <c r="AD71" s="565" t="s">
        <v>631</v>
      </c>
      <c r="AE71" s="566"/>
      <c r="AF71" s="566"/>
      <c r="AG71" s="581" t="s">
        <v>628</v>
      </c>
      <c r="AH71" s="582"/>
      <c r="AI71" s="582"/>
      <c r="AJ71" s="582"/>
      <c r="AK71" s="582"/>
      <c r="AL71" s="582"/>
      <c r="AM71" s="582"/>
      <c r="AN71" s="582"/>
      <c r="AO71" s="582"/>
      <c r="AP71" s="582"/>
      <c r="AQ71" s="582"/>
      <c r="AR71" s="582"/>
      <c r="AS71" s="582"/>
      <c r="AT71" s="582"/>
      <c r="AU71" s="582"/>
      <c r="AV71" s="582"/>
      <c r="AW71" s="582"/>
      <c r="AX71" s="583"/>
    </row>
    <row r="72" spans="1:50" ht="38.4" customHeight="1" x14ac:dyDescent="0.2">
      <c r="A72" s="512"/>
      <c r="B72" s="514"/>
      <c r="C72" s="567" t="s">
        <v>209</v>
      </c>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9"/>
      <c r="AD72" s="532" t="s">
        <v>584</v>
      </c>
      <c r="AE72" s="533"/>
      <c r="AF72" s="534"/>
      <c r="AG72" s="559" t="s">
        <v>591</v>
      </c>
      <c r="AH72" s="560"/>
      <c r="AI72" s="560"/>
      <c r="AJ72" s="560"/>
      <c r="AK72" s="560"/>
      <c r="AL72" s="560"/>
      <c r="AM72" s="560"/>
      <c r="AN72" s="560"/>
      <c r="AO72" s="560"/>
      <c r="AP72" s="560"/>
      <c r="AQ72" s="560"/>
      <c r="AR72" s="560"/>
      <c r="AS72" s="560"/>
      <c r="AT72" s="560"/>
      <c r="AU72" s="560"/>
      <c r="AV72" s="560"/>
      <c r="AW72" s="560"/>
      <c r="AX72" s="561"/>
    </row>
    <row r="73" spans="1:50" ht="26.25" customHeight="1" x14ac:dyDescent="0.2">
      <c r="A73" s="515"/>
      <c r="B73" s="516"/>
      <c r="C73" s="570" t="s">
        <v>199</v>
      </c>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2"/>
      <c r="AD73" s="573" t="s">
        <v>604</v>
      </c>
      <c r="AE73" s="574"/>
      <c r="AF73" s="575"/>
      <c r="AG73" s="576" t="s">
        <v>252</v>
      </c>
      <c r="AH73" s="577"/>
      <c r="AI73" s="577"/>
      <c r="AJ73" s="577"/>
      <c r="AK73" s="577"/>
      <c r="AL73" s="577"/>
      <c r="AM73" s="577"/>
      <c r="AN73" s="577"/>
      <c r="AO73" s="577"/>
      <c r="AP73" s="577"/>
      <c r="AQ73" s="577"/>
      <c r="AR73" s="577"/>
      <c r="AS73" s="577"/>
      <c r="AT73" s="577"/>
      <c r="AU73" s="577"/>
      <c r="AV73" s="577"/>
      <c r="AW73" s="577"/>
      <c r="AX73" s="578"/>
    </row>
    <row r="74" spans="1:50" ht="39.6" customHeight="1" x14ac:dyDescent="0.2">
      <c r="A74" s="111" t="s">
        <v>37</v>
      </c>
      <c r="B74" s="590"/>
      <c r="C74" s="591" t="s">
        <v>200</v>
      </c>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3"/>
      <c r="AD74" s="584" t="s">
        <v>584</v>
      </c>
      <c r="AE74" s="585"/>
      <c r="AF74" s="594"/>
      <c r="AG74" s="586" t="s">
        <v>623</v>
      </c>
      <c r="AH74" s="587"/>
      <c r="AI74" s="587"/>
      <c r="AJ74" s="587"/>
      <c r="AK74" s="587"/>
      <c r="AL74" s="587"/>
      <c r="AM74" s="587"/>
      <c r="AN74" s="587"/>
      <c r="AO74" s="587"/>
      <c r="AP74" s="587"/>
      <c r="AQ74" s="587"/>
      <c r="AR74" s="587"/>
      <c r="AS74" s="587"/>
      <c r="AT74" s="587"/>
      <c r="AU74" s="587"/>
      <c r="AV74" s="587"/>
      <c r="AW74" s="587"/>
      <c r="AX74" s="588"/>
    </row>
    <row r="75" spans="1:50" ht="35.25" customHeight="1" x14ac:dyDescent="0.2">
      <c r="A75" s="512"/>
      <c r="B75" s="514"/>
      <c r="C75" s="595" t="s">
        <v>42</v>
      </c>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7"/>
      <c r="AD75" s="598" t="s">
        <v>604</v>
      </c>
      <c r="AE75" s="599"/>
      <c r="AF75" s="599"/>
      <c r="AG75" s="559" t="s">
        <v>252</v>
      </c>
      <c r="AH75" s="560"/>
      <c r="AI75" s="560"/>
      <c r="AJ75" s="560"/>
      <c r="AK75" s="560"/>
      <c r="AL75" s="560"/>
      <c r="AM75" s="560"/>
      <c r="AN75" s="560"/>
      <c r="AO75" s="560"/>
      <c r="AP75" s="560"/>
      <c r="AQ75" s="560"/>
      <c r="AR75" s="560"/>
      <c r="AS75" s="560"/>
      <c r="AT75" s="560"/>
      <c r="AU75" s="560"/>
      <c r="AV75" s="560"/>
      <c r="AW75" s="560"/>
      <c r="AX75" s="561"/>
    </row>
    <row r="76" spans="1:50" ht="27" customHeight="1" x14ac:dyDescent="0.2">
      <c r="A76" s="512"/>
      <c r="B76" s="514"/>
      <c r="C76" s="579" t="s">
        <v>167</v>
      </c>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32" t="s">
        <v>584</v>
      </c>
      <c r="AE76" s="533"/>
      <c r="AF76" s="533"/>
      <c r="AG76" s="559" t="s">
        <v>593</v>
      </c>
      <c r="AH76" s="560"/>
      <c r="AI76" s="560"/>
      <c r="AJ76" s="560"/>
      <c r="AK76" s="560"/>
      <c r="AL76" s="560"/>
      <c r="AM76" s="560"/>
      <c r="AN76" s="560"/>
      <c r="AO76" s="560"/>
      <c r="AP76" s="560"/>
      <c r="AQ76" s="560"/>
      <c r="AR76" s="560"/>
      <c r="AS76" s="560"/>
      <c r="AT76" s="560"/>
      <c r="AU76" s="560"/>
      <c r="AV76" s="560"/>
      <c r="AW76" s="560"/>
      <c r="AX76" s="561"/>
    </row>
    <row r="77" spans="1:50" ht="27" customHeight="1" x14ac:dyDescent="0.2">
      <c r="A77" s="515"/>
      <c r="B77" s="516"/>
      <c r="C77" s="579" t="s">
        <v>41</v>
      </c>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32" t="s">
        <v>584</v>
      </c>
      <c r="AE77" s="533"/>
      <c r="AF77" s="533"/>
      <c r="AG77" s="465" t="s">
        <v>592</v>
      </c>
      <c r="AH77" s="131"/>
      <c r="AI77" s="131"/>
      <c r="AJ77" s="131"/>
      <c r="AK77" s="131"/>
      <c r="AL77" s="131"/>
      <c r="AM77" s="131"/>
      <c r="AN77" s="131"/>
      <c r="AO77" s="131"/>
      <c r="AP77" s="131"/>
      <c r="AQ77" s="131"/>
      <c r="AR77" s="131"/>
      <c r="AS77" s="131"/>
      <c r="AT77" s="131"/>
      <c r="AU77" s="131"/>
      <c r="AV77" s="131"/>
      <c r="AW77" s="131"/>
      <c r="AX77" s="589"/>
    </row>
    <row r="78" spans="1:50" ht="41.25" customHeight="1" x14ac:dyDescent="0.2">
      <c r="A78" s="603" t="s">
        <v>54</v>
      </c>
      <c r="B78" s="604"/>
      <c r="C78" s="609" t="s">
        <v>134</v>
      </c>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518"/>
      <c r="AD78" s="521" t="s">
        <v>604</v>
      </c>
      <c r="AE78" s="522"/>
      <c r="AF78" s="611"/>
      <c r="AG78" s="326"/>
      <c r="AH78" s="128"/>
      <c r="AI78" s="128"/>
      <c r="AJ78" s="128"/>
      <c r="AK78" s="128"/>
      <c r="AL78" s="128"/>
      <c r="AM78" s="128"/>
      <c r="AN78" s="128"/>
      <c r="AO78" s="128"/>
      <c r="AP78" s="128"/>
      <c r="AQ78" s="128"/>
      <c r="AR78" s="128"/>
      <c r="AS78" s="128"/>
      <c r="AT78" s="128"/>
      <c r="AU78" s="128"/>
      <c r="AV78" s="128"/>
      <c r="AW78" s="128"/>
      <c r="AX78" s="523"/>
    </row>
    <row r="79" spans="1:50" ht="19.649999999999999" customHeight="1" x14ac:dyDescent="0.2">
      <c r="A79" s="605"/>
      <c r="B79" s="606"/>
      <c r="C79" s="93" t="s">
        <v>0</v>
      </c>
      <c r="D79" s="94"/>
      <c r="E79" s="94"/>
      <c r="F79" s="94"/>
      <c r="G79" s="94"/>
      <c r="H79" s="94"/>
      <c r="I79" s="94"/>
      <c r="J79" s="94"/>
      <c r="K79" s="94"/>
      <c r="L79" s="94"/>
      <c r="M79" s="94"/>
      <c r="N79" s="94"/>
      <c r="O79" s="90" t="s">
        <v>566</v>
      </c>
      <c r="P79" s="91"/>
      <c r="Q79" s="91"/>
      <c r="R79" s="91"/>
      <c r="S79" s="91"/>
      <c r="T79" s="91"/>
      <c r="U79" s="91"/>
      <c r="V79" s="91"/>
      <c r="W79" s="91"/>
      <c r="X79" s="91"/>
      <c r="Y79" s="91"/>
      <c r="Z79" s="91"/>
      <c r="AA79" s="91"/>
      <c r="AB79" s="91"/>
      <c r="AC79" s="91"/>
      <c r="AD79" s="91"/>
      <c r="AE79" s="91"/>
      <c r="AF79" s="92"/>
      <c r="AG79" s="464"/>
      <c r="AH79" s="350"/>
      <c r="AI79" s="350"/>
      <c r="AJ79" s="350"/>
      <c r="AK79" s="350"/>
      <c r="AL79" s="350"/>
      <c r="AM79" s="350"/>
      <c r="AN79" s="350"/>
      <c r="AO79" s="350"/>
      <c r="AP79" s="350"/>
      <c r="AQ79" s="350"/>
      <c r="AR79" s="350"/>
      <c r="AS79" s="350"/>
      <c r="AT79" s="350"/>
      <c r="AU79" s="350"/>
      <c r="AV79" s="350"/>
      <c r="AW79" s="350"/>
      <c r="AX79" s="524"/>
    </row>
    <row r="80" spans="1:50" ht="24.75" customHeight="1" x14ac:dyDescent="0.2">
      <c r="A80" s="605"/>
      <c r="B80" s="606"/>
      <c r="C80" s="75"/>
      <c r="D80" s="76"/>
      <c r="E80" s="77"/>
      <c r="F80" s="77"/>
      <c r="G80" s="77"/>
      <c r="H80" s="78"/>
      <c r="I80" s="78"/>
      <c r="J80" s="79"/>
      <c r="K80" s="79"/>
      <c r="L80" s="79"/>
      <c r="M80" s="78"/>
      <c r="N80" s="80"/>
      <c r="O80" s="81"/>
      <c r="P80" s="82"/>
      <c r="Q80" s="82"/>
      <c r="R80" s="82"/>
      <c r="S80" s="82"/>
      <c r="T80" s="82"/>
      <c r="U80" s="82"/>
      <c r="V80" s="82"/>
      <c r="W80" s="82"/>
      <c r="X80" s="82"/>
      <c r="Y80" s="82"/>
      <c r="Z80" s="82"/>
      <c r="AA80" s="82"/>
      <c r="AB80" s="82"/>
      <c r="AC80" s="82"/>
      <c r="AD80" s="82"/>
      <c r="AE80" s="82"/>
      <c r="AF80" s="83"/>
      <c r="AG80" s="464"/>
      <c r="AH80" s="350"/>
      <c r="AI80" s="350"/>
      <c r="AJ80" s="350"/>
      <c r="AK80" s="350"/>
      <c r="AL80" s="350"/>
      <c r="AM80" s="350"/>
      <c r="AN80" s="350"/>
      <c r="AO80" s="350"/>
      <c r="AP80" s="350"/>
      <c r="AQ80" s="350"/>
      <c r="AR80" s="350"/>
      <c r="AS80" s="350"/>
      <c r="AT80" s="350"/>
      <c r="AU80" s="350"/>
      <c r="AV80" s="350"/>
      <c r="AW80" s="350"/>
      <c r="AX80" s="524"/>
    </row>
    <row r="81" spans="1:51" ht="24.75" customHeight="1" x14ac:dyDescent="0.2">
      <c r="A81" s="605"/>
      <c r="B81" s="606"/>
      <c r="C81" s="96"/>
      <c r="D81" s="97"/>
      <c r="E81" s="77"/>
      <c r="F81" s="77"/>
      <c r="G81" s="77"/>
      <c r="H81" s="78"/>
      <c r="I81" s="78"/>
      <c r="J81" s="600"/>
      <c r="K81" s="600"/>
      <c r="L81" s="600"/>
      <c r="M81" s="601"/>
      <c r="N81" s="602"/>
      <c r="O81" s="84"/>
      <c r="P81" s="85"/>
      <c r="Q81" s="85"/>
      <c r="R81" s="85"/>
      <c r="S81" s="85"/>
      <c r="T81" s="85"/>
      <c r="U81" s="85"/>
      <c r="V81" s="85"/>
      <c r="W81" s="85"/>
      <c r="X81" s="85"/>
      <c r="Y81" s="85"/>
      <c r="Z81" s="85"/>
      <c r="AA81" s="85"/>
      <c r="AB81" s="85"/>
      <c r="AC81" s="85"/>
      <c r="AD81" s="85"/>
      <c r="AE81" s="85"/>
      <c r="AF81" s="86"/>
      <c r="AG81" s="464"/>
      <c r="AH81" s="350"/>
      <c r="AI81" s="350"/>
      <c r="AJ81" s="350"/>
      <c r="AK81" s="350"/>
      <c r="AL81" s="350"/>
      <c r="AM81" s="350"/>
      <c r="AN81" s="350"/>
      <c r="AO81" s="350"/>
      <c r="AP81" s="350"/>
      <c r="AQ81" s="350"/>
      <c r="AR81" s="350"/>
      <c r="AS81" s="350"/>
      <c r="AT81" s="350"/>
      <c r="AU81" s="350"/>
      <c r="AV81" s="350"/>
      <c r="AW81" s="350"/>
      <c r="AX81" s="524"/>
    </row>
    <row r="82" spans="1:51" ht="24.75" customHeight="1" x14ac:dyDescent="0.2">
      <c r="A82" s="605"/>
      <c r="B82" s="606"/>
      <c r="C82" s="96"/>
      <c r="D82" s="97"/>
      <c r="E82" s="77"/>
      <c r="F82" s="77"/>
      <c r="G82" s="77"/>
      <c r="H82" s="78"/>
      <c r="I82" s="78"/>
      <c r="J82" s="600"/>
      <c r="K82" s="600"/>
      <c r="L82" s="600"/>
      <c r="M82" s="601"/>
      <c r="N82" s="602"/>
      <c r="O82" s="84"/>
      <c r="P82" s="85"/>
      <c r="Q82" s="85"/>
      <c r="R82" s="85"/>
      <c r="S82" s="85"/>
      <c r="T82" s="85"/>
      <c r="U82" s="85"/>
      <c r="V82" s="85"/>
      <c r="W82" s="85"/>
      <c r="X82" s="85"/>
      <c r="Y82" s="85"/>
      <c r="Z82" s="85"/>
      <c r="AA82" s="85"/>
      <c r="AB82" s="85"/>
      <c r="AC82" s="85"/>
      <c r="AD82" s="85"/>
      <c r="AE82" s="85"/>
      <c r="AF82" s="86"/>
      <c r="AG82" s="464"/>
      <c r="AH82" s="350"/>
      <c r="AI82" s="350"/>
      <c r="AJ82" s="350"/>
      <c r="AK82" s="350"/>
      <c r="AL82" s="350"/>
      <c r="AM82" s="350"/>
      <c r="AN82" s="350"/>
      <c r="AO82" s="350"/>
      <c r="AP82" s="350"/>
      <c r="AQ82" s="350"/>
      <c r="AR82" s="350"/>
      <c r="AS82" s="350"/>
      <c r="AT82" s="350"/>
      <c r="AU82" s="350"/>
      <c r="AV82" s="350"/>
      <c r="AW82" s="350"/>
      <c r="AX82" s="524"/>
    </row>
    <row r="83" spans="1:51" ht="24.75" customHeight="1" x14ac:dyDescent="0.2">
      <c r="A83" s="605"/>
      <c r="B83" s="606"/>
      <c r="C83" s="96"/>
      <c r="D83" s="97"/>
      <c r="E83" s="77"/>
      <c r="F83" s="77"/>
      <c r="G83" s="77"/>
      <c r="H83" s="78"/>
      <c r="I83" s="78"/>
      <c r="J83" s="600"/>
      <c r="K83" s="600"/>
      <c r="L83" s="600"/>
      <c r="M83" s="601"/>
      <c r="N83" s="602"/>
      <c r="O83" s="84"/>
      <c r="P83" s="85"/>
      <c r="Q83" s="85"/>
      <c r="R83" s="85"/>
      <c r="S83" s="85"/>
      <c r="T83" s="85"/>
      <c r="U83" s="85"/>
      <c r="V83" s="85"/>
      <c r="W83" s="85"/>
      <c r="X83" s="85"/>
      <c r="Y83" s="85"/>
      <c r="Z83" s="85"/>
      <c r="AA83" s="85"/>
      <c r="AB83" s="85"/>
      <c r="AC83" s="85"/>
      <c r="AD83" s="85"/>
      <c r="AE83" s="85"/>
      <c r="AF83" s="86"/>
      <c r="AG83" s="464"/>
      <c r="AH83" s="350"/>
      <c r="AI83" s="350"/>
      <c r="AJ83" s="350"/>
      <c r="AK83" s="350"/>
      <c r="AL83" s="350"/>
      <c r="AM83" s="350"/>
      <c r="AN83" s="350"/>
      <c r="AO83" s="350"/>
      <c r="AP83" s="350"/>
      <c r="AQ83" s="350"/>
      <c r="AR83" s="350"/>
      <c r="AS83" s="350"/>
      <c r="AT83" s="350"/>
      <c r="AU83" s="350"/>
      <c r="AV83" s="350"/>
      <c r="AW83" s="350"/>
      <c r="AX83" s="524"/>
    </row>
    <row r="84" spans="1:51" ht="24.75" customHeight="1" x14ac:dyDescent="0.2">
      <c r="A84" s="607"/>
      <c r="B84" s="608"/>
      <c r="C84" s="612"/>
      <c r="D84" s="613"/>
      <c r="E84" s="77"/>
      <c r="F84" s="77"/>
      <c r="G84" s="77"/>
      <c r="H84" s="78"/>
      <c r="I84" s="78"/>
      <c r="J84" s="614"/>
      <c r="K84" s="614"/>
      <c r="L84" s="614"/>
      <c r="M84" s="73"/>
      <c r="N84" s="74"/>
      <c r="O84" s="87"/>
      <c r="P84" s="88"/>
      <c r="Q84" s="88"/>
      <c r="R84" s="88"/>
      <c r="S84" s="88"/>
      <c r="T84" s="88"/>
      <c r="U84" s="88"/>
      <c r="V84" s="88"/>
      <c r="W84" s="88"/>
      <c r="X84" s="88"/>
      <c r="Y84" s="88"/>
      <c r="Z84" s="88"/>
      <c r="AA84" s="88"/>
      <c r="AB84" s="88"/>
      <c r="AC84" s="88"/>
      <c r="AD84" s="88"/>
      <c r="AE84" s="88"/>
      <c r="AF84" s="89"/>
      <c r="AG84" s="465"/>
      <c r="AH84" s="131"/>
      <c r="AI84" s="131"/>
      <c r="AJ84" s="131"/>
      <c r="AK84" s="131"/>
      <c r="AL84" s="131"/>
      <c r="AM84" s="131"/>
      <c r="AN84" s="131"/>
      <c r="AO84" s="131"/>
      <c r="AP84" s="131"/>
      <c r="AQ84" s="131"/>
      <c r="AR84" s="131"/>
      <c r="AS84" s="131"/>
      <c r="AT84" s="131"/>
      <c r="AU84" s="131"/>
      <c r="AV84" s="131"/>
      <c r="AW84" s="131"/>
      <c r="AX84" s="589"/>
    </row>
    <row r="85" spans="1:51" ht="105.75" customHeight="1" x14ac:dyDescent="0.2">
      <c r="A85" s="111" t="s">
        <v>45</v>
      </c>
      <c r="B85" s="112"/>
      <c r="C85" s="115" t="s">
        <v>49</v>
      </c>
      <c r="D85" s="116"/>
      <c r="E85" s="116"/>
      <c r="F85" s="117"/>
      <c r="G85" s="118" t="s">
        <v>629</v>
      </c>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9"/>
    </row>
    <row r="86" spans="1:51" ht="118.5" customHeight="1" thickBot="1" x14ac:dyDescent="0.25">
      <c r="A86" s="113"/>
      <c r="B86" s="114"/>
      <c r="C86" s="120" t="s">
        <v>53</v>
      </c>
      <c r="D86" s="121"/>
      <c r="E86" s="121"/>
      <c r="F86" s="122"/>
      <c r="G86" s="123" t="s">
        <v>630</v>
      </c>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4"/>
    </row>
    <row r="87" spans="1:51" ht="24" customHeight="1" x14ac:dyDescent="0.2">
      <c r="A87" s="98" t="s">
        <v>30</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100"/>
    </row>
    <row r="88" spans="1:51" ht="173.4" customHeight="1" thickBot="1" x14ac:dyDescent="0.25">
      <c r="A88" s="101" t="s">
        <v>647</v>
      </c>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3"/>
    </row>
    <row r="89" spans="1:51" ht="24.75" customHeight="1" x14ac:dyDescent="0.2">
      <c r="A89" s="104" t="s">
        <v>31</v>
      </c>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6"/>
    </row>
    <row r="90" spans="1:51" ht="54.75" customHeight="1" thickBot="1" x14ac:dyDescent="0.25">
      <c r="A90" s="107" t="s">
        <v>127</v>
      </c>
      <c r="B90" s="108"/>
      <c r="C90" s="108"/>
      <c r="D90" s="108"/>
      <c r="E90" s="109"/>
      <c r="F90" s="110" t="s">
        <v>648</v>
      </c>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3"/>
    </row>
    <row r="91" spans="1:51" ht="24.75" customHeight="1" x14ac:dyDescent="0.2">
      <c r="A91" s="104" t="s">
        <v>43</v>
      </c>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6"/>
    </row>
    <row r="92" spans="1:51" ht="75.75" customHeight="1" thickBot="1" x14ac:dyDescent="0.25">
      <c r="A92" s="107" t="s">
        <v>233</v>
      </c>
      <c r="B92" s="108"/>
      <c r="C92" s="108"/>
      <c r="D92" s="108"/>
      <c r="E92" s="109"/>
      <c r="F92" s="619" t="s">
        <v>651</v>
      </c>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1"/>
    </row>
    <row r="93" spans="1:51" ht="24.75" customHeight="1" x14ac:dyDescent="0.2">
      <c r="A93" s="622" t="s">
        <v>32</v>
      </c>
      <c r="B93" s="623"/>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4"/>
    </row>
    <row r="94" spans="1:51" ht="18" customHeight="1" thickBot="1" x14ac:dyDescent="0.25">
      <c r="A94" s="625"/>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5"/>
    </row>
    <row r="95" spans="1:51" ht="24.75" customHeight="1" x14ac:dyDescent="0.2">
      <c r="A95" s="626" t="s">
        <v>211</v>
      </c>
      <c r="B95" s="627"/>
      <c r="C95" s="627"/>
      <c r="D95" s="627"/>
      <c r="E95" s="627"/>
      <c r="F95" s="627"/>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7"/>
      <c r="AH95" s="627"/>
      <c r="AI95" s="627"/>
      <c r="AJ95" s="627"/>
      <c r="AK95" s="627"/>
      <c r="AL95" s="627"/>
      <c r="AM95" s="627"/>
      <c r="AN95" s="627"/>
      <c r="AO95" s="627"/>
      <c r="AP95" s="627"/>
      <c r="AQ95" s="627"/>
      <c r="AR95" s="627"/>
      <c r="AS95" s="627"/>
      <c r="AT95" s="627"/>
      <c r="AU95" s="627"/>
      <c r="AV95" s="627"/>
      <c r="AW95" s="627"/>
      <c r="AX95" s="628"/>
    </row>
    <row r="96" spans="1:51" ht="24.75" customHeight="1" x14ac:dyDescent="0.2">
      <c r="A96" s="629" t="s">
        <v>245</v>
      </c>
      <c r="B96" s="630"/>
      <c r="C96" s="630"/>
      <c r="D96" s="631"/>
      <c r="E96" s="615" t="s">
        <v>577</v>
      </c>
      <c r="F96" s="616"/>
      <c r="G96" s="616"/>
      <c r="H96" s="616"/>
      <c r="I96" s="616"/>
      <c r="J96" s="616"/>
      <c r="K96" s="616"/>
      <c r="L96" s="616"/>
      <c r="M96" s="616"/>
      <c r="N96" s="616"/>
      <c r="O96" s="616"/>
      <c r="P96" s="617"/>
      <c r="Q96" s="615"/>
      <c r="R96" s="616"/>
      <c r="S96" s="616"/>
      <c r="T96" s="616"/>
      <c r="U96" s="616"/>
      <c r="V96" s="616"/>
      <c r="W96" s="616"/>
      <c r="X96" s="616"/>
      <c r="Y96" s="616"/>
      <c r="Z96" s="616"/>
      <c r="AA96" s="616"/>
      <c r="AB96" s="617"/>
      <c r="AC96" s="615"/>
      <c r="AD96" s="616"/>
      <c r="AE96" s="616"/>
      <c r="AF96" s="616"/>
      <c r="AG96" s="616"/>
      <c r="AH96" s="616"/>
      <c r="AI96" s="616"/>
      <c r="AJ96" s="616"/>
      <c r="AK96" s="616"/>
      <c r="AL96" s="616"/>
      <c r="AM96" s="616"/>
      <c r="AN96" s="617"/>
      <c r="AO96" s="615"/>
      <c r="AP96" s="616"/>
      <c r="AQ96" s="616"/>
      <c r="AR96" s="616"/>
      <c r="AS96" s="616"/>
      <c r="AT96" s="616"/>
      <c r="AU96" s="616"/>
      <c r="AV96" s="616"/>
      <c r="AW96" s="616"/>
      <c r="AX96" s="618"/>
      <c r="AY96" s="64"/>
    </row>
    <row r="97" spans="1:50" ht="24.75" customHeight="1" x14ac:dyDescent="0.2">
      <c r="A97" s="724" t="s">
        <v>244</v>
      </c>
      <c r="B97" s="125"/>
      <c r="C97" s="125"/>
      <c r="D97" s="125"/>
      <c r="E97" s="615" t="s">
        <v>578</v>
      </c>
      <c r="F97" s="616"/>
      <c r="G97" s="616"/>
      <c r="H97" s="616"/>
      <c r="I97" s="616"/>
      <c r="J97" s="616"/>
      <c r="K97" s="616"/>
      <c r="L97" s="616"/>
      <c r="M97" s="616"/>
      <c r="N97" s="616"/>
      <c r="O97" s="616"/>
      <c r="P97" s="617"/>
      <c r="Q97" s="615"/>
      <c r="R97" s="616"/>
      <c r="S97" s="616"/>
      <c r="T97" s="616"/>
      <c r="U97" s="616"/>
      <c r="V97" s="616"/>
      <c r="W97" s="616"/>
      <c r="X97" s="616"/>
      <c r="Y97" s="616"/>
      <c r="Z97" s="616"/>
      <c r="AA97" s="616"/>
      <c r="AB97" s="617"/>
      <c r="AC97" s="615"/>
      <c r="AD97" s="616"/>
      <c r="AE97" s="616"/>
      <c r="AF97" s="616"/>
      <c r="AG97" s="616"/>
      <c r="AH97" s="616"/>
      <c r="AI97" s="616"/>
      <c r="AJ97" s="616"/>
      <c r="AK97" s="616"/>
      <c r="AL97" s="616"/>
      <c r="AM97" s="616"/>
      <c r="AN97" s="617"/>
      <c r="AO97" s="615"/>
      <c r="AP97" s="616"/>
      <c r="AQ97" s="616"/>
      <c r="AR97" s="616"/>
      <c r="AS97" s="616"/>
      <c r="AT97" s="616"/>
      <c r="AU97" s="616"/>
      <c r="AV97" s="616"/>
      <c r="AW97" s="616"/>
      <c r="AX97" s="618"/>
    </row>
    <row r="98" spans="1:50" ht="24.75" customHeight="1" x14ac:dyDescent="0.2">
      <c r="A98" s="724" t="s">
        <v>243</v>
      </c>
      <c r="B98" s="125"/>
      <c r="C98" s="125"/>
      <c r="D98" s="125"/>
      <c r="E98" s="615" t="s">
        <v>579</v>
      </c>
      <c r="F98" s="616"/>
      <c r="G98" s="616"/>
      <c r="H98" s="616"/>
      <c r="I98" s="616"/>
      <c r="J98" s="616"/>
      <c r="K98" s="616"/>
      <c r="L98" s="616"/>
      <c r="M98" s="616"/>
      <c r="N98" s="616"/>
      <c r="O98" s="616"/>
      <c r="P98" s="617"/>
      <c r="Q98" s="615"/>
      <c r="R98" s="616"/>
      <c r="S98" s="616"/>
      <c r="T98" s="616"/>
      <c r="U98" s="616"/>
      <c r="V98" s="616"/>
      <c r="W98" s="616"/>
      <c r="X98" s="616"/>
      <c r="Y98" s="616"/>
      <c r="Z98" s="616"/>
      <c r="AA98" s="616"/>
      <c r="AB98" s="617"/>
      <c r="AC98" s="615"/>
      <c r="AD98" s="616"/>
      <c r="AE98" s="616"/>
      <c r="AF98" s="616"/>
      <c r="AG98" s="616"/>
      <c r="AH98" s="616"/>
      <c r="AI98" s="616"/>
      <c r="AJ98" s="616"/>
      <c r="AK98" s="616"/>
      <c r="AL98" s="616"/>
      <c r="AM98" s="616"/>
      <c r="AN98" s="617"/>
      <c r="AO98" s="615"/>
      <c r="AP98" s="616"/>
      <c r="AQ98" s="616"/>
      <c r="AR98" s="616"/>
      <c r="AS98" s="616"/>
      <c r="AT98" s="616"/>
      <c r="AU98" s="616"/>
      <c r="AV98" s="616"/>
      <c r="AW98" s="616"/>
      <c r="AX98" s="618"/>
    </row>
    <row r="99" spans="1:50" ht="24.75" customHeight="1" x14ac:dyDescent="0.2">
      <c r="A99" s="724" t="s">
        <v>242</v>
      </c>
      <c r="B99" s="125"/>
      <c r="C99" s="125"/>
      <c r="D99" s="125"/>
      <c r="E99" s="615" t="s">
        <v>580</v>
      </c>
      <c r="F99" s="616"/>
      <c r="G99" s="616"/>
      <c r="H99" s="616"/>
      <c r="I99" s="616"/>
      <c r="J99" s="616"/>
      <c r="K99" s="616"/>
      <c r="L99" s="616"/>
      <c r="M99" s="616"/>
      <c r="N99" s="616"/>
      <c r="O99" s="616"/>
      <c r="P99" s="617"/>
      <c r="Q99" s="615"/>
      <c r="R99" s="616"/>
      <c r="S99" s="616"/>
      <c r="T99" s="616"/>
      <c r="U99" s="616"/>
      <c r="V99" s="616"/>
      <c r="W99" s="616"/>
      <c r="X99" s="616"/>
      <c r="Y99" s="616"/>
      <c r="Z99" s="616"/>
      <c r="AA99" s="616"/>
      <c r="AB99" s="617"/>
      <c r="AC99" s="615"/>
      <c r="AD99" s="616"/>
      <c r="AE99" s="616"/>
      <c r="AF99" s="616"/>
      <c r="AG99" s="616"/>
      <c r="AH99" s="616"/>
      <c r="AI99" s="616"/>
      <c r="AJ99" s="616"/>
      <c r="AK99" s="616"/>
      <c r="AL99" s="616"/>
      <c r="AM99" s="616"/>
      <c r="AN99" s="617"/>
      <c r="AO99" s="615"/>
      <c r="AP99" s="616"/>
      <c r="AQ99" s="616"/>
      <c r="AR99" s="616"/>
      <c r="AS99" s="616"/>
      <c r="AT99" s="616"/>
      <c r="AU99" s="616"/>
      <c r="AV99" s="616"/>
      <c r="AW99" s="616"/>
      <c r="AX99" s="618"/>
    </row>
    <row r="100" spans="1:50" ht="24.75" customHeight="1" x14ac:dyDescent="0.2">
      <c r="A100" s="724" t="s">
        <v>241</v>
      </c>
      <c r="B100" s="125"/>
      <c r="C100" s="125"/>
      <c r="D100" s="125"/>
      <c r="E100" s="615" t="s">
        <v>581</v>
      </c>
      <c r="F100" s="616"/>
      <c r="G100" s="616"/>
      <c r="H100" s="616"/>
      <c r="I100" s="616"/>
      <c r="J100" s="616"/>
      <c r="K100" s="616"/>
      <c r="L100" s="616"/>
      <c r="M100" s="616"/>
      <c r="N100" s="616"/>
      <c r="O100" s="616"/>
      <c r="P100" s="617"/>
      <c r="Q100" s="615"/>
      <c r="R100" s="616"/>
      <c r="S100" s="616"/>
      <c r="T100" s="616"/>
      <c r="U100" s="616"/>
      <c r="V100" s="616"/>
      <c r="W100" s="616"/>
      <c r="X100" s="616"/>
      <c r="Y100" s="616"/>
      <c r="Z100" s="616"/>
      <c r="AA100" s="616"/>
      <c r="AB100" s="617"/>
      <c r="AC100" s="615"/>
      <c r="AD100" s="616"/>
      <c r="AE100" s="616"/>
      <c r="AF100" s="616"/>
      <c r="AG100" s="616"/>
      <c r="AH100" s="616"/>
      <c r="AI100" s="616"/>
      <c r="AJ100" s="616"/>
      <c r="AK100" s="616"/>
      <c r="AL100" s="616"/>
      <c r="AM100" s="616"/>
      <c r="AN100" s="617"/>
      <c r="AO100" s="615"/>
      <c r="AP100" s="616"/>
      <c r="AQ100" s="616"/>
      <c r="AR100" s="616"/>
      <c r="AS100" s="616"/>
      <c r="AT100" s="616"/>
      <c r="AU100" s="616"/>
      <c r="AV100" s="616"/>
      <c r="AW100" s="616"/>
      <c r="AX100" s="618"/>
    </row>
    <row r="101" spans="1:50" ht="24.75" customHeight="1" x14ac:dyDescent="0.2">
      <c r="A101" s="724" t="s">
        <v>240</v>
      </c>
      <c r="B101" s="125"/>
      <c r="C101" s="125"/>
      <c r="D101" s="125"/>
      <c r="E101" s="615" t="s">
        <v>582</v>
      </c>
      <c r="F101" s="616"/>
      <c r="G101" s="616"/>
      <c r="H101" s="616"/>
      <c r="I101" s="616"/>
      <c r="J101" s="616"/>
      <c r="K101" s="616"/>
      <c r="L101" s="616"/>
      <c r="M101" s="616"/>
      <c r="N101" s="616"/>
      <c r="O101" s="616"/>
      <c r="P101" s="617"/>
      <c r="Q101" s="615"/>
      <c r="R101" s="616"/>
      <c r="S101" s="616"/>
      <c r="T101" s="616"/>
      <c r="U101" s="616"/>
      <c r="V101" s="616"/>
      <c r="W101" s="616"/>
      <c r="X101" s="616"/>
      <c r="Y101" s="616"/>
      <c r="Z101" s="616"/>
      <c r="AA101" s="616"/>
      <c r="AB101" s="617"/>
      <c r="AC101" s="615"/>
      <c r="AD101" s="616"/>
      <c r="AE101" s="616"/>
      <c r="AF101" s="616"/>
      <c r="AG101" s="616"/>
      <c r="AH101" s="616"/>
      <c r="AI101" s="616"/>
      <c r="AJ101" s="616"/>
      <c r="AK101" s="616"/>
      <c r="AL101" s="616"/>
      <c r="AM101" s="616"/>
      <c r="AN101" s="617"/>
      <c r="AO101" s="615"/>
      <c r="AP101" s="616"/>
      <c r="AQ101" s="616"/>
      <c r="AR101" s="616"/>
      <c r="AS101" s="616"/>
      <c r="AT101" s="616"/>
      <c r="AU101" s="616"/>
      <c r="AV101" s="616"/>
      <c r="AW101" s="616"/>
      <c r="AX101" s="618"/>
    </row>
    <row r="102" spans="1:50" ht="24.75" customHeight="1" x14ac:dyDescent="0.2">
      <c r="A102" s="724" t="s">
        <v>239</v>
      </c>
      <c r="B102" s="125"/>
      <c r="C102" s="125"/>
      <c r="D102" s="125"/>
      <c r="E102" s="615" t="s">
        <v>581</v>
      </c>
      <c r="F102" s="616"/>
      <c r="G102" s="616"/>
      <c r="H102" s="616"/>
      <c r="I102" s="616"/>
      <c r="J102" s="616"/>
      <c r="K102" s="616"/>
      <c r="L102" s="616"/>
      <c r="M102" s="616"/>
      <c r="N102" s="616"/>
      <c r="O102" s="616"/>
      <c r="P102" s="617"/>
      <c r="Q102" s="615"/>
      <c r="R102" s="616"/>
      <c r="S102" s="616"/>
      <c r="T102" s="616"/>
      <c r="U102" s="616"/>
      <c r="V102" s="616"/>
      <c r="W102" s="616"/>
      <c r="X102" s="616"/>
      <c r="Y102" s="616"/>
      <c r="Z102" s="616"/>
      <c r="AA102" s="616"/>
      <c r="AB102" s="617"/>
      <c r="AC102" s="615"/>
      <c r="AD102" s="616"/>
      <c r="AE102" s="616"/>
      <c r="AF102" s="616"/>
      <c r="AG102" s="616"/>
      <c r="AH102" s="616"/>
      <c r="AI102" s="616"/>
      <c r="AJ102" s="616"/>
      <c r="AK102" s="616"/>
      <c r="AL102" s="616"/>
      <c r="AM102" s="616"/>
      <c r="AN102" s="617"/>
      <c r="AO102" s="615"/>
      <c r="AP102" s="616"/>
      <c r="AQ102" s="616"/>
      <c r="AR102" s="616"/>
      <c r="AS102" s="616"/>
      <c r="AT102" s="616"/>
      <c r="AU102" s="616"/>
      <c r="AV102" s="616"/>
      <c r="AW102" s="616"/>
      <c r="AX102" s="618"/>
    </row>
    <row r="103" spans="1:50" ht="24.75" customHeight="1" x14ac:dyDescent="0.2">
      <c r="A103" s="724" t="s">
        <v>238</v>
      </c>
      <c r="B103" s="125"/>
      <c r="C103" s="125"/>
      <c r="D103" s="125"/>
      <c r="E103" s="615" t="s">
        <v>583</v>
      </c>
      <c r="F103" s="616"/>
      <c r="G103" s="616"/>
      <c r="H103" s="616"/>
      <c r="I103" s="616"/>
      <c r="J103" s="616"/>
      <c r="K103" s="616"/>
      <c r="L103" s="616"/>
      <c r="M103" s="616"/>
      <c r="N103" s="616"/>
      <c r="O103" s="616"/>
      <c r="P103" s="617"/>
      <c r="Q103" s="615"/>
      <c r="R103" s="616"/>
      <c r="S103" s="616"/>
      <c r="T103" s="616"/>
      <c r="U103" s="616"/>
      <c r="V103" s="616"/>
      <c r="W103" s="616"/>
      <c r="X103" s="616"/>
      <c r="Y103" s="616"/>
      <c r="Z103" s="616"/>
      <c r="AA103" s="616"/>
      <c r="AB103" s="617"/>
      <c r="AC103" s="615"/>
      <c r="AD103" s="616"/>
      <c r="AE103" s="616"/>
      <c r="AF103" s="616"/>
      <c r="AG103" s="616"/>
      <c r="AH103" s="616"/>
      <c r="AI103" s="616"/>
      <c r="AJ103" s="616"/>
      <c r="AK103" s="616"/>
      <c r="AL103" s="616"/>
      <c r="AM103" s="616"/>
      <c r="AN103" s="617"/>
      <c r="AO103" s="615"/>
      <c r="AP103" s="616"/>
      <c r="AQ103" s="616"/>
      <c r="AR103" s="616"/>
      <c r="AS103" s="616"/>
      <c r="AT103" s="616"/>
      <c r="AU103" s="616"/>
      <c r="AV103" s="616"/>
      <c r="AW103" s="616"/>
      <c r="AX103" s="618"/>
    </row>
    <row r="104" spans="1:50" ht="24.75" customHeight="1" x14ac:dyDescent="0.2">
      <c r="A104" s="724" t="s">
        <v>384</v>
      </c>
      <c r="B104" s="125"/>
      <c r="C104" s="125"/>
      <c r="D104" s="125"/>
      <c r="E104" s="634" t="s">
        <v>568</v>
      </c>
      <c r="F104" s="635"/>
      <c r="G104" s="635"/>
      <c r="H104" s="67" t="str">
        <f>IF(E104="","","-")</f>
        <v>-</v>
      </c>
      <c r="I104" s="635"/>
      <c r="J104" s="635"/>
      <c r="K104" s="67" t="str">
        <f>IF(I104="","","-")</f>
        <v/>
      </c>
      <c r="L104" s="95">
        <v>149</v>
      </c>
      <c r="M104" s="95"/>
      <c r="N104" s="67" t="str">
        <f>IF(O104="","","-")</f>
        <v/>
      </c>
      <c r="O104" s="632"/>
      <c r="P104" s="633"/>
      <c r="Q104" s="634"/>
      <c r="R104" s="635"/>
      <c r="S104" s="635"/>
      <c r="T104" s="67" t="str">
        <f>IF(Q104="","","-")</f>
        <v/>
      </c>
      <c r="U104" s="635"/>
      <c r="V104" s="635"/>
      <c r="W104" s="67" t="str">
        <f>IF(U104="","","-")</f>
        <v/>
      </c>
      <c r="X104" s="95"/>
      <c r="Y104" s="95"/>
      <c r="Z104" s="67" t="str">
        <f>IF(AA104="","","-")</f>
        <v/>
      </c>
      <c r="AA104" s="632"/>
      <c r="AB104" s="633"/>
      <c r="AC104" s="634"/>
      <c r="AD104" s="635"/>
      <c r="AE104" s="635"/>
      <c r="AF104" s="67" t="str">
        <f>IF(AC104="","","-")</f>
        <v/>
      </c>
      <c r="AG104" s="635"/>
      <c r="AH104" s="635"/>
      <c r="AI104" s="67" t="str">
        <f>IF(AG104="","","-")</f>
        <v/>
      </c>
      <c r="AJ104" s="95"/>
      <c r="AK104" s="95"/>
      <c r="AL104" s="67" t="str">
        <f>IF(AM104="","","-")</f>
        <v/>
      </c>
      <c r="AM104" s="632"/>
      <c r="AN104" s="633"/>
      <c r="AO104" s="634"/>
      <c r="AP104" s="635"/>
      <c r="AQ104" s="67" t="str">
        <f>IF(AO104="","","-")</f>
        <v/>
      </c>
      <c r="AR104" s="635"/>
      <c r="AS104" s="635"/>
      <c r="AT104" s="67" t="str">
        <f>IF(AR104="","","-")</f>
        <v/>
      </c>
      <c r="AU104" s="95"/>
      <c r="AV104" s="95"/>
      <c r="AW104" s="67" t="str">
        <f>IF(AX104="","","-")</f>
        <v/>
      </c>
      <c r="AX104" s="70"/>
    </row>
    <row r="105" spans="1:50" ht="24.75" customHeight="1" x14ac:dyDescent="0.2">
      <c r="A105" s="724" t="s">
        <v>557</v>
      </c>
      <c r="B105" s="125"/>
      <c r="C105" s="125"/>
      <c r="D105" s="125"/>
      <c r="E105" s="634" t="s">
        <v>568</v>
      </c>
      <c r="F105" s="635"/>
      <c r="G105" s="635"/>
      <c r="H105" s="67"/>
      <c r="I105" s="635"/>
      <c r="J105" s="635"/>
      <c r="K105" s="67"/>
      <c r="L105" s="95">
        <v>155</v>
      </c>
      <c r="M105" s="95"/>
      <c r="N105" s="67" t="str">
        <f>IF(O105="","","-")</f>
        <v/>
      </c>
      <c r="O105" s="632"/>
      <c r="P105" s="633"/>
      <c r="Q105" s="634"/>
      <c r="R105" s="635"/>
      <c r="S105" s="635"/>
      <c r="T105" s="67" t="str">
        <f>IF(Q105="","","-")</f>
        <v/>
      </c>
      <c r="U105" s="635"/>
      <c r="V105" s="635"/>
      <c r="W105" s="67" t="str">
        <f>IF(U105="","","-")</f>
        <v/>
      </c>
      <c r="X105" s="95"/>
      <c r="Y105" s="95"/>
      <c r="Z105" s="67" t="str">
        <f>IF(AA105="","","-")</f>
        <v/>
      </c>
      <c r="AA105" s="632"/>
      <c r="AB105" s="633"/>
      <c r="AC105" s="634"/>
      <c r="AD105" s="635"/>
      <c r="AE105" s="635"/>
      <c r="AF105" s="67" t="str">
        <f>IF(AC105="","","-")</f>
        <v/>
      </c>
      <c r="AG105" s="635"/>
      <c r="AH105" s="635"/>
      <c r="AI105" s="67" t="str">
        <f>IF(AG105="","","-")</f>
        <v/>
      </c>
      <c r="AJ105" s="95"/>
      <c r="AK105" s="95"/>
      <c r="AL105" s="67" t="str">
        <f>IF(AM105="","","-")</f>
        <v/>
      </c>
      <c r="AM105" s="632"/>
      <c r="AN105" s="633"/>
      <c r="AO105" s="634"/>
      <c r="AP105" s="635"/>
      <c r="AQ105" s="67" t="str">
        <f>IF(AO105="","","-")</f>
        <v/>
      </c>
      <c r="AR105" s="635"/>
      <c r="AS105" s="635"/>
      <c r="AT105" s="67" t="str">
        <f>IF(AR105="","","-")</f>
        <v/>
      </c>
      <c r="AU105" s="95"/>
      <c r="AV105" s="95"/>
      <c r="AW105" s="67" t="str">
        <f>IF(AX105="","","-")</f>
        <v/>
      </c>
      <c r="AX105" s="70"/>
    </row>
    <row r="106" spans="1:50" ht="24.75" customHeight="1" x14ac:dyDescent="0.2">
      <c r="A106" s="724" t="s">
        <v>352</v>
      </c>
      <c r="B106" s="125"/>
      <c r="C106" s="125"/>
      <c r="D106" s="125"/>
      <c r="E106" s="637">
        <v>2021</v>
      </c>
      <c r="F106" s="126"/>
      <c r="G106" s="635" t="s">
        <v>585</v>
      </c>
      <c r="H106" s="635"/>
      <c r="I106" s="635"/>
      <c r="J106" s="126">
        <v>20</v>
      </c>
      <c r="K106" s="126"/>
      <c r="L106" s="95">
        <v>166</v>
      </c>
      <c r="M106" s="95"/>
      <c r="N106" s="95"/>
      <c r="O106" s="126"/>
      <c r="P106" s="126"/>
      <c r="Q106" s="637"/>
      <c r="R106" s="126"/>
      <c r="S106" s="635"/>
      <c r="T106" s="635"/>
      <c r="U106" s="635"/>
      <c r="V106" s="126"/>
      <c r="W106" s="126"/>
      <c r="X106" s="95"/>
      <c r="Y106" s="95"/>
      <c r="Z106" s="95"/>
      <c r="AA106" s="126"/>
      <c r="AB106" s="636"/>
      <c r="AC106" s="637"/>
      <c r="AD106" s="126"/>
      <c r="AE106" s="635"/>
      <c r="AF106" s="635"/>
      <c r="AG106" s="635"/>
      <c r="AH106" s="126"/>
      <c r="AI106" s="126"/>
      <c r="AJ106" s="95"/>
      <c r="AK106" s="95"/>
      <c r="AL106" s="95"/>
      <c r="AM106" s="126"/>
      <c r="AN106" s="636"/>
      <c r="AO106" s="637"/>
      <c r="AP106" s="126"/>
      <c r="AQ106" s="635"/>
      <c r="AR106" s="635"/>
      <c r="AS106" s="635"/>
      <c r="AT106" s="126"/>
      <c r="AU106" s="126"/>
      <c r="AV106" s="95"/>
      <c r="AW106" s="95"/>
      <c r="AX106" s="70"/>
    </row>
    <row r="107" spans="1:50" ht="28.35" customHeight="1" x14ac:dyDescent="0.2">
      <c r="A107" s="235" t="s">
        <v>232</v>
      </c>
      <c r="B107" s="236"/>
      <c r="C107" s="236"/>
      <c r="D107" s="236"/>
      <c r="E107" s="236"/>
      <c r="F107" s="237"/>
      <c r="G107" s="54" t="s">
        <v>559</v>
      </c>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2">
      <c r="A108" s="235"/>
      <c r="B108" s="236"/>
      <c r="C108" s="236"/>
      <c r="D108" s="236"/>
      <c r="E108" s="236"/>
      <c r="F108" s="237"/>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2">
      <c r="A109" s="235"/>
      <c r="B109" s="236"/>
      <c r="C109" s="236"/>
      <c r="D109" s="236"/>
      <c r="E109" s="236"/>
      <c r="F109" s="237"/>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2">
      <c r="A110" s="235"/>
      <c r="B110" s="236"/>
      <c r="C110" s="236"/>
      <c r="D110" s="236"/>
      <c r="E110" s="236"/>
      <c r="F110" s="237"/>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7.75" customHeight="1" x14ac:dyDescent="0.2">
      <c r="A111" s="235"/>
      <c r="B111" s="236"/>
      <c r="C111" s="236"/>
      <c r="D111" s="236"/>
      <c r="E111" s="236"/>
      <c r="F111" s="237"/>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2">
      <c r="A112" s="235"/>
      <c r="B112" s="236"/>
      <c r="C112" s="236"/>
      <c r="D112" s="236"/>
      <c r="E112" s="236"/>
      <c r="F112" s="237"/>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2">
      <c r="A113" s="235"/>
      <c r="B113" s="236"/>
      <c r="C113" s="236"/>
      <c r="D113" s="236"/>
      <c r="E113" s="236"/>
      <c r="F113" s="237"/>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7.75" customHeight="1" x14ac:dyDescent="0.2">
      <c r="A114" s="235"/>
      <c r="B114" s="236"/>
      <c r="C114" s="236"/>
      <c r="D114" s="236"/>
      <c r="E114" s="236"/>
      <c r="F114" s="237"/>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2">
      <c r="A115" s="235"/>
      <c r="B115" s="236"/>
      <c r="C115" s="236"/>
      <c r="D115" s="236"/>
      <c r="E115" s="236"/>
      <c r="F115" s="237"/>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8.35" customHeight="1" x14ac:dyDescent="0.2">
      <c r="A116" s="235"/>
      <c r="B116" s="236"/>
      <c r="C116" s="236"/>
      <c r="D116" s="236"/>
      <c r="E116" s="236"/>
      <c r="F116" s="237"/>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2">
      <c r="A117" s="235"/>
      <c r="B117" s="236"/>
      <c r="C117" s="236"/>
      <c r="D117" s="236"/>
      <c r="E117" s="236"/>
      <c r="F117" s="237"/>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2">
      <c r="A118" s="235"/>
      <c r="B118" s="236"/>
      <c r="C118" s="236"/>
      <c r="D118" s="236"/>
      <c r="E118" s="236"/>
      <c r="F118" s="237"/>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8.35" customHeight="1" x14ac:dyDescent="0.2">
      <c r="A119" s="235"/>
      <c r="B119" s="236"/>
      <c r="C119" s="236"/>
      <c r="D119" s="236"/>
      <c r="E119" s="236"/>
      <c r="F119" s="237"/>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7.75" customHeight="1" x14ac:dyDescent="0.2">
      <c r="A120" s="235"/>
      <c r="B120" s="236"/>
      <c r="C120" s="236"/>
      <c r="D120" s="236"/>
      <c r="E120" s="236"/>
      <c r="F120" s="237"/>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2">
      <c r="A121" s="235"/>
      <c r="B121" s="236"/>
      <c r="C121" s="236"/>
      <c r="D121" s="236"/>
      <c r="E121" s="236"/>
      <c r="F121" s="237"/>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2">
      <c r="A122" s="235"/>
      <c r="B122" s="236"/>
      <c r="C122" s="236"/>
      <c r="D122" s="236"/>
      <c r="E122" s="236"/>
      <c r="F122" s="237"/>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5.5" customHeight="1" x14ac:dyDescent="0.2">
      <c r="A123" s="235"/>
      <c r="B123" s="236"/>
      <c r="C123" s="236"/>
      <c r="D123" s="236"/>
      <c r="E123" s="236"/>
      <c r="F123" s="237"/>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4.75" customHeight="1" thickBot="1" x14ac:dyDescent="0.25">
      <c r="A124" s="638"/>
      <c r="B124" s="639"/>
      <c r="C124" s="639"/>
      <c r="D124" s="639"/>
      <c r="E124" s="639"/>
      <c r="F124" s="640"/>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32.4" customHeight="1" x14ac:dyDescent="0.2">
      <c r="A125" s="641" t="s">
        <v>234</v>
      </c>
      <c r="B125" s="642"/>
      <c r="C125" s="642"/>
      <c r="D125" s="642"/>
      <c r="E125" s="642"/>
      <c r="F125" s="643"/>
      <c r="G125" s="647" t="s">
        <v>652</v>
      </c>
      <c r="H125" s="648"/>
      <c r="I125" s="648"/>
      <c r="J125" s="648"/>
      <c r="K125" s="648"/>
      <c r="L125" s="648"/>
      <c r="M125" s="648"/>
      <c r="N125" s="648"/>
      <c r="O125" s="648"/>
      <c r="P125" s="648"/>
      <c r="Q125" s="648"/>
      <c r="R125" s="648"/>
      <c r="S125" s="648"/>
      <c r="T125" s="648"/>
      <c r="U125" s="648"/>
      <c r="V125" s="648"/>
      <c r="W125" s="648"/>
      <c r="X125" s="648"/>
      <c r="Y125" s="648"/>
      <c r="Z125" s="648"/>
      <c r="AA125" s="648"/>
      <c r="AB125" s="649"/>
      <c r="AC125" s="647" t="s">
        <v>613</v>
      </c>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50"/>
    </row>
    <row r="126" spans="1:50" ht="24.75" customHeight="1" x14ac:dyDescent="0.2">
      <c r="A126" s="644"/>
      <c r="B126" s="645"/>
      <c r="C126" s="645"/>
      <c r="D126" s="645"/>
      <c r="E126" s="645"/>
      <c r="F126" s="646"/>
      <c r="G126" s="115" t="s">
        <v>15</v>
      </c>
      <c r="H126" s="651"/>
      <c r="I126" s="651"/>
      <c r="J126" s="651"/>
      <c r="K126" s="651"/>
      <c r="L126" s="652" t="s">
        <v>16</v>
      </c>
      <c r="M126" s="651"/>
      <c r="N126" s="651"/>
      <c r="O126" s="651"/>
      <c r="P126" s="651"/>
      <c r="Q126" s="651"/>
      <c r="R126" s="651"/>
      <c r="S126" s="651"/>
      <c r="T126" s="651"/>
      <c r="U126" s="651"/>
      <c r="V126" s="651"/>
      <c r="W126" s="651"/>
      <c r="X126" s="653"/>
      <c r="Y126" s="654" t="s">
        <v>17</v>
      </c>
      <c r="Z126" s="655"/>
      <c r="AA126" s="655"/>
      <c r="AB126" s="656"/>
      <c r="AC126" s="115" t="s">
        <v>15</v>
      </c>
      <c r="AD126" s="651"/>
      <c r="AE126" s="651"/>
      <c r="AF126" s="651"/>
      <c r="AG126" s="651"/>
      <c r="AH126" s="652" t="s">
        <v>16</v>
      </c>
      <c r="AI126" s="651"/>
      <c r="AJ126" s="651"/>
      <c r="AK126" s="651"/>
      <c r="AL126" s="651"/>
      <c r="AM126" s="651"/>
      <c r="AN126" s="651"/>
      <c r="AO126" s="651"/>
      <c r="AP126" s="651"/>
      <c r="AQ126" s="651"/>
      <c r="AR126" s="651"/>
      <c r="AS126" s="651"/>
      <c r="AT126" s="653"/>
      <c r="AU126" s="654" t="s">
        <v>17</v>
      </c>
      <c r="AV126" s="655"/>
      <c r="AW126" s="655"/>
      <c r="AX126" s="657"/>
    </row>
    <row r="127" spans="1:50" ht="55.5" customHeight="1" x14ac:dyDescent="0.2">
      <c r="A127" s="644"/>
      <c r="B127" s="645"/>
      <c r="C127" s="645"/>
      <c r="D127" s="645"/>
      <c r="E127" s="645"/>
      <c r="F127" s="646"/>
      <c r="G127" s="658" t="s">
        <v>594</v>
      </c>
      <c r="H127" s="659"/>
      <c r="I127" s="659"/>
      <c r="J127" s="659"/>
      <c r="K127" s="660"/>
      <c r="L127" s="661" t="s">
        <v>595</v>
      </c>
      <c r="M127" s="662"/>
      <c r="N127" s="662"/>
      <c r="O127" s="662"/>
      <c r="P127" s="662"/>
      <c r="Q127" s="662"/>
      <c r="R127" s="662"/>
      <c r="S127" s="662"/>
      <c r="T127" s="662"/>
      <c r="U127" s="662"/>
      <c r="V127" s="662"/>
      <c r="W127" s="662"/>
      <c r="X127" s="663"/>
      <c r="Y127" s="664">
        <v>5.2</v>
      </c>
      <c r="Z127" s="665"/>
      <c r="AA127" s="665"/>
      <c r="AB127" s="666"/>
      <c r="AC127" s="658" t="s">
        <v>596</v>
      </c>
      <c r="AD127" s="659"/>
      <c r="AE127" s="659"/>
      <c r="AF127" s="659"/>
      <c r="AG127" s="660"/>
      <c r="AH127" s="661" t="s">
        <v>597</v>
      </c>
      <c r="AI127" s="662"/>
      <c r="AJ127" s="662"/>
      <c r="AK127" s="662"/>
      <c r="AL127" s="662"/>
      <c r="AM127" s="662"/>
      <c r="AN127" s="662"/>
      <c r="AO127" s="662"/>
      <c r="AP127" s="662"/>
      <c r="AQ127" s="662"/>
      <c r="AR127" s="662"/>
      <c r="AS127" s="662"/>
      <c r="AT127" s="663"/>
      <c r="AU127" s="664">
        <v>80.099999999999994</v>
      </c>
      <c r="AV127" s="665"/>
      <c r="AW127" s="665"/>
      <c r="AX127" s="667"/>
    </row>
    <row r="128" spans="1:50" ht="24.75" customHeight="1" x14ac:dyDescent="0.2">
      <c r="A128" s="644"/>
      <c r="B128" s="645"/>
      <c r="C128" s="645"/>
      <c r="D128" s="645"/>
      <c r="E128" s="645"/>
      <c r="F128" s="646"/>
      <c r="G128" s="668" t="s">
        <v>18</v>
      </c>
      <c r="H128" s="669"/>
      <c r="I128" s="669"/>
      <c r="J128" s="669"/>
      <c r="K128" s="669"/>
      <c r="L128" s="670"/>
      <c r="M128" s="671"/>
      <c r="N128" s="671"/>
      <c r="O128" s="671"/>
      <c r="P128" s="671"/>
      <c r="Q128" s="671"/>
      <c r="R128" s="671"/>
      <c r="S128" s="671"/>
      <c r="T128" s="671"/>
      <c r="U128" s="671"/>
      <c r="V128" s="671"/>
      <c r="W128" s="671"/>
      <c r="X128" s="672"/>
      <c r="Y128" s="673">
        <f>SUM(Y127:AB127)</f>
        <v>5.2</v>
      </c>
      <c r="Z128" s="674"/>
      <c r="AA128" s="674"/>
      <c r="AB128" s="675"/>
      <c r="AC128" s="668" t="s">
        <v>18</v>
      </c>
      <c r="AD128" s="669"/>
      <c r="AE128" s="669"/>
      <c r="AF128" s="669"/>
      <c r="AG128" s="669"/>
      <c r="AH128" s="670"/>
      <c r="AI128" s="671"/>
      <c r="AJ128" s="671"/>
      <c r="AK128" s="671"/>
      <c r="AL128" s="671"/>
      <c r="AM128" s="671"/>
      <c r="AN128" s="671"/>
      <c r="AO128" s="671"/>
      <c r="AP128" s="671"/>
      <c r="AQ128" s="671"/>
      <c r="AR128" s="671"/>
      <c r="AS128" s="671"/>
      <c r="AT128" s="672"/>
      <c r="AU128" s="673">
        <f>SUM(AU127:AX127)</f>
        <v>80.099999999999994</v>
      </c>
      <c r="AV128" s="674"/>
      <c r="AW128" s="674"/>
      <c r="AX128" s="676"/>
    </row>
    <row r="129" spans="1:51" ht="24.75" customHeight="1" thickBot="1" x14ac:dyDescent="0.25">
      <c r="A129" s="677" t="s">
        <v>542</v>
      </c>
      <c r="B129" s="678"/>
      <c r="C129" s="678"/>
      <c r="D129" s="678"/>
      <c r="E129" s="678"/>
      <c r="F129" s="678"/>
      <c r="G129" s="678"/>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678"/>
      <c r="AK129" s="679"/>
      <c r="AL129" s="680" t="s">
        <v>207</v>
      </c>
      <c r="AM129" s="681"/>
      <c r="AN129" s="681"/>
      <c r="AO129" s="69" t="s">
        <v>206</v>
      </c>
      <c r="AP129" s="20"/>
      <c r="AQ129" s="20"/>
      <c r="AR129" s="20"/>
      <c r="AS129" s="20"/>
      <c r="AT129" s="20"/>
      <c r="AU129" s="20"/>
      <c r="AV129" s="20"/>
      <c r="AW129" s="20"/>
      <c r="AX129" s="21"/>
      <c r="AY129">
        <f>COUNTIF($AO$129,"☑")</f>
        <v>0</v>
      </c>
    </row>
    <row r="130" spans="1:51" ht="24.75" customHeight="1" x14ac:dyDescent="0.2">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2"/>
    <row r="132" spans="1:51" ht="24.75" customHeight="1" x14ac:dyDescent="0.2">
      <c r="A132" s="9"/>
      <c r="B132" s="1" t="s">
        <v>26</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2">
      <c r="A133" s="9"/>
      <c r="B133" s="40" t="s">
        <v>215</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2">
      <c r="A134" s="682"/>
      <c r="B134" s="682"/>
      <c r="C134" s="682" t="s">
        <v>24</v>
      </c>
      <c r="D134" s="682"/>
      <c r="E134" s="682"/>
      <c r="F134" s="682"/>
      <c r="G134" s="682"/>
      <c r="H134" s="682"/>
      <c r="I134" s="682"/>
      <c r="J134" s="683" t="s">
        <v>181</v>
      </c>
      <c r="K134" s="125"/>
      <c r="L134" s="125"/>
      <c r="M134" s="125"/>
      <c r="N134" s="125"/>
      <c r="O134" s="125"/>
      <c r="P134" s="375" t="s">
        <v>25</v>
      </c>
      <c r="Q134" s="375"/>
      <c r="R134" s="375"/>
      <c r="S134" s="375"/>
      <c r="T134" s="375"/>
      <c r="U134" s="375"/>
      <c r="V134" s="375"/>
      <c r="W134" s="375"/>
      <c r="X134" s="375"/>
      <c r="Y134" s="684" t="s">
        <v>180</v>
      </c>
      <c r="Z134" s="685"/>
      <c r="AA134" s="685"/>
      <c r="AB134" s="685"/>
      <c r="AC134" s="683" t="s">
        <v>205</v>
      </c>
      <c r="AD134" s="683"/>
      <c r="AE134" s="683"/>
      <c r="AF134" s="683"/>
      <c r="AG134" s="683"/>
      <c r="AH134" s="684" t="s">
        <v>220</v>
      </c>
      <c r="AI134" s="682"/>
      <c r="AJ134" s="682"/>
      <c r="AK134" s="682"/>
      <c r="AL134" s="682" t="s">
        <v>19</v>
      </c>
      <c r="AM134" s="682"/>
      <c r="AN134" s="682"/>
      <c r="AO134" s="686"/>
      <c r="AP134" s="687" t="s">
        <v>182</v>
      </c>
      <c r="AQ134" s="687"/>
      <c r="AR134" s="687"/>
      <c r="AS134" s="687"/>
      <c r="AT134" s="687"/>
      <c r="AU134" s="687"/>
      <c r="AV134" s="687"/>
      <c r="AW134" s="687"/>
      <c r="AX134" s="687"/>
    </row>
    <row r="135" spans="1:51" ht="42.6" customHeight="1" x14ac:dyDescent="0.2">
      <c r="A135" s="688">
        <v>1</v>
      </c>
      <c r="B135" s="688">
        <v>1</v>
      </c>
      <c r="C135" s="689" t="s">
        <v>653</v>
      </c>
      <c r="D135" s="690"/>
      <c r="E135" s="690"/>
      <c r="F135" s="690"/>
      <c r="G135" s="690"/>
      <c r="H135" s="690"/>
      <c r="I135" s="690"/>
      <c r="J135" s="691">
        <v>1120001089598</v>
      </c>
      <c r="K135" s="692"/>
      <c r="L135" s="692"/>
      <c r="M135" s="692"/>
      <c r="N135" s="692"/>
      <c r="O135" s="692"/>
      <c r="P135" s="693" t="s">
        <v>595</v>
      </c>
      <c r="Q135" s="694"/>
      <c r="R135" s="694"/>
      <c r="S135" s="694"/>
      <c r="T135" s="694"/>
      <c r="U135" s="694"/>
      <c r="V135" s="694"/>
      <c r="W135" s="694"/>
      <c r="X135" s="694"/>
      <c r="Y135" s="695">
        <v>5.2</v>
      </c>
      <c r="Z135" s="696"/>
      <c r="AA135" s="696"/>
      <c r="AB135" s="697"/>
      <c r="AC135" s="698" t="s">
        <v>222</v>
      </c>
      <c r="AD135" s="699"/>
      <c r="AE135" s="699"/>
      <c r="AF135" s="699"/>
      <c r="AG135" s="699"/>
      <c r="AH135" s="700">
        <v>2</v>
      </c>
      <c r="AI135" s="701"/>
      <c r="AJ135" s="701"/>
      <c r="AK135" s="701"/>
      <c r="AL135" s="702" t="s">
        <v>252</v>
      </c>
      <c r="AM135" s="703"/>
      <c r="AN135" s="703"/>
      <c r="AO135" s="704"/>
      <c r="AP135" s="705" t="s">
        <v>252</v>
      </c>
      <c r="AQ135" s="705"/>
      <c r="AR135" s="705"/>
      <c r="AS135" s="705"/>
      <c r="AT135" s="705"/>
      <c r="AU135" s="705"/>
      <c r="AV135" s="705"/>
      <c r="AW135" s="705"/>
      <c r="AX135" s="705"/>
    </row>
    <row r="136" spans="1:51" ht="24.75" customHeight="1" x14ac:dyDescent="0.2">
      <c r="A136" s="44"/>
      <c r="B136" s="44"/>
      <c r="C136" s="44"/>
      <c r="D136" s="44"/>
      <c r="E136" s="44"/>
      <c r="F136" s="44"/>
      <c r="G136" s="44"/>
      <c r="H136" s="44"/>
      <c r="I136" s="44"/>
      <c r="J136" s="45"/>
      <c r="K136" s="45"/>
      <c r="L136" s="45"/>
      <c r="M136" s="45"/>
      <c r="N136" s="45"/>
      <c r="O136" s="45"/>
      <c r="P136" s="46"/>
      <c r="Q136" s="46"/>
      <c r="R136" s="46"/>
      <c r="S136" s="46"/>
      <c r="T136" s="46"/>
      <c r="U136" s="46"/>
      <c r="V136" s="46"/>
      <c r="W136" s="46"/>
      <c r="X136" s="46"/>
      <c r="Y136" s="47"/>
      <c r="Z136" s="47"/>
      <c r="AA136" s="47"/>
      <c r="AB136" s="47"/>
      <c r="AC136" s="47"/>
      <c r="AD136" s="47"/>
      <c r="AE136" s="47"/>
      <c r="AF136" s="47"/>
      <c r="AG136" s="47"/>
      <c r="AH136" s="47"/>
      <c r="AI136" s="47"/>
      <c r="AJ136" s="47"/>
      <c r="AK136" s="47"/>
      <c r="AL136" s="47"/>
      <c r="AM136" s="47"/>
      <c r="AN136" s="47"/>
      <c r="AO136" s="47"/>
      <c r="AP136" s="46"/>
      <c r="AQ136" s="46"/>
      <c r="AR136" s="46"/>
      <c r="AS136" s="46"/>
      <c r="AT136" s="46"/>
      <c r="AU136" s="46"/>
      <c r="AV136" s="46"/>
      <c r="AW136" s="46"/>
      <c r="AX136" s="46"/>
      <c r="AY136">
        <f>COUNTA($C$139)</f>
        <v>1</v>
      </c>
    </row>
    <row r="137" spans="1:51" ht="24.75" customHeight="1" x14ac:dyDescent="0.2">
      <c r="A137" s="44"/>
      <c r="B137" s="48" t="s">
        <v>163</v>
      </c>
      <c r="C137" s="44"/>
      <c r="D137" s="44"/>
      <c r="E137" s="44"/>
      <c r="F137" s="44"/>
      <c r="G137" s="44"/>
      <c r="H137" s="44"/>
      <c r="I137" s="44"/>
      <c r="J137" s="44"/>
      <c r="K137" s="44"/>
      <c r="L137" s="44"/>
      <c r="M137" s="44"/>
      <c r="N137" s="44"/>
      <c r="O137" s="44"/>
      <c r="P137" s="49"/>
      <c r="Q137" s="49"/>
      <c r="R137" s="49"/>
      <c r="S137" s="49"/>
      <c r="T137" s="49"/>
      <c r="U137" s="49"/>
      <c r="V137" s="49"/>
      <c r="W137" s="49"/>
      <c r="X137" s="49"/>
      <c r="Y137" s="50"/>
      <c r="Z137" s="50"/>
      <c r="AA137" s="50"/>
      <c r="AB137" s="50"/>
      <c r="AC137" s="50"/>
      <c r="AD137" s="50"/>
      <c r="AE137" s="50"/>
      <c r="AF137" s="50"/>
      <c r="AG137" s="50"/>
      <c r="AH137" s="50"/>
      <c r="AI137" s="50"/>
      <c r="AJ137" s="50"/>
      <c r="AK137" s="50"/>
      <c r="AL137" s="50"/>
      <c r="AM137" s="50"/>
      <c r="AN137" s="50"/>
      <c r="AO137" s="50"/>
      <c r="AP137" s="49"/>
      <c r="AQ137" s="49"/>
      <c r="AR137" s="49"/>
      <c r="AS137" s="49"/>
      <c r="AT137" s="49"/>
      <c r="AU137" s="49"/>
      <c r="AV137" s="49"/>
      <c r="AW137" s="49"/>
      <c r="AX137" s="49"/>
      <c r="AY137">
        <f>$AY$136</f>
        <v>1</v>
      </c>
    </row>
    <row r="138" spans="1:51" ht="59.25" customHeight="1" x14ac:dyDescent="0.2">
      <c r="A138" s="682"/>
      <c r="B138" s="682"/>
      <c r="C138" s="682" t="s">
        <v>24</v>
      </c>
      <c r="D138" s="682"/>
      <c r="E138" s="682"/>
      <c r="F138" s="682"/>
      <c r="G138" s="682"/>
      <c r="H138" s="682"/>
      <c r="I138" s="682"/>
      <c r="J138" s="683" t="s">
        <v>181</v>
      </c>
      <c r="K138" s="125"/>
      <c r="L138" s="125"/>
      <c r="M138" s="125"/>
      <c r="N138" s="125"/>
      <c r="O138" s="125"/>
      <c r="P138" s="375" t="s">
        <v>25</v>
      </c>
      <c r="Q138" s="375"/>
      <c r="R138" s="375"/>
      <c r="S138" s="375"/>
      <c r="T138" s="375"/>
      <c r="U138" s="375"/>
      <c r="V138" s="375"/>
      <c r="W138" s="375"/>
      <c r="X138" s="375"/>
      <c r="Y138" s="684" t="s">
        <v>180</v>
      </c>
      <c r="Z138" s="685"/>
      <c r="AA138" s="685"/>
      <c r="AB138" s="685"/>
      <c r="AC138" s="683" t="s">
        <v>205</v>
      </c>
      <c r="AD138" s="683"/>
      <c r="AE138" s="683"/>
      <c r="AF138" s="683"/>
      <c r="AG138" s="683"/>
      <c r="AH138" s="684" t="s">
        <v>220</v>
      </c>
      <c r="AI138" s="682"/>
      <c r="AJ138" s="682"/>
      <c r="AK138" s="682"/>
      <c r="AL138" s="682" t="s">
        <v>19</v>
      </c>
      <c r="AM138" s="682"/>
      <c r="AN138" s="682"/>
      <c r="AO138" s="686"/>
      <c r="AP138" s="687" t="s">
        <v>182</v>
      </c>
      <c r="AQ138" s="687"/>
      <c r="AR138" s="687"/>
      <c r="AS138" s="687"/>
      <c r="AT138" s="687"/>
      <c r="AU138" s="687"/>
      <c r="AV138" s="687"/>
      <c r="AW138" s="687"/>
      <c r="AX138" s="687"/>
      <c r="AY138">
        <f>$AY$136</f>
        <v>1</v>
      </c>
    </row>
    <row r="139" spans="1:51" ht="30" customHeight="1" x14ac:dyDescent="0.2">
      <c r="A139" s="688">
        <v>1</v>
      </c>
      <c r="B139" s="688">
        <v>1</v>
      </c>
      <c r="C139" s="689" t="s">
        <v>600</v>
      </c>
      <c r="D139" s="690"/>
      <c r="E139" s="690"/>
      <c r="F139" s="690"/>
      <c r="G139" s="690"/>
      <c r="H139" s="690"/>
      <c r="I139" s="690"/>
      <c r="J139" s="691">
        <v>1000020140007</v>
      </c>
      <c r="K139" s="692"/>
      <c r="L139" s="692"/>
      <c r="M139" s="692"/>
      <c r="N139" s="692"/>
      <c r="O139" s="692"/>
      <c r="P139" s="706" t="s">
        <v>597</v>
      </c>
      <c r="Q139" s="707"/>
      <c r="R139" s="707"/>
      <c r="S139" s="707"/>
      <c r="T139" s="707"/>
      <c r="U139" s="707"/>
      <c r="V139" s="707"/>
      <c r="W139" s="707"/>
      <c r="X139" s="708"/>
      <c r="Y139" s="695">
        <v>80.099999999999994</v>
      </c>
      <c r="Z139" s="696"/>
      <c r="AA139" s="696"/>
      <c r="AB139" s="697"/>
      <c r="AC139" s="709" t="s">
        <v>598</v>
      </c>
      <c r="AD139" s="710"/>
      <c r="AE139" s="710"/>
      <c r="AF139" s="710"/>
      <c r="AG139" s="711"/>
      <c r="AH139" s="700" t="s">
        <v>252</v>
      </c>
      <c r="AI139" s="701"/>
      <c r="AJ139" s="701"/>
      <c r="AK139" s="701"/>
      <c r="AL139" s="702" t="s">
        <v>252</v>
      </c>
      <c r="AM139" s="703"/>
      <c r="AN139" s="703"/>
      <c r="AO139" s="704"/>
      <c r="AP139" s="705" t="s">
        <v>252</v>
      </c>
      <c r="AQ139" s="705"/>
      <c r="AR139" s="705"/>
      <c r="AS139" s="705"/>
      <c r="AT139" s="705"/>
      <c r="AU139" s="705"/>
      <c r="AV139" s="705"/>
      <c r="AW139" s="705"/>
      <c r="AX139" s="705"/>
      <c r="AY139">
        <f>$AY$136</f>
        <v>1</v>
      </c>
    </row>
    <row r="140" spans="1:51" ht="30" customHeight="1" x14ac:dyDescent="0.2">
      <c r="A140" s="688">
        <v>2</v>
      </c>
      <c r="B140" s="688">
        <v>1</v>
      </c>
      <c r="C140" s="689" t="s">
        <v>606</v>
      </c>
      <c r="D140" s="690"/>
      <c r="E140" s="690"/>
      <c r="F140" s="690"/>
      <c r="G140" s="690"/>
      <c r="H140" s="690"/>
      <c r="I140" s="690"/>
      <c r="J140" s="691">
        <v>7000020430005</v>
      </c>
      <c r="K140" s="692"/>
      <c r="L140" s="692"/>
      <c r="M140" s="692"/>
      <c r="N140" s="692"/>
      <c r="O140" s="692"/>
      <c r="P140" s="706" t="s">
        <v>597</v>
      </c>
      <c r="Q140" s="707"/>
      <c r="R140" s="707"/>
      <c r="S140" s="707"/>
      <c r="T140" s="707"/>
      <c r="U140" s="707"/>
      <c r="V140" s="707"/>
      <c r="W140" s="707"/>
      <c r="X140" s="708"/>
      <c r="Y140" s="695">
        <v>60.7</v>
      </c>
      <c r="Z140" s="696"/>
      <c r="AA140" s="696"/>
      <c r="AB140" s="697"/>
      <c r="AC140" s="709" t="s">
        <v>598</v>
      </c>
      <c r="AD140" s="710"/>
      <c r="AE140" s="710"/>
      <c r="AF140" s="710"/>
      <c r="AG140" s="711"/>
      <c r="AH140" s="700" t="s">
        <v>252</v>
      </c>
      <c r="AI140" s="701"/>
      <c r="AJ140" s="701"/>
      <c r="AK140" s="701"/>
      <c r="AL140" s="702" t="s">
        <v>252</v>
      </c>
      <c r="AM140" s="703"/>
      <c r="AN140" s="703"/>
      <c r="AO140" s="704"/>
      <c r="AP140" s="705" t="s">
        <v>252</v>
      </c>
      <c r="AQ140" s="705"/>
      <c r="AR140" s="705"/>
      <c r="AS140" s="705"/>
      <c r="AT140" s="705"/>
      <c r="AU140" s="705"/>
      <c r="AV140" s="705"/>
      <c r="AW140" s="705"/>
      <c r="AX140" s="705"/>
      <c r="AY140">
        <f>COUNTA($C$140)</f>
        <v>1</v>
      </c>
    </row>
    <row r="141" spans="1:51" ht="30" customHeight="1" x14ac:dyDescent="0.2">
      <c r="A141" s="688">
        <v>3</v>
      </c>
      <c r="B141" s="688">
        <v>1</v>
      </c>
      <c r="C141" s="689" t="s">
        <v>607</v>
      </c>
      <c r="D141" s="690"/>
      <c r="E141" s="690"/>
      <c r="F141" s="690"/>
      <c r="G141" s="690"/>
      <c r="H141" s="690"/>
      <c r="I141" s="690"/>
      <c r="J141" s="691">
        <v>1000020230006</v>
      </c>
      <c r="K141" s="692"/>
      <c r="L141" s="692"/>
      <c r="M141" s="692"/>
      <c r="N141" s="692"/>
      <c r="O141" s="692"/>
      <c r="P141" s="706" t="s">
        <v>597</v>
      </c>
      <c r="Q141" s="707"/>
      <c r="R141" s="707"/>
      <c r="S141" s="707"/>
      <c r="T141" s="707"/>
      <c r="U141" s="707"/>
      <c r="V141" s="707"/>
      <c r="W141" s="707"/>
      <c r="X141" s="708"/>
      <c r="Y141" s="695">
        <v>60.5</v>
      </c>
      <c r="Z141" s="696"/>
      <c r="AA141" s="696"/>
      <c r="AB141" s="697"/>
      <c r="AC141" s="709" t="s">
        <v>598</v>
      </c>
      <c r="AD141" s="710"/>
      <c r="AE141" s="710"/>
      <c r="AF141" s="710"/>
      <c r="AG141" s="711"/>
      <c r="AH141" s="700" t="s">
        <v>252</v>
      </c>
      <c r="AI141" s="701"/>
      <c r="AJ141" s="701"/>
      <c r="AK141" s="701"/>
      <c r="AL141" s="702" t="s">
        <v>252</v>
      </c>
      <c r="AM141" s="703"/>
      <c r="AN141" s="703"/>
      <c r="AO141" s="704"/>
      <c r="AP141" s="705" t="s">
        <v>252</v>
      </c>
      <c r="AQ141" s="705"/>
      <c r="AR141" s="705"/>
      <c r="AS141" s="705"/>
      <c r="AT141" s="705"/>
      <c r="AU141" s="705"/>
      <c r="AV141" s="705"/>
      <c r="AW141" s="705"/>
      <c r="AX141" s="705"/>
      <c r="AY141">
        <f>COUNTA($C$141)</f>
        <v>1</v>
      </c>
    </row>
    <row r="142" spans="1:51" ht="30" customHeight="1" x14ac:dyDescent="0.2">
      <c r="A142" s="688">
        <v>4</v>
      </c>
      <c r="B142" s="688">
        <v>1</v>
      </c>
      <c r="C142" s="689" t="s">
        <v>601</v>
      </c>
      <c r="D142" s="690"/>
      <c r="E142" s="690"/>
      <c r="F142" s="690"/>
      <c r="G142" s="690"/>
      <c r="H142" s="690"/>
      <c r="I142" s="690"/>
      <c r="J142" s="691">
        <v>5000020390003</v>
      </c>
      <c r="K142" s="692"/>
      <c r="L142" s="692"/>
      <c r="M142" s="692"/>
      <c r="N142" s="692"/>
      <c r="O142" s="692"/>
      <c r="P142" s="706" t="s">
        <v>597</v>
      </c>
      <c r="Q142" s="707"/>
      <c r="R142" s="707"/>
      <c r="S142" s="707"/>
      <c r="T142" s="707"/>
      <c r="U142" s="707"/>
      <c r="V142" s="707"/>
      <c r="W142" s="707"/>
      <c r="X142" s="708"/>
      <c r="Y142" s="695">
        <v>60</v>
      </c>
      <c r="Z142" s="696"/>
      <c r="AA142" s="696"/>
      <c r="AB142" s="697"/>
      <c r="AC142" s="709" t="s">
        <v>598</v>
      </c>
      <c r="AD142" s="710"/>
      <c r="AE142" s="710"/>
      <c r="AF142" s="710"/>
      <c r="AG142" s="711"/>
      <c r="AH142" s="700" t="s">
        <v>252</v>
      </c>
      <c r="AI142" s="701"/>
      <c r="AJ142" s="701"/>
      <c r="AK142" s="701"/>
      <c r="AL142" s="702" t="s">
        <v>252</v>
      </c>
      <c r="AM142" s="703"/>
      <c r="AN142" s="703"/>
      <c r="AO142" s="704"/>
      <c r="AP142" s="705" t="s">
        <v>252</v>
      </c>
      <c r="AQ142" s="705"/>
      <c r="AR142" s="705"/>
      <c r="AS142" s="705"/>
      <c r="AT142" s="705"/>
      <c r="AU142" s="705"/>
      <c r="AV142" s="705"/>
      <c r="AW142" s="705"/>
      <c r="AX142" s="705"/>
      <c r="AY142">
        <f>COUNTA($C$142)</f>
        <v>1</v>
      </c>
    </row>
    <row r="143" spans="1:51" ht="30" customHeight="1" x14ac:dyDescent="0.2">
      <c r="A143" s="688">
        <v>5</v>
      </c>
      <c r="B143" s="688">
        <v>1</v>
      </c>
      <c r="C143" s="689" t="s">
        <v>608</v>
      </c>
      <c r="D143" s="690"/>
      <c r="E143" s="690"/>
      <c r="F143" s="690"/>
      <c r="G143" s="690"/>
      <c r="H143" s="690"/>
      <c r="I143" s="690"/>
      <c r="J143" s="691">
        <v>9000020281000</v>
      </c>
      <c r="K143" s="692"/>
      <c r="L143" s="692"/>
      <c r="M143" s="692"/>
      <c r="N143" s="692"/>
      <c r="O143" s="692"/>
      <c r="P143" s="706" t="s">
        <v>597</v>
      </c>
      <c r="Q143" s="707"/>
      <c r="R143" s="707"/>
      <c r="S143" s="707"/>
      <c r="T143" s="707"/>
      <c r="U143" s="707"/>
      <c r="V143" s="707"/>
      <c r="W143" s="707"/>
      <c r="X143" s="708"/>
      <c r="Y143" s="695">
        <v>52.2</v>
      </c>
      <c r="Z143" s="696"/>
      <c r="AA143" s="696"/>
      <c r="AB143" s="697"/>
      <c r="AC143" s="709" t="s">
        <v>598</v>
      </c>
      <c r="AD143" s="710"/>
      <c r="AE143" s="710"/>
      <c r="AF143" s="710"/>
      <c r="AG143" s="711"/>
      <c r="AH143" s="700" t="s">
        <v>252</v>
      </c>
      <c r="AI143" s="701"/>
      <c r="AJ143" s="701"/>
      <c r="AK143" s="701"/>
      <c r="AL143" s="702" t="s">
        <v>252</v>
      </c>
      <c r="AM143" s="703"/>
      <c r="AN143" s="703"/>
      <c r="AO143" s="704"/>
      <c r="AP143" s="705" t="s">
        <v>252</v>
      </c>
      <c r="AQ143" s="705"/>
      <c r="AR143" s="705"/>
      <c r="AS143" s="705"/>
      <c r="AT143" s="705"/>
      <c r="AU143" s="705"/>
      <c r="AV143" s="705"/>
      <c r="AW143" s="705"/>
      <c r="AX143" s="705"/>
      <c r="AY143">
        <f>COUNTA($C$143)</f>
        <v>1</v>
      </c>
    </row>
    <row r="144" spans="1:51" ht="30" customHeight="1" x14ac:dyDescent="0.2">
      <c r="A144" s="688">
        <v>6</v>
      </c>
      <c r="B144" s="688">
        <v>1</v>
      </c>
      <c r="C144" s="689" t="s">
        <v>599</v>
      </c>
      <c r="D144" s="690"/>
      <c r="E144" s="690"/>
      <c r="F144" s="690"/>
      <c r="G144" s="690"/>
      <c r="H144" s="690"/>
      <c r="I144" s="690"/>
      <c r="J144" s="691">
        <v>2000020260002</v>
      </c>
      <c r="K144" s="692"/>
      <c r="L144" s="692"/>
      <c r="M144" s="692"/>
      <c r="N144" s="692"/>
      <c r="O144" s="692"/>
      <c r="P144" s="706" t="s">
        <v>597</v>
      </c>
      <c r="Q144" s="707"/>
      <c r="R144" s="707"/>
      <c r="S144" s="707"/>
      <c r="T144" s="707"/>
      <c r="U144" s="707"/>
      <c r="V144" s="707"/>
      <c r="W144" s="707"/>
      <c r="X144" s="708"/>
      <c r="Y144" s="695">
        <v>45.1</v>
      </c>
      <c r="Z144" s="696"/>
      <c r="AA144" s="696"/>
      <c r="AB144" s="697"/>
      <c r="AC144" s="709" t="s">
        <v>598</v>
      </c>
      <c r="AD144" s="710"/>
      <c r="AE144" s="710"/>
      <c r="AF144" s="710"/>
      <c r="AG144" s="711"/>
      <c r="AH144" s="700" t="s">
        <v>252</v>
      </c>
      <c r="AI144" s="701"/>
      <c r="AJ144" s="701"/>
      <c r="AK144" s="701"/>
      <c r="AL144" s="702" t="s">
        <v>252</v>
      </c>
      <c r="AM144" s="703"/>
      <c r="AN144" s="703"/>
      <c r="AO144" s="704"/>
      <c r="AP144" s="705" t="s">
        <v>252</v>
      </c>
      <c r="AQ144" s="705"/>
      <c r="AR144" s="705"/>
      <c r="AS144" s="705"/>
      <c r="AT144" s="705"/>
      <c r="AU144" s="705"/>
      <c r="AV144" s="705"/>
      <c r="AW144" s="705"/>
      <c r="AX144" s="705"/>
      <c r="AY144">
        <f>COUNTA($C$144)</f>
        <v>1</v>
      </c>
    </row>
    <row r="145" spans="1:51" ht="30" customHeight="1" x14ac:dyDescent="0.2">
      <c r="A145" s="688">
        <v>7</v>
      </c>
      <c r="B145" s="688">
        <v>1</v>
      </c>
      <c r="C145" s="689" t="s">
        <v>609</v>
      </c>
      <c r="D145" s="690"/>
      <c r="E145" s="690"/>
      <c r="F145" s="690"/>
      <c r="G145" s="690"/>
      <c r="H145" s="690"/>
      <c r="I145" s="690"/>
      <c r="J145" s="691">
        <v>9000020341002</v>
      </c>
      <c r="K145" s="692"/>
      <c r="L145" s="692"/>
      <c r="M145" s="692"/>
      <c r="N145" s="692"/>
      <c r="O145" s="692"/>
      <c r="P145" s="706" t="s">
        <v>597</v>
      </c>
      <c r="Q145" s="707"/>
      <c r="R145" s="707"/>
      <c r="S145" s="707"/>
      <c r="T145" s="707"/>
      <c r="U145" s="707"/>
      <c r="V145" s="707"/>
      <c r="W145" s="707"/>
      <c r="X145" s="708"/>
      <c r="Y145" s="695">
        <v>45</v>
      </c>
      <c r="Z145" s="696"/>
      <c r="AA145" s="696"/>
      <c r="AB145" s="697"/>
      <c r="AC145" s="709" t="s">
        <v>598</v>
      </c>
      <c r="AD145" s="710"/>
      <c r="AE145" s="710"/>
      <c r="AF145" s="710"/>
      <c r="AG145" s="711"/>
      <c r="AH145" s="700" t="s">
        <v>252</v>
      </c>
      <c r="AI145" s="701"/>
      <c r="AJ145" s="701"/>
      <c r="AK145" s="701"/>
      <c r="AL145" s="702" t="s">
        <v>252</v>
      </c>
      <c r="AM145" s="703"/>
      <c r="AN145" s="703"/>
      <c r="AO145" s="704"/>
      <c r="AP145" s="705" t="s">
        <v>252</v>
      </c>
      <c r="AQ145" s="705"/>
      <c r="AR145" s="705"/>
      <c r="AS145" s="705"/>
      <c r="AT145" s="705"/>
      <c r="AU145" s="705"/>
      <c r="AV145" s="705"/>
      <c r="AW145" s="705"/>
      <c r="AX145" s="705"/>
      <c r="AY145">
        <f>COUNTA($C$145)</f>
        <v>1</v>
      </c>
    </row>
    <row r="146" spans="1:51" ht="30" customHeight="1" x14ac:dyDescent="0.2">
      <c r="A146" s="688">
        <v>8</v>
      </c>
      <c r="B146" s="688">
        <v>1</v>
      </c>
      <c r="C146" s="689" t="s">
        <v>610</v>
      </c>
      <c r="D146" s="690"/>
      <c r="E146" s="690"/>
      <c r="F146" s="690"/>
      <c r="G146" s="690"/>
      <c r="H146" s="690"/>
      <c r="I146" s="690"/>
      <c r="J146" s="691">
        <v>4000020270008</v>
      </c>
      <c r="K146" s="692"/>
      <c r="L146" s="692"/>
      <c r="M146" s="692"/>
      <c r="N146" s="692"/>
      <c r="O146" s="692"/>
      <c r="P146" s="706" t="s">
        <v>597</v>
      </c>
      <c r="Q146" s="707"/>
      <c r="R146" s="707"/>
      <c r="S146" s="707"/>
      <c r="T146" s="707"/>
      <c r="U146" s="707"/>
      <c r="V146" s="707"/>
      <c r="W146" s="707"/>
      <c r="X146" s="708"/>
      <c r="Y146" s="695">
        <v>44.4</v>
      </c>
      <c r="Z146" s="696"/>
      <c r="AA146" s="696"/>
      <c r="AB146" s="697"/>
      <c r="AC146" s="709" t="s">
        <v>598</v>
      </c>
      <c r="AD146" s="710"/>
      <c r="AE146" s="710"/>
      <c r="AF146" s="710"/>
      <c r="AG146" s="711"/>
      <c r="AH146" s="700" t="s">
        <v>252</v>
      </c>
      <c r="AI146" s="701"/>
      <c r="AJ146" s="701"/>
      <c r="AK146" s="701"/>
      <c r="AL146" s="702" t="s">
        <v>252</v>
      </c>
      <c r="AM146" s="703"/>
      <c r="AN146" s="703"/>
      <c r="AO146" s="704"/>
      <c r="AP146" s="705" t="s">
        <v>252</v>
      </c>
      <c r="AQ146" s="705"/>
      <c r="AR146" s="705"/>
      <c r="AS146" s="705"/>
      <c r="AT146" s="705"/>
      <c r="AU146" s="705"/>
      <c r="AV146" s="705"/>
      <c r="AW146" s="705"/>
      <c r="AX146" s="705"/>
      <c r="AY146">
        <f>COUNTA($C$146)</f>
        <v>1</v>
      </c>
    </row>
    <row r="147" spans="1:51" ht="30" customHeight="1" x14ac:dyDescent="0.2">
      <c r="A147" s="688">
        <v>9</v>
      </c>
      <c r="B147" s="688">
        <v>1</v>
      </c>
      <c r="C147" s="689" t="s">
        <v>611</v>
      </c>
      <c r="D147" s="690"/>
      <c r="E147" s="690"/>
      <c r="F147" s="690"/>
      <c r="G147" s="690"/>
      <c r="H147" s="690"/>
      <c r="I147" s="690"/>
      <c r="J147" s="691">
        <v>8000020130001</v>
      </c>
      <c r="K147" s="692"/>
      <c r="L147" s="692"/>
      <c r="M147" s="692"/>
      <c r="N147" s="692"/>
      <c r="O147" s="692"/>
      <c r="P147" s="706" t="s">
        <v>597</v>
      </c>
      <c r="Q147" s="707"/>
      <c r="R147" s="707"/>
      <c r="S147" s="707"/>
      <c r="T147" s="707"/>
      <c r="U147" s="707"/>
      <c r="V147" s="707"/>
      <c r="W147" s="707"/>
      <c r="X147" s="708"/>
      <c r="Y147" s="695">
        <v>38.299999999999997</v>
      </c>
      <c r="Z147" s="696"/>
      <c r="AA147" s="696"/>
      <c r="AB147" s="697"/>
      <c r="AC147" s="709" t="s">
        <v>598</v>
      </c>
      <c r="AD147" s="710"/>
      <c r="AE147" s="710"/>
      <c r="AF147" s="710"/>
      <c r="AG147" s="711"/>
      <c r="AH147" s="700" t="s">
        <v>252</v>
      </c>
      <c r="AI147" s="701"/>
      <c r="AJ147" s="701"/>
      <c r="AK147" s="701"/>
      <c r="AL147" s="702" t="s">
        <v>252</v>
      </c>
      <c r="AM147" s="703"/>
      <c r="AN147" s="703"/>
      <c r="AO147" s="704"/>
      <c r="AP147" s="705" t="s">
        <v>252</v>
      </c>
      <c r="AQ147" s="705"/>
      <c r="AR147" s="705"/>
      <c r="AS147" s="705"/>
      <c r="AT147" s="705"/>
      <c r="AU147" s="705"/>
      <c r="AV147" s="705"/>
      <c r="AW147" s="705"/>
      <c r="AX147" s="705"/>
      <c r="AY147">
        <f>COUNTA($C$147)</f>
        <v>1</v>
      </c>
    </row>
    <row r="148" spans="1:51" ht="30" customHeight="1" x14ac:dyDescent="0.2">
      <c r="A148" s="688">
        <v>10</v>
      </c>
      <c r="B148" s="688">
        <v>1</v>
      </c>
      <c r="C148" s="689" t="s">
        <v>612</v>
      </c>
      <c r="D148" s="690"/>
      <c r="E148" s="690"/>
      <c r="F148" s="690"/>
      <c r="G148" s="690"/>
      <c r="H148" s="690"/>
      <c r="I148" s="690"/>
      <c r="J148" s="691">
        <v>4000020120006</v>
      </c>
      <c r="K148" s="692"/>
      <c r="L148" s="692"/>
      <c r="M148" s="692"/>
      <c r="N148" s="692"/>
      <c r="O148" s="692"/>
      <c r="P148" s="706" t="s">
        <v>597</v>
      </c>
      <c r="Q148" s="707"/>
      <c r="R148" s="707"/>
      <c r="S148" s="707"/>
      <c r="T148" s="707"/>
      <c r="U148" s="707"/>
      <c r="V148" s="707"/>
      <c r="W148" s="707"/>
      <c r="X148" s="708"/>
      <c r="Y148" s="695">
        <v>35.4</v>
      </c>
      <c r="Z148" s="696"/>
      <c r="AA148" s="696"/>
      <c r="AB148" s="697"/>
      <c r="AC148" s="709" t="s">
        <v>598</v>
      </c>
      <c r="AD148" s="710"/>
      <c r="AE148" s="710"/>
      <c r="AF148" s="710"/>
      <c r="AG148" s="711"/>
      <c r="AH148" s="700" t="s">
        <v>252</v>
      </c>
      <c r="AI148" s="701"/>
      <c r="AJ148" s="701"/>
      <c r="AK148" s="701"/>
      <c r="AL148" s="702" t="s">
        <v>252</v>
      </c>
      <c r="AM148" s="703"/>
      <c r="AN148" s="703"/>
      <c r="AO148" s="704"/>
      <c r="AP148" s="705" t="s">
        <v>252</v>
      </c>
      <c r="AQ148" s="705"/>
      <c r="AR148" s="705"/>
      <c r="AS148" s="705"/>
      <c r="AT148" s="705"/>
      <c r="AU148" s="705"/>
      <c r="AV148" s="705"/>
      <c r="AW148" s="705"/>
      <c r="AX148" s="705"/>
      <c r="AY148">
        <f>COUNTA($C$148)</f>
        <v>1</v>
      </c>
    </row>
  </sheetData>
  <sheetProtection formatRows="0"/>
  <dataConsolidate link="1"/>
  <mergeCells count="634">
    <mergeCell ref="V106:W106"/>
    <mergeCell ref="AC106:AD106"/>
    <mergeCell ref="AE106:AG106"/>
    <mergeCell ref="AH106:AI106"/>
    <mergeCell ref="AQ106:AS106"/>
    <mergeCell ref="E104:G104"/>
    <mergeCell ref="I104:J104"/>
    <mergeCell ref="L104:M104"/>
    <mergeCell ref="O104:P104"/>
    <mergeCell ref="Q104:S104"/>
    <mergeCell ref="U104:V104"/>
    <mergeCell ref="X104:Y104"/>
    <mergeCell ref="A148:B148"/>
    <mergeCell ref="C148:I148"/>
    <mergeCell ref="J148:O148"/>
    <mergeCell ref="P148:X148"/>
    <mergeCell ref="Y148:AB148"/>
    <mergeCell ref="AC148:AG148"/>
    <mergeCell ref="AH148:AK148"/>
    <mergeCell ref="AL148:AO148"/>
    <mergeCell ref="AP148:AX148"/>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L146:AO146"/>
    <mergeCell ref="AP146:AX146"/>
    <mergeCell ref="A147:B147"/>
    <mergeCell ref="C147:I147"/>
    <mergeCell ref="J147:O147"/>
    <mergeCell ref="P147:X147"/>
    <mergeCell ref="Y147:AB147"/>
    <mergeCell ref="AC147:AG147"/>
    <mergeCell ref="AH147:AK147"/>
    <mergeCell ref="AL147:AO147"/>
    <mergeCell ref="AP147:AX147"/>
    <mergeCell ref="AP143:AX143"/>
    <mergeCell ref="A144:B144"/>
    <mergeCell ref="C144:I144"/>
    <mergeCell ref="J144:O144"/>
    <mergeCell ref="P144:X144"/>
    <mergeCell ref="Y144:AB144"/>
    <mergeCell ref="AC144:AG144"/>
    <mergeCell ref="AH144:AK144"/>
    <mergeCell ref="AL144:AO144"/>
    <mergeCell ref="AP144:AX144"/>
    <mergeCell ref="A143:B143"/>
    <mergeCell ref="C143:I143"/>
    <mergeCell ref="J143:O143"/>
    <mergeCell ref="P143:X143"/>
    <mergeCell ref="Y143:AB143"/>
    <mergeCell ref="AC143:AG143"/>
    <mergeCell ref="AH143:AK143"/>
    <mergeCell ref="AL143:AO143"/>
    <mergeCell ref="A140:B140"/>
    <mergeCell ref="C140:I140"/>
    <mergeCell ref="J140:O140"/>
    <mergeCell ref="P140:X140"/>
    <mergeCell ref="Y140:AB140"/>
    <mergeCell ref="AC140:AG140"/>
    <mergeCell ref="AH140:AK140"/>
    <mergeCell ref="AL140:AO140"/>
    <mergeCell ref="AP140:AX140"/>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L142:AO142"/>
    <mergeCell ref="AP142:AX142"/>
    <mergeCell ref="AL138:AO138"/>
    <mergeCell ref="AP138:AX138"/>
    <mergeCell ref="A139:B139"/>
    <mergeCell ref="C139:I139"/>
    <mergeCell ref="J139:O139"/>
    <mergeCell ref="P139:X139"/>
    <mergeCell ref="Y139:AB139"/>
    <mergeCell ref="AC139:AG139"/>
    <mergeCell ref="AH139:AK139"/>
    <mergeCell ref="AL139:AO139"/>
    <mergeCell ref="A138:B138"/>
    <mergeCell ref="C138:I138"/>
    <mergeCell ref="J138:O138"/>
    <mergeCell ref="P138:X138"/>
    <mergeCell ref="Y138:AB138"/>
    <mergeCell ref="AC138:AG138"/>
    <mergeCell ref="AH138:AK138"/>
    <mergeCell ref="AP139:AX139"/>
    <mergeCell ref="A135:B135"/>
    <mergeCell ref="C135:I135"/>
    <mergeCell ref="J135:O135"/>
    <mergeCell ref="P135:X135"/>
    <mergeCell ref="Y135:AB135"/>
    <mergeCell ref="AC135:AG135"/>
    <mergeCell ref="AH135:AK135"/>
    <mergeCell ref="AL135:AO135"/>
    <mergeCell ref="AP135:AX135"/>
    <mergeCell ref="AU128:AX128"/>
    <mergeCell ref="A129:AK129"/>
    <mergeCell ref="AL129:AN129"/>
    <mergeCell ref="A134:B134"/>
    <mergeCell ref="C134:I134"/>
    <mergeCell ref="J134:O134"/>
    <mergeCell ref="P134:X134"/>
    <mergeCell ref="Y134:AB134"/>
    <mergeCell ref="AC134:AG134"/>
    <mergeCell ref="AH134:AK134"/>
    <mergeCell ref="AL134:AO134"/>
    <mergeCell ref="AP134:AX134"/>
    <mergeCell ref="AM105:AN105"/>
    <mergeCell ref="AO105:AP105"/>
    <mergeCell ref="AR105:AS105"/>
    <mergeCell ref="AU105:AV105"/>
    <mergeCell ref="A106:D106"/>
    <mergeCell ref="O106:P106"/>
    <mergeCell ref="U105:V105"/>
    <mergeCell ref="X105:Y105"/>
    <mergeCell ref="AA105:AB105"/>
    <mergeCell ref="AC105:AE105"/>
    <mergeCell ref="AG105:AH105"/>
    <mergeCell ref="AJ105:AK105"/>
    <mergeCell ref="A105:D105"/>
    <mergeCell ref="E105:G105"/>
    <mergeCell ref="I105:J105"/>
    <mergeCell ref="L105:M105"/>
    <mergeCell ref="O105:P105"/>
    <mergeCell ref="Q105:S105"/>
    <mergeCell ref="L106:N106"/>
    <mergeCell ref="E106:F106"/>
    <mergeCell ref="G106:I106"/>
    <mergeCell ref="J106:K106"/>
    <mergeCell ref="Q106:R106"/>
    <mergeCell ref="S106:U106"/>
    <mergeCell ref="AM106:AN106"/>
    <mergeCell ref="AO106:AP106"/>
    <mergeCell ref="A107:F124"/>
    <mergeCell ref="A125:F128"/>
    <mergeCell ref="G125:AB125"/>
    <mergeCell ref="AC125:AX125"/>
    <mergeCell ref="G126:K126"/>
    <mergeCell ref="L126:X126"/>
    <mergeCell ref="AA106:AB10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99:D99"/>
    <mergeCell ref="E99:P99"/>
    <mergeCell ref="Q99:AB99"/>
    <mergeCell ref="AC99:AN99"/>
    <mergeCell ref="AO99:AX99"/>
    <mergeCell ref="A100:D100"/>
    <mergeCell ref="E100:P100"/>
    <mergeCell ref="Q100:AB100"/>
    <mergeCell ref="AC100:AN100"/>
    <mergeCell ref="AO100:AX100"/>
    <mergeCell ref="A103:D103"/>
    <mergeCell ref="E103:P103"/>
    <mergeCell ref="Q103:AB103"/>
    <mergeCell ref="AC103:AN103"/>
    <mergeCell ref="AO103:AX103"/>
    <mergeCell ref="A104:D104"/>
    <mergeCell ref="A101:D101"/>
    <mergeCell ref="E101:P101"/>
    <mergeCell ref="Q101:AB101"/>
    <mergeCell ref="AC101:AN101"/>
    <mergeCell ref="AO101:AX101"/>
    <mergeCell ref="A102:D102"/>
    <mergeCell ref="E102:P102"/>
    <mergeCell ref="Q102:AB102"/>
    <mergeCell ref="AC102:AN102"/>
    <mergeCell ref="AO102:AX102"/>
    <mergeCell ref="AA104:AB104"/>
    <mergeCell ref="AC104:AE104"/>
    <mergeCell ref="AG104:AH104"/>
    <mergeCell ref="AJ104:AK104"/>
    <mergeCell ref="AM104:AN104"/>
    <mergeCell ref="AO104:AP104"/>
    <mergeCell ref="AR104:AS104"/>
    <mergeCell ref="AU104:AV104"/>
    <mergeCell ref="A92:E92"/>
    <mergeCell ref="F92:AX92"/>
    <mergeCell ref="A93:AX93"/>
    <mergeCell ref="A94:AX94"/>
    <mergeCell ref="A95:AX95"/>
    <mergeCell ref="A96:D96"/>
    <mergeCell ref="E96:P96"/>
    <mergeCell ref="Q96:AB96"/>
    <mergeCell ref="AC96:AN96"/>
    <mergeCell ref="AO96:AX96"/>
    <mergeCell ref="E97:P97"/>
    <mergeCell ref="Q97:AB97"/>
    <mergeCell ref="AC97:AN97"/>
    <mergeCell ref="AO97:AX97"/>
    <mergeCell ref="A98:D98"/>
    <mergeCell ref="E98:P98"/>
    <mergeCell ref="Q98:AB98"/>
    <mergeCell ref="AC98:AN98"/>
    <mergeCell ref="AO98:AX98"/>
    <mergeCell ref="A78:B84"/>
    <mergeCell ref="C78:AC78"/>
    <mergeCell ref="AD78:AF78"/>
    <mergeCell ref="AG78:AX84"/>
    <mergeCell ref="J82:L82"/>
    <mergeCell ref="M82:N82"/>
    <mergeCell ref="C83:D83"/>
    <mergeCell ref="E83:G83"/>
    <mergeCell ref="H83:I83"/>
    <mergeCell ref="J83:L83"/>
    <mergeCell ref="M83:N83"/>
    <mergeCell ref="C84:D84"/>
    <mergeCell ref="E84:G84"/>
    <mergeCell ref="H84:I84"/>
    <mergeCell ref="J84:L84"/>
    <mergeCell ref="A74:B77"/>
    <mergeCell ref="C74:AC74"/>
    <mergeCell ref="AD74:AF74"/>
    <mergeCell ref="AG74:AX74"/>
    <mergeCell ref="C75:AC75"/>
    <mergeCell ref="AD75:AF75"/>
    <mergeCell ref="AG75:AX75"/>
    <mergeCell ref="C76:AC76"/>
    <mergeCell ref="AD76:AF76"/>
    <mergeCell ref="AG76:AX76"/>
    <mergeCell ref="C77:AC77"/>
    <mergeCell ref="AD77:AF77"/>
    <mergeCell ref="AD67:AF67"/>
    <mergeCell ref="AG67:AX67"/>
    <mergeCell ref="C68:AC68"/>
    <mergeCell ref="AD68:AF68"/>
    <mergeCell ref="AG68:AX68"/>
    <mergeCell ref="C69:AC69"/>
    <mergeCell ref="AD69:AF69"/>
    <mergeCell ref="AG69:AX69"/>
    <mergeCell ref="AG77:AX77"/>
    <mergeCell ref="AG72:AX72"/>
    <mergeCell ref="C73:AC73"/>
    <mergeCell ref="AD73:AF73"/>
    <mergeCell ref="AG73:AX73"/>
    <mergeCell ref="C70:AC70"/>
    <mergeCell ref="AD70:AF70"/>
    <mergeCell ref="AG70:AX70"/>
    <mergeCell ref="C71:AC71"/>
    <mergeCell ref="AD71:AF71"/>
    <mergeCell ref="AG71:AX71"/>
    <mergeCell ref="AO52:AQ52"/>
    <mergeCell ref="AS52:AX52"/>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G63:AX63"/>
    <mergeCell ref="C72:AC72"/>
    <mergeCell ref="AD72:AF72"/>
    <mergeCell ref="A50:F51"/>
    <mergeCell ref="G50:AX51"/>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G53:AX53"/>
    <mergeCell ref="E54:F55"/>
    <mergeCell ref="A52:AN52"/>
    <mergeCell ref="AU48:AX48"/>
    <mergeCell ref="G47:O49"/>
    <mergeCell ref="P47:X49"/>
    <mergeCell ref="Y49:AA49"/>
    <mergeCell ref="AB49:AD49"/>
    <mergeCell ref="AE49:AH49"/>
    <mergeCell ref="AI49:AL49"/>
    <mergeCell ref="AM49:AP49"/>
    <mergeCell ref="AQ49:AT49"/>
    <mergeCell ref="AU49:AX49"/>
    <mergeCell ref="Y47:AA47"/>
    <mergeCell ref="AB47:AD47"/>
    <mergeCell ref="AE47:AH47"/>
    <mergeCell ref="AI47:AL47"/>
    <mergeCell ref="A45:F49"/>
    <mergeCell ref="G45:O46"/>
    <mergeCell ref="P45:X46"/>
    <mergeCell ref="Y45:AA46"/>
    <mergeCell ref="AB45:AD46"/>
    <mergeCell ref="AQ43:AX43"/>
    <mergeCell ref="Y44:AA44"/>
    <mergeCell ref="AB44:AD44"/>
    <mergeCell ref="AE44:AH44"/>
    <mergeCell ref="AI44:AL44"/>
    <mergeCell ref="AM44:AP44"/>
    <mergeCell ref="AQ44:AX44"/>
    <mergeCell ref="G43:X44"/>
    <mergeCell ref="Y43:AA43"/>
    <mergeCell ref="AB43:AD43"/>
    <mergeCell ref="AE43:AH43"/>
    <mergeCell ref="AI43:AL43"/>
    <mergeCell ref="AM43:AP43"/>
    <mergeCell ref="AM47:AP47"/>
    <mergeCell ref="AQ47:AT47"/>
    <mergeCell ref="AU47:AX47"/>
    <mergeCell ref="Y48:AA48"/>
    <mergeCell ref="AM48:AP48"/>
    <mergeCell ref="AQ48:AT48"/>
    <mergeCell ref="AI45:AL46"/>
    <mergeCell ref="AM45:AP46"/>
    <mergeCell ref="AQ45:AT45"/>
    <mergeCell ref="AU45:AX45"/>
    <mergeCell ref="AQ46:AR46"/>
    <mergeCell ref="AS46:AT46"/>
    <mergeCell ref="AU46:AV46"/>
    <mergeCell ref="AW46:AX46"/>
    <mergeCell ref="AM35:AP35"/>
    <mergeCell ref="AQ35:AT35"/>
    <mergeCell ref="AU35:AX35"/>
    <mergeCell ref="G36:AX37"/>
    <mergeCell ref="AB48:AD48"/>
    <mergeCell ref="AE48:AH48"/>
    <mergeCell ref="AI48:AL48"/>
    <mergeCell ref="AM40:AP40"/>
    <mergeCell ref="AQ40:AT40"/>
    <mergeCell ref="AU40:AX40"/>
    <mergeCell ref="AQ31:AT31"/>
    <mergeCell ref="AU31:AX31"/>
    <mergeCell ref="A31:F35"/>
    <mergeCell ref="G31:O32"/>
    <mergeCell ref="P31:X32"/>
    <mergeCell ref="Y31:AA32"/>
    <mergeCell ref="AB31:AD32"/>
    <mergeCell ref="AE31:AH32"/>
    <mergeCell ref="AI31:AL32"/>
    <mergeCell ref="AM31:AP32"/>
    <mergeCell ref="AM33:AP33"/>
    <mergeCell ref="AQ33:AT33"/>
    <mergeCell ref="AU33:AX33"/>
    <mergeCell ref="Y34:AA34"/>
    <mergeCell ref="AB34:AD34"/>
    <mergeCell ref="AE34:AH34"/>
    <mergeCell ref="AI35:AL35"/>
    <mergeCell ref="AE45:AH46"/>
    <mergeCell ref="P40:X41"/>
    <mergeCell ref="Y40:AA40"/>
    <mergeCell ref="AB40:AD40"/>
    <mergeCell ref="AE40:AH40"/>
    <mergeCell ref="AI40:AL40"/>
    <mergeCell ref="AQ32:AR32"/>
    <mergeCell ref="AS32:AT32"/>
    <mergeCell ref="AU32:AV32"/>
    <mergeCell ref="A42:F44"/>
    <mergeCell ref="G42:X42"/>
    <mergeCell ref="Y42:AA42"/>
    <mergeCell ref="AB42:AD42"/>
    <mergeCell ref="AE42:AH42"/>
    <mergeCell ref="AI42:AL42"/>
    <mergeCell ref="A36:F37"/>
    <mergeCell ref="AI28:AL28"/>
    <mergeCell ref="AM28:AP28"/>
    <mergeCell ref="AQ28:AT28"/>
    <mergeCell ref="AU28:AX28"/>
    <mergeCell ref="AM42:AP42"/>
    <mergeCell ref="AQ42:AX42"/>
    <mergeCell ref="A28:F30"/>
    <mergeCell ref="G28:O28"/>
    <mergeCell ref="P28:X28"/>
    <mergeCell ref="Y28:AA28"/>
    <mergeCell ref="AB28:AD28"/>
    <mergeCell ref="AE28:AH28"/>
    <mergeCell ref="Y41:AA41"/>
    <mergeCell ref="AB41:AD41"/>
    <mergeCell ref="AE41:AH41"/>
    <mergeCell ref="AI41:AL41"/>
    <mergeCell ref="AM41:AP41"/>
    <mergeCell ref="AQ41:AT41"/>
    <mergeCell ref="AU41:AX41"/>
    <mergeCell ref="AI39:AL39"/>
    <mergeCell ref="AM39:AP39"/>
    <mergeCell ref="AQ39:AT39"/>
    <mergeCell ref="AU39:AX39"/>
    <mergeCell ref="G40:O41"/>
    <mergeCell ref="AM34:AP34"/>
    <mergeCell ref="AQ34:AT34"/>
    <mergeCell ref="AB39:AD39"/>
    <mergeCell ref="AE39:AH39"/>
    <mergeCell ref="AM29:AP29"/>
    <mergeCell ref="AQ29:AT29"/>
    <mergeCell ref="AU29:AX29"/>
    <mergeCell ref="Y30:AA30"/>
    <mergeCell ref="AB30:AD30"/>
    <mergeCell ref="AE30:AH30"/>
    <mergeCell ref="AI30:AL30"/>
    <mergeCell ref="AM30:AP30"/>
    <mergeCell ref="AQ30:AT30"/>
    <mergeCell ref="AU30:AX30"/>
    <mergeCell ref="A38:F38"/>
    <mergeCell ref="G38:AX38"/>
    <mergeCell ref="A39:F41"/>
    <mergeCell ref="G39:O39"/>
    <mergeCell ref="P39:X39"/>
    <mergeCell ref="Y39:AA39"/>
    <mergeCell ref="G29:O30"/>
    <mergeCell ref="P29:X30"/>
    <mergeCell ref="Y29:AA29"/>
    <mergeCell ref="AB29:AD29"/>
    <mergeCell ref="AE29:AH29"/>
    <mergeCell ref="AI29:AL29"/>
    <mergeCell ref="AU34:AX34"/>
    <mergeCell ref="G33:O35"/>
    <mergeCell ref="P33:X35"/>
    <mergeCell ref="Y33:AA33"/>
    <mergeCell ref="AB33:AD33"/>
    <mergeCell ref="AE33:AH33"/>
    <mergeCell ref="AI33:AL33"/>
    <mergeCell ref="Y35:AA35"/>
    <mergeCell ref="AB35:AD35"/>
    <mergeCell ref="AE35:AH35"/>
    <mergeCell ref="AW32:AX32"/>
    <mergeCell ref="AI34:AL34"/>
    <mergeCell ref="A22:F26"/>
    <mergeCell ref="G22:O22"/>
    <mergeCell ref="P22:V22"/>
    <mergeCell ref="W22:AC22"/>
    <mergeCell ref="G26:O26"/>
    <mergeCell ref="P26:V26"/>
    <mergeCell ref="W26:AC26"/>
    <mergeCell ref="A27:F27"/>
    <mergeCell ref="G27:AX27"/>
    <mergeCell ref="G23:O23"/>
    <mergeCell ref="P23:V23"/>
    <mergeCell ref="W23:AC23"/>
    <mergeCell ref="AD23:AX26"/>
    <mergeCell ref="G24:O24"/>
    <mergeCell ref="G21:O21"/>
    <mergeCell ref="P21:V21"/>
    <mergeCell ref="W21:AC21"/>
    <mergeCell ref="AD21:AJ21"/>
    <mergeCell ref="AK21:AQ21"/>
    <mergeCell ref="AR21:AX21"/>
    <mergeCell ref="G25:O25"/>
    <mergeCell ref="P25:V25"/>
    <mergeCell ref="W25:AC25"/>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4:V55"/>
    <mergeCell ref="U58:AX5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9:AF79"/>
    <mergeCell ref="C79:N79"/>
    <mergeCell ref="X106:Z106"/>
    <mergeCell ref="AJ106:AL106"/>
    <mergeCell ref="C82:D82"/>
    <mergeCell ref="E82:G82"/>
    <mergeCell ref="H82:I82"/>
    <mergeCell ref="A87:AX87"/>
    <mergeCell ref="A88:AX88"/>
    <mergeCell ref="A89:AX89"/>
    <mergeCell ref="A90:E90"/>
    <mergeCell ref="F90:AX90"/>
    <mergeCell ref="A91:AX91"/>
    <mergeCell ref="A85:B86"/>
    <mergeCell ref="C85:F85"/>
    <mergeCell ref="G85:AX85"/>
    <mergeCell ref="C86:F86"/>
    <mergeCell ref="G86:AX86"/>
    <mergeCell ref="A97:D97"/>
    <mergeCell ref="AT106:AU106"/>
    <mergeCell ref="AV106:AW106"/>
    <mergeCell ref="C81:D81"/>
    <mergeCell ref="E81:G81"/>
    <mergeCell ref="H81:I81"/>
    <mergeCell ref="M84:N84"/>
    <mergeCell ref="C80:D80"/>
    <mergeCell ref="E80:G80"/>
    <mergeCell ref="H80:I80"/>
    <mergeCell ref="J80:L80"/>
    <mergeCell ref="M80:N80"/>
    <mergeCell ref="O80:AF80"/>
    <mergeCell ref="O81:AF81"/>
    <mergeCell ref="O82:AF82"/>
    <mergeCell ref="O83:AF83"/>
    <mergeCell ref="O84:AF84"/>
    <mergeCell ref="J81:L81"/>
    <mergeCell ref="M81:N81"/>
  </mergeCells>
  <phoneticPr fontId="5"/>
  <conditionalFormatting sqref="P14:AQ14">
    <cfRule type="expression" dxfId="165" priority="1033">
      <formula>IF(RIGHT(TEXT(P14,"0.#"),1)=".",FALSE,TRUE)</formula>
    </cfRule>
    <cfRule type="expression" dxfId="164" priority="1034">
      <formula>IF(RIGHT(TEXT(P14,"0.#"),1)=".",TRUE,FALSE)</formula>
    </cfRule>
  </conditionalFormatting>
  <conditionalFormatting sqref="P18:AX18">
    <cfRule type="expression" dxfId="163" priority="1031">
      <formula>IF(RIGHT(TEXT(P18,"0.#"),1)=".",FALSE,TRUE)</formula>
    </cfRule>
    <cfRule type="expression" dxfId="162" priority="1032">
      <formula>IF(RIGHT(TEXT(P18,"0.#"),1)=".",TRUE,FALSE)</formula>
    </cfRule>
  </conditionalFormatting>
  <conditionalFormatting sqref="Y128">
    <cfRule type="expression" dxfId="161" priority="1027">
      <formula>IF(RIGHT(TEXT(Y128,"0.#"),1)=".",FALSE,TRUE)</formula>
    </cfRule>
    <cfRule type="expression" dxfId="160" priority="1028">
      <formula>IF(RIGHT(TEXT(Y128,"0.#"),1)=".",TRUE,FALSE)</formula>
    </cfRule>
  </conditionalFormatting>
  <conditionalFormatting sqref="P13:AX13 P15:AX15 P16:AQ17">
    <cfRule type="expression" dxfId="159" priority="1025">
      <formula>IF(RIGHT(TEXT(P13,"0.#"),1)=".",FALSE,TRUE)</formula>
    </cfRule>
    <cfRule type="expression" dxfId="158" priority="1026">
      <formula>IF(RIGHT(TEXT(P13,"0.#"),1)=".",TRUE,FALSE)</formula>
    </cfRule>
  </conditionalFormatting>
  <conditionalFormatting sqref="P19:AJ19">
    <cfRule type="expression" dxfId="157" priority="1023">
      <formula>IF(RIGHT(TEXT(P19,"0.#"),1)=".",FALSE,TRUE)</formula>
    </cfRule>
    <cfRule type="expression" dxfId="156" priority="1024">
      <formula>IF(RIGHT(TEXT(P19,"0.#"),1)=".",TRUE,FALSE)</formula>
    </cfRule>
  </conditionalFormatting>
  <conditionalFormatting sqref="AE29 AQ29">
    <cfRule type="expression" dxfId="155" priority="1021">
      <formula>IF(RIGHT(TEXT(AE29,"0.#"),1)=".",FALSE,TRUE)</formula>
    </cfRule>
    <cfRule type="expression" dxfId="154" priority="1022">
      <formula>IF(RIGHT(TEXT(AE29,"0.#"),1)=".",TRUE,FALSE)</formula>
    </cfRule>
  </conditionalFormatting>
  <conditionalFormatting sqref="AU128">
    <cfRule type="expression" dxfId="153" priority="1015">
      <formula>IF(RIGHT(TEXT(AU128,"0.#"),1)=".",FALSE,TRUE)</formula>
    </cfRule>
    <cfRule type="expression" dxfId="152" priority="1016">
      <formula>IF(RIGHT(TEXT(AU128,"0.#"),1)=".",TRUE,FALSE)</formula>
    </cfRule>
  </conditionalFormatting>
  <conditionalFormatting sqref="AI29">
    <cfRule type="expression" dxfId="151" priority="999">
      <formula>IF(RIGHT(TEXT(AI29,"0.#"),1)=".",FALSE,TRUE)</formula>
    </cfRule>
    <cfRule type="expression" dxfId="150" priority="1000">
      <formula>IF(RIGHT(TEXT(AI29,"0.#"),1)=".",TRUE,FALSE)</formula>
    </cfRule>
  </conditionalFormatting>
  <conditionalFormatting sqref="AM29">
    <cfRule type="expression" dxfId="149" priority="997">
      <formula>IF(RIGHT(TEXT(AM29,"0.#"),1)=".",FALSE,TRUE)</formula>
    </cfRule>
    <cfRule type="expression" dxfId="148" priority="998">
      <formula>IF(RIGHT(TEXT(AM29,"0.#"),1)=".",TRUE,FALSE)</formula>
    </cfRule>
  </conditionalFormatting>
  <conditionalFormatting sqref="AE30">
    <cfRule type="expression" dxfId="147" priority="995">
      <formula>IF(RIGHT(TEXT(AE30,"0.#"),1)=".",FALSE,TRUE)</formula>
    </cfRule>
    <cfRule type="expression" dxfId="146" priority="996">
      <formula>IF(RIGHT(TEXT(AE30,"0.#"),1)=".",TRUE,FALSE)</formula>
    </cfRule>
  </conditionalFormatting>
  <conditionalFormatting sqref="AI30">
    <cfRule type="expression" dxfId="145" priority="993">
      <formula>IF(RIGHT(TEXT(AI30,"0.#"),1)=".",FALSE,TRUE)</formula>
    </cfRule>
    <cfRule type="expression" dxfId="144" priority="994">
      <formula>IF(RIGHT(TEXT(AI30,"0.#"),1)=".",TRUE,FALSE)</formula>
    </cfRule>
  </conditionalFormatting>
  <conditionalFormatting sqref="AM30">
    <cfRule type="expression" dxfId="143" priority="991">
      <formula>IF(RIGHT(TEXT(AM30,"0.#"),1)=".",FALSE,TRUE)</formula>
    </cfRule>
    <cfRule type="expression" dxfId="142" priority="992">
      <formula>IF(RIGHT(TEXT(AM30,"0.#"),1)=".",TRUE,FALSE)</formula>
    </cfRule>
  </conditionalFormatting>
  <conditionalFormatting sqref="AQ30">
    <cfRule type="expression" dxfId="141" priority="989">
      <formula>IF(RIGHT(TEXT(AQ30,"0.#"),1)=".",FALSE,TRUE)</formula>
    </cfRule>
    <cfRule type="expression" dxfId="140" priority="990">
      <formula>IF(RIGHT(TEXT(AQ30,"0.#"),1)=".",TRUE,FALSE)</formula>
    </cfRule>
  </conditionalFormatting>
  <conditionalFormatting sqref="W23">
    <cfRule type="expression" dxfId="139" priority="947">
      <formula>IF(RIGHT(TEXT(W23,"0.#"),1)=".",FALSE,TRUE)</formula>
    </cfRule>
    <cfRule type="expression" dxfId="138" priority="948">
      <formula>IF(RIGHT(TEXT(W23,"0.#"),1)=".",TRUE,FALSE)</formula>
    </cfRule>
  </conditionalFormatting>
  <conditionalFormatting sqref="W24">
    <cfRule type="expression" dxfId="137" priority="945">
      <formula>IF(RIGHT(TEXT(W24,"0.#"),1)=".",FALSE,TRUE)</formula>
    </cfRule>
    <cfRule type="expression" dxfId="136" priority="946">
      <formula>IF(RIGHT(TEXT(W24,"0.#"),1)=".",TRUE,FALSE)</formula>
    </cfRule>
  </conditionalFormatting>
  <conditionalFormatting sqref="W25">
    <cfRule type="expression" dxfId="135" priority="943">
      <formula>IF(RIGHT(TEXT(W25,"0.#"),1)=".",FALSE,TRUE)</formula>
    </cfRule>
    <cfRule type="expression" dxfId="134" priority="944">
      <formula>IF(RIGHT(TEXT(W25,"0.#"),1)=".",TRUE,FALSE)</formula>
    </cfRule>
  </conditionalFormatting>
  <conditionalFormatting sqref="P23">
    <cfRule type="expression" dxfId="133" priority="941">
      <formula>IF(RIGHT(TEXT(P23,"0.#"),1)=".",FALSE,TRUE)</formula>
    </cfRule>
    <cfRule type="expression" dxfId="132" priority="942">
      <formula>IF(RIGHT(TEXT(P23,"0.#"),1)=".",TRUE,FALSE)</formula>
    </cfRule>
  </conditionalFormatting>
  <conditionalFormatting sqref="P24">
    <cfRule type="expression" dxfId="131" priority="939">
      <formula>IF(RIGHT(TEXT(P24,"0.#"),1)=".",FALSE,TRUE)</formula>
    </cfRule>
    <cfRule type="expression" dxfId="130" priority="940">
      <formula>IF(RIGHT(TEXT(P24,"0.#"),1)=".",TRUE,FALSE)</formula>
    </cfRule>
  </conditionalFormatting>
  <conditionalFormatting sqref="P25">
    <cfRule type="expression" dxfId="129" priority="937">
      <formula>IF(RIGHT(TEXT(P25,"0.#"),1)=".",FALSE,TRUE)</formula>
    </cfRule>
    <cfRule type="expression" dxfId="128" priority="938">
      <formula>IF(RIGHT(TEXT(P25,"0.#"),1)=".",TRUE,FALSE)</formula>
    </cfRule>
  </conditionalFormatting>
  <conditionalFormatting sqref="AU30">
    <cfRule type="expression" dxfId="127" priority="805">
      <formula>IF(RIGHT(TEXT(AU30,"0.#"),1)=".",FALSE,TRUE)</formula>
    </cfRule>
    <cfRule type="expression" dxfId="126" priority="806">
      <formula>IF(RIGHT(TEXT(AU30,"0.#"),1)=".",TRUE,FALSE)</formula>
    </cfRule>
  </conditionalFormatting>
  <conditionalFormatting sqref="AU29">
    <cfRule type="expression" dxfId="125" priority="807">
      <formula>IF(RIGHT(TEXT(AU29,"0.#"),1)=".",FALSE,TRUE)</formula>
    </cfRule>
    <cfRule type="expression" dxfId="124" priority="808">
      <formula>IF(RIGHT(TEXT(AU29,"0.#"),1)=".",TRUE,FALSE)</formula>
    </cfRule>
  </conditionalFormatting>
  <conditionalFormatting sqref="P26:AC26">
    <cfRule type="expression" dxfId="123" priority="803">
      <formula>IF(RIGHT(TEXT(P26,"0.#"),1)=".",FALSE,TRUE)</formula>
    </cfRule>
    <cfRule type="expression" dxfId="122" priority="804">
      <formula>IF(RIGHT(TEXT(P26,"0.#"),1)=".",TRUE,FALSE)</formula>
    </cfRule>
  </conditionalFormatting>
  <conditionalFormatting sqref="AE33">
    <cfRule type="expression" dxfId="121" priority="801">
      <formula>IF(RIGHT(TEXT(AE33,"0.#"),1)=".",FALSE,TRUE)</formula>
    </cfRule>
    <cfRule type="expression" dxfId="120" priority="802">
      <formula>IF(RIGHT(TEXT(AE33,"0.#"),1)=".",TRUE,FALSE)</formula>
    </cfRule>
  </conditionalFormatting>
  <conditionalFormatting sqref="AQ33:AQ35">
    <cfRule type="expression" dxfId="119" priority="783">
      <formula>IF(RIGHT(TEXT(AQ33,"0.#"),1)=".",FALSE,TRUE)</formula>
    </cfRule>
    <cfRule type="expression" dxfId="118" priority="784">
      <formula>IF(RIGHT(TEXT(AQ33,"0.#"),1)=".",TRUE,FALSE)</formula>
    </cfRule>
  </conditionalFormatting>
  <conditionalFormatting sqref="AU33:AU35">
    <cfRule type="expression" dxfId="117" priority="781">
      <formula>IF(RIGHT(TEXT(AU33,"0.#"),1)=".",FALSE,TRUE)</formula>
    </cfRule>
    <cfRule type="expression" dxfId="116" priority="782">
      <formula>IF(RIGHT(TEXT(AU33,"0.#"),1)=".",TRUE,FALSE)</formula>
    </cfRule>
  </conditionalFormatting>
  <conditionalFormatting sqref="AI35">
    <cfRule type="expression" dxfId="115" priority="795">
      <formula>IF(RIGHT(TEXT(AI35,"0.#"),1)=".",FALSE,TRUE)</formula>
    </cfRule>
    <cfRule type="expression" dxfId="114" priority="796">
      <formula>IF(RIGHT(TEXT(AI35,"0.#"),1)=".",TRUE,FALSE)</formula>
    </cfRule>
  </conditionalFormatting>
  <conditionalFormatting sqref="AE34">
    <cfRule type="expression" dxfId="113" priority="799">
      <formula>IF(RIGHT(TEXT(AE34,"0.#"),1)=".",FALSE,TRUE)</formula>
    </cfRule>
    <cfRule type="expression" dxfId="112" priority="800">
      <formula>IF(RIGHT(TEXT(AE34,"0.#"),1)=".",TRUE,FALSE)</formula>
    </cfRule>
  </conditionalFormatting>
  <conditionalFormatting sqref="AE35">
    <cfRule type="expression" dxfId="111" priority="797">
      <formula>IF(RIGHT(TEXT(AE35,"0.#"),1)=".",FALSE,TRUE)</formula>
    </cfRule>
    <cfRule type="expression" dxfId="110" priority="798">
      <formula>IF(RIGHT(TEXT(AE35,"0.#"),1)=".",TRUE,FALSE)</formula>
    </cfRule>
  </conditionalFormatting>
  <conditionalFormatting sqref="AI33">
    <cfRule type="expression" dxfId="109" priority="791">
      <formula>IF(RIGHT(TEXT(AI33,"0.#"),1)=".",FALSE,TRUE)</formula>
    </cfRule>
    <cfRule type="expression" dxfId="108" priority="792">
      <formula>IF(RIGHT(TEXT(AI33,"0.#"),1)=".",TRUE,FALSE)</formula>
    </cfRule>
  </conditionalFormatting>
  <conditionalFormatting sqref="AI34">
    <cfRule type="expression" dxfId="107" priority="793">
      <formula>IF(RIGHT(TEXT(AI34,"0.#"),1)=".",FALSE,TRUE)</formula>
    </cfRule>
    <cfRule type="expression" dxfId="106" priority="794">
      <formula>IF(RIGHT(TEXT(AI34,"0.#"),1)=".",TRUE,FALSE)</formula>
    </cfRule>
  </conditionalFormatting>
  <conditionalFormatting sqref="AM43:AM44">
    <cfRule type="expression" dxfId="105" priority="753">
      <formula>IF(RIGHT(TEXT(AM43,"0.#"),1)=".",FALSE,TRUE)</formula>
    </cfRule>
    <cfRule type="expression" dxfId="104" priority="754">
      <formula>IF(RIGHT(TEXT(AM43,"0.#"),1)=".",TRUE,FALSE)</formula>
    </cfRule>
  </conditionalFormatting>
  <conditionalFormatting sqref="AE43:AE44 AQ43:AQ44">
    <cfRule type="expression" dxfId="103" priority="757">
      <formula>IF(RIGHT(TEXT(AE43,"0.#"),1)=".",FALSE,TRUE)</formula>
    </cfRule>
    <cfRule type="expression" dxfId="102" priority="758">
      <formula>IF(RIGHT(TEXT(AE43,"0.#"),1)=".",TRUE,FALSE)</formula>
    </cfRule>
  </conditionalFormatting>
  <conditionalFormatting sqref="AI43:AI44">
    <cfRule type="expression" dxfId="101" priority="755">
      <formula>IF(RIGHT(TEXT(AI43,"0.#"),1)=".",FALSE,TRUE)</formula>
    </cfRule>
    <cfRule type="expression" dxfId="100" priority="756">
      <formula>IF(RIGHT(TEXT(AI43,"0.#"),1)=".",TRUE,FALSE)</formula>
    </cfRule>
  </conditionalFormatting>
  <conditionalFormatting sqref="AE40 AQ40">
    <cfRule type="expression" dxfId="99" priority="745">
      <formula>IF(RIGHT(TEXT(AE40,"0.#"),1)=".",FALSE,TRUE)</formula>
    </cfRule>
    <cfRule type="expression" dxfId="98" priority="746">
      <formula>IF(RIGHT(TEXT(AE40,"0.#"),1)=".",TRUE,FALSE)</formula>
    </cfRule>
  </conditionalFormatting>
  <conditionalFormatting sqref="AI40">
    <cfRule type="expression" dxfId="97" priority="743">
      <formula>IF(RIGHT(TEXT(AI40,"0.#"),1)=".",FALSE,TRUE)</formula>
    </cfRule>
    <cfRule type="expression" dxfId="96" priority="744">
      <formula>IF(RIGHT(TEXT(AI40,"0.#"),1)=".",TRUE,FALSE)</formula>
    </cfRule>
  </conditionalFormatting>
  <conditionalFormatting sqref="AM40">
    <cfRule type="expression" dxfId="95" priority="741">
      <formula>IF(RIGHT(TEXT(AM40,"0.#"),1)=".",FALSE,TRUE)</formula>
    </cfRule>
    <cfRule type="expression" dxfId="94" priority="742">
      <formula>IF(RIGHT(TEXT(AM40,"0.#"),1)=".",TRUE,FALSE)</formula>
    </cfRule>
  </conditionalFormatting>
  <conditionalFormatting sqref="AE41">
    <cfRule type="expression" dxfId="93" priority="739">
      <formula>IF(RIGHT(TEXT(AE41,"0.#"),1)=".",FALSE,TRUE)</formula>
    </cfRule>
    <cfRule type="expression" dxfId="92" priority="740">
      <formula>IF(RIGHT(TEXT(AE41,"0.#"),1)=".",TRUE,FALSE)</formula>
    </cfRule>
  </conditionalFormatting>
  <conditionalFormatting sqref="AI41">
    <cfRule type="expression" dxfId="91" priority="737">
      <formula>IF(RIGHT(TEXT(AI41,"0.#"),1)=".",FALSE,TRUE)</formula>
    </cfRule>
    <cfRule type="expression" dxfId="90" priority="738">
      <formula>IF(RIGHT(TEXT(AI41,"0.#"),1)=".",TRUE,FALSE)</formula>
    </cfRule>
  </conditionalFormatting>
  <conditionalFormatting sqref="AM41">
    <cfRule type="expression" dxfId="89" priority="735">
      <formula>IF(RIGHT(TEXT(AM41,"0.#"),1)=".",FALSE,TRUE)</formula>
    </cfRule>
    <cfRule type="expression" dxfId="88" priority="736">
      <formula>IF(RIGHT(TEXT(AM41,"0.#"),1)=".",TRUE,FALSE)</formula>
    </cfRule>
  </conditionalFormatting>
  <conditionalFormatting sqref="AQ41">
    <cfRule type="expression" dxfId="87" priority="733">
      <formula>IF(RIGHT(TEXT(AQ41,"0.#"),1)=".",FALSE,TRUE)</formula>
    </cfRule>
    <cfRule type="expression" dxfId="86" priority="734">
      <formula>IF(RIGHT(TEXT(AQ41,"0.#"),1)=".",TRUE,FALSE)</formula>
    </cfRule>
  </conditionalFormatting>
  <conditionalFormatting sqref="AU40">
    <cfRule type="expression" dxfId="85" priority="731">
      <formula>IF(RIGHT(TEXT(AU40,"0.#"),1)=".",FALSE,TRUE)</formula>
    </cfRule>
    <cfRule type="expression" dxfId="84" priority="732">
      <formula>IF(RIGHT(TEXT(AU40,"0.#"),1)=".",TRUE,FALSE)</formula>
    </cfRule>
  </conditionalFormatting>
  <conditionalFormatting sqref="AU41">
    <cfRule type="expression" dxfId="83" priority="729">
      <formula>IF(RIGHT(TEXT(AU41,"0.#"),1)=".",FALSE,TRUE)</formula>
    </cfRule>
    <cfRule type="expression" dxfId="82" priority="730">
      <formula>IF(RIGHT(TEXT(AU41,"0.#"),1)=".",TRUE,FALSE)</formula>
    </cfRule>
  </conditionalFormatting>
  <conditionalFormatting sqref="Y127">
    <cfRule type="expression" dxfId="81" priority="127">
      <formula>IF(RIGHT(TEXT(Y127,"0.#"),1)=".",FALSE,TRUE)</formula>
    </cfRule>
    <cfRule type="expression" dxfId="80" priority="128">
      <formula>IF(RIGHT(TEXT(Y127,"0.#"),1)=".",TRUE,FALSE)</formula>
    </cfRule>
  </conditionalFormatting>
  <conditionalFormatting sqref="AL135:AO135">
    <cfRule type="expression" dxfId="79" priority="121">
      <formula>IF(AND(AL135&gt;=0, RIGHT(TEXT(AL135,"0.#"),1)&lt;&gt;"."),TRUE,FALSE)</formula>
    </cfRule>
    <cfRule type="expression" dxfId="78" priority="122">
      <formula>IF(AND(AL135&gt;=0, RIGHT(TEXT(AL135,"0.#"),1)="."),TRUE,FALSE)</formula>
    </cfRule>
    <cfRule type="expression" dxfId="77" priority="123">
      <formula>IF(AND(AL135&lt;0, RIGHT(TEXT(AL135,"0.#"),1)&lt;&gt;"."),TRUE,FALSE)</formula>
    </cfRule>
    <cfRule type="expression" dxfId="76" priority="124">
      <formula>IF(AND(AL135&lt;0, RIGHT(TEXT(AL135,"0.#"),1)="."),TRUE,FALSE)</formula>
    </cfRule>
  </conditionalFormatting>
  <conditionalFormatting sqref="Y135">
    <cfRule type="expression" dxfId="75" priority="119">
      <formula>IF(RIGHT(TEXT(Y135,"0.#"),1)=".",FALSE,TRUE)</formula>
    </cfRule>
    <cfRule type="expression" dxfId="74" priority="120">
      <formula>IF(RIGHT(TEXT(Y135,"0.#"),1)=".",TRUE,FALSE)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3">
    <cfRule type="expression" dxfId="71" priority="69">
      <formula>IF(RIGHT(TEXT(AM33,"0.#"),1)=".",FALSE,TRUE)</formula>
    </cfRule>
    <cfRule type="expression" dxfId="70" priority="70">
      <formula>IF(RIGHT(TEXT(AM33,"0.#"),1)=".",TRUE,FALSE)</formula>
    </cfRule>
  </conditionalFormatting>
  <conditionalFormatting sqref="AM34">
    <cfRule type="expression" dxfId="69" priority="71">
      <formula>IF(RIGHT(TEXT(AM34,"0.#"),1)=".",FALSE,TRUE)</formula>
    </cfRule>
    <cfRule type="expression" dxfId="68" priority="72">
      <formula>IF(RIGHT(TEXT(AM34,"0.#"),1)=".",TRUE,FALSE)</formula>
    </cfRule>
  </conditionalFormatting>
  <conditionalFormatting sqref="AU127">
    <cfRule type="expression" dxfId="67" priority="67">
      <formula>IF(RIGHT(TEXT(AU127,"0.#"),1)=".",FALSE,TRUE)</formula>
    </cfRule>
    <cfRule type="expression" dxfId="66" priority="68">
      <formula>IF(RIGHT(TEXT(AU127,"0.#"),1)=".",TRUE,FALSE)</formula>
    </cfRule>
  </conditionalFormatting>
  <conditionalFormatting sqref="Y141:Y148">
    <cfRule type="expression" dxfId="65" priority="65">
      <formula>IF(RIGHT(TEXT(Y141,"0.#"),1)=".",FALSE,TRUE)</formula>
    </cfRule>
    <cfRule type="expression" dxfId="64" priority="66">
      <formula>IF(RIGHT(TEXT(Y141,"0.#"),1)=".",TRUE,FALSE)</formula>
    </cfRule>
  </conditionalFormatting>
  <conditionalFormatting sqref="Y139:Y140">
    <cfRule type="expression" dxfId="63" priority="63">
      <formula>IF(RIGHT(TEXT(Y139,"0.#"),1)=".",FALSE,TRUE)</formula>
    </cfRule>
    <cfRule type="expression" dxfId="62" priority="64">
      <formula>IF(RIGHT(TEXT(Y139,"0.#"),1)=".",TRUE,FALSE)</formula>
    </cfRule>
  </conditionalFormatting>
  <conditionalFormatting sqref="AL139:AO139">
    <cfRule type="expression" dxfId="61" priority="59">
      <formula>IF(AND(AL139&gt;=0, RIGHT(TEXT(AL139,"0.#"),1)&lt;&gt;"."),TRUE,FALSE)</formula>
    </cfRule>
    <cfRule type="expression" dxfId="60" priority="60">
      <formula>IF(AND(AL139&gt;=0, RIGHT(TEXT(AL139,"0.#"),1)="."),TRUE,FALSE)</formula>
    </cfRule>
    <cfRule type="expression" dxfId="59" priority="61">
      <formula>IF(AND(AL139&lt;0, RIGHT(TEXT(AL139,"0.#"),1)&lt;&gt;"."),TRUE,FALSE)</formula>
    </cfRule>
    <cfRule type="expression" dxfId="58" priority="62">
      <formula>IF(AND(AL139&lt;0, RIGHT(TEXT(AL139,"0.#"),1)="."),TRUE,FALSE)</formula>
    </cfRule>
  </conditionalFormatting>
  <conditionalFormatting sqref="AL140:AO140">
    <cfRule type="expression" dxfId="57" priority="55">
      <formula>IF(AND(AL140&gt;=0, RIGHT(TEXT(AL140,"0.#"),1)&lt;&gt;"."),TRUE,FALSE)</formula>
    </cfRule>
    <cfRule type="expression" dxfId="56" priority="56">
      <formula>IF(AND(AL140&gt;=0, RIGHT(TEXT(AL140,"0.#"),1)="."),TRUE,FALSE)</formula>
    </cfRule>
    <cfRule type="expression" dxfId="55" priority="57">
      <formula>IF(AND(AL140&lt;0, RIGHT(TEXT(AL140,"0.#"),1)&lt;&gt;"."),TRUE,FALSE)</formula>
    </cfRule>
    <cfRule type="expression" dxfId="54" priority="58">
      <formula>IF(AND(AL140&lt;0, RIGHT(TEXT(AL140,"0.#"),1)="."),TRUE,FALSE)</formula>
    </cfRule>
  </conditionalFormatting>
  <conditionalFormatting sqref="AL141:AO141">
    <cfRule type="expression" dxfId="53" priority="51">
      <formula>IF(AND(AL141&gt;=0, RIGHT(TEXT(AL141,"0.#"),1)&lt;&gt;"."),TRUE,FALSE)</formula>
    </cfRule>
    <cfRule type="expression" dxfId="52" priority="52">
      <formula>IF(AND(AL141&gt;=0, RIGHT(TEXT(AL141,"0.#"),1)="."),TRUE,FALSE)</formula>
    </cfRule>
    <cfRule type="expression" dxfId="51" priority="53">
      <formula>IF(AND(AL141&lt;0, RIGHT(TEXT(AL141,"0.#"),1)&lt;&gt;"."),TRUE,FALSE)</formula>
    </cfRule>
    <cfRule type="expression" dxfId="50" priority="54">
      <formula>IF(AND(AL141&lt;0, RIGHT(TEXT(AL141,"0.#"),1)="."),TRUE,FALSE)</formula>
    </cfRule>
  </conditionalFormatting>
  <conditionalFormatting sqref="AL142:AO142">
    <cfRule type="expression" dxfId="49" priority="47">
      <formula>IF(AND(AL142&gt;=0, RIGHT(TEXT(AL142,"0.#"),1)&lt;&gt;"."),TRUE,FALSE)</formula>
    </cfRule>
    <cfRule type="expression" dxfId="48" priority="48">
      <formula>IF(AND(AL142&gt;=0, RIGHT(TEXT(AL142,"0.#"),1)="."),TRUE,FALSE)</formula>
    </cfRule>
    <cfRule type="expression" dxfId="47" priority="49">
      <formula>IF(AND(AL142&lt;0, RIGHT(TEXT(AL142,"0.#"),1)&lt;&gt;"."),TRUE,FALSE)</formula>
    </cfRule>
    <cfRule type="expression" dxfId="46" priority="50">
      <formula>IF(AND(AL142&lt;0, RIGHT(TEXT(AL142,"0.#"),1)="."),TRUE,FALSE)</formula>
    </cfRule>
  </conditionalFormatting>
  <conditionalFormatting sqref="AL143:AO143">
    <cfRule type="expression" dxfId="45" priority="43">
      <formula>IF(AND(AL143&gt;=0, RIGHT(TEXT(AL143,"0.#"),1)&lt;&gt;"."),TRUE,FALSE)</formula>
    </cfRule>
    <cfRule type="expression" dxfId="44" priority="44">
      <formula>IF(AND(AL143&gt;=0, RIGHT(TEXT(AL143,"0.#"),1)="."),TRUE,FALSE)</formula>
    </cfRule>
    <cfRule type="expression" dxfId="43" priority="45">
      <formula>IF(AND(AL143&lt;0, RIGHT(TEXT(AL143,"0.#"),1)&lt;&gt;"."),TRUE,FALSE)</formula>
    </cfRule>
    <cfRule type="expression" dxfId="42" priority="46">
      <formula>IF(AND(AL143&lt;0, RIGHT(TEXT(AL143,"0.#"),1)="."),TRUE,FALSE)</formula>
    </cfRule>
  </conditionalFormatting>
  <conditionalFormatting sqref="AL144:AO144">
    <cfRule type="expression" dxfId="41" priority="39">
      <formula>IF(AND(AL144&gt;=0, RIGHT(TEXT(AL144,"0.#"),1)&lt;&gt;"."),TRUE,FALSE)</formula>
    </cfRule>
    <cfRule type="expression" dxfId="40" priority="40">
      <formula>IF(AND(AL144&gt;=0, RIGHT(TEXT(AL144,"0.#"),1)="."),TRUE,FALSE)</formula>
    </cfRule>
    <cfRule type="expression" dxfId="39" priority="41">
      <formula>IF(AND(AL144&lt;0, RIGHT(TEXT(AL144,"0.#"),1)&lt;&gt;"."),TRUE,FALSE)</formula>
    </cfRule>
    <cfRule type="expression" dxfId="38" priority="42">
      <formula>IF(AND(AL144&lt;0, RIGHT(TEXT(AL144,"0.#"),1)="."),TRUE,FALSE)</formula>
    </cfRule>
  </conditionalFormatting>
  <conditionalFormatting sqref="AL145:AO145">
    <cfRule type="expression" dxfId="37" priority="35">
      <formula>IF(AND(AL145&gt;=0, RIGHT(TEXT(AL145,"0.#"),1)&lt;&gt;"."),TRUE,FALSE)</formula>
    </cfRule>
    <cfRule type="expression" dxfId="36" priority="36">
      <formula>IF(AND(AL145&gt;=0, RIGHT(TEXT(AL145,"0.#"),1)="."),TRUE,FALSE)</formula>
    </cfRule>
    <cfRule type="expression" dxfId="35" priority="37">
      <formula>IF(AND(AL145&lt;0, RIGHT(TEXT(AL145,"0.#"),1)&lt;&gt;"."),TRUE,FALSE)</formula>
    </cfRule>
    <cfRule type="expression" dxfId="34" priority="38">
      <formula>IF(AND(AL145&lt;0, RIGHT(TEXT(AL145,"0.#"),1)="."),TRUE,FALSE)</formula>
    </cfRule>
  </conditionalFormatting>
  <conditionalFormatting sqref="AL146:AO146">
    <cfRule type="expression" dxfId="33" priority="31">
      <formula>IF(AND(AL146&gt;=0, RIGHT(TEXT(AL146,"0.#"),1)&lt;&gt;"."),TRUE,FALSE)</formula>
    </cfRule>
    <cfRule type="expression" dxfId="32" priority="32">
      <formula>IF(AND(AL146&gt;=0, RIGHT(TEXT(AL146,"0.#"),1)="."),TRUE,FALSE)</formula>
    </cfRule>
    <cfRule type="expression" dxfId="31" priority="33">
      <formula>IF(AND(AL146&lt;0, RIGHT(TEXT(AL146,"0.#"),1)&lt;&gt;"."),TRUE,FALSE)</formula>
    </cfRule>
    <cfRule type="expression" dxfId="30" priority="34">
      <formula>IF(AND(AL146&lt;0, RIGHT(TEXT(AL146,"0.#"),1)="."),TRUE,FALSE)</formula>
    </cfRule>
  </conditionalFormatting>
  <conditionalFormatting sqref="AL147:AO147">
    <cfRule type="expression" dxfId="29" priority="27">
      <formula>IF(AND(AL147&gt;=0, RIGHT(TEXT(AL147,"0.#"),1)&lt;&gt;"."),TRUE,FALSE)</formula>
    </cfRule>
    <cfRule type="expression" dxfId="28" priority="28">
      <formula>IF(AND(AL147&gt;=0, RIGHT(TEXT(AL147,"0.#"),1)="."),TRUE,FALSE)</formula>
    </cfRule>
    <cfRule type="expression" dxfId="27" priority="29">
      <formula>IF(AND(AL147&lt;0, RIGHT(TEXT(AL147,"0.#"),1)&lt;&gt;"."),TRUE,FALSE)</formula>
    </cfRule>
    <cfRule type="expression" dxfId="26" priority="30">
      <formula>IF(AND(AL147&lt;0, RIGHT(TEXT(AL147,"0.#"),1)="."),TRUE,FALSE)</formula>
    </cfRule>
  </conditionalFormatting>
  <conditionalFormatting sqref="AL148:AO148">
    <cfRule type="expression" dxfId="25" priority="23">
      <formula>IF(AND(AL148&gt;=0, RIGHT(TEXT(AL148,"0.#"),1)&lt;&gt;"."),TRUE,FALSE)</formula>
    </cfRule>
    <cfRule type="expression" dxfId="24" priority="24">
      <formula>IF(AND(AL148&gt;=0, RIGHT(TEXT(AL148,"0.#"),1)="."),TRUE,FALSE)</formula>
    </cfRule>
    <cfRule type="expression" dxfId="23" priority="25">
      <formula>IF(AND(AL148&lt;0, RIGHT(TEXT(AL148,"0.#"),1)&lt;&gt;"."),TRUE,FALSE)</formula>
    </cfRule>
    <cfRule type="expression" dxfId="22" priority="26">
      <formula>IF(AND(AL148&lt;0, RIGHT(TEXT(AL148,"0.#"),1)="."),TRUE,FALSE)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M49">
    <cfRule type="expression" dxfId="19" priority="5">
      <formula>IF(RIGHT(TEXT(AM49,"0.#"),1)=".",FALSE,TRUE)</formula>
    </cfRule>
    <cfRule type="expression" dxfId="18" priority="6">
      <formula>IF(RIGHT(TEXT(AM49,"0.#"),1)=".",TRUE,FALSE)</formula>
    </cfRule>
  </conditionalFormatting>
  <conditionalFormatting sqref="AE48">
    <cfRule type="expression" dxfId="17" priority="19">
      <formula>IF(RIGHT(TEXT(AE48,"0.#"),1)=".",FALSE,TRUE)</formula>
    </cfRule>
    <cfRule type="expression" dxfId="16" priority="20">
      <formula>IF(RIGHT(TEXT(AE48,"0.#"),1)=".",TRUE,FALSE)</formula>
    </cfRule>
  </conditionalFormatting>
  <conditionalFormatting sqref="AE49">
    <cfRule type="expression" dxfId="15" priority="17">
      <formula>IF(RIGHT(TEXT(AE49,"0.#"),1)=".",FALSE,TRUE)</formula>
    </cfRule>
    <cfRule type="expression" dxfId="14" priority="18">
      <formula>IF(RIGHT(TEXT(AE49,"0.#"),1)=".",TRUE,FALSE)</formula>
    </cfRule>
  </conditionalFormatting>
  <conditionalFormatting sqref="AI49">
    <cfRule type="expression" dxfId="13" priority="15">
      <formula>IF(RIGHT(TEXT(AI49,"0.#"),1)=".",FALSE,TRUE)</formula>
    </cfRule>
    <cfRule type="expression" dxfId="12" priority="16">
      <formula>IF(RIGHT(TEXT(AI49,"0.#"),1)=".",TRUE,FALSE)</formula>
    </cfRule>
  </conditionalFormatting>
  <conditionalFormatting sqref="AI48">
    <cfRule type="expression" dxfId="11" priority="13">
      <formula>IF(RIGHT(TEXT(AI48,"0.#"),1)=".",FALSE,TRUE)</formula>
    </cfRule>
    <cfRule type="expression" dxfId="10" priority="14">
      <formula>IF(RIGHT(TEXT(AI48,"0.#"),1)=".",TRUE,FALSE)</formula>
    </cfRule>
  </conditionalFormatting>
  <conditionalFormatting sqref="AI47">
    <cfRule type="expression" dxfId="9" priority="11">
      <formula>IF(RIGHT(TEXT(AI47,"0.#"),1)=".",FALSE,TRUE)</formula>
    </cfRule>
    <cfRule type="expression" dxfId="8" priority="12">
      <formula>IF(RIGHT(TEXT(AI47,"0.#"),1)=".",TRUE,FALSE)</formula>
    </cfRule>
  </conditionalFormatting>
  <conditionalFormatting sqref="AM47">
    <cfRule type="expression" dxfId="7" priority="9">
      <formula>IF(RIGHT(TEXT(AM47,"0.#"),1)=".",FALSE,TRUE)</formula>
    </cfRule>
    <cfRule type="expression" dxfId="6" priority="10">
      <formula>IF(RIGHT(TEXT(AM47,"0.#"),1)=".",TRUE,FALSE)</formula>
    </cfRule>
  </conditionalFormatting>
  <conditionalFormatting sqref="AM48">
    <cfRule type="expression" dxfId="5" priority="7">
      <formula>IF(RIGHT(TEXT(AM48,"0.#"),1)=".",FALSE,TRUE)</formula>
    </cfRule>
    <cfRule type="expression" dxfId="4" priority="8">
      <formula>IF(RIGHT(TEXT(AM48,"0.#"),1)=".",TRUE,FALSE)</formula>
    </cfRule>
  </conditionalFormatting>
  <conditionalFormatting sqref="AQ47:AQ49">
    <cfRule type="expression" dxfId="3" priority="3">
      <formula>IF(RIGHT(TEXT(AQ47,"0.#"),1)=".",FALSE,TRUE)</formula>
    </cfRule>
    <cfRule type="expression" dxfId="2" priority="4">
      <formula>IF(RIGHT(TEXT(AQ47,"0.#"),1)=".",TRUE,FALSE)</formula>
    </cfRule>
  </conditionalFormatting>
  <conditionalFormatting sqref="AU47:AU49">
    <cfRule type="expression" dxfId="1" priority="1">
      <formula>IF(RIGHT(TEXT(AU47,"0.#"),1)=".",FALSE,TRUE)</formula>
    </cfRule>
    <cfRule type="expression" dxfId="0" priority="2">
      <formula>IF(RIGHT(TEXT(AU47,"0.#"),1)=".",TRUE,FALSE)</formula>
    </cfRule>
  </conditionalFormatting>
  <dataValidations count="17">
    <dataValidation type="whole" allowBlank="1" showInputMessage="1" showErrorMessage="1" sqref="O104:P105 AX104:AX106 AA104:AB105 AM104:AN105">
      <formula1>0</formula1>
      <formula2>99</formula2>
    </dataValidation>
    <dataValidation type="whole" allowBlank="1" showInputMessage="1" showErrorMessage="1" sqref="AJ104:AK105 X104:Y105 AJ106 L104:L106 M104:M105 X106 AU104:AV105 J80:J8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0:E90">
      <formula1>T行政事業レビュー推進チームの所見</formula1>
    </dataValidation>
    <dataValidation type="custom" imeMode="disabled" allowBlank="1" showInputMessage="1" showErrorMessage="1" sqref="AH135:AK135 AH139:AK148">
      <formula1>OR(AND(MOD(IF(ISNUMBER(AH135), AH135, 0.5),1)=0, 0&lt;=AH135), AH135="-")</formula1>
    </dataValidation>
    <dataValidation type="whole" imeMode="disabled" allowBlank="1" showInputMessage="1" showErrorMessage="1" sqref="AW2:AX2">
      <formula1>0</formula1>
      <formula2>99</formula2>
    </dataValidation>
    <dataValidation type="list" allowBlank="1" showInputMessage="1" showErrorMessage="1" sqref="A92:E92">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AO129 AR52">
      <formula1>"　, ☑"</formula1>
    </dataValidation>
    <dataValidation type="list" allowBlank="1" showInputMessage="1" showErrorMessage="1" sqref="S5:X5">
      <formula1>T終了年度</formula1>
    </dataValidation>
    <dataValidation type="list" allowBlank="1" showInputMessage="1" showErrorMessage="1" sqref="H80:I84">
      <formula1>T事業番号</formula1>
    </dataValidation>
    <dataValidation type="custom" imeMode="disabled" allowBlank="1" showInputMessage="1" showErrorMessage="1" sqref="AY23 P13:AX13 AR15:AX15 P14:AQ18 AR18:AX18 P19:AJ19 Y127:AB127 AU127:AX127 Y135:AB135 AL135:AO135 Y139:AB148 AL139:AO148 AQ32:AR32 AU32:AX32 AE33:AX35 AE43:AX43 AE29:AX30 AQ46:AR46 AU46:AX46 AE47:AX49 AE40:AX41 P23:AC26">
      <formula1>OR(ISNUMBER(P13), P13="-")</formula1>
    </dataValidation>
    <dataValidation type="list" allowBlank="1" showInputMessage="1" showErrorMessage="1" sqref="Q106:R106 AC106:AD106 AO106:AP106">
      <formula1>#REF!</formula1>
    </dataValidation>
    <dataValidation type="custom" allowBlank="1" showInputMessage="1" showErrorMessage="1" errorTitle="法人番号チェック" error="法人番号は13桁の数字で入力してください。" sqref="J139:O148 J135:O135">
      <formula1>OR(J135="-",AND(LEN(J135)=13,IFERROR(SEARCH("-",J135),"")="",IFERROR(SEARCH(".",J135),"")="",ISNUMBER(J135)))</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0" max="16383" man="1"/>
    <brk id="58" max="16383" man="1"/>
    <brk id="8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U105:V105 I105:J105 AG105:AH105 AR105:AS105</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入力規則等!$AG$2:$AG$13</xm:f>
          </x14:formula1>
          <xm:sqref>AC135:AG135 AC139:AG148</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入力規則等!$U$13:$U$35</xm:f>
          </x14:formula1>
          <xm:sqref>AJ2:AM2 E80:G84 AE106:AG106 G106:I106 AQ106:AS106 S106:U106</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入力規則等!$U$49</xm:f>
          </x14:formula1>
          <xm:sqref>C80:D84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75</v>
      </c>
      <c r="B1" s="24" t="s">
        <v>76</v>
      </c>
      <c r="F1" s="25" t="s">
        <v>4</v>
      </c>
      <c r="G1" s="25" t="s">
        <v>65</v>
      </c>
      <c r="K1" s="26" t="s">
        <v>93</v>
      </c>
      <c r="L1" s="24" t="s">
        <v>76</v>
      </c>
      <c r="O1" s="12"/>
      <c r="P1" s="25" t="s">
        <v>5</v>
      </c>
      <c r="Q1" s="25" t="s">
        <v>65</v>
      </c>
      <c r="T1" s="12"/>
      <c r="U1" s="28" t="s">
        <v>156</v>
      </c>
      <c r="W1" s="28" t="s">
        <v>155</v>
      </c>
      <c r="Y1" s="28" t="s">
        <v>73</v>
      </c>
      <c r="Z1" s="28" t="s">
        <v>385</v>
      </c>
      <c r="AA1" s="28" t="s">
        <v>74</v>
      </c>
      <c r="AB1" s="28" t="s">
        <v>386</v>
      </c>
      <c r="AC1" s="28" t="s">
        <v>31</v>
      </c>
      <c r="AD1" s="27"/>
      <c r="AE1" s="28" t="s">
        <v>43</v>
      </c>
      <c r="AF1" s="29"/>
      <c r="AG1" s="41" t="s">
        <v>168</v>
      </c>
      <c r="AI1" s="41" t="s">
        <v>171</v>
      </c>
      <c r="AK1" s="41" t="s">
        <v>175</v>
      </c>
      <c r="AM1" s="53"/>
      <c r="AN1" s="53"/>
      <c r="AP1" s="27" t="s">
        <v>213</v>
      </c>
    </row>
    <row r="2" spans="1:42" ht="13.5" customHeight="1" x14ac:dyDescent="0.2">
      <c r="A2" s="13" t="s">
        <v>77</v>
      </c>
      <c r="B2" s="14"/>
      <c r="C2" s="12" t="str">
        <f>IF(B2="","",A2)</f>
        <v/>
      </c>
      <c r="D2" s="12" t="str">
        <f>IF(C2="","",IF(D1&lt;&gt;"",CONCATENATE(D1,"、",C2),C2))</f>
        <v/>
      </c>
      <c r="F2" s="11" t="s">
        <v>64</v>
      </c>
      <c r="G2" s="16" t="s">
        <v>584</v>
      </c>
      <c r="H2" s="12" t="str">
        <f>IF(G2="","",F2)</f>
        <v>一般会計</v>
      </c>
      <c r="I2" s="12" t="str">
        <f>IF(H2="","",IF(I1&lt;&gt;"",CONCATENATE(I1,"、",H2),H2))</f>
        <v>一般会計</v>
      </c>
      <c r="K2" s="13" t="s">
        <v>94</v>
      </c>
      <c r="L2" s="14"/>
      <c r="M2" s="12" t="str">
        <f>IF(L2="","",K2)</f>
        <v/>
      </c>
      <c r="N2" s="12" t="str">
        <f>IF(M2="","",IF(N1&lt;&gt;"",CONCATENATE(N1,"、",M2),M2))</f>
        <v/>
      </c>
      <c r="O2" s="12"/>
      <c r="P2" s="11" t="s">
        <v>66</v>
      </c>
      <c r="Q2" s="16" t="s">
        <v>584</v>
      </c>
      <c r="R2" s="12" t="str">
        <f>IF(Q2="","",P2)</f>
        <v>直接実施</v>
      </c>
      <c r="S2" s="12" t="str">
        <f>IF(R2="","",IF(S1&lt;&gt;"",CONCATENATE(S1,"、",R2),R2))</f>
        <v>直接実施</v>
      </c>
      <c r="T2" s="12"/>
      <c r="U2" s="68">
        <v>21</v>
      </c>
      <c r="W2" s="31" t="s">
        <v>161</v>
      </c>
      <c r="Y2" s="31" t="s">
        <v>60</v>
      </c>
      <c r="Z2" s="31" t="s">
        <v>60</v>
      </c>
      <c r="AA2" s="61" t="s">
        <v>255</v>
      </c>
      <c r="AB2" s="61" t="s">
        <v>480</v>
      </c>
      <c r="AC2" s="62" t="s">
        <v>126</v>
      </c>
      <c r="AD2" s="27"/>
      <c r="AE2" s="33" t="s">
        <v>157</v>
      </c>
      <c r="AF2" s="29"/>
      <c r="AG2" s="42" t="s">
        <v>221</v>
      </c>
      <c r="AI2" s="41" t="s">
        <v>252</v>
      </c>
      <c r="AK2" s="41" t="s">
        <v>176</v>
      </c>
      <c r="AM2" s="53"/>
      <c r="AN2" s="53"/>
      <c r="AP2" s="42"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31" t="s">
        <v>511</v>
      </c>
      <c r="W3" s="31" t="s">
        <v>136</v>
      </c>
      <c r="Y3" s="31" t="s">
        <v>61</v>
      </c>
      <c r="Z3" s="31" t="s">
        <v>387</v>
      </c>
      <c r="AA3" s="61" t="s">
        <v>353</v>
      </c>
      <c r="AB3" s="61" t="s">
        <v>481</v>
      </c>
      <c r="AC3" s="62" t="s">
        <v>127</v>
      </c>
      <c r="AD3" s="27"/>
      <c r="AE3" s="33" t="s">
        <v>158</v>
      </c>
      <c r="AF3" s="29"/>
      <c r="AG3" s="42" t="s">
        <v>222</v>
      </c>
      <c r="AI3" s="41" t="s">
        <v>170</v>
      </c>
      <c r="AK3" s="41" t="str">
        <f>CHAR(CODE(AK2)+1)</f>
        <v>B</v>
      </c>
      <c r="AM3" s="53"/>
      <c r="AN3" s="53"/>
      <c r="AP3" s="42"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t="s">
        <v>584</v>
      </c>
      <c r="R4" s="12" t="str">
        <f t="shared" si="3"/>
        <v>補助</v>
      </c>
      <c r="S4" s="12" t="str">
        <f t="shared" si="4"/>
        <v>直接実施、補助</v>
      </c>
      <c r="T4" s="12"/>
      <c r="U4" s="31" t="s">
        <v>565</v>
      </c>
      <c r="W4" s="31" t="s">
        <v>137</v>
      </c>
      <c r="Y4" s="31" t="s">
        <v>260</v>
      </c>
      <c r="Z4" s="31" t="s">
        <v>388</v>
      </c>
      <c r="AA4" s="61" t="s">
        <v>354</v>
      </c>
      <c r="AB4" s="61" t="s">
        <v>482</v>
      </c>
      <c r="AC4" s="61" t="s">
        <v>128</v>
      </c>
      <c r="AD4" s="27"/>
      <c r="AE4" s="33" t="s">
        <v>159</v>
      </c>
      <c r="AF4" s="29"/>
      <c r="AG4" s="42" t="s">
        <v>223</v>
      </c>
      <c r="AI4" s="41" t="s">
        <v>172</v>
      </c>
      <c r="AK4" s="41" t="str">
        <f t="shared" ref="AK4:AK49" si="7">CHAR(CODE(AK3)+1)</f>
        <v>C</v>
      </c>
      <c r="AM4" s="53"/>
      <c r="AN4" s="53"/>
      <c r="AP4" s="42" t="s">
        <v>223</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直接実施、補助</v>
      </c>
      <c r="T5" s="12"/>
      <c r="W5" s="31" t="s">
        <v>535</v>
      </c>
      <c r="Y5" s="31" t="s">
        <v>261</v>
      </c>
      <c r="Z5" s="31" t="s">
        <v>389</v>
      </c>
      <c r="AA5" s="61" t="s">
        <v>355</v>
      </c>
      <c r="AB5" s="61" t="s">
        <v>483</v>
      </c>
      <c r="AC5" s="61" t="s">
        <v>160</v>
      </c>
      <c r="AD5" s="30"/>
      <c r="AE5" s="33" t="s">
        <v>233</v>
      </c>
      <c r="AF5" s="29"/>
      <c r="AG5" s="42" t="s">
        <v>224</v>
      </c>
      <c r="AI5" s="41" t="s">
        <v>258</v>
      </c>
      <c r="AK5" s="41" t="str">
        <f t="shared" si="7"/>
        <v>D</v>
      </c>
      <c r="AP5" s="42"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直接実施、補助</v>
      </c>
      <c r="T6" s="12"/>
      <c r="U6" s="31" t="s">
        <v>235</v>
      </c>
      <c r="W6" s="31" t="s">
        <v>537</v>
      </c>
      <c r="Y6" s="31" t="s">
        <v>262</v>
      </c>
      <c r="Z6" s="31" t="s">
        <v>390</v>
      </c>
      <c r="AA6" s="61" t="s">
        <v>356</v>
      </c>
      <c r="AB6" s="61" t="s">
        <v>484</v>
      </c>
      <c r="AC6" s="61" t="s">
        <v>129</v>
      </c>
      <c r="AD6" s="30"/>
      <c r="AE6" s="33" t="s">
        <v>231</v>
      </c>
      <c r="AF6" s="29"/>
      <c r="AG6" s="42" t="s">
        <v>225</v>
      </c>
      <c r="AI6" s="41" t="s">
        <v>259</v>
      </c>
      <c r="AK6" s="41" t="str">
        <f>CHAR(CODE(AK5)+1)</f>
        <v>E</v>
      </c>
      <c r="AP6" s="42" t="s">
        <v>225</v>
      </c>
    </row>
    <row r="7" spans="1:42" ht="13.5" customHeight="1" x14ac:dyDescent="0.2">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直接実施、補助</v>
      </c>
      <c r="T7" s="12"/>
      <c r="U7" s="31"/>
      <c r="W7" s="31" t="s">
        <v>138</v>
      </c>
      <c r="Y7" s="31" t="s">
        <v>263</v>
      </c>
      <c r="Z7" s="31" t="s">
        <v>391</v>
      </c>
      <c r="AA7" s="61" t="s">
        <v>357</v>
      </c>
      <c r="AB7" s="61" t="s">
        <v>485</v>
      </c>
      <c r="AC7" s="30"/>
      <c r="AD7" s="30"/>
      <c r="AE7" s="31" t="s">
        <v>129</v>
      </c>
      <c r="AF7" s="29"/>
      <c r="AG7" s="42" t="s">
        <v>226</v>
      </c>
      <c r="AH7" s="56"/>
      <c r="AI7" s="42" t="s">
        <v>248</v>
      </c>
      <c r="AK7" s="41" t="str">
        <f>CHAR(CODE(AK6)+1)</f>
        <v>F</v>
      </c>
      <c r="AP7" s="42" t="s">
        <v>226</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直接実施、補助</v>
      </c>
      <c r="T8" s="12"/>
      <c r="U8" s="31" t="s">
        <v>256</v>
      </c>
      <c r="W8" s="31" t="s">
        <v>139</v>
      </c>
      <c r="Y8" s="31" t="s">
        <v>264</v>
      </c>
      <c r="Z8" s="31" t="s">
        <v>392</v>
      </c>
      <c r="AA8" s="61" t="s">
        <v>358</v>
      </c>
      <c r="AB8" s="61" t="s">
        <v>486</v>
      </c>
      <c r="AC8" s="30"/>
      <c r="AD8" s="30"/>
      <c r="AE8" s="30"/>
      <c r="AF8" s="29"/>
      <c r="AG8" s="42" t="s">
        <v>227</v>
      </c>
      <c r="AI8" s="41" t="s">
        <v>249</v>
      </c>
      <c r="AK8" s="41" t="str">
        <f t="shared" si="7"/>
        <v>G</v>
      </c>
      <c r="AP8" s="42" t="s">
        <v>227</v>
      </c>
    </row>
    <row r="9" spans="1:42" ht="13.5" customHeight="1" x14ac:dyDescent="0.2">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31" t="s">
        <v>257</v>
      </c>
      <c r="W9" s="31" t="s">
        <v>140</v>
      </c>
      <c r="Y9" s="31" t="s">
        <v>265</v>
      </c>
      <c r="Z9" s="31" t="s">
        <v>393</v>
      </c>
      <c r="AA9" s="61" t="s">
        <v>359</v>
      </c>
      <c r="AB9" s="61" t="s">
        <v>487</v>
      </c>
      <c r="AC9" s="30"/>
      <c r="AD9" s="30"/>
      <c r="AE9" s="30"/>
      <c r="AF9" s="29"/>
      <c r="AG9" s="42" t="s">
        <v>228</v>
      </c>
      <c r="AI9" s="52"/>
      <c r="AK9" s="41" t="str">
        <f t="shared" si="7"/>
        <v>H</v>
      </c>
      <c r="AP9" s="42" t="s">
        <v>228</v>
      </c>
    </row>
    <row r="10" spans="1:42" ht="13.5" customHeight="1" x14ac:dyDescent="0.2">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直接実施、補助</v>
      </c>
      <c r="Q10" s="18"/>
      <c r="T10" s="12"/>
      <c r="W10" s="31" t="s">
        <v>141</v>
      </c>
      <c r="Y10" s="31" t="s">
        <v>266</v>
      </c>
      <c r="Z10" s="31" t="s">
        <v>394</v>
      </c>
      <c r="AA10" s="61" t="s">
        <v>360</v>
      </c>
      <c r="AB10" s="61" t="s">
        <v>488</v>
      </c>
      <c r="AC10" s="30"/>
      <c r="AD10" s="30"/>
      <c r="AE10" s="30"/>
      <c r="AF10" s="29"/>
      <c r="AG10" s="42" t="s">
        <v>216</v>
      </c>
      <c r="AK10" s="41" t="str">
        <f t="shared" si="7"/>
        <v>I</v>
      </c>
      <c r="AP10" s="41" t="s">
        <v>214</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584</v>
      </c>
      <c r="M11" s="12" t="str">
        <f t="shared" si="2"/>
        <v>その他の事項経費</v>
      </c>
      <c r="N11" s="12" t="str">
        <f t="shared" si="6"/>
        <v>その他の事項経費</v>
      </c>
      <c r="O11" s="12"/>
      <c r="P11" s="12"/>
      <c r="Q11" s="18"/>
      <c r="T11" s="12"/>
      <c r="W11" s="31" t="s">
        <v>562</v>
      </c>
      <c r="Y11" s="31" t="s">
        <v>267</v>
      </c>
      <c r="Z11" s="31" t="s">
        <v>395</v>
      </c>
      <c r="AA11" s="61" t="s">
        <v>361</v>
      </c>
      <c r="AB11" s="61" t="s">
        <v>489</v>
      </c>
      <c r="AC11" s="30"/>
      <c r="AD11" s="30"/>
      <c r="AE11" s="30"/>
      <c r="AF11" s="29"/>
      <c r="AG11" s="41" t="s">
        <v>219</v>
      </c>
      <c r="AK11" s="41"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512</v>
      </c>
      <c r="W12" s="31" t="s">
        <v>142</v>
      </c>
      <c r="Y12" s="31" t="s">
        <v>268</v>
      </c>
      <c r="Z12" s="31" t="s">
        <v>396</v>
      </c>
      <c r="AA12" s="61" t="s">
        <v>362</v>
      </c>
      <c r="AB12" s="61" t="s">
        <v>490</v>
      </c>
      <c r="AC12" s="30"/>
      <c r="AD12" s="30"/>
      <c r="AE12" s="30"/>
      <c r="AF12" s="29"/>
      <c r="AG12" s="41" t="s">
        <v>217</v>
      </c>
      <c r="AK12" s="41"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269</v>
      </c>
      <c r="Z13" s="31" t="s">
        <v>397</v>
      </c>
      <c r="AA13" s="61" t="s">
        <v>363</v>
      </c>
      <c r="AB13" s="61" t="s">
        <v>491</v>
      </c>
      <c r="AC13" s="30"/>
      <c r="AD13" s="30"/>
      <c r="AE13" s="30"/>
      <c r="AF13" s="29"/>
      <c r="AG13" s="41" t="s">
        <v>218</v>
      </c>
      <c r="AK13" s="41"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513</v>
      </c>
      <c r="W14" s="31" t="s">
        <v>144</v>
      </c>
      <c r="Y14" s="31" t="s">
        <v>270</v>
      </c>
      <c r="Z14" s="31" t="s">
        <v>398</v>
      </c>
      <c r="AA14" s="61" t="s">
        <v>364</v>
      </c>
      <c r="AB14" s="61" t="s">
        <v>492</v>
      </c>
      <c r="AC14" s="30"/>
      <c r="AD14" s="30"/>
      <c r="AE14" s="30"/>
      <c r="AF14" s="29"/>
      <c r="AG14" s="52"/>
      <c r="AK14" s="41"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514</v>
      </c>
      <c r="W15" s="31" t="s">
        <v>145</v>
      </c>
      <c r="Y15" s="31" t="s">
        <v>271</v>
      </c>
      <c r="Z15" s="31" t="s">
        <v>399</v>
      </c>
      <c r="AA15" s="61" t="s">
        <v>365</v>
      </c>
      <c r="AB15" s="61" t="s">
        <v>493</v>
      </c>
      <c r="AC15" s="30"/>
      <c r="AD15" s="30"/>
      <c r="AE15" s="30"/>
      <c r="AF15" s="29"/>
      <c r="AG15" s="53"/>
      <c r="AK15" s="41"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515</v>
      </c>
      <c r="W16" s="31" t="s">
        <v>146</v>
      </c>
      <c r="Y16" s="31" t="s">
        <v>272</v>
      </c>
      <c r="Z16" s="31" t="s">
        <v>400</v>
      </c>
      <c r="AA16" s="61" t="s">
        <v>366</v>
      </c>
      <c r="AB16" s="61" t="s">
        <v>494</v>
      </c>
      <c r="AC16" s="30"/>
      <c r="AD16" s="30"/>
      <c r="AE16" s="30"/>
      <c r="AF16" s="29"/>
      <c r="AG16" s="53"/>
      <c r="AK16" s="41"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533</v>
      </c>
      <c r="W17" s="31" t="s">
        <v>147</v>
      </c>
      <c r="Y17" s="31" t="s">
        <v>273</v>
      </c>
      <c r="Z17" s="31" t="s">
        <v>401</v>
      </c>
      <c r="AA17" s="61" t="s">
        <v>367</v>
      </c>
      <c r="AB17" s="61" t="s">
        <v>495</v>
      </c>
      <c r="AC17" s="30"/>
      <c r="AD17" s="30"/>
      <c r="AE17" s="30"/>
      <c r="AF17" s="29"/>
      <c r="AG17" s="53"/>
      <c r="AK17" s="41"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516</v>
      </c>
      <c r="W18" s="31" t="s">
        <v>148</v>
      </c>
      <c r="Y18" s="31" t="s">
        <v>274</v>
      </c>
      <c r="Z18" s="31" t="s">
        <v>402</v>
      </c>
      <c r="AA18" s="61" t="s">
        <v>368</v>
      </c>
      <c r="AB18" s="61" t="s">
        <v>496</v>
      </c>
      <c r="AC18" s="30"/>
      <c r="AD18" s="30"/>
      <c r="AE18" s="30"/>
      <c r="AF18" s="29"/>
      <c r="AK18" s="41" t="str">
        <f t="shared" si="7"/>
        <v>Q</v>
      </c>
    </row>
    <row r="19" spans="1:37" ht="13.5" customHeight="1" x14ac:dyDescent="0.2">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31" t="s">
        <v>517</v>
      </c>
      <c r="W19" s="31" t="s">
        <v>149</v>
      </c>
      <c r="Y19" s="31" t="s">
        <v>275</v>
      </c>
      <c r="Z19" s="31" t="s">
        <v>403</v>
      </c>
      <c r="AA19" s="61" t="s">
        <v>369</v>
      </c>
      <c r="AB19" s="61" t="s">
        <v>497</v>
      </c>
      <c r="AC19" s="30"/>
      <c r="AD19" s="30"/>
      <c r="AE19" s="30"/>
      <c r="AF19" s="29"/>
      <c r="AK19" s="41" t="str">
        <f t="shared" si="7"/>
        <v>R</v>
      </c>
    </row>
    <row r="20" spans="1:37" ht="13.5" customHeight="1" x14ac:dyDescent="0.2">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31" t="s">
        <v>518</v>
      </c>
      <c r="W20" s="31" t="s">
        <v>150</v>
      </c>
      <c r="Y20" s="31" t="s">
        <v>276</v>
      </c>
      <c r="Z20" s="31" t="s">
        <v>404</v>
      </c>
      <c r="AA20" s="61" t="s">
        <v>370</v>
      </c>
      <c r="AB20" s="61" t="s">
        <v>498</v>
      </c>
      <c r="AC20" s="30"/>
      <c r="AD20" s="30"/>
      <c r="AE20" s="30"/>
      <c r="AF20" s="29"/>
      <c r="AK20" s="41" t="str">
        <f t="shared" si="7"/>
        <v>S</v>
      </c>
    </row>
    <row r="21" spans="1:37" ht="13.5" customHeight="1" x14ac:dyDescent="0.2">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31" t="s">
        <v>519</v>
      </c>
      <c r="W21" s="31" t="s">
        <v>151</v>
      </c>
      <c r="Y21" s="31" t="s">
        <v>277</v>
      </c>
      <c r="Z21" s="31" t="s">
        <v>405</v>
      </c>
      <c r="AA21" s="61" t="s">
        <v>371</v>
      </c>
      <c r="AB21" s="61" t="s">
        <v>499</v>
      </c>
      <c r="AC21" s="30"/>
      <c r="AD21" s="30"/>
      <c r="AE21" s="30"/>
      <c r="AF21" s="29"/>
      <c r="AK21" s="41" t="str">
        <f t="shared" si="7"/>
        <v>T</v>
      </c>
    </row>
    <row r="22" spans="1:37" ht="13.5" customHeight="1" x14ac:dyDescent="0.2">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564</v>
      </c>
      <c r="W22" s="31" t="s">
        <v>152</v>
      </c>
      <c r="Y22" s="31" t="s">
        <v>278</v>
      </c>
      <c r="Z22" s="31" t="s">
        <v>406</v>
      </c>
      <c r="AA22" s="61" t="s">
        <v>372</v>
      </c>
      <c r="AB22" s="61" t="s">
        <v>500</v>
      </c>
      <c r="AC22" s="30"/>
      <c r="AD22" s="30"/>
      <c r="AE22" s="30"/>
      <c r="AF22" s="29"/>
      <c r="AK22" s="41" t="str">
        <f t="shared" si="7"/>
        <v>U</v>
      </c>
    </row>
    <row r="23" spans="1:37" ht="13.5" customHeight="1" x14ac:dyDescent="0.2">
      <c r="A23" s="59"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520</v>
      </c>
      <c r="W23" s="31" t="s">
        <v>153</v>
      </c>
      <c r="Y23" s="31" t="s">
        <v>279</v>
      </c>
      <c r="Z23" s="31" t="s">
        <v>407</v>
      </c>
      <c r="AA23" s="61" t="s">
        <v>373</v>
      </c>
      <c r="AB23" s="61" t="s">
        <v>501</v>
      </c>
      <c r="AC23" s="30"/>
      <c r="AD23" s="30"/>
      <c r="AE23" s="30"/>
      <c r="AF23" s="29"/>
      <c r="AK23" s="41" t="str">
        <f t="shared" si="7"/>
        <v>V</v>
      </c>
    </row>
    <row r="24" spans="1:37" ht="13.5" customHeight="1" x14ac:dyDescent="0.2">
      <c r="A24" s="72"/>
      <c r="B24" s="57"/>
      <c r="F24" s="17" t="s">
        <v>253</v>
      </c>
      <c r="G24" s="16"/>
      <c r="H24" s="12" t="str">
        <f t="shared" si="1"/>
        <v/>
      </c>
      <c r="I24" s="12" t="str">
        <f t="shared" si="5"/>
        <v>一般会計</v>
      </c>
      <c r="K24" s="12"/>
      <c r="L24" s="12"/>
      <c r="O24" s="12"/>
      <c r="P24" s="12"/>
      <c r="Q24" s="18"/>
      <c r="T24" s="12"/>
      <c r="U24" s="31" t="s">
        <v>521</v>
      </c>
      <c r="W24" s="31" t="s">
        <v>154</v>
      </c>
      <c r="Y24" s="31" t="s">
        <v>280</v>
      </c>
      <c r="Z24" s="31" t="s">
        <v>408</v>
      </c>
      <c r="AA24" s="61" t="s">
        <v>374</v>
      </c>
      <c r="AB24" s="61" t="s">
        <v>502</v>
      </c>
      <c r="AC24" s="30"/>
      <c r="AD24" s="30"/>
      <c r="AE24" s="30"/>
      <c r="AF24" s="29"/>
      <c r="AK24" s="41" t="str">
        <f>CHAR(CODE(AK23)+1)</f>
        <v>W</v>
      </c>
    </row>
    <row r="25" spans="1:37" ht="13.5" customHeight="1" x14ac:dyDescent="0.2">
      <c r="A25" s="58"/>
      <c r="B25" s="57"/>
      <c r="F25" s="17" t="s">
        <v>121</v>
      </c>
      <c r="G25" s="16"/>
      <c r="H25" s="12" t="str">
        <f t="shared" si="1"/>
        <v/>
      </c>
      <c r="I25" s="12" t="str">
        <f t="shared" si="5"/>
        <v>一般会計</v>
      </c>
      <c r="K25" s="12"/>
      <c r="L25" s="12"/>
      <c r="O25" s="12"/>
      <c r="P25" s="12"/>
      <c r="Q25" s="18"/>
      <c r="T25" s="12"/>
      <c r="U25" s="31" t="s">
        <v>522</v>
      </c>
      <c r="W25" s="51"/>
      <c r="Y25" s="31" t="s">
        <v>281</v>
      </c>
      <c r="Z25" s="31" t="s">
        <v>409</v>
      </c>
      <c r="AA25" s="61" t="s">
        <v>375</v>
      </c>
      <c r="AB25" s="61" t="s">
        <v>503</v>
      </c>
      <c r="AC25" s="30"/>
      <c r="AD25" s="30"/>
      <c r="AE25" s="30"/>
      <c r="AF25" s="29"/>
      <c r="AK25" s="41" t="str">
        <f t="shared" si="7"/>
        <v>X</v>
      </c>
    </row>
    <row r="26" spans="1:37" ht="13.5" customHeight="1" x14ac:dyDescent="0.2">
      <c r="A26" s="58"/>
      <c r="B26" s="57"/>
      <c r="F26" s="17" t="s">
        <v>122</v>
      </c>
      <c r="G26" s="16"/>
      <c r="H26" s="12" t="str">
        <f t="shared" si="1"/>
        <v/>
      </c>
      <c r="I26" s="12" t="str">
        <f t="shared" si="5"/>
        <v>一般会計</v>
      </c>
      <c r="K26" s="12"/>
      <c r="L26" s="12"/>
      <c r="O26" s="12"/>
      <c r="P26" s="12"/>
      <c r="Q26" s="18"/>
      <c r="T26" s="12"/>
      <c r="U26" s="31" t="s">
        <v>523</v>
      </c>
      <c r="Y26" s="31" t="s">
        <v>282</v>
      </c>
      <c r="Z26" s="31" t="s">
        <v>410</v>
      </c>
      <c r="AA26" s="61" t="s">
        <v>376</v>
      </c>
      <c r="AB26" s="61" t="s">
        <v>504</v>
      </c>
      <c r="AC26" s="30"/>
      <c r="AD26" s="30"/>
      <c r="AE26" s="30"/>
      <c r="AF26" s="29"/>
      <c r="AK26" s="41"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31" t="s">
        <v>524</v>
      </c>
      <c r="Y27" s="31" t="s">
        <v>283</v>
      </c>
      <c r="Z27" s="31" t="s">
        <v>411</v>
      </c>
      <c r="AA27" s="61" t="s">
        <v>377</v>
      </c>
      <c r="AB27" s="61" t="s">
        <v>505</v>
      </c>
      <c r="AC27" s="30"/>
      <c r="AD27" s="30"/>
      <c r="AE27" s="30"/>
      <c r="AF27" s="29"/>
      <c r="AK27" s="41"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31" t="s">
        <v>525</v>
      </c>
      <c r="Y28" s="31" t="s">
        <v>284</v>
      </c>
      <c r="Z28" s="31" t="s">
        <v>412</v>
      </c>
      <c r="AA28" s="61" t="s">
        <v>378</v>
      </c>
      <c r="AB28" s="61" t="s">
        <v>506</v>
      </c>
      <c r="AC28" s="30"/>
      <c r="AD28" s="30"/>
      <c r="AE28" s="30"/>
      <c r="AF28" s="29"/>
      <c r="AK28" s="41" t="s">
        <v>177</v>
      </c>
    </row>
    <row r="29" spans="1:37" ht="13.5" customHeight="1" x14ac:dyDescent="0.2">
      <c r="A29" s="12"/>
      <c r="B29" s="12"/>
      <c r="F29" s="17" t="s">
        <v>185</v>
      </c>
      <c r="G29" s="16"/>
      <c r="H29" s="12" t="str">
        <f t="shared" si="1"/>
        <v/>
      </c>
      <c r="I29" s="12" t="str">
        <f t="shared" si="5"/>
        <v>一般会計</v>
      </c>
      <c r="K29" s="12"/>
      <c r="L29" s="12"/>
      <c r="O29" s="12"/>
      <c r="P29" s="12"/>
      <c r="Q29" s="18"/>
      <c r="T29" s="12"/>
      <c r="U29" s="31" t="s">
        <v>526</v>
      </c>
      <c r="Y29" s="31" t="s">
        <v>285</v>
      </c>
      <c r="Z29" s="31" t="s">
        <v>413</v>
      </c>
      <c r="AA29" s="61" t="s">
        <v>379</v>
      </c>
      <c r="AB29" s="61" t="s">
        <v>507</v>
      </c>
      <c r="AC29" s="30"/>
      <c r="AD29" s="30"/>
      <c r="AE29" s="30"/>
      <c r="AF29" s="29"/>
      <c r="AK29" s="41" t="str">
        <f t="shared" si="7"/>
        <v>b</v>
      </c>
    </row>
    <row r="30" spans="1:37" ht="13.5" customHeight="1" x14ac:dyDescent="0.2">
      <c r="A30" s="12"/>
      <c r="B30" s="12"/>
      <c r="F30" s="17" t="s">
        <v>186</v>
      </c>
      <c r="G30" s="16"/>
      <c r="H30" s="12" t="str">
        <f t="shared" si="1"/>
        <v/>
      </c>
      <c r="I30" s="12" t="str">
        <f t="shared" si="5"/>
        <v>一般会計</v>
      </c>
      <c r="K30" s="12"/>
      <c r="L30" s="12"/>
      <c r="O30" s="12"/>
      <c r="P30" s="12"/>
      <c r="Q30" s="18"/>
      <c r="T30" s="12"/>
      <c r="U30" s="31" t="s">
        <v>527</v>
      </c>
      <c r="Y30" s="31" t="s">
        <v>286</v>
      </c>
      <c r="Z30" s="31" t="s">
        <v>414</v>
      </c>
      <c r="AA30" s="61" t="s">
        <v>380</v>
      </c>
      <c r="AB30" s="61" t="s">
        <v>508</v>
      </c>
      <c r="AC30" s="30"/>
      <c r="AD30" s="30"/>
      <c r="AE30" s="30"/>
      <c r="AF30" s="29"/>
      <c r="AK30" s="41" t="str">
        <f t="shared" si="7"/>
        <v>c</v>
      </c>
    </row>
    <row r="31" spans="1:37" ht="13.5" customHeight="1" x14ac:dyDescent="0.2">
      <c r="A31" s="12"/>
      <c r="B31" s="12"/>
      <c r="F31" s="17" t="s">
        <v>187</v>
      </c>
      <c r="G31" s="16"/>
      <c r="H31" s="12" t="str">
        <f t="shared" si="1"/>
        <v/>
      </c>
      <c r="I31" s="12" t="str">
        <f t="shared" si="5"/>
        <v>一般会計</v>
      </c>
      <c r="K31" s="12"/>
      <c r="L31" s="12"/>
      <c r="O31" s="12"/>
      <c r="P31" s="12"/>
      <c r="Q31" s="18"/>
      <c r="T31" s="12"/>
      <c r="U31" s="31" t="s">
        <v>528</v>
      </c>
      <c r="Y31" s="31" t="s">
        <v>287</v>
      </c>
      <c r="Z31" s="31" t="s">
        <v>415</v>
      </c>
      <c r="AA31" s="61" t="s">
        <v>381</v>
      </c>
      <c r="AB31" s="61" t="s">
        <v>509</v>
      </c>
      <c r="AC31" s="30"/>
      <c r="AD31" s="30"/>
      <c r="AE31" s="30"/>
      <c r="AF31" s="29"/>
      <c r="AK31" s="41" t="str">
        <f t="shared" si="7"/>
        <v>d</v>
      </c>
    </row>
    <row r="32" spans="1:37" ht="13.5" customHeight="1" x14ac:dyDescent="0.2">
      <c r="A32" s="12"/>
      <c r="B32" s="12"/>
      <c r="F32" s="17" t="s">
        <v>188</v>
      </c>
      <c r="G32" s="16"/>
      <c r="H32" s="12" t="str">
        <f t="shared" si="1"/>
        <v/>
      </c>
      <c r="I32" s="12" t="str">
        <f t="shared" si="5"/>
        <v>一般会計</v>
      </c>
      <c r="K32" s="12"/>
      <c r="L32" s="12"/>
      <c r="O32" s="12"/>
      <c r="P32" s="12"/>
      <c r="Q32" s="18"/>
      <c r="T32" s="12"/>
      <c r="U32" s="31" t="s">
        <v>529</v>
      </c>
      <c r="Y32" s="31" t="s">
        <v>288</v>
      </c>
      <c r="Z32" s="31" t="s">
        <v>416</v>
      </c>
      <c r="AA32" s="61" t="s">
        <v>62</v>
      </c>
      <c r="AB32" s="61" t="s">
        <v>62</v>
      </c>
      <c r="AC32" s="30"/>
      <c r="AD32" s="30"/>
      <c r="AE32" s="30"/>
      <c r="AF32" s="29"/>
      <c r="AK32" s="41" t="str">
        <f t="shared" si="7"/>
        <v>e</v>
      </c>
    </row>
    <row r="33" spans="1:37" ht="13.5" customHeight="1" x14ac:dyDescent="0.2">
      <c r="A33" s="12"/>
      <c r="B33" s="12"/>
      <c r="F33" s="17" t="s">
        <v>189</v>
      </c>
      <c r="G33" s="16"/>
      <c r="H33" s="12" t="str">
        <f t="shared" si="1"/>
        <v/>
      </c>
      <c r="I33" s="12" t="str">
        <f t="shared" si="5"/>
        <v>一般会計</v>
      </c>
      <c r="K33" s="12"/>
      <c r="L33" s="12"/>
      <c r="O33" s="12"/>
      <c r="P33" s="12"/>
      <c r="Q33" s="18"/>
      <c r="T33" s="12"/>
      <c r="U33" s="31" t="s">
        <v>530</v>
      </c>
      <c r="Y33" s="31" t="s">
        <v>289</v>
      </c>
      <c r="Z33" s="31" t="s">
        <v>417</v>
      </c>
      <c r="AA33" s="51"/>
      <c r="AB33" s="30"/>
      <c r="AC33" s="30"/>
      <c r="AD33" s="30"/>
      <c r="AE33" s="30"/>
      <c r="AF33" s="29"/>
      <c r="AK33" s="41" t="str">
        <f t="shared" si="7"/>
        <v>f</v>
      </c>
    </row>
    <row r="34" spans="1:37" ht="13.5" customHeight="1" x14ac:dyDescent="0.2">
      <c r="A34" s="12"/>
      <c r="B34" s="12"/>
      <c r="F34" s="17" t="s">
        <v>190</v>
      </c>
      <c r="G34" s="16"/>
      <c r="H34" s="12" t="str">
        <f t="shared" si="1"/>
        <v/>
      </c>
      <c r="I34" s="12" t="str">
        <f t="shared" si="5"/>
        <v>一般会計</v>
      </c>
      <c r="K34" s="12"/>
      <c r="L34" s="12"/>
      <c r="O34" s="12"/>
      <c r="P34" s="12"/>
      <c r="Q34" s="18"/>
      <c r="T34" s="12"/>
      <c r="U34" s="31" t="s">
        <v>531</v>
      </c>
      <c r="Y34" s="31" t="s">
        <v>290</v>
      </c>
      <c r="Z34" s="31" t="s">
        <v>418</v>
      </c>
      <c r="AB34" s="30"/>
      <c r="AC34" s="30"/>
      <c r="AD34" s="30"/>
      <c r="AE34" s="30"/>
      <c r="AF34" s="29"/>
      <c r="AK34" s="41" t="str">
        <f t="shared" si="7"/>
        <v>g</v>
      </c>
    </row>
    <row r="35" spans="1:37" ht="13.5" customHeight="1" x14ac:dyDescent="0.2">
      <c r="A35" s="12"/>
      <c r="B35" s="12"/>
      <c r="F35" s="17" t="s">
        <v>191</v>
      </c>
      <c r="G35" s="16"/>
      <c r="H35" s="12" t="str">
        <f t="shared" si="1"/>
        <v/>
      </c>
      <c r="I35" s="12" t="str">
        <f t="shared" si="5"/>
        <v>一般会計</v>
      </c>
      <c r="K35" s="12"/>
      <c r="L35" s="12"/>
      <c r="O35" s="12"/>
      <c r="P35" s="12"/>
      <c r="Q35" s="18"/>
      <c r="T35" s="12"/>
      <c r="U35" s="31" t="s">
        <v>532</v>
      </c>
      <c r="Y35" s="31" t="s">
        <v>291</v>
      </c>
      <c r="Z35" s="31" t="s">
        <v>419</v>
      </c>
      <c r="AC35" s="30"/>
      <c r="AF35" s="29"/>
      <c r="AK35" s="41" t="str">
        <f t="shared" si="7"/>
        <v>h</v>
      </c>
    </row>
    <row r="36" spans="1:37" ht="13.5" customHeight="1" x14ac:dyDescent="0.2">
      <c r="A36" s="12"/>
      <c r="B36" s="12"/>
      <c r="F36" s="17" t="s">
        <v>192</v>
      </c>
      <c r="G36" s="16"/>
      <c r="H36" s="12" t="str">
        <f t="shared" si="1"/>
        <v/>
      </c>
      <c r="I36" s="12" t="str">
        <f t="shared" si="5"/>
        <v>一般会計</v>
      </c>
      <c r="K36" s="12"/>
      <c r="L36" s="12"/>
      <c r="O36" s="12"/>
      <c r="P36" s="12"/>
      <c r="Q36" s="18"/>
      <c r="T36" s="12"/>
      <c r="Y36" s="31" t="s">
        <v>292</v>
      </c>
      <c r="Z36" s="31" t="s">
        <v>420</v>
      </c>
      <c r="AF36" s="29"/>
      <c r="AK36" s="41"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293</v>
      </c>
      <c r="Z37" s="31" t="s">
        <v>421</v>
      </c>
      <c r="AF37" s="29"/>
      <c r="AK37" s="41" t="str">
        <f t="shared" si="7"/>
        <v>j</v>
      </c>
    </row>
    <row r="38" spans="1:37" x14ac:dyDescent="0.2">
      <c r="A38" s="12"/>
      <c r="B38" s="12"/>
      <c r="F38" s="12"/>
      <c r="G38" s="18"/>
      <c r="K38" s="12"/>
      <c r="L38" s="12"/>
      <c r="O38" s="12"/>
      <c r="P38" s="12"/>
      <c r="Q38" s="18"/>
      <c r="T38" s="12"/>
      <c r="Y38" s="31" t="s">
        <v>294</v>
      </c>
      <c r="Z38" s="31" t="s">
        <v>422</v>
      </c>
      <c r="AF38" s="29"/>
      <c r="AK38" s="41" t="str">
        <f t="shared" si="7"/>
        <v>k</v>
      </c>
    </row>
    <row r="39" spans="1:37" x14ac:dyDescent="0.2">
      <c r="A39" s="12"/>
      <c r="B39" s="12"/>
      <c r="F39" s="12" t="str">
        <f>I37</f>
        <v>一般会計</v>
      </c>
      <c r="G39" s="18"/>
      <c r="K39" s="12"/>
      <c r="L39" s="12"/>
      <c r="O39" s="12"/>
      <c r="P39" s="12"/>
      <c r="Q39" s="18"/>
      <c r="T39" s="12"/>
      <c r="U39" s="31" t="s">
        <v>534</v>
      </c>
      <c r="Y39" s="31" t="s">
        <v>295</v>
      </c>
      <c r="Z39" s="31" t="s">
        <v>423</v>
      </c>
      <c r="AF39" s="29"/>
      <c r="AK39" s="41" t="str">
        <f t="shared" si="7"/>
        <v>l</v>
      </c>
    </row>
    <row r="40" spans="1:37" x14ac:dyDescent="0.2">
      <c r="A40" s="12"/>
      <c r="B40" s="12"/>
      <c r="F40" s="12"/>
      <c r="G40" s="18"/>
      <c r="K40" s="12"/>
      <c r="L40" s="12"/>
      <c r="O40" s="12"/>
      <c r="P40" s="12"/>
      <c r="Q40" s="18"/>
      <c r="T40" s="12"/>
      <c r="U40" s="31"/>
      <c r="Y40" s="31" t="s">
        <v>296</v>
      </c>
      <c r="Z40" s="31" t="s">
        <v>424</v>
      </c>
      <c r="AF40" s="29"/>
      <c r="AK40" s="41" t="str">
        <f t="shared" si="7"/>
        <v>m</v>
      </c>
    </row>
    <row r="41" spans="1:37" x14ac:dyDescent="0.2">
      <c r="A41" s="12"/>
      <c r="B41" s="12"/>
      <c r="F41" s="12"/>
      <c r="G41" s="18"/>
      <c r="K41" s="12"/>
      <c r="L41" s="12"/>
      <c r="O41" s="12"/>
      <c r="P41" s="12"/>
      <c r="Q41" s="18"/>
      <c r="T41" s="12"/>
      <c r="U41" s="31" t="s">
        <v>236</v>
      </c>
      <c r="Y41" s="31" t="s">
        <v>297</v>
      </c>
      <c r="Z41" s="31" t="s">
        <v>425</v>
      </c>
      <c r="AF41" s="29"/>
      <c r="AK41" s="41" t="str">
        <f t="shared" si="7"/>
        <v>n</v>
      </c>
    </row>
    <row r="42" spans="1:37" x14ac:dyDescent="0.2">
      <c r="A42" s="12"/>
      <c r="B42" s="12"/>
      <c r="F42" s="12"/>
      <c r="G42" s="18"/>
      <c r="K42" s="12"/>
      <c r="L42" s="12"/>
      <c r="O42" s="12"/>
      <c r="P42" s="12"/>
      <c r="Q42" s="18"/>
      <c r="T42" s="12"/>
      <c r="U42" s="31" t="s">
        <v>246</v>
      </c>
      <c r="Y42" s="31" t="s">
        <v>298</v>
      </c>
      <c r="Z42" s="31" t="s">
        <v>426</v>
      </c>
      <c r="AF42" s="29"/>
      <c r="AK42" s="41" t="str">
        <f t="shared" si="7"/>
        <v>o</v>
      </c>
    </row>
    <row r="43" spans="1:37" x14ac:dyDescent="0.2">
      <c r="A43" s="12"/>
      <c r="B43" s="12"/>
      <c r="F43" s="12"/>
      <c r="G43" s="18"/>
      <c r="K43" s="12"/>
      <c r="L43" s="12"/>
      <c r="O43" s="12"/>
      <c r="P43" s="12"/>
      <c r="Q43" s="18"/>
      <c r="T43" s="12"/>
      <c r="Y43" s="31" t="s">
        <v>299</v>
      </c>
      <c r="Z43" s="31" t="s">
        <v>427</v>
      </c>
      <c r="AF43" s="29"/>
      <c r="AK43" s="41" t="str">
        <f t="shared" si="7"/>
        <v>p</v>
      </c>
    </row>
    <row r="44" spans="1:37" x14ac:dyDescent="0.2">
      <c r="A44" s="12"/>
      <c r="B44" s="12"/>
      <c r="F44" s="12"/>
      <c r="G44" s="18"/>
      <c r="K44" s="12"/>
      <c r="L44" s="12"/>
      <c r="O44" s="12"/>
      <c r="P44" s="12"/>
      <c r="Q44" s="18"/>
      <c r="T44" s="12"/>
      <c r="Y44" s="31" t="s">
        <v>300</v>
      </c>
      <c r="Z44" s="31" t="s">
        <v>428</v>
      </c>
      <c r="AF44" s="29"/>
      <c r="AK44" s="41" t="str">
        <f t="shared" si="7"/>
        <v>q</v>
      </c>
    </row>
    <row r="45" spans="1:37" x14ac:dyDescent="0.2">
      <c r="A45" s="12"/>
      <c r="B45" s="12"/>
      <c r="F45" s="12"/>
      <c r="G45" s="18"/>
      <c r="K45" s="12"/>
      <c r="L45" s="12"/>
      <c r="O45" s="12"/>
      <c r="P45" s="12"/>
      <c r="Q45" s="18"/>
      <c r="T45" s="12"/>
      <c r="U45" s="28" t="s">
        <v>156</v>
      </c>
      <c r="Y45" s="31" t="s">
        <v>301</v>
      </c>
      <c r="Z45" s="31" t="s">
        <v>429</v>
      </c>
      <c r="AF45" s="29"/>
      <c r="AK45" s="41" t="str">
        <f t="shared" si="7"/>
        <v>r</v>
      </c>
    </row>
    <row r="46" spans="1:37" x14ac:dyDescent="0.2">
      <c r="A46" s="12"/>
      <c r="B46" s="12"/>
      <c r="F46" s="12"/>
      <c r="G46" s="18"/>
      <c r="K46" s="12"/>
      <c r="L46" s="12"/>
      <c r="O46" s="12"/>
      <c r="P46" s="12"/>
      <c r="Q46" s="18"/>
      <c r="T46" s="12"/>
      <c r="U46" s="68" t="s">
        <v>563</v>
      </c>
      <c r="Y46" s="31" t="s">
        <v>302</v>
      </c>
      <c r="Z46" s="31" t="s">
        <v>430</v>
      </c>
      <c r="AF46" s="29"/>
      <c r="AK46" s="41" t="str">
        <f t="shared" si="7"/>
        <v>s</v>
      </c>
    </row>
    <row r="47" spans="1:37" x14ac:dyDescent="0.2">
      <c r="A47" s="12"/>
      <c r="B47" s="12"/>
      <c r="F47" s="12"/>
      <c r="G47" s="18"/>
      <c r="K47" s="12"/>
      <c r="L47" s="12"/>
      <c r="O47" s="12"/>
      <c r="P47" s="12"/>
      <c r="Q47" s="18"/>
      <c r="T47" s="12"/>
      <c r="Y47" s="31" t="s">
        <v>303</v>
      </c>
      <c r="Z47" s="31" t="s">
        <v>431</v>
      </c>
      <c r="AF47" s="29"/>
      <c r="AK47" s="41" t="str">
        <f t="shared" si="7"/>
        <v>t</v>
      </c>
    </row>
    <row r="48" spans="1:37" x14ac:dyDescent="0.2">
      <c r="A48" s="12"/>
      <c r="B48" s="12"/>
      <c r="F48" s="12"/>
      <c r="G48" s="18"/>
      <c r="K48" s="12"/>
      <c r="L48" s="12"/>
      <c r="O48" s="12"/>
      <c r="P48" s="12"/>
      <c r="Q48" s="18"/>
      <c r="T48" s="12"/>
      <c r="U48" s="68">
        <v>2021</v>
      </c>
      <c r="Y48" s="31" t="s">
        <v>304</v>
      </c>
      <c r="Z48" s="31" t="s">
        <v>432</v>
      </c>
      <c r="AF48" s="29"/>
      <c r="AK48" s="41" t="str">
        <f t="shared" si="7"/>
        <v>u</v>
      </c>
    </row>
    <row r="49" spans="1:37" x14ac:dyDescent="0.2">
      <c r="A49" s="12"/>
      <c r="B49" s="12"/>
      <c r="F49" s="12"/>
      <c r="G49" s="18"/>
      <c r="K49" s="12"/>
      <c r="L49" s="12"/>
      <c r="O49" s="12"/>
      <c r="P49" s="12"/>
      <c r="Q49" s="18"/>
      <c r="T49" s="12"/>
      <c r="U49" s="68">
        <v>2022</v>
      </c>
      <c r="Y49" s="31" t="s">
        <v>305</v>
      </c>
      <c r="Z49" s="31" t="s">
        <v>433</v>
      </c>
      <c r="AF49" s="29"/>
      <c r="AK49" s="41" t="str">
        <f t="shared" si="7"/>
        <v>v</v>
      </c>
    </row>
    <row r="50" spans="1:37" x14ac:dyDescent="0.2">
      <c r="A50" s="12"/>
      <c r="B50" s="12"/>
      <c r="F50" s="12"/>
      <c r="G50" s="18"/>
      <c r="K50" s="12"/>
      <c r="L50" s="12"/>
      <c r="O50" s="12"/>
      <c r="P50" s="12"/>
      <c r="Q50" s="18"/>
      <c r="T50" s="12"/>
      <c r="U50" s="68">
        <v>2023</v>
      </c>
      <c r="Y50" s="31" t="s">
        <v>306</v>
      </c>
      <c r="Z50" s="31" t="s">
        <v>434</v>
      </c>
      <c r="AF50" s="29"/>
    </row>
    <row r="51" spans="1:37" x14ac:dyDescent="0.2">
      <c r="A51" s="12"/>
      <c r="B51" s="12"/>
      <c r="F51" s="12"/>
      <c r="G51" s="18"/>
      <c r="K51" s="12"/>
      <c r="L51" s="12"/>
      <c r="O51" s="12"/>
      <c r="P51" s="12"/>
      <c r="Q51" s="18"/>
      <c r="T51" s="12"/>
      <c r="U51" s="68">
        <v>2024</v>
      </c>
      <c r="Y51" s="31" t="s">
        <v>307</v>
      </c>
      <c r="Z51" s="31" t="s">
        <v>435</v>
      </c>
      <c r="AF51" s="29"/>
    </row>
    <row r="52" spans="1:37" x14ac:dyDescent="0.2">
      <c r="A52" s="12"/>
      <c r="B52" s="12"/>
      <c r="F52" s="12"/>
      <c r="G52" s="18"/>
      <c r="K52" s="12"/>
      <c r="L52" s="12"/>
      <c r="O52" s="12"/>
      <c r="P52" s="12"/>
      <c r="Q52" s="18"/>
      <c r="T52" s="12"/>
      <c r="U52" s="68">
        <v>2025</v>
      </c>
      <c r="Y52" s="31" t="s">
        <v>308</v>
      </c>
      <c r="Z52" s="31" t="s">
        <v>436</v>
      </c>
      <c r="AF52" s="29"/>
    </row>
    <row r="53" spans="1:37" x14ac:dyDescent="0.2">
      <c r="A53" s="12"/>
      <c r="B53" s="12"/>
      <c r="F53" s="12"/>
      <c r="G53" s="18"/>
      <c r="K53" s="12"/>
      <c r="L53" s="12"/>
      <c r="O53" s="12"/>
      <c r="P53" s="12"/>
      <c r="Q53" s="18"/>
      <c r="T53" s="12"/>
      <c r="U53" s="68">
        <v>2026</v>
      </c>
      <c r="Y53" s="31" t="s">
        <v>309</v>
      </c>
      <c r="Z53" s="31" t="s">
        <v>437</v>
      </c>
      <c r="AF53" s="29"/>
    </row>
    <row r="54" spans="1:37" x14ac:dyDescent="0.2">
      <c r="A54" s="12"/>
      <c r="B54" s="12"/>
      <c r="F54" s="12"/>
      <c r="G54" s="18"/>
      <c r="K54" s="12"/>
      <c r="L54" s="12"/>
      <c r="O54" s="12"/>
      <c r="P54" s="19"/>
      <c r="Q54" s="18"/>
      <c r="T54" s="12"/>
      <c r="Y54" s="31" t="s">
        <v>310</v>
      </c>
      <c r="Z54" s="31" t="s">
        <v>438</v>
      </c>
      <c r="AF54" s="29"/>
    </row>
    <row r="55" spans="1:37" x14ac:dyDescent="0.2">
      <c r="A55" s="12"/>
      <c r="B55" s="12"/>
      <c r="F55" s="12"/>
      <c r="G55" s="18"/>
      <c r="K55" s="12"/>
      <c r="L55" s="12"/>
      <c r="O55" s="12"/>
      <c r="P55" s="12"/>
      <c r="Q55" s="18"/>
      <c r="T55" s="12"/>
      <c r="Y55" s="31" t="s">
        <v>311</v>
      </c>
      <c r="Z55" s="31" t="s">
        <v>439</v>
      </c>
      <c r="AF55" s="29"/>
    </row>
    <row r="56" spans="1:37" x14ac:dyDescent="0.2">
      <c r="A56" s="12"/>
      <c r="B56" s="12"/>
      <c r="F56" s="12"/>
      <c r="G56" s="18"/>
      <c r="K56" s="12"/>
      <c r="L56" s="12"/>
      <c r="O56" s="12"/>
      <c r="P56" s="12"/>
      <c r="Q56" s="18"/>
      <c r="T56" s="12"/>
      <c r="U56" s="68">
        <v>20</v>
      </c>
      <c r="Y56" s="31" t="s">
        <v>312</v>
      </c>
      <c r="Z56" s="31" t="s">
        <v>440</v>
      </c>
      <c r="AF56" s="29"/>
    </row>
    <row r="57" spans="1:37" x14ac:dyDescent="0.2">
      <c r="A57" s="12"/>
      <c r="B57" s="12"/>
      <c r="F57" s="12"/>
      <c r="G57" s="18"/>
      <c r="K57" s="12"/>
      <c r="L57" s="12"/>
      <c r="O57" s="12"/>
      <c r="P57" s="12"/>
      <c r="Q57" s="18"/>
      <c r="T57" s="12"/>
      <c r="U57" s="31" t="s">
        <v>510</v>
      </c>
      <c r="Y57" s="31" t="s">
        <v>313</v>
      </c>
      <c r="Z57" s="31" t="s">
        <v>441</v>
      </c>
      <c r="AF57" s="29"/>
    </row>
    <row r="58" spans="1:37" x14ac:dyDescent="0.2">
      <c r="A58" s="12"/>
      <c r="B58" s="12"/>
      <c r="F58" s="12"/>
      <c r="G58" s="18"/>
      <c r="K58" s="12"/>
      <c r="L58" s="12"/>
      <c r="O58" s="12"/>
      <c r="P58" s="12"/>
      <c r="Q58" s="18"/>
      <c r="T58" s="12"/>
      <c r="U58" s="31" t="s">
        <v>511</v>
      </c>
      <c r="Y58" s="31" t="s">
        <v>314</v>
      </c>
      <c r="Z58" s="31" t="s">
        <v>442</v>
      </c>
      <c r="AF58" s="29"/>
    </row>
    <row r="59" spans="1:37" x14ac:dyDescent="0.2">
      <c r="A59" s="12"/>
      <c r="B59" s="12"/>
      <c r="F59" s="12"/>
      <c r="G59" s="18"/>
      <c r="K59" s="12"/>
      <c r="L59" s="12"/>
      <c r="O59" s="12"/>
      <c r="P59" s="12"/>
      <c r="Q59" s="18"/>
      <c r="T59" s="12"/>
      <c r="Y59" s="31" t="s">
        <v>315</v>
      </c>
      <c r="Z59" s="31" t="s">
        <v>443</v>
      </c>
      <c r="AF59" s="29"/>
    </row>
    <row r="60" spans="1:37" x14ac:dyDescent="0.2">
      <c r="A60" s="12"/>
      <c r="B60" s="12"/>
      <c r="F60" s="12"/>
      <c r="G60" s="18"/>
      <c r="K60" s="12"/>
      <c r="L60" s="12"/>
      <c r="O60" s="12"/>
      <c r="P60" s="12"/>
      <c r="Q60" s="18"/>
      <c r="T60" s="12"/>
      <c r="Y60" s="31" t="s">
        <v>316</v>
      </c>
      <c r="Z60" s="31" t="s">
        <v>444</v>
      </c>
      <c r="AF60" s="29"/>
    </row>
    <row r="61" spans="1:37" x14ac:dyDescent="0.2">
      <c r="A61" s="12"/>
      <c r="B61" s="12"/>
      <c r="F61" s="12"/>
      <c r="G61" s="18"/>
      <c r="K61" s="12"/>
      <c r="L61" s="12"/>
      <c r="O61" s="12"/>
      <c r="P61" s="12"/>
      <c r="Q61" s="18"/>
      <c r="T61" s="12"/>
      <c r="Y61" s="31" t="s">
        <v>317</v>
      </c>
      <c r="Z61" s="31" t="s">
        <v>445</v>
      </c>
      <c r="AF61" s="29"/>
    </row>
    <row r="62" spans="1:37" x14ac:dyDescent="0.2">
      <c r="A62" s="12"/>
      <c r="B62" s="12"/>
      <c r="F62" s="12"/>
      <c r="G62" s="18"/>
      <c r="K62" s="12"/>
      <c r="L62" s="12"/>
      <c r="O62" s="12"/>
      <c r="P62" s="12"/>
      <c r="Q62" s="18"/>
      <c r="T62" s="12"/>
      <c r="Y62" s="31" t="s">
        <v>318</v>
      </c>
      <c r="Z62" s="31" t="s">
        <v>446</v>
      </c>
      <c r="AF62" s="29"/>
    </row>
    <row r="63" spans="1:37" x14ac:dyDescent="0.2">
      <c r="A63" s="12"/>
      <c r="B63" s="12"/>
      <c r="F63" s="12"/>
      <c r="G63" s="18"/>
      <c r="K63" s="12"/>
      <c r="L63" s="12"/>
      <c r="O63" s="12"/>
      <c r="P63" s="12"/>
      <c r="Q63" s="18"/>
      <c r="T63" s="12"/>
      <c r="Y63" s="31" t="s">
        <v>319</v>
      </c>
      <c r="Z63" s="31" t="s">
        <v>447</v>
      </c>
      <c r="AF63" s="29"/>
    </row>
    <row r="64" spans="1:37" x14ac:dyDescent="0.2">
      <c r="A64" s="12"/>
      <c r="B64" s="12"/>
      <c r="F64" s="12"/>
      <c r="G64" s="18"/>
      <c r="K64" s="12"/>
      <c r="L64" s="12"/>
      <c r="O64" s="12"/>
      <c r="P64" s="12"/>
      <c r="Q64" s="18"/>
      <c r="T64" s="12"/>
      <c r="Y64" s="31" t="s">
        <v>320</v>
      </c>
      <c r="Z64" s="31" t="s">
        <v>448</v>
      </c>
      <c r="AF64" s="29"/>
    </row>
    <row r="65" spans="1:32" x14ac:dyDescent="0.2">
      <c r="A65" s="12"/>
      <c r="B65" s="12"/>
      <c r="F65" s="12"/>
      <c r="G65" s="18"/>
      <c r="K65" s="12"/>
      <c r="L65" s="12"/>
      <c r="O65" s="12"/>
      <c r="P65" s="12"/>
      <c r="Q65" s="18"/>
      <c r="T65" s="12"/>
      <c r="Y65" s="31" t="s">
        <v>321</v>
      </c>
      <c r="Z65" s="31" t="s">
        <v>449</v>
      </c>
      <c r="AF65" s="29"/>
    </row>
    <row r="66" spans="1:32" x14ac:dyDescent="0.2">
      <c r="A66" s="12"/>
      <c r="B66" s="12"/>
      <c r="F66" s="12"/>
      <c r="G66" s="18"/>
      <c r="K66" s="12"/>
      <c r="L66" s="12"/>
      <c r="O66" s="12"/>
      <c r="P66" s="12"/>
      <c r="Q66" s="18"/>
      <c r="T66" s="12"/>
      <c r="Y66" s="31" t="s">
        <v>63</v>
      </c>
      <c r="Z66" s="31" t="s">
        <v>450</v>
      </c>
      <c r="AF66" s="29"/>
    </row>
    <row r="67" spans="1:32" x14ac:dyDescent="0.2">
      <c r="A67" s="12"/>
      <c r="B67" s="12"/>
      <c r="F67" s="12"/>
      <c r="G67" s="18"/>
      <c r="K67" s="12"/>
      <c r="L67" s="12"/>
      <c r="O67" s="12"/>
      <c r="P67" s="12"/>
      <c r="Q67" s="18"/>
      <c r="T67" s="12"/>
      <c r="Y67" s="31" t="s">
        <v>322</v>
      </c>
      <c r="Z67" s="31" t="s">
        <v>451</v>
      </c>
      <c r="AF67" s="29"/>
    </row>
    <row r="68" spans="1:32" x14ac:dyDescent="0.2">
      <c r="A68" s="12"/>
      <c r="B68" s="12"/>
      <c r="F68" s="12"/>
      <c r="G68" s="18"/>
      <c r="K68" s="12"/>
      <c r="L68" s="12"/>
      <c r="O68" s="12"/>
      <c r="P68" s="12"/>
      <c r="Q68" s="18"/>
      <c r="T68" s="12"/>
      <c r="Y68" s="31" t="s">
        <v>323</v>
      </c>
      <c r="Z68" s="31" t="s">
        <v>452</v>
      </c>
      <c r="AF68" s="29"/>
    </row>
    <row r="69" spans="1:32" x14ac:dyDescent="0.2">
      <c r="A69" s="12"/>
      <c r="B69" s="12"/>
      <c r="F69" s="12"/>
      <c r="G69" s="18"/>
      <c r="K69" s="12"/>
      <c r="L69" s="12"/>
      <c r="O69" s="12"/>
      <c r="P69" s="12"/>
      <c r="Q69" s="18"/>
      <c r="T69" s="12"/>
      <c r="Y69" s="31" t="s">
        <v>324</v>
      </c>
      <c r="Z69" s="31" t="s">
        <v>453</v>
      </c>
      <c r="AF69" s="29"/>
    </row>
    <row r="70" spans="1:32" x14ac:dyDescent="0.2">
      <c r="A70" s="12"/>
      <c r="B70" s="12"/>
      <c r="Y70" s="31" t="s">
        <v>325</v>
      </c>
      <c r="Z70" s="31" t="s">
        <v>454</v>
      </c>
    </row>
    <row r="71" spans="1:32" x14ac:dyDescent="0.2">
      <c r="Y71" s="31" t="s">
        <v>326</v>
      </c>
      <c r="Z71" s="31" t="s">
        <v>455</v>
      </c>
    </row>
    <row r="72" spans="1:32" x14ac:dyDescent="0.2">
      <c r="Y72" s="31" t="s">
        <v>327</v>
      </c>
      <c r="Z72" s="31" t="s">
        <v>456</v>
      </c>
    </row>
    <row r="73" spans="1:32" x14ac:dyDescent="0.2">
      <c r="Y73" s="31" t="s">
        <v>328</v>
      </c>
      <c r="Z73" s="31" t="s">
        <v>457</v>
      </c>
    </row>
    <row r="74" spans="1:32" x14ac:dyDescent="0.2">
      <c r="Y74" s="31" t="s">
        <v>329</v>
      </c>
      <c r="Z74" s="31" t="s">
        <v>458</v>
      </c>
    </row>
    <row r="75" spans="1:32" x14ac:dyDescent="0.2">
      <c r="Y75" s="31" t="s">
        <v>330</v>
      </c>
      <c r="Z75" s="31" t="s">
        <v>459</v>
      </c>
    </row>
    <row r="76" spans="1:32" x14ac:dyDescent="0.2">
      <c r="Y76" s="31" t="s">
        <v>331</v>
      </c>
      <c r="Z76" s="31" t="s">
        <v>460</v>
      </c>
    </row>
    <row r="77" spans="1:32" x14ac:dyDescent="0.2">
      <c r="Y77" s="31" t="s">
        <v>332</v>
      </c>
      <c r="Z77" s="31" t="s">
        <v>461</v>
      </c>
    </row>
    <row r="78" spans="1:32" x14ac:dyDescent="0.2">
      <c r="Y78" s="31" t="s">
        <v>333</v>
      </c>
      <c r="Z78" s="31" t="s">
        <v>462</v>
      </c>
    </row>
    <row r="79" spans="1:32" x14ac:dyDescent="0.2">
      <c r="Y79" s="31" t="s">
        <v>334</v>
      </c>
      <c r="Z79" s="31" t="s">
        <v>463</v>
      </c>
    </row>
    <row r="80" spans="1:32" x14ac:dyDescent="0.2">
      <c r="Y80" s="31" t="s">
        <v>335</v>
      </c>
      <c r="Z80" s="31" t="s">
        <v>464</v>
      </c>
    </row>
    <row r="81" spans="25:26" x14ac:dyDescent="0.2">
      <c r="Y81" s="31" t="s">
        <v>336</v>
      </c>
      <c r="Z81" s="31" t="s">
        <v>465</v>
      </c>
    </row>
    <row r="82" spans="25:26" x14ac:dyDescent="0.2">
      <c r="Y82" s="31" t="s">
        <v>337</v>
      </c>
      <c r="Z82" s="31" t="s">
        <v>466</v>
      </c>
    </row>
    <row r="83" spans="25:26" x14ac:dyDescent="0.2">
      <c r="Y83" s="31" t="s">
        <v>338</v>
      </c>
      <c r="Z83" s="31" t="s">
        <v>467</v>
      </c>
    </row>
    <row r="84" spans="25:26" x14ac:dyDescent="0.2">
      <c r="Y84" s="31" t="s">
        <v>339</v>
      </c>
      <c r="Z84" s="31" t="s">
        <v>468</v>
      </c>
    </row>
    <row r="85" spans="25:26" x14ac:dyDescent="0.2">
      <c r="Y85" s="31" t="s">
        <v>340</v>
      </c>
      <c r="Z85" s="31" t="s">
        <v>469</v>
      </c>
    </row>
    <row r="86" spans="25:26" x14ac:dyDescent="0.2">
      <c r="Y86" s="31" t="s">
        <v>341</v>
      </c>
      <c r="Z86" s="31" t="s">
        <v>470</v>
      </c>
    </row>
    <row r="87" spans="25:26" x14ac:dyDescent="0.2">
      <c r="Y87" s="31" t="s">
        <v>342</v>
      </c>
      <c r="Z87" s="31" t="s">
        <v>471</v>
      </c>
    </row>
    <row r="88" spans="25:26" x14ac:dyDescent="0.2">
      <c r="Y88" s="31" t="s">
        <v>343</v>
      </c>
      <c r="Z88" s="31" t="s">
        <v>472</v>
      </c>
    </row>
    <row r="89" spans="25:26" x14ac:dyDescent="0.2">
      <c r="Y89" s="31" t="s">
        <v>344</v>
      </c>
      <c r="Z89" s="31" t="s">
        <v>473</v>
      </c>
    </row>
    <row r="90" spans="25:26" x14ac:dyDescent="0.2">
      <c r="Y90" s="31" t="s">
        <v>345</v>
      </c>
      <c r="Z90" s="31" t="s">
        <v>474</v>
      </c>
    </row>
    <row r="91" spans="25:26" x14ac:dyDescent="0.2">
      <c r="Y91" s="31" t="s">
        <v>346</v>
      </c>
      <c r="Z91" s="31" t="s">
        <v>475</v>
      </c>
    </row>
    <row r="92" spans="25:26" x14ac:dyDescent="0.2">
      <c r="Y92" s="31" t="s">
        <v>347</v>
      </c>
      <c r="Z92" s="31" t="s">
        <v>476</v>
      </c>
    </row>
    <row r="93" spans="25:26" x14ac:dyDescent="0.2">
      <c r="Y93" s="31" t="s">
        <v>348</v>
      </c>
      <c r="Z93" s="31" t="s">
        <v>477</v>
      </c>
    </row>
    <row r="94" spans="25:26" x14ac:dyDescent="0.2">
      <c r="Y94" s="31" t="s">
        <v>349</v>
      </c>
      <c r="Z94" s="31" t="s">
        <v>478</v>
      </c>
    </row>
    <row r="95" spans="25:26" x14ac:dyDescent="0.2">
      <c r="Y95" s="31" t="s">
        <v>350</v>
      </c>
      <c r="Z95" s="31" t="s">
        <v>479</v>
      </c>
    </row>
    <row r="96" spans="25:26" x14ac:dyDescent="0.2">
      <c r="Y96" s="31" t="s">
        <v>254</v>
      </c>
      <c r="Z96" s="31" t="s">
        <v>480</v>
      </c>
    </row>
    <row r="97" spans="25:26" x14ac:dyDescent="0.2">
      <c r="Y97" s="31" t="s">
        <v>351</v>
      </c>
      <c r="Z97" s="31" t="s">
        <v>481</v>
      </c>
    </row>
    <row r="98" spans="25:26" x14ac:dyDescent="0.2">
      <c r="Y98" s="31" t="s">
        <v>352</v>
      </c>
      <c r="Z98" s="31" t="s">
        <v>482</v>
      </c>
    </row>
    <row r="99" spans="25:26" x14ac:dyDescent="0.2">
      <c r="Y99" s="31" t="s">
        <v>382</v>
      </c>
      <c r="Z99" s="31" t="s">
        <v>483</v>
      </c>
    </row>
    <row r="100" spans="25:26" x14ac:dyDescent="0.2">
      <c r="Y100" s="31" t="s">
        <v>567</v>
      </c>
      <c r="Z100" s="31"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2022-06-01T00:38:35Z</cp:lastPrinted>
  <dcterms:created xsi:type="dcterms:W3CDTF">2012-03-13T00:50:25Z</dcterms:created>
  <dcterms:modified xsi:type="dcterms:W3CDTF">2022-08-26T12:42:49Z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