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5" i="11" l="1"/>
  <c r="AY44" i="11" l="1"/>
  <c r="AY46" i="11" s="1"/>
  <c r="AY43" i="11"/>
  <c r="AY143" i="11"/>
  <c r="AY141" i="11"/>
  <c r="AY144" i="11" l="1"/>
  <c r="AY142" i="11"/>
  <c r="AY45" i="11"/>
  <c r="AY53" i="11"/>
  <c r="AY54" i="11" s="1"/>
  <c r="AY50" i="11"/>
  <c r="AY52" i="11" s="1"/>
  <c r="AY47" i="11"/>
  <c r="AY49" i="11" s="1"/>
  <c r="AY48" i="11" l="1"/>
  <c r="AY51" i="11"/>
  <c r="AY55" i="11"/>
  <c r="AY33" i="11" l="1"/>
  <c r="AY41" i="11" s="1"/>
  <c r="AY38" i="11" l="1"/>
  <c r="AY42" i="11"/>
  <c r="AY35" i="11"/>
  <c r="AY39" i="11"/>
  <c r="AY34" i="11"/>
  <c r="AY36" i="11"/>
  <c r="AY40" i="11"/>
  <c r="AY37" i="11"/>
  <c r="AW108" i="11" l="1"/>
  <c r="AT108" i="11"/>
  <c r="AQ108" i="11"/>
  <c r="AL108" i="11"/>
  <c r="AI108" i="11"/>
  <c r="AF108" i="11"/>
  <c r="Z108" i="11"/>
  <c r="W108" i="11"/>
  <c r="T108" i="11"/>
  <c r="N108" i="11"/>
  <c r="AW107" i="11"/>
  <c r="AT107" i="11"/>
  <c r="AQ107" i="11"/>
  <c r="AL107" i="11"/>
  <c r="AI107" i="11"/>
  <c r="AF107" i="11"/>
  <c r="Z107" i="11"/>
  <c r="W107" i="11"/>
  <c r="T107" i="11"/>
  <c r="N107" i="11"/>
  <c r="K107" i="11"/>
  <c r="H107" i="11"/>
  <c r="AY147" i="11" l="1"/>
  <c r="AU134" i="11"/>
  <c r="Y134" i="11"/>
  <c r="P25" i="11"/>
  <c r="AD21" i="11"/>
  <c r="W21" i="11"/>
  <c r="P21" i="11"/>
  <c r="AR18" i="11"/>
  <c r="AK18" i="11"/>
  <c r="AD18" i="11"/>
  <c r="AD20" i="11" s="1"/>
  <c r="W18" i="11"/>
  <c r="W20" i="11" s="1"/>
  <c r="P18" i="11"/>
  <c r="P20" i="11" s="1"/>
  <c r="AV2" i="11"/>
  <c r="AY146" i="11" l="1"/>
  <c r="AY14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<sst xmlns="http://schemas.openxmlformats.org/spreadsheetml/2006/main" count="855" uniqueCount="642">
  <si>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</si>
  <si>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</si>
  <si>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</si>
  <si>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</si>
  <si>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</si>
  <si>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</si>
  <si>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</si>
  <si>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</si>
  <si>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</si>
  <si>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</si>
  <si>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</si>
  <si>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</si>
  <si>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</si>
  <si>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</si>
  <si>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</si>
  <si>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</si>
  <si>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</si>
  <si>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</si>
  <si>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</si>
  <si>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</si>
  <si>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</si>
  <si>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</si>
  <si>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</si>
  <si>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</si>
  <si>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</si>
  <si>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</si>
  <si>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</si>
  <si>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</si>
  <si>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</si>
  <si>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</si>
  <si>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</si>
  <si>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</si>
  <si>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</si>
  <si>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</si>
  <si>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</si>
  <si>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</si>
  <si>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</si>
  <si>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</si>
  <si>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</si>
  <si>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</si>
  <si>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</si>
  <si>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</si>
  <si>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</si>
  <si>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</si>
  <si>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</si>
  <si>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</si>
  <si>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</si>
  <si>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</si>
  <si>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</si>
  <si>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</si>
  <si>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</si>
  <si>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</si>
  <si>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</si>
  <si>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</si>
  <si>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</si>
  <si>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</si>
  <si>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</si>
  <si>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</si>
  <si>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</si>
  <si>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</si>
  <si>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</si>
  <si>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</si>
  <si>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</si>
  <si>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</si>
  <si>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</si>
  <si>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</si>
  <si>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</si>
  <si>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</si>
  <si>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</si>
  <si>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</si>
  <si>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</si>
  <si>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</si>
  <si>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</si>
  <si>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</si>
  <si>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</si>
  <si>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</si>
  <si>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</si>
  <si>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</si>
  <si>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</si>
  <si>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</si>
  <si>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</si>
  <si>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</si>
  <si>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</si>
  <si>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</si>
  <si>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</si>
  <si>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</si>
  <si>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</si>
  <si>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</si>
  <si>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</si>
  <si>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</si>
  <si>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</si>
  <si>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</si>
  <si>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</si>
  <si>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</si>
  <si>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</si>
  <si>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</si>
  <si>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</si>
  <si>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</si>
  <si>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</si>
  <si>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</si>
  <si>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</si>
  <si>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</si>
  <si>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</si>
  <si>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</si>
  <si>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</si>
  <si>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</si>
  <si>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</si>
  <si>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</si>
  <si>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</si>
  <si>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</si>
  <si>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</si>
  <si>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</si>
  <si>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</si>
  <si>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</si>
  <si>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</si>
  <si>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</si>
  <si>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</si>
  <si>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</si>
  <si>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</si>
  <si>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</si>
  <si>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</si>
  <si>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</si>
  <si>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</si>
  <si>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</si>
  <si>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</si>
  <si>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</si>
  <si>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</si>
  <si>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</si>
  <si>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</si>
  <si>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</si>
  <si>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</si>
  <si>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</si>
  <si>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</si>
  <si>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</si>
  <si>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</si>
  <si>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</si>
  <si>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</si>
  <si>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</si>
  <si>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</si>
  <si>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</si>
  <si>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</si>
  <si>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</si>
  <si>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</si>
  <si>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</si>
  <si>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</si>
  <si>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</si>
  <si>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</si>
  <si>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</si>
  <si>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</si>
  <si>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</si>
  <si>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</si>
  <si>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</si>
  <si>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</si>
  <si>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</si>
  <si>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</si>
  <si>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</si>
  <si>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</si>
  <si>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</si>
  <si>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</si>
  <si>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</si>
  <si>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</si>
  <si>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</si>
  <si>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</si>
  <si>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</si>
  <si>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</si>
  <si>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</si>
  <si>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</si>
  <si>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</si>
  <si>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</si>
  <si>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</si>
  <si>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</si>
  <si>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</si>
  <si>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</si>
  <si>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</si>
  <si>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</si>
  <si>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</si>
  <si>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</si>
  <si>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</si>
  <si>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</si>
  <si>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</si>
  <si>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</si>
  <si>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</si>
  <si>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</si>
  <si>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</si>
  <si>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</si>
  <si>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</si>
  <si>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</si>
  <si>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</si>
  <si>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</si>
  <si>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</si>
  <si>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</si>
  <si>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</si>
  <si>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</si>
  <si>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</si>
  <si>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</si>
  <si>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</si>
  <si>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</si>
  <si>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</si>
  <si>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</si>
  <si>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</si>
  <si>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</si>
  <si>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</si>
  <si>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</si>
  <si>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</si>
  <si>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</si>
  <si>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</si>
  <si>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</si>
  <si>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</si>
  <si>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</si>
  <si>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</si>
  <si>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</si>
  <si>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</si>
  <si>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</si>
  <si>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</si>
  <si>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</si>
  <si>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</si>
  <si>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</si>
  <si>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</si>
  <si>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</si>
  <si>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</si>
  <si>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</si>
  <si>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</si>
  <si>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</si>
  <si>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</si>
  <si>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</si>
  <si>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</si>
  <si>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</si>
  <si>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</si>
  <si>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</si>
  <si>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</si>
  <si>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</si>
  <si>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</si>
  <si>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</si>
  <si>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</si>
  <si>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</si>
  <si>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</si>
  <si>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</si>
  <si>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</si>
  <si>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</si>
  <si>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</si>
  <si>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</si>
  <si>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</si>
  <si>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</si>
  <si>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</si>
  <si>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</si>
  <si>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</si>
  <si>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</si>
  <si>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</si>
  <si>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</si>
  <si>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</si>
  <si>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</si>
  <si>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</si>
  <si>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</si>
  <si>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</si>
  <si>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</si>
  <si>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</si>
  <si>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</si>
  <si>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</si>
  <si>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</si>
  <si>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</si>
  <si>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</si>
  <si>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</si>
  <si>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</si>
  <si>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</si>
  <si>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</si>
  <si>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</si>
  <si>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</si>
  <si>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</si>
  <si>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</si>
  <si>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</si>
  <si>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</si>
  <si>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</si>
  <si>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</si>
  <si>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</si>
  <si>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</si>
  <si>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</si>
  <si>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</si>
  <si>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</si>
  <si>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</si>
  <si>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</si>
  <si>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</si>
  <si>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</si>
  <si>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</si>
  <si>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</si>
  <si>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</si>
  <si>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</si>
  <si>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</si>
  <si>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</si>
  <si>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</si>
  <si>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</si>
  <si>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</si>
  <si>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</si>
  <si>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</si>
  <si>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</si>
  <si>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</si>
  <si>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</si>
  <si>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</si>
  <si>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</si>
  <si>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</si>
  <si>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</si>
  <si>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</si>
  <si>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</si>
  <si>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</si>
  <si>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</si>
  <si>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</si>
  <si>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</si>
  <si>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</si>
  <si>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</si>
  <si>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</si>
  <si>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</si>
  <si>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</si>
  <si>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</si>
  <si>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</si>
  <si>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</si>
  <si>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</si>
  <si>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</si>
  <si>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</si>
  <si>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</si>
  <si>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</si>
  <si>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</si>
  <si>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</si>
  <si>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</si>
  <si>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</si>
  <si>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</si>
  <si>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</si>
  <si>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</si>
  <si>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</si>
  <si>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</si>
  <si>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</si>
  <si>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</si>
  <si>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</si>
  <si>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</si>
  <si>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</si>
  <si>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</si>
  <si>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</si>
  <si>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</si>
  <si>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</si>
  <si>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</si>
  <si>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</si>
  <si>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</si>
  <si>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</si>
  <si>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</si>
  <si>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</si>
  <si>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</si>
  <si>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</si>
  <si>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</si>
  <si>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</si>
  <si>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</si>
  <si>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</si>
  <si>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</si>
  <si>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</si>
  <si>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</si>
  <si>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</si>
  <si>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</si>
  <si>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</si>
  <si>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</si>
  <si>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</si>
  <si>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</si>
  <si>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</si>
  <si>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</si>
  <si>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</si>
  <si>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</si>
  <si>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</si>
  <si>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</si>
  <si>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</si>
  <si>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</si>
  <si>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</si>
  <si>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</si>
  <si>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</si>
  <si>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</si>
  <si>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</si>
  <si>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</si>
  <si>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</si>
  <si>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</si>
  <si>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</si>
  <si>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</si>
  <si>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</si>
  <si>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</si>
  <si>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</si>
  <si>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</si>
  <si>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</si>
  <si>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</si>
  <si>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</si>
  <si>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</si>
  <si>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</si>
  <si>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</si>
  <si>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</si>
  <si>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</si>
  <si>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</si>
  <si>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</si>
  <si>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</si>
  <si>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</si>
  <si>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</si>
  <si>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</si>
  <si>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</si>
  <si>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</si>
  <si>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</si>
  <si>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</si>
  <si>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</si>
  <si>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</si>
  <si>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</si>
  <si>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</si>
  <si>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</si>
  <si>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</si>
  <si>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</si>
  <si>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</si>
  <si>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</si>
  <si>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</si>
  <si>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</si>
  <si>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</si>
  <si>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</si>
  <si>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</si>
  <si>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</si>
  <si>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</si>
  <si>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</si>
  <si>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</si>
  <si>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</si>
  <si>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</si>
  <si>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</si>
  <si>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</si>
  <si>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</si>
  <si>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</si>
  <si>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</si>
  <si>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</si>
  <si>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</si>
  <si>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</si>
  <si>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</si>
  <si>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</si>
  <si>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</si>
  <si>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</si>
  <si>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</si>
  <si>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</si>
  <si>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</si>
  <si>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</si>
  <si>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</si>
  <si>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</si>
  <si>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</si>
  <si>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</si>
  <si>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</si>
  <si>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</si>
  <si>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</si>
  <si>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</si>
  <si>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</si>
  <si>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</si>
  <si>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</si>
  <si>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</si>
  <si>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</si>
  <si>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</si>
  <si>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</si>
  <si>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</si>
  <si>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</si>
  <si>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</si>
  <si>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</si>
  <si>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</si>
  <si>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</si>
  <si>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</si>
  <si>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</si>
  <si>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</si>
  <si>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</si>
  <si>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</si>
  <si>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</si>
  <si>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</si>
  <si>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</si>
  <si>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</si>
  <si>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</si>
  <si>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</si>
  <si>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</si>
  <si>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</si>
  <si>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</si>
  <si>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</si>
  <si>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</si>
  <si>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</si>
  <si>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</si>
  <si>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</si>
  <si>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</si>
  <si>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</si>
  <si>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</si>
  <si>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</si>
  <si>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</si>
  <si>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</si>
  <si>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</si>
  <si>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</si>
  <si>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</si>
  <si>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</si>
  <si>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</si>
  <si>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</si>
  <si>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</si>
  <si>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</si>
  <si>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</si>
  <si>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</si>
  <si>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</si>
  <si>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</si>
  <si>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</si>
  <si>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</si>
  <si>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</si>
  <si>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</si>
  <si>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</si>
  <si>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</si>
  <si>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</si>
  <si>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</si>
  <si>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</si>
  <si>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</si>
  <si>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</si>
  <si>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</si>
  <si>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</si>
  <si>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</si>
  <si>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</si>
  <si>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</si>
  <si>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</si>
  <si>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</si>
  <si>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</si>
  <si>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</si>
  <si>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</si>
  <si>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</si>
  <si>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</si>
  <si>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</si>
  <si>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</si>
  <si>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</si>
  <si>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</si>
  <si>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</si>
  <si>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</si>
  <si>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</si>
  <si>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</si>
  <si>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</si>
  <si>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</si>
  <si>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</si>
  <si>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</si>
  <si>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</si>
  <si>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</si>
  <si>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</si>
  <si>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</si>
  <si>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</si>
  <si>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</si>
  <si>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</si>
  <si>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</si>
  <si>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</si>
  <si>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</si>
  <si>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</si>
  <si>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</si>
  <si>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</si>
  <si>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</si>
  <si>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</si>
  <si>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</si>
  <si>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</si>
  <si>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</si>
  <si>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</si>
  <si>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</si>
  <si>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</si>
  <si>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</si>
  <si>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</si>
  <si>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</si>
  <si>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</si>
  <si>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</si>
  <si>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</si>
  <si>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</si>
  <si>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</si>
  <si>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</si>
  <si>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</si>
  <si>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</si>
  <si>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</si>
  <si>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</si>
  <si>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</si>
  <si>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</si>
  <si>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</si>
  <si>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</si>
  <si>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</si>
  <si>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</si>
  <si>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</si>
  <si>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</si>
  <si>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</si>
  <si>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</si>
  <si>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</si>
  <si>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</si>
  <si>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</si>
  <si>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</si>
  <si>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拉致被害者等の支援に必要な経費</t>
    <phoneticPr fontId="5"/>
  </si>
  <si>
    <t>大臣官房</t>
    <rPh sb="0" eb="2">
      <t>ダイジン</t>
    </rPh>
    <rPh sb="2" eb="4">
      <t>カンボウ</t>
    </rPh>
    <phoneticPr fontId="5"/>
  </si>
  <si>
    <t>拉致被害者等支援担当室</t>
    <rPh sb="0" eb="2">
      <t>ラチ</t>
    </rPh>
    <rPh sb="2" eb="5">
      <t>ヒガイシャ</t>
    </rPh>
    <rPh sb="5" eb="6">
      <t>ナド</t>
    </rPh>
    <rPh sb="6" eb="8">
      <t>シエン</t>
    </rPh>
    <rPh sb="8" eb="10">
      <t>タントウ</t>
    </rPh>
    <rPh sb="10" eb="11">
      <t>シツ</t>
    </rPh>
    <phoneticPr fontId="5"/>
  </si>
  <si>
    <t>拉致問題の解決に向けた方針と具体的施策（拉致問題対策本部決定）</t>
    <phoneticPr fontId="5"/>
  </si>
  <si>
    <t>拉致被害者等給付金、老齢給付金等の支給その他の必要な施策を講ずることにより、北朝鮮当局によって拉致された被害者及び被害者の家族の支援に関して、国及び地方公共団体の責務を明らかにし、帰国被害者等の自立促進や生活基盤の再建等を目的とする。</t>
    <phoneticPr fontId="5"/>
  </si>
  <si>
    <t>北朝鮮当局によって拉致された被害者等の支援に関する法律に基づき、帰国被害者及び被害者の家族に対して、拉致被害者等給付金、老齢給付金等の支給を行うとともに、日常生活又は社会生活を円滑に営むことができるようにするため、生活相談や日本語の習得支援等を行う。</t>
    <phoneticPr fontId="5"/>
  </si>
  <si>
    <t>拉致被害者等給付金及滞在援助金</t>
    <rPh sb="0" eb="2">
      <t>ラチ</t>
    </rPh>
    <rPh sb="2" eb="5">
      <t>ヒガイシャ</t>
    </rPh>
    <rPh sb="5" eb="6">
      <t>トウ</t>
    </rPh>
    <rPh sb="6" eb="9">
      <t>キュウフキン</t>
    </rPh>
    <rPh sb="9" eb="10">
      <t>オヨ</t>
    </rPh>
    <rPh sb="10" eb="12">
      <t>タイザイ</t>
    </rPh>
    <rPh sb="12" eb="15">
      <t>エンジョキン</t>
    </rPh>
    <phoneticPr fontId="5"/>
  </si>
  <si>
    <t>拉致被害者等生活相談等事務委託費</t>
    <rPh sb="0" eb="2">
      <t>ラチ</t>
    </rPh>
    <rPh sb="2" eb="5">
      <t>ヒガイシャ</t>
    </rPh>
    <rPh sb="5" eb="6">
      <t>トウ</t>
    </rPh>
    <rPh sb="6" eb="8">
      <t>セイカツ</t>
    </rPh>
    <rPh sb="8" eb="10">
      <t>ソウダン</t>
    </rPh>
    <rPh sb="10" eb="11">
      <t>トウ</t>
    </rPh>
    <rPh sb="11" eb="13">
      <t>ジム</t>
    </rPh>
    <rPh sb="13" eb="15">
      <t>イタク</t>
    </rPh>
    <rPh sb="15" eb="16">
      <t>ヒ</t>
    </rPh>
    <phoneticPr fontId="5"/>
  </si>
  <si>
    <t>府</t>
  </si>
  <si>
    <t>-</t>
    <phoneticPr fontId="5"/>
  </si>
  <si>
    <t>この事業の目的が、自立の促進、生活基盤の再建又は構築（拉致被害者等給付金）、本邦に滞在している間の生活の援助（滞在援助金）、老後における所得を補完し、その良好かつ平穏な生活の確保（老齢給付金）等という明確に数値で示せるものではないため、その成果を具体的な数値で定量的に示すことはできない。
なお、これまでの支援の結果、平成22年度以降において、１家族から給付金辞退の申出があった</t>
    <phoneticPr fontId="5"/>
  </si>
  <si>
    <t>定性的な成果目標：拉致被害者等の自立及び生活基盤の再建並びに老後における良好かつ平穏な生活
元年度：老齢給付金の支給実績等に鑑みれば、経済的には生活基盤が安定した状況にあると認められる。
２年度：老齢給付金の支給実績等に鑑みれば、経済的には生活基盤が安定した状況にあると認められる。
３年度：老齢給付金の支給実績等に鑑みれば、経済的には生活基盤が安定した状況にあると認められる。</t>
    <phoneticPr fontId="5"/>
  </si>
  <si>
    <t>拉致被害者等給付金及び老齢給付金の支給</t>
    <rPh sb="0" eb="2">
      <t>ラチ</t>
    </rPh>
    <rPh sb="2" eb="5">
      <t>ヒガイシャ</t>
    </rPh>
    <rPh sb="5" eb="6">
      <t>トウ</t>
    </rPh>
    <rPh sb="6" eb="9">
      <t>キュウフキン</t>
    </rPh>
    <rPh sb="9" eb="10">
      <t>オヨ</t>
    </rPh>
    <rPh sb="11" eb="13">
      <t>ロウレイ</t>
    </rPh>
    <rPh sb="13" eb="16">
      <t>キュウフキン</t>
    </rPh>
    <rPh sb="17" eb="19">
      <t>シキュウ</t>
    </rPh>
    <phoneticPr fontId="5"/>
  </si>
  <si>
    <t>拉致被害者等給付金及び老齢給付金の支給数</t>
    <rPh sb="0" eb="2">
      <t>ラチ</t>
    </rPh>
    <rPh sb="2" eb="5">
      <t>ヒガイシャ</t>
    </rPh>
    <rPh sb="5" eb="6">
      <t>トウ</t>
    </rPh>
    <rPh sb="6" eb="9">
      <t>キュウフキン</t>
    </rPh>
    <rPh sb="9" eb="10">
      <t>オヨ</t>
    </rPh>
    <rPh sb="11" eb="13">
      <t>ロウレイ</t>
    </rPh>
    <rPh sb="13" eb="16">
      <t>キュウフキン</t>
    </rPh>
    <rPh sb="17" eb="19">
      <t>シキュウ</t>
    </rPh>
    <rPh sb="19" eb="20">
      <t>スウ</t>
    </rPh>
    <phoneticPr fontId="5"/>
  </si>
  <si>
    <t>家族</t>
    <rPh sb="0" eb="2">
      <t>カゾク</t>
    </rPh>
    <phoneticPr fontId="5"/>
  </si>
  <si>
    <t>拉致被害者等給付金の支給</t>
    <phoneticPr fontId="5"/>
  </si>
  <si>
    <t>老齢給付金の支給</t>
    <phoneticPr fontId="5"/>
  </si>
  <si>
    <t>委託費の交付</t>
    <phoneticPr fontId="5"/>
  </si>
  <si>
    <t>給付金等の執行額／帰国者数　　　　　　　　　　　　　　</t>
    <rPh sb="0" eb="3">
      <t>キュウフキン</t>
    </rPh>
    <rPh sb="3" eb="4">
      <t>トウ</t>
    </rPh>
    <rPh sb="5" eb="7">
      <t>シッコウ</t>
    </rPh>
    <rPh sb="7" eb="8">
      <t>ガク</t>
    </rPh>
    <rPh sb="9" eb="11">
      <t>キコク</t>
    </rPh>
    <rPh sb="11" eb="12">
      <t>シャ</t>
    </rPh>
    <rPh sb="12" eb="13">
      <t>スウ</t>
    </rPh>
    <phoneticPr fontId="5"/>
  </si>
  <si>
    <t>家族</t>
    <rPh sb="0" eb="2">
      <t>カゾク</t>
    </rPh>
    <phoneticPr fontId="5"/>
  </si>
  <si>
    <t>自治体</t>
    <rPh sb="0" eb="3">
      <t>ジチタイ</t>
    </rPh>
    <phoneticPr fontId="5"/>
  </si>
  <si>
    <t>百万円</t>
    <rPh sb="0" eb="3">
      <t>ヒャクマンエン</t>
    </rPh>
    <phoneticPr fontId="5"/>
  </si>
  <si>
    <t>円/人</t>
    <rPh sb="0" eb="1">
      <t>エン</t>
    </rPh>
    <rPh sb="2" eb="3">
      <t>ニン</t>
    </rPh>
    <phoneticPr fontId="5"/>
  </si>
  <si>
    <t>7百万/5人</t>
    <rPh sb="1" eb="3">
      <t>ヒャクマン</t>
    </rPh>
    <rPh sb="5" eb="6">
      <t>ニン</t>
    </rPh>
    <phoneticPr fontId="5"/>
  </si>
  <si>
    <t>北朝鮮当局によって拉致された被害者等の支援に関する法律に定められており、被害者等の良好かつ平穏な生活の確保という社会のニーズを反映している。</t>
    <rPh sb="0" eb="3">
      <t>キタチョウセン</t>
    </rPh>
    <rPh sb="3" eb="5">
      <t>トウキョク</t>
    </rPh>
    <rPh sb="9" eb="11">
      <t>ラチ</t>
    </rPh>
    <rPh sb="14" eb="17">
      <t>ヒガイシャ</t>
    </rPh>
    <rPh sb="17" eb="18">
      <t>トウ</t>
    </rPh>
    <rPh sb="19" eb="21">
      <t>シエン</t>
    </rPh>
    <rPh sb="22" eb="23">
      <t>カン</t>
    </rPh>
    <rPh sb="25" eb="27">
      <t>ホウリツ</t>
    </rPh>
    <rPh sb="28" eb="29">
      <t>サダ</t>
    </rPh>
    <rPh sb="36" eb="39">
      <t>ヒガイシャ</t>
    </rPh>
    <rPh sb="39" eb="40">
      <t>トウ</t>
    </rPh>
    <rPh sb="41" eb="43">
      <t>リョウコウ</t>
    </rPh>
    <rPh sb="45" eb="47">
      <t>ヘイオン</t>
    </rPh>
    <rPh sb="48" eb="50">
      <t>セイカツ</t>
    </rPh>
    <rPh sb="51" eb="53">
      <t>カクホ</t>
    </rPh>
    <rPh sb="56" eb="58">
      <t>シャカイ</t>
    </rPh>
    <rPh sb="63" eb="65">
      <t>ハンエイ</t>
    </rPh>
    <phoneticPr fontId="5"/>
  </si>
  <si>
    <t>拉致被害者等生活相談等事務については地方公共団体に委託している。</t>
    <rPh sb="0" eb="2">
      <t>ラチ</t>
    </rPh>
    <rPh sb="2" eb="5">
      <t>ヒガイシャ</t>
    </rPh>
    <rPh sb="5" eb="6">
      <t>トウ</t>
    </rPh>
    <rPh sb="6" eb="8">
      <t>セイカツ</t>
    </rPh>
    <rPh sb="8" eb="10">
      <t>ソウダン</t>
    </rPh>
    <rPh sb="10" eb="11">
      <t>トウ</t>
    </rPh>
    <rPh sb="11" eb="13">
      <t>ジム</t>
    </rPh>
    <rPh sb="18" eb="20">
      <t>チホウ</t>
    </rPh>
    <rPh sb="20" eb="22">
      <t>コウキョウ</t>
    </rPh>
    <rPh sb="22" eb="24">
      <t>ダンタイ</t>
    </rPh>
    <rPh sb="25" eb="27">
      <t>イタク</t>
    </rPh>
    <phoneticPr fontId="5"/>
  </si>
  <si>
    <t>北朝鮮当局によって拉致された被害者等の支援に関する法律に基づき実施している必要かつ適切な事業であり、優先度の高い事業である。</t>
    <rPh sb="0" eb="3">
      <t>キタチョウセン</t>
    </rPh>
    <rPh sb="3" eb="5">
      <t>トウキョク</t>
    </rPh>
    <rPh sb="9" eb="11">
      <t>ラチ</t>
    </rPh>
    <rPh sb="14" eb="17">
      <t>ヒガイシャ</t>
    </rPh>
    <rPh sb="17" eb="18">
      <t>トウ</t>
    </rPh>
    <rPh sb="19" eb="21">
      <t>シエン</t>
    </rPh>
    <rPh sb="22" eb="23">
      <t>カン</t>
    </rPh>
    <rPh sb="25" eb="27">
      <t>ホウリツ</t>
    </rPh>
    <rPh sb="28" eb="29">
      <t>モト</t>
    </rPh>
    <rPh sb="31" eb="33">
      <t>ジッシ</t>
    </rPh>
    <rPh sb="37" eb="39">
      <t>ヒツヨウ</t>
    </rPh>
    <rPh sb="41" eb="43">
      <t>テキセツ</t>
    </rPh>
    <rPh sb="44" eb="46">
      <t>ジギョウ</t>
    </rPh>
    <rPh sb="50" eb="53">
      <t>ユウセンド</t>
    </rPh>
    <rPh sb="54" eb="55">
      <t>タカ</t>
    </rPh>
    <rPh sb="56" eb="58">
      <t>ジギョウ</t>
    </rPh>
    <phoneticPr fontId="5"/>
  </si>
  <si>
    <t>北朝鮮当局によって拉致された被害者等の支援に関する法律に基づき積算されていることから、単位当たりコストの水準は妥当である。</t>
    <rPh sb="0" eb="3">
      <t>キタチョウセン</t>
    </rPh>
    <rPh sb="3" eb="5">
      <t>トウキョク</t>
    </rPh>
    <rPh sb="9" eb="11">
      <t>ラチ</t>
    </rPh>
    <rPh sb="14" eb="17">
      <t>ヒガイシャ</t>
    </rPh>
    <rPh sb="17" eb="18">
      <t>トウ</t>
    </rPh>
    <rPh sb="19" eb="21">
      <t>シエン</t>
    </rPh>
    <rPh sb="22" eb="23">
      <t>カン</t>
    </rPh>
    <rPh sb="25" eb="27">
      <t>ホウリツ</t>
    </rPh>
    <rPh sb="28" eb="29">
      <t>モト</t>
    </rPh>
    <rPh sb="31" eb="33">
      <t>セキサン</t>
    </rPh>
    <rPh sb="43" eb="45">
      <t>タンイ</t>
    </rPh>
    <rPh sb="45" eb="46">
      <t>ア</t>
    </rPh>
    <rPh sb="52" eb="54">
      <t>スイジュン</t>
    </rPh>
    <rPh sb="55" eb="57">
      <t>ダトウ</t>
    </rPh>
    <phoneticPr fontId="5"/>
  </si>
  <si>
    <t>被害者等の良好かつ平穏な生活の確保を目的とした経費に限られており、真に必要なものに限定されている。</t>
    <rPh sb="0" eb="3">
      <t>ヒガイシャ</t>
    </rPh>
    <rPh sb="3" eb="4">
      <t>トウ</t>
    </rPh>
    <rPh sb="5" eb="7">
      <t>リョウコウ</t>
    </rPh>
    <rPh sb="9" eb="11">
      <t>ヘイオン</t>
    </rPh>
    <rPh sb="12" eb="14">
      <t>セイカツ</t>
    </rPh>
    <rPh sb="15" eb="17">
      <t>カクホ</t>
    </rPh>
    <rPh sb="18" eb="20">
      <t>モクテキ</t>
    </rPh>
    <rPh sb="23" eb="25">
      <t>ケイヒ</t>
    </rPh>
    <rPh sb="26" eb="27">
      <t>カギ</t>
    </rPh>
    <rPh sb="33" eb="34">
      <t>シン</t>
    </rPh>
    <rPh sb="35" eb="37">
      <t>ヒツヨウ</t>
    </rPh>
    <rPh sb="41" eb="43">
      <t>ゲンテイ</t>
    </rPh>
    <phoneticPr fontId="5"/>
  </si>
  <si>
    <t>北朝鮮に拉致されている未帰国の認定拉致被害者及びそのご家族については、安否を含め詳細が一切不明であるものの、全員生存、全員救出という政府の方針を踏まえ、想定された要求額を積算しているため。</t>
    <rPh sb="0" eb="3">
      <t>キタチョウセン</t>
    </rPh>
    <rPh sb="4" eb="6">
      <t>ラチ</t>
    </rPh>
    <rPh sb="11" eb="12">
      <t>ミ</t>
    </rPh>
    <rPh sb="12" eb="14">
      <t>キコク</t>
    </rPh>
    <rPh sb="15" eb="17">
      <t>ニンテイ</t>
    </rPh>
    <rPh sb="17" eb="19">
      <t>ラチ</t>
    </rPh>
    <rPh sb="19" eb="22">
      <t>ヒガイシャ</t>
    </rPh>
    <rPh sb="22" eb="23">
      <t>オヨ</t>
    </rPh>
    <rPh sb="27" eb="29">
      <t>カゾク</t>
    </rPh>
    <rPh sb="35" eb="37">
      <t>アンピ</t>
    </rPh>
    <rPh sb="38" eb="39">
      <t>フク</t>
    </rPh>
    <rPh sb="40" eb="42">
      <t>ショウサイ</t>
    </rPh>
    <rPh sb="43" eb="45">
      <t>イッサイ</t>
    </rPh>
    <rPh sb="45" eb="47">
      <t>フメイ</t>
    </rPh>
    <rPh sb="54" eb="56">
      <t>ゼンイン</t>
    </rPh>
    <rPh sb="56" eb="58">
      <t>セイゾン</t>
    </rPh>
    <rPh sb="59" eb="61">
      <t>ゼンイン</t>
    </rPh>
    <rPh sb="61" eb="63">
      <t>キュウシュツ</t>
    </rPh>
    <rPh sb="66" eb="68">
      <t>セイフ</t>
    </rPh>
    <rPh sb="69" eb="71">
      <t>ホウシン</t>
    </rPh>
    <rPh sb="72" eb="73">
      <t>フ</t>
    </rPh>
    <rPh sb="76" eb="78">
      <t>ソウテイ</t>
    </rPh>
    <rPh sb="81" eb="84">
      <t>ヨウキュウガク</t>
    </rPh>
    <rPh sb="85" eb="87">
      <t>セキサン</t>
    </rPh>
    <phoneticPr fontId="5"/>
  </si>
  <si>
    <t>北朝鮮に拉致されている未帰国の認定拉致被害者及びそのご家族については、安否を含め詳細が一切不明であるものの、全員生存、全員救出という政府の方針を踏まえて成果目標を設定しており、成果実績は法律に基づき適切に実施しているものである。</t>
    <rPh sb="0" eb="3">
      <t>キタチョウセン</t>
    </rPh>
    <rPh sb="4" eb="6">
      <t>ラチ</t>
    </rPh>
    <rPh sb="11" eb="12">
      <t>ミ</t>
    </rPh>
    <rPh sb="12" eb="14">
      <t>キコク</t>
    </rPh>
    <rPh sb="15" eb="17">
      <t>ニンテイ</t>
    </rPh>
    <rPh sb="17" eb="19">
      <t>ラチ</t>
    </rPh>
    <rPh sb="19" eb="22">
      <t>ヒガイシャ</t>
    </rPh>
    <rPh sb="22" eb="23">
      <t>オヨ</t>
    </rPh>
    <rPh sb="27" eb="29">
      <t>カゾク</t>
    </rPh>
    <rPh sb="35" eb="37">
      <t>アンピ</t>
    </rPh>
    <rPh sb="38" eb="39">
      <t>フク</t>
    </rPh>
    <rPh sb="40" eb="42">
      <t>ショウサイ</t>
    </rPh>
    <rPh sb="43" eb="45">
      <t>イッサイ</t>
    </rPh>
    <rPh sb="45" eb="47">
      <t>フメイ</t>
    </rPh>
    <rPh sb="54" eb="56">
      <t>ゼンイン</t>
    </rPh>
    <rPh sb="56" eb="58">
      <t>セイゾン</t>
    </rPh>
    <rPh sb="59" eb="61">
      <t>ゼンイン</t>
    </rPh>
    <rPh sb="61" eb="63">
      <t>キュウシュツ</t>
    </rPh>
    <rPh sb="66" eb="68">
      <t>セイフ</t>
    </rPh>
    <rPh sb="69" eb="71">
      <t>ホウシン</t>
    </rPh>
    <rPh sb="72" eb="73">
      <t>フ</t>
    </rPh>
    <rPh sb="76" eb="78">
      <t>セイカ</t>
    </rPh>
    <rPh sb="78" eb="80">
      <t>モクヒョウ</t>
    </rPh>
    <rPh sb="81" eb="83">
      <t>セッテイ</t>
    </rPh>
    <rPh sb="88" eb="90">
      <t>セイカ</t>
    </rPh>
    <rPh sb="90" eb="92">
      <t>ジッセキ</t>
    </rPh>
    <rPh sb="93" eb="95">
      <t>ホウリツ</t>
    </rPh>
    <rPh sb="96" eb="97">
      <t>モト</t>
    </rPh>
    <rPh sb="99" eb="101">
      <t>テキセツ</t>
    </rPh>
    <rPh sb="102" eb="104">
      <t>ジッシ</t>
    </rPh>
    <phoneticPr fontId="5"/>
  </si>
  <si>
    <t>北朝鮮に拉致されている未帰国の認定拉致被害者及びそのご家族については、安否を含め詳細が一切不明であるものの、全員生存、全員救出という政府の方針を踏まえて見込みを設定しており、活動実績は法律に基づき適切に実施しているものである。</t>
    <rPh sb="0" eb="3">
      <t>キタチョウセン</t>
    </rPh>
    <rPh sb="4" eb="6">
      <t>ラチ</t>
    </rPh>
    <rPh sb="11" eb="12">
      <t>ミ</t>
    </rPh>
    <rPh sb="12" eb="14">
      <t>キコク</t>
    </rPh>
    <rPh sb="15" eb="17">
      <t>ニンテイ</t>
    </rPh>
    <rPh sb="17" eb="19">
      <t>ラチ</t>
    </rPh>
    <rPh sb="19" eb="22">
      <t>ヒガイシャ</t>
    </rPh>
    <rPh sb="22" eb="23">
      <t>オヨ</t>
    </rPh>
    <rPh sb="27" eb="29">
      <t>カゾク</t>
    </rPh>
    <rPh sb="35" eb="37">
      <t>アンピ</t>
    </rPh>
    <rPh sb="38" eb="39">
      <t>フク</t>
    </rPh>
    <rPh sb="40" eb="42">
      <t>ショウサイ</t>
    </rPh>
    <rPh sb="43" eb="45">
      <t>イッサイ</t>
    </rPh>
    <rPh sb="45" eb="47">
      <t>フメイ</t>
    </rPh>
    <rPh sb="54" eb="56">
      <t>ゼンイン</t>
    </rPh>
    <rPh sb="56" eb="58">
      <t>セイゾン</t>
    </rPh>
    <rPh sb="59" eb="61">
      <t>ゼンイン</t>
    </rPh>
    <rPh sb="61" eb="63">
      <t>キュウシュツ</t>
    </rPh>
    <rPh sb="66" eb="68">
      <t>セイフ</t>
    </rPh>
    <rPh sb="69" eb="71">
      <t>ホウシン</t>
    </rPh>
    <rPh sb="72" eb="73">
      <t>フ</t>
    </rPh>
    <rPh sb="76" eb="78">
      <t>ミコ</t>
    </rPh>
    <rPh sb="80" eb="82">
      <t>セッテイ</t>
    </rPh>
    <rPh sb="87" eb="89">
      <t>カツドウ</t>
    </rPh>
    <rPh sb="89" eb="91">
      <t>ジッセキ</t>
    </rPh>
    <rPh sb="92" eb="94">
      <t>ホウリツ</t>
    </rPh>
    <rPh sb="95" eb="96">
      <t>モト</t>
    </rPh>
    <rPh sb="98" eb="100">
      <t>テキセツ</t>
    </rPh>
    <rPh sb="101" eb="103">
      <t>ジッシ</t>
    </rPh>
    <phoneticPr fontId="5"/>
  </si>
  <si>
    <t>‐</t>
  </si>
  <si>
    <t>北朝鮮に拉致されている未帰国の認定拉致被害者及びそのご家族については、安否を含め詳細が一切不明であるものの、全員生存、全員救出という政府の方針を踏まえ、常識的・現実的な仮定を立てて要求額を積算しており、法律に基づき適切に執行している。</t>
    <rPh sb="0" eb="3">
      <t>キタチョウセン</t>
    </rPh>
    <rPh sb="4" eb="6">
      <t>ラチ</t>
    </rPh>
    <rPh sb="11" eb="12">
      <t>ミ</t>
    </rPh>
    <rPh sb="12" eb="14">
      <t>キコク</t>
    </rPh>
    <rPh sb="15" eb="17">
      <t>ニンテイ</t>
    </rPh>
    <rPh sb="17" eb="19">
      <t>ラチ</t>
    </rPh>
    <rPh sb="19" eb="22">
      <t>ヒガイシャ</t>
    </rPh>
    <rPh sb="22" eb="23">
      <t>オヨ</t>
    </rPh>
    <rPh sb="27" eb="29">
      <t>カゾク</t>
    </rPh>
    <rPh sb="35" eb="37">
      <t>アンピ</t>
    </rPh>
    <rPh sb="38" eb="39">
      <t>フク</t>
    </rPh>
    <rPh sb="40" eb="42">
      <t>ショウサイ</t>
    </rPh>
    <rPh sb="43" eb="45">
      <t>イッサイ</t>
    </rPh>
    <rPh sb="45" eb="47">
      <t>フメイ</t>
    </rPh>
    <rPh sb="54" eb="56">
      <t>ゼンイン</t>
    </rPh>
    <rPh sb="56" eb="58">
      <t>セイゾン</t>
    </rPh>
    <rPh sb="59" eb="61">
      <t>ゼンイン</t>
    </rPh>
    <rPh sb="61" eb="63">
      <t>キュウシュツ</t>
    </rPh>
    <rPh sb="66" eb="68">
      <t>セイフ</t>
    </rPh>
    <rPh sb="69" eb="71">
      <t>ホウシン</t>
    </rPh>
    <rPh sb="72" eb="73">
      <t>フ</t>
    </rPh>
    <rPh sb="76" eb="79">
      <t>ジョウシキテキ</t>
    </rPh>
    <rPh sb="80" eb="83">
      <t>ゲンジツテキ</t>
    </rPh>
    <rPh sb="84" eb="86">
      <t>カテイ</t>
    </rPh>
    <rPh sb="87" eb="88">
      <t>タ</t>
    </rPh>
    <rPh sb="90" eb="93">
      <t>ヨウキュウガク</t>
    </rPh>
    <rPh sb="94" eb="96">
      <t>セキサン</t>
    </rPh>
    <rPh sb="101" eb="103">
      <t>ホウリツ</t>
    </rPh>
    <rPh sb="104" eb="105">
      <t>モト</t>
    </rPh>
    <rPh sb="107" eb="109">
      <t>テキセツ</t>
    </rPh>
    <rPh sb="110" eb="112">
      <t>シッコウ</t>
    </rPh>
    <phoneticPr fontId="5"/>
  </si>
  <si>
    <t>適切に執行されており、新たに未帰国の認定拉致被害者及びそのご家族が帰国した場合においても万全の対応を取る。</t>
    <rPh sb="0" eb="2">
      <t>テキセツ</t>
    </rPh>
    <rPh sb="3" eb="5">
      <t>シッコウ</t>
    </rPh>
    <rPh sb="11" eb="12">
      <t>アラ</t>
    </rPh>
    <rPh sb="14" eb="15">
      <t>ミ</t>
    </rPh>
    <rPh sb="15" eb="17">
      <t>キコク</t>
    </rPh>
    <rPh sb="18" eb="20">
      <t>ニンテイ</t>
    </rPh>
    <rPh sb="20" eb="22">
      <t>ラチ</t>
    </rPh>
    <rPh sb="22" eb="25">
      <t>ヒガイシャ</t>
    </rPh>
    <rPh sb="25" eb="26">
      <t>オヨ</t>
    </rPh>
    <rPh sb="30" eb="32">
      <t>カゾク</t>
    </rPh>
    <rPh sb="33" eb="35">
      <t>キコク</t>
    </rPh>
    <rPh sb="37" eb="39">
      <t>バアイ</t>
    </rPh>
    <rPh sb="44" eb="46">
      <t>バンゼン</t>
    </rPh>
    <rPh sb="47" eb="49">
      <t>タイオウ</t>
    </rPh>
    <rPh sb="50" eb="51">
      <t>ト</t>
    </rPh>
    <phoneticPr fontId="5"/>
  </si>
  <si>
    <t>0001</t>
    <phoneticPr fontId="5"/>
  </si>
  <si>
    <t>0116</t>
    <phoneticPr fontId="5"/>
  </si>
  <si>
    <t>0113</t>
    <phoneticPr fontId="5"/>
  </si>
  <si>
    <t>0124</t>
    <phoneticPr fontId="5"/>
  </si>
  <si>
    <t>0120</t>
    <phoneticPr fontId="5"/>
  </si>
  <si>
    <t>0125</t>
    <phoneticPr fontId="5"/>
  </si>
  <si>
    <t>0132</t>
    <phoneticPr fontId="5"/>
  </si>
  <si>
    <t>内閣府</t>
  </si>
  <si>
    <t>5百万/17人</t>
    <rPh sb="1" eb="2">
      <t>モモ</t>
    </rPh>
    <rPh sb="2" eb="3">
      <t>マン</t>
    </rPh>
    <rPh sb="6" eb="7">
      <t>ニン</t>
    </rPh>
    <phoneticPr fontId="5"/>
  </si>
  <si>
    <t>給付金</t>
    <rPh sb="0" eb="3">
      <t>キュウフキン</t>
    </rPh>
    <phoneticPr fontId="5"/>
  </si>
  <si>
    <t>拉致被害者等給付金及滞在援助金</t>
    <rPh sb="0" eb="2">
      <t>ラチ</t>
    </rPh>
    <rPh sb="2" eb="5">
      <t>ヒガイシャ</t>
    </rPh>
    <rPh sb="5" eb="6">
      <t>ナド</t>
    </rPh>
    <rPh sb="6" eb="9">
      <t>キュウフキン</t>
    </rPh>
    <rPh sb="9" eb="10">
      <t>オヨ</t>
    </rPh>
    <rPh sb="10" eb="12">
      <t>タイザイ</t>
    </rPh>
    <rPh sb="12" eb="15">
      <t>エンジョキン</t>
    </rPh>
    <phoneticPr fontId="5"/>
  </si>
  <si>
    <t>家族A</t>
    <rPh sb="0" eb="2">
      <t>カゾク</t>
    </rPh>
    <phoneticPr fontId="5"/>
  </si>
  <si>
    <t>家族B</t>
    <rPh sb="0" eb="2">
      <t>カゾク</t>
    </rPh>
    <phoneticPr fontId="5"/>
  </si>
  <si>
    <t>その他</t>
    <rPh sb="2" eb="3">
      <t>タ</t>
    </rPh>
    <phoneticPr fontId="5"/>
  </si>
  <si>
    <t>新潟県</t>
    <rPh sb="0" eb="3">
      <t>ニイガタケン</t>
    </rPh>
    <phoneticPr fontId="5"/>
  </si>
  <si>
    <t>事業実施に係る指針の策定、連絡会議の開催</t>
    <rPh sb="0" eb="2">
      <t>ジギョウ</t>
    </rPh>
    <rPh sb="2" eb="4">
      <t>ジッシ</t>
    </rPh>
    <rPh sb="5" eb="6">
      <t>カカ</t>
    </rPh>
    <rPh sb="7" eb="9">
      <t>シシン</t>
    </rPh>
    <rPh sb="10" eb="12">
      <t>サクテイ</t>
    </rPh>
    <rPh sb="13" eb="15">
      <t>レンラク</t>
    </rPh>
    <rPh sb="15" eb="17">
      <t>カイギ</t>
    </rPh>
    <rPh sb="18" eb="20">
      <t>カイサイ</t>
    </rPh>
    <phoneticPr fontId="5"/>
  </si>
  <si>
    <t>佐渡市</t>
    <rPh sb="0" eb="3">
      <t>サドシ</t>
    </rPh>
    <phoneticPr fontId="5"/>
  </si>
  <si>
    <t>都道府県が策定した自立支援プログラムに基づき、必要に応じて事業計画の作成、自立支援カリキュラムに基づく社会適応指導、日本語指導、帰国被害者等の社会体験研修及び地域交流事業の実施、連絡会議の開催</t>
    <rPh sb="0" eb="4">
      <t>トドウフケン</t>
    </rPh>
    <rPh sb="5" eb="7">
      <t>サクテイ</t>
    </rPh>
    <rPh sb="9" eb="11">
      <t>ジリツ</t>
    </rPh>
    <rPh sb="11" eb="13">
      <t>シエン</t>
    </rPh>
    <rPh sb="19" eb="20">
      <t>モト</t>
    </rPh>
    <rPh sb="23" eb="25">
      <t>ヒツヨウ</t>
    </rPh>
    <rPh sb="26" eb="27">
      <t>オウ</t>
    </rPh>
    <rPh sb="29" eb="31">
      <t>ジギョウ</t>
    </rPh>
    <rPh sb="31" eb="33">
      <t>ケイカク</t>
    </rPh>
    <rPh sb="34" eb="36">
      <t>サクセイ</t>
    </rPh>
    <rPh sb="37" eb="39">
      <t>ジリツ</t>
    </rPh>
    <rPh sb="39" eb="41">
      <t>シエン</t>
    </rPh>
    <rPh sb="48" eb="49">
      <t>モト</t>
    </rPh>
    <rPh sb="51" eb="53">
      <t>シャカイ</t>
    </rPh>
    <rPh sb="53" eb="55">
      <t>テキオウ</t>
    </rPh>
    <rPh sb="55" eb="57">
      <t>シドウ</t>
    </rPh>
    <rPh sb="58" eb="61">
      <t>ニホンゴ</t>
    </rPh>
    <rPh sb="61" eb="63">
      <t>シドウ</t>
    </rPh>
    <rPh sb="64" eb="66">
      <t>キコク</t>
    </rPh>
    <rPh sb="66" eb="69">
      <t>ヒガイシャ</t>
    </rPh>
    <rPh sb="69" eb="70">
      <t>トウ</t>
    </rPh>
    <rPh sb="71" eb="73">
      <t>シャカイ</t>
    </rPh>
    <rPh sb="73" eb="75">
      <t>タイケン</t>
    </rPh>
    <rPh sb="75" eb="77">
      <t>ケンシュウ</t>
    </rPh>
    <rPh sb="77" eb="78">
      <t>オヨ</t>
    </rPh>
    <rPh sb="79" eb="81">
      <t>チイキ</t>
    </rPh>
    <rPh sb="81" eb="83">
      <t>コウリュウ</t>
    </rPh>
    <rPh sb="83" eb="85">
      <t>ジギョウ</t>
    </rPh>
    <rPh sb="86" eb="88">
      <t>ジッシ</t>
    </rPh>
    <rPh sb="89" eb="91">
      <t>レンラク</t>
    </rPh>
    <rPh sb="91" eb="93">
      <t>カイギ</t>
    </rPh>
    <rPh sb="94" eb="96">
      <t>カイサイ</t>
    </rPh>
    <phoneticPr fontId="5"/>
  </si>
  <si>
    <t>北朝鮮当局によって拉致された被害者等の支援に関する法律（平成十四年十二月十一日法律第百四十三号）</t>
    <phoneticPr fontId="5"/>
  </si>
  <si>
    <t>拉致被害者等給付金、老齢給付金等の支給、生活相談や日本語の習得支援等</t>
    <phoneticPr fontId="5"/>
  </si>
  <si>
    <t>-</t>
    <phoneticPr fontId="5"/>
  </si>
  <si>
    <t>10百万/5人</t>
    <rPh sb="2" eb="4">
      <t>ヒャクマン</t>
    </rPh>
    <rPh sb="6" eb="7">
      <t>ニン</t>
    </rPh>
    <phoneticPr fontId="5"/>
  </si>
  <si>
    <t>5百万/5人</t>
    <rPh sb="1" eb="2">
      <t>モモ</t>
    </rPh>
    <rPh sb="2" eb="3">
      <t>マン</t>
    </rPh>
    <rPh sb="5" eb="6">
      <t>ニン</t>
    </rPh>
    <phoneticPr fontId="5"/>
  </si>
  <si>
    <t>-</t>
  </si>
  <si>
    <t>外交の問題もあり、なかなか最終目的が達せられず、ご家族や関係者のご苦労は報道される。ただ、この事業費用を大幅に増額するのか、あるいは減額するのか、事業規模や体制を拡大するのかそれとも逆に縮小するのかといった視点が無ければレビューとしては意味が無い。金額と体制の妥当性を、一度再検討すべきであろう。</t>
    <phoneticPr fontId="5"/>
  </si>
  <si>
    <t>引き続き、効果的･効率的な事業の実施に努めることとし、効率的に執行した実績を概算要求に反映させること。また、外部有識者の所見についても検討を行うこと。</t>
    <rPh sb="67" eb="69">
      <t>ケントウ</t>
    </rPh>
    <phoneticPr fontId="5"/>
  </si>
  <si>
    <t>-</t>
    <phoneticPr fontId="5"/>
  </si>
  <si>
    <t>行政事業レビュー推進チームの所見を踏まえ、適切な経費の執行に努めつつ、必要な支援を実施するよう努める。また、事業費用や事業規模については、室内で検討する。</t>
    <rPh sb="0" eb="2">
      <t>ギョウセイ</t>
    </rPh>
    <rPh sb="2" eb="4">
      <t>ジギョウ</t>
    </rPh>
    <rPh sb="8" eb="10">
      <t>スイシン</t>
    </rPh>
    <rPh sb="14" eb="16">
      <t>ショケン</t>
    </rPh>
    <rPh sb="17" eb="18">
      <t>フ</t>
    </rPh>
    <rPh sb="21" eb="23">
      <t>テキセツ</t>
    </rPh>
    <rPh sb="24" eb="26">
      <t>ケイヒ</t>
    </rPh>
    <rPh sb="27" eb="29">
      <t>シッコウ</t>
    </rPh>
    <rPh sb="30" eb="31">
      <t>ツト</t>
    </rPh>
    <rPh sb="35" eb="37">
      <t>ヒツヨウ</t>
    </rPh>
    <rPh sb="38" eb="40">
      <t>シエン</t>
    </rPh>
    <rPh sb="41" eb="43">
      <t>ジッシ</t>
    </rPh>
    <rPh sb="47" eb="48">
      <t>ツト</t>
    </rPh>
    <rPh sb="54" eb="56">
      <t>ジギョウ</t>
    </rPh>
    <rPh sb="56" eb="58">
      <t>ヒヨウ</t>
    </rPh>
    <rPh sb="59" eb="61">
      <t>ジギョウ</t>
    </rPh>
    <rPh sb="61" eb="63">
      <t>キボ</t>
    </rPh>
    <rPh sb="69" eb="71">
      <t>シツナイ</t>
    </rPh>
    <rPh sb="72" eb="74">
      <t>ケントウ</t>
    </rPh>
    <phoneticPr fontId="5"/>
  </si>
  <si>
    <t>室長　大田　泰介</t>
    <rPh sb="0" eb="1">
      <t>シツ</t>
    </rPh>
    <rPh sb="1" eb="2">
      <t>チョウ</t>
    </rPh>
    <rPh sb="3" eb="5">
      <t>オオタ</t>
    </rPh>
    <rPh sb="6" eb="8">
      <t>タイスケ</t>
    </rPh>
    <phoneticPr fontId="5"/>
  </si>
  <si>
    <t>無</t>
    <rPh sb="0" eb="1">
      <t>ム</t>
    </rPh>
    <phoneticPr fontId="5"/>
  </si>
  <si>
    <t>無</t>
    <rPh sb="0" eb="1">
      <t>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</si>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</sst>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9" xfId="0" applyFont="1" applyFill="1" applyBorder="1" applyAlignment="1">
      <alignment vertical="center"/>
    </xf>
    <xf numFmtId="0" fontId="0" fillId="5" borderId="20" xfId="0" applyFont="1" applyFill="1" applyBorder="1" applyAlignment="1">
      <alignment vertical="center"/>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190500</xdr:colOff>
      <xdr:row>110</xdr:row>
      <xdr:rowOff>11205</xdr:rowOff>
    </xdr:from>
    <xdr:to>
      <xdr:col>39</xdr:col>
      <xdr:colOff>189927</xdr:colOff>
      <xdr:row>112</xdr:row>
      <xdr:rowOff>116540</xdr:rowOff>
    </xdr:to>
    <xdr:sp macro="" textlink="">
      <xdr:nvSpPr>
        <xdr:cNvPr id="2" name="正方形/長方形 1"/>
        <xdr:cNvSpPr/>
      </xdr:nvSpPr>
      <xdr:spPr>
        <a:xfrm>
          <a:off x="3216088" y="46605264"/>
          <a:ext cx="4840368" cy="800100"/>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a:r>
            <a:rPr lang="ja-JP" altLang="ja-JP" sz="1800">
              <a:effectLst/>
              <a:latin typeface="+mn-lt"/>
              <a:ea typeface="+mn-ea"/>
              <a:cs typeface="+mn-cs"/>
            </a:rPr>
            <a:t>内閣府</a:t>
          </a:r>
          <a:endParaRPr lang="ja-JP" altLang="ja-JP" sz="1800">
            <a:effectLst/>
          </a:endParaRPr>
        </a:p>
        <a:p>
          <a:pPr algn="ctr"/>
          <a:r>
            <a:rPr lang="en-US" altLang="ja-JP" sz="1800">
              <a:effectLst/>
              <a:latin typeface="+mn-lt"/>
              <a:ea typeface="+mn-ea"/>
              <a:cs typeface="+mn-cs"/>
            </a:rPr>
            <a:t>8</a:t>
          </a:r>
          <a:r>
            <a:rPr lang="ja-JP" altLang="ja-JP" sz="1800">
              <a:effectLst/>
              <a:latin typeface="+mn-lt"/>
              <a:ea typeface="+mn-ea"/>
              <a:cs typeface="+mn-cs"/>
            </a:rPr>
            <a:t>百万円</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11206</xdr:colOff>
      <xdr:row>112</xdr:row>
      <xdr:rowOff>313764</xdr:rowOff>
    </xdr:from>
    <xdr:to>
      <xdr:col>26</xdr:col>
      <xdr:colOff>136569</xdr:colOff>
      <xdr:row>113</xdr:row>
      <xdr:rowOff>273158</xdr:rowOff>
    </xdr:to>
    <xdr:sp macro="" textlink="">
      <xdr:nvSpPr>
        <xdr:cNvPr id="3" name="テキスト ボックス 2"/>
        <xdr:cNvSpPr txBox="1"/>
      </xdr:nvSpPr>
      <xdr:spPr>
        <a:xfrm>
          <a:off x="2028265" y="47602588"/>
          <a:ext cx="3352657" cy="3067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法律に基づき支給対象者への給付金支給</a:t>
          </a:r>
        </a:p>
      </xdr:txBody>
    </xdr:sp>
    <xdr:clientData/>
  </xdr:twoCellAnchor>
  <xdr:twoCellAnchor>
    <xdr:from>
      <xdr:col>34</xdr:col>
      <xdr:colOff>123265</xdr:colOff>
      <xdr:row>112</xdr:row>
      <xdr:rowOff>291353</xdr:rowOff>
    </xdr:from>
    <xdr:to>
      <xdr:col>47</xdr:col>
      <xdr:colOff>47671</xdr:colOff>
      <xdr:row>113</xdr:row>
      <xdr:rowOff>250747</xdr:rowOff>
    </xdr:to>
    <xdr:sp macro="" textlink="">
      <xdr:nvSpPr>
        <xdr:cNvPr id="4" name="テキスト ボックス 3"/>
        <xdr:cNvSpPr txBox="1"/>
      </xdr:nvSpPr>
      <xdr:spPr>
        <a:xfrm>
          <a:off x="6981265" y="47580177"/>
          <a:ext cx="2546582" cy="3067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地方公共団体に対する委託契約</a:t>
          </a:r>
        </a:p>
      </xdr:txBody>
    </xdr:sp>
    <xdr:clientData/>
  </xdr:twoCellAnchor>
  <xdr:twoCellAnchor>
    <xdr:from>
      <xdr:col>16</xdr:col>
      <xdr:colOff>0</xdr:colOff>
      <xdr:row>114</xdr:row>
      <xdr:rowOff>11207</xdr:rowOff>
    </xdr:from>
    <xdr:to>
      <xdr:col>16</xdr:col>
      <xdr:colOff>0</xdr:colOff>
      <xdr:row>116</xdr:row>
      <xdr:rowOff>124123</xdr:rowOff>
    </xdr:to>
    <xdr:cxnSp macro="">
      <xdr:nvCxnSpPr>
        <xdr:cNvPr id="5" name="直線矢印コネクタ 4"/>
        <xdr:cNvCxnSpPr/>
      </xdr:nvCxnSpPr>
      <xdr:spPr>
        <a:xfrm flipH="1">
          <a:off x="3227294" y="47994795"/>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40</xdr:col>
      <xdr:colOff>11205</xdr:colOff>
      <xdr:row>114</xdr:row>
      <xdr:rowOff>11206</xdr:rowOff>
    </xdr:from>
    <xdr:to>
      <xdr:col>40</xdr:col>
      <xdr:colOff>11205</xdr:colOff>
      <xdr:row>116</xdr:row>
      <xdr:rowOff>124122</xdr:rowOff>
    </xdr:to>
    <xdr:cxnSp macro="">
      <xdr:nvCxnSpPr>
        <xdr:cNvPr id="6" name="直線矢印コネクタ 5"/>
        <xdr:cNvCxnSpPr/>
      </xdr:nvCxnSpPr>
      <xdr:spPr>
        <a:xfrm flipH="1">
          <a:off x="8079440" y="47994794"/>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10</xdr:col>
      <xdr:colOff>33617</xdr:colOff>
      <xdr:row>116</xdr:row>
      <xdr:rowOff>201706</xdr:rowOff>
    </xdr:from>
    <xdr:to>
      <xdr:col>26</xdr:col>
      <xdr:colOff>103538</xdr:colOff>
      <xdr:row>117</xdr:row>
      <xdr:rowOff>162422</xdr:rowOff>
    </xdr:to>
    <xdr:sp macro="" textlink="">
      <xdr:nvSpPr>
        <xdr:cNvPr id="7" name="テキスト ボックス 6"/>
        <xdr:cNvSpPr txBox="1"/>
      </xdr:nvSpPr>
      <xdr:spPr>
        <a:xfrm>
          <a:off x="2050676" y="48880059"/>
          <a:ext cx="3297215" cy="3080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（目）拉致被害者等給付金及滞在援助金</a:t>
          </a:r>
        </a:p>
      </xdr:txBody>
    </xdr:sp>
    <xdr:clientData/>
  </xdr:twoCellAnchor>
  <xdr:twoCellAnchor>
    <xdr:from>
      <xdr:col>33</xdr:col>
      <xdr:colOff>190500</xdr:colOff>
      <xdr:row>116</xdr:row>
      <xdr:rowOff>235324</xdr:rowOff>
    </xdr:from>
    <xdr:to>
      <xdr:col>46</xdr:col>
      <xdr:colOff>103723</xdr:colOff>
      <xdr:row>117</xdr:row>
      <xdr:rowOff>175664</xdr:rowOff>
    </xdr:to>
    <xdr:sp macro="" textlink="">
      <xdr:nvSpPr>
        <xdr:cNvPr id="8" name="テキスト ボックス 7"/>
        <xdr:cNvSpPr txBox="1"/>
      </xdr:nvSpPr>
      <xdr:spPr>
        <a:xfrm>
          <a:off x="6846794" y="48913677"/>
          <a:ext cx="2535400" cy="28772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67235</xdr:colOff>
      <xdr:row>117</xdr:row>
      <xdr:rowOff>190500</xdr:rowOff>
    </xdr:from>
    <xdr:to>
      <xdr:col>49</xdr:col>
      <xdr:colOff>162556</xdr:colOff>
      <xdr:row>118</xdr:row>
      <xdr:rowOff>178761</xdr:rowOff>
    </xdr:to>
    <xdr:sp macro="" textlink="">
      <xdr:nvSpPr>
        <xdr:cNvPr id="9" name="テキスト ボックス 8"/>
        <xdr:cNvSpPr txBox="1"/>
      </xdr:nvSpPr>
      <xdr:spPr>
        <a:xfrm>
          <a:off x="6723529" y="49216235"/>
          <a:ext cx="3322615" cy="33564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（目）拉致被害者等生活相談等事務委託費</a:t>
          </a:r>
        </a:p>
      </xdr:txBody>
    </xdr:sp>
    <xdr:clientData/>
  </xdr:twoCellAnchor>
  <xdr:twoCellAnchor>
    <xdr:from>
      <xdr:col>9</xdr:col>
      <xdr:colOff>145677</xdr:colOff>
      <xdr:row>117</xdr:row>
      <xdr:rowOff>134471</xdr:rowOff>
    </xdr:from>
    <xdr:to>
      <xdr:col>23</xdr:col>
      <xdr:colOff>14884</xdr:colOff>
      <xdr:row>120</xdr:row>
      <xdr:rowOff>161620</xdr:rowOff>
    </xdr:to>
    <xdr:sp macro="" textlink="">
      <xdr:nvSpPr>
        <xdr:cNvPr id="10" name="正方形/長方形 9"/>
        <xdr:cNvSpPr/>
      </xdr:nvSpPr>
      <xdr:spPr>
        <a:xfrm>
          <a:off x="1961030" y="49160206"/>
          <a:ext cx="2693089" cy="1069296"/>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A</a:t>
          </a:r>
          <a:r>
            <a:rPr lang="ja-JP" altLang="ja-JP" sz="1600" b="0" i="0" baseline="0">
              <a:effectLst/>
              <a:latin typeface="+mn-lt"/>
              <a:ea typeface="+mn-ea"/>
              <a:cs typeface="+mn-cs"/>
            </a:rPr>
            <a:t>．拉致被害者等</a:t>
          </a:r>
          <a:endParaRPr lang="ja-JP" altLang="ja-JP" sz="1600">
            <a:effectLst/>
          </a:endParaRPr>
        </a:p>
        <a:p>
          <a:pPr algn="ctr" eaLnBrk="1" fontAlgn="auto" latinLnBrk="0" hangingPunct="1"/>
          <a:r>
            <a:rPr lang="ja-JP" altLang="ja-JP" sz="1600" b="0" i="0" baseline="0">
              <a:effectLst/>
              <a:latin typeface="+mn-lt"/>
              <a:ea typeface="+mn-ea"/>
              <a:cs typeface="+mn-cs"/>
            </a:rPr>
            <a:t>（</a:t>
          </a:r>
          <a:r>
            <a:rPr lang="en-US" altLang="ja-JP" sz="1600" b="0" i="0" baseline="0">
              <a:effectLst/>
              <a:latin typeface="+mn-lt"/>
              <a:ea typeface="+mn-ea"/>
              <a:cs typeface="+mn-cs"/>
            </a:rPr>
            <a:t>2</a:t>
          </a:r>
          <a:r>
            <a:rPr lang="ja-JP" altLang="ja-JP" sz="1600" b="0" i="0" baseline="0">
              <a:effectLst/>
              <a:latin typeface="+mn-lt"/>
              <a:ea typeface="+mn-ea"/>
              <a:cs typeface="+mn-cs"/>
            </a:rPr>
            <a:t>家族）</a:t>
          </a:r>
          <a:endParaRPr lang="ja-JP" altLang="ja-JP" sz="1600">
            <a:effectLst/>
          </a:endParaRPr>
        </a:p>
        <a:p>
          <a:pPr algn="ctr"/>
          <a:r>
            <a:rPr lang="en-US" altLang="ja-JP" sz="1600" b="0" i="0" baseline="0">
              <a:effectLst/>
              <a:latin typeface="+mn-lt"/>
              <a:ea typeface="+mn-ea"/>
              <a:cs typeface="+mn-cs"/>
            </a:rPr>
            <a:t>5</a:t>
          </a:r>
          <a:r>
            <a:rPr lang="ja-JP" altLang="ja-JP" sz="1600" b="0" i="0" baseline="0">
              <a:effectLst/>
              <a:latin typeface="+mn-lt"/>
              <a:ea typeface="+mn-ea"/>
              <a:cs typeface="+mn-cs"/>
            </a:rPr>
            <a:t>百万円</a:t>
          </a:r>
          <a:endParaRPr kumimoji="0" lang="ja-JP" altLang="en-US" sz="16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145677</xdr:colOff>
      <xdr:row>120</xdr:row>
      <xdr:rowOff>313765</xdr:rowOff>
    </xdr:from>
    <xdr:to>
      <xdr:col>21</xdr:col>
      <xdr:colOff>71822</xdr:colOff>
      <xdr:row>121</xdr:row>
      <xdr:rowOff>269449</xdr:rowOff>
    </xdr:to>
    <xdr:sp macro="" textlink="">
      <xdr:nvSpPr>
        <xdr:cNvPr id="12" name="テキスト ボックス 11"/>
        <xdr:cNvSpPr txBox="1"/>
      </xdr:nvSpPr>
      <xdr:spPr>
        <a:xfrm>
          <a:off x="2162736" y="50381647"/>
          <a:ext cx="2144910" cy="30306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［給付金の受給］</a:t>
          </a:r>
        </a:p>
      </xdr:txBody>
    </xdr:sp>
    <xdr:clientData/>
  </xdr:twoCellAnchor>
  <xdr:twoCellAnchor>
    <xdr:from>
      <xdr:col>34</xdr:col>
      <xdr:colOff>44823</xdr:colOff>
      <xdr:row>118</xdr:row>
      <xdr:rowOff>235323</xdr:rowOff>
    </xdr:from>
    <xdr:to>
      <xdr:col>46</xdr:col>
      <xdr:colOff>111500</xdr:colOff>
      <xdr:row>121</xdr:row>
      <xdr:rowOff>237246</xdr:rowOff>
    </xdr:to>
    <xdr:sp macro="" textlink="">
      <xdr:nvSpPr>
        <xdr:cNvPr id="14" name="正方形/長方形 13"/>
        <xdr:cNvSpPr/>
      </xdr:nvSpPr>
      <xdr:spPr>
        <a:xfrm>
          <a:off x="6902823" y="49608441"/>
          <a:ext cx="2487148" cy="1044070"/>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B</a:t>
          </a:r>
          <a:r>
            <a:rPr lang="ja-JP" altLang="ja-JP" sz="1800" b="0" i="0" baseline="0">
              <a:effectLst/>
              <a:latin typeface="+mn-lt"/>
              <a:ea typeface="+mn-ea"/>
              <a:cs typeface="+mn-cs"/>
            </a:rPr>
            <a:t>．新潟県</a:t>
          </a:r>
          <a:endParaRPr lang="ja-JP" altLang="ja-JP" sz="1800">
            <a:effectLst/>
          </a:endParaRPr>
        </a:p>
        <a:p>
          <a:pPr algn="ctr"/>
          <a:r>
            <a:rPr lang="en-US" altLang="ja-JP" sz="1800" b="0" i="0" baseline="0">
              <a:effectLst/>
              <a:latin typeface="+mn-lt"/>
              <a:ea typeface="+mn-ea"/>
              <a:cs typeface="+mn-cs"/>
            </a:rPr>
            <a:t>1.5</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56029</xdr:colOff>
      <xdr:row>122</xdr:row>
      <xdr:rowOff>123264</xdr:rowOff>
    </xdr:from>
    <xdr:to>
      <xdr:col>46</xdr:col>
      <xdr:colOff>122706</xdr:colOff>
      <xdr:row>125</xdr:row>
      <xdr:rowOff>125187</xdr:rowOff>
    </xdr:to>
    <xdr:sp macro="" textlink="">
      <xdr:nvSpPr>
        <xdr:cNvPr id="18" name="正方形/長方形 17"/>
        <xdr:cNvSpPr/>
      </xdr:nvSpPr>
      <xdr:spPr>
        <a:xfrm>
          <a:off x="6914029" y="50885911"/>
          <a:ext cx="2487148" cy="1044070"/>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C</a:t>
          </a:r>
          <a:r>
            <a:rPr lang="ja-JP" altLang="ja-JP" sz="1800" b="0" i="0" baseline="0">
              <a:effectLst/>
              <a:latin typeface="+mn-lt"/>
              <a:ea typeface="+mn-ea"/>
              <a:cs typeface="+mn-cs"/>
            </a:rPr>
            <a:t>．</a:t>
          </a:r>
          <a:r>
            <a:rPr lang="ja-JP" altLang="en-US" sz="1800" b="0" i="0" baseline="0">
              <a:effectLst/>
              <a:latin typeface="+mn-lt"/>
              <a:ea typeface="+mn-ea"/>
              <a:cs typeface="+mn-cs"/>
            </a:rPr>
            <a:t>佐渡市</a:t>
          </a:r>
          <a:endParaRPr lang="ja-JP" altLang="ja-JP" sz="1800">
            <a:effectLst/>
          </a:endParaRPr>
        </a:p>
        <a:p>
          <a:pPr algn="ctr"/>
          <a:r>
            <a:rPr lang="en-US" altLang="ja-JP" sz="1800" b="0" i="0" baseline="0">
              <a:effectLst/>
              <a:latin typeface="+mn-lt"/>
              <a:ea typeface="+mn-ea"/>
              <a:cs typeface="+mn-cs"/>
            </a:rPr>
            <a:t>1.5</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8" t="s">
        <v>0</v>
      </c>
      <c r="Y2" s="50"/>
      <c r="Z2" s="42"/>
      <c r="AA2" s="42"/>
      <c r="AB2" s="42"/>
      <c r="AC2" s="42"/>
      <c r="AD2" s="159">
        <v>2022</v>
      </c>
      <c r="AE2" s="159"/>
      <c r="AF2" s="159"/>
      <c r="AG2" s="159"/>
      <c r="AH2" s="159"/>
      <c r="AI2" s="60" t="s">
        <v>256</v>
      </c>
      <c r="AJ2" s="159" t="s">
        <v>583</v>
      </c>
      <c r="AK2" s="159"/>
      <c r="AL2" s="159"/>
      <c r="AM2" s="159"/>
      <c r="AN2" s="60" t="s">
        <v>256</v>
      </c>
      <c r="AO2" s="159">
        <v>21</v>
      </c>
      <c r="AP2" s="159"/>
      <c r="AQ2" s="159"/>
      <c r="AR2" s="61" t="s">
        <v>256</v>
      </c>
      <c r="AS2" s="160">
        <v>164</v>
      </c>
      <c r="AT2" s="160"/>
      <c r="AU2" s="160"/>
      <c r="AV2" s="60" t="str">
        <f>IF(AW2="","","-")</f>
        <v/>
      </c>
      <c r="AW2" s="161"/>
      <c r="AX2" s="161"/>
    </row>
    <row r="3" spans="1:50" ht="21" customHeight="1" thickBot="1" x14ac:dyDescent="0.2">
      <c r="A3" s="162" t="s">
        <v>564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21" t="s">
        <v>59</v>
      </c>
      <c r="AJ3" s="164" t="s">
        <v>617</v>
      </c>
      <c r="AK3" s="164"/>
      <c r="AL3" s="164"/>
      <c r="AM3" s="164"/>
      <c r="AN3" s="164"/>
      <c r="AO3" s="164"/>
      <c r="AP3" s="164"/>
      <c r="AQ3" s="164"/>
      <c r="AR3" s="164"/>
      <c r="AS3" s="164"/>
      <c r="AT3" s="164"/>
      <c r="AU3" s="164"/>
      <c r="AV3" s="164"/>
      <c r="AW3" s="164"/>
      <c r="AX3" s="22" t="s">
        <v>60</v>
      </c>
    </row>
    <row r="4" spans="1:50" ht="24.75" customHeight="1" x14ac:dyDescent="0.15">
      <c r="A4" s="173" t="s">
        <v>23</v>
      </c>
      <c r="B4" s="174"/>
      <c r="C4" s="174"/>
      <c r="D4" s="174"/>
      <c r="E4" s="174"/>
      <c r="F4" s="174"/>
      <c r="G4" s="175" t="s">
        <v>575</v>
      </c>
      <c r="H4" s="176"/>
      <c r="I4" s="176"/>
      <c r="J4" s="176"/>
      <c r="K4" s="176"/>
      <c r="L4" s="176"/>
      <c r="M4" s="176"/>
      <c r="N4" s="176"/>
      <c r="O4" s="176"/>
      <c r="P4" s="176"/>
      <c r="Q4" s="176"/>
      <c r="R4" s="176"/>
      <c r="S4" s="176"/>
      <c r="T4" s="176"/>
      <c r="U4" s="176"/>
      <c r="V4" s="176"/>
      <c r="W4" s="176"/>
      <c r="X4" s="176"/>
      <c r="Y4" s="177" t="s">
        <v>1</v>
      </c>
      <c r="Z4" s="178"/>
      <c r="AA4" s="178"/>
      <c r="AB4" s="178"/>
      <c r="AC4" s="178"/>
      <c r="AD4" s="179"/>
      <c r="AE4" s="180" t="s">
        <v>576</v>
      </c>
      <c r="AF4" s="181"/>
      <c r="AG4" s="181"/>
      <c r="AH4" s="181"/>
      <c r="AI4" s="181"/>
      <c r="AJ4" s="181"/>
      <c r="AK4" s="181"/>
      <c r="AL4" s="181"/>
      <c r="AM4" s="181"/>
      <c r="AN4" s="181"/>
      <c r="AO4" s="181"/>
      <c r="AP4" s="182"/>
      <c r="AQ4" s="183" t="s">
        <v>2</v>
      </c>
      <c r="AR4" s="178"/>
      <c r="AS4" s="178"/>
      <c r="AT4" s="178"/>
      <c r="AU4" s="178"/>
      <c r="AV4" s="178"/>
      <c r="AW4" s="178"/>
      <c r="AX4" s="184"/>
    </row>
    <row r="5" spans="1:50" ht="30" customHeight="1" x14ac:dyDescent="0.15">
      <c r="A5" s="185" t="s">
        <v>62</v>
      </c>
      <c r="B5" s="186"/>
      <c r="C5" s="186"/>
      <c r="D5" s="186"/>
      <c r="E5" s="186"/>
      <c r="F5" s="187"/>
      <c r="G5" s="188" t="s">
        <v>339</v>
      </c>
      <c r="H5" s="189"/>
      <c r="I5" s="189"/>
      <c r="J5" s="189"/>
      <c r="K5" s="189"/>
      <c r="L5" s="189"/>
      <c r="M5" s="190" t="s">
        <v>61</v>
      </c>
      <c r="N5" s="191"/>
      <c r="O5" s="191"/>
      <c r="P5" s="191"/>
      <c r="Q5" s="191"/>
      <c r="R5" s="192"/>
      <c r="S5" s="193" t="s">
        <v>65</v>
      </c>
      <c r="T5" s="189"/>
      <c r="U5" s="189"/>
      <c r="V5" s="189"/>
      <c r="W5" s="189"/>
      <c r="X5" s="194"/>
      <c r="Y5" s="195" t="s">
        <v>3</v>
      </c>
      <c r="Z5" s="196"/>
      <c r="AA5" s="196"/>
      <c r="AB5" s="196"/>
      <c r="AC5" s="196"/>
      <c r="AD5" s="197"/>
      <c r="AE5" s="140" t="s">
        <v>577</v>
      </c>
      <c r="AF5" s="140"/>
      <c r="AG5" s="140"/>
      <c r="AH5" s="140"/>
      <c r="AI5" s="140"/>
      <c r="AJ5" s="140"/>
      <c r="AK5" s="140"/>
      <c r="AL5" s="140"/>
      <c r="AM5" s="140"/>
      <c r="AN5" s="140"/>
      <c r="AO5" s="140"/>
      <c r="AP5" s="141"/>
      <c r="AQ5" s="142" t="s">
        <v>638</v>
      </c>
      <c r="AR5" s="143"/>
      <c r="AS5" s="143"/>
      <c r="AT5" s="143"/>
      <c r="AU5" s="143"/>
      <c r="AV5" s="143"/>
      <c r="AW5" s="143"/>
      <c r="AX5" s="144"/>
    </row>
    <row r="6" spans="1:50" ht="39" customHeight="1" x14ac:dyDescent="0.15">
      <c r="A6" s="145" t="s">
        <v>4</v>
      </c>
      <c r="B6" s="146"/>
      <c r="C6" s="146"/>
      <c r="D6" s="146"/>
      <c r="E6" s="146"/>
      <c r="F6" s="146"/>
      <c r="G6" s="147" t="str">
        <f>入力規則等!F39</f>
        <v>一般会計</v>
      </c>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9"/>
    </row>
    <row r="7" spans="1:50" ht="49.5" customHeight="1" x14ac:dyDescent="0.15">
      <c r="A7" s="150" t="s">
        <v>20</v>
      </c>
      <c r="B7" s="151"/>
      <c r="C7" s="151"/>
      <c r="D7" s="151"/>
      <c r="E7" s="151"/>
      <c r="F7" s="152"/>
      <c r="G7" s="153" t="s">
        <v>628</v>
      </c>
      <c r="H7" s="154"/>
      <c r="I7" s="154"/>
      <c r="J7" s="154"/>
      <c r="K7" s="154"/>
      <c r="L7" s="154"/>
      <c r="M7" s="154"/>
      <c r="N7" s="154"/>
      <c r="O7" s="154"/>
      <c r="P7" s="154"/>
      <c r="Q7" s="154"/>
      <c r="R7" s="154"/>
      <c r="S7" s="154"/>
      <c r="T7" s="154"/>
      <c r="U7" s="154"/>
      <c r="V7" s="154"/>
      <c r="W7" s="154"/>
      <c r="X7" s="155"/>
      <c r="Y7" s="156" t="s">
        <v>241</v>
      </c>
      <c r="Z7" s="157"/>
      <c r="AA7" s="157"/>
      <c r="AB7" s="157"/>
      <c r="AC7" s="157"/>
      <c r="AD7" s="158"/>
      <c r="AE7" s="198" t="s">
        <v>578</v>
      </c>
      <c r="AF7" s="199"/>
      <c r="AG7" s="199"/>
      <c r="AH7" s="199"/>
      <c r="AI7" s="199"/>
      <c r="AJ7" s="199"/>
      <c r="AK7" s="199"/>
      <c r="AL7" s="199"/>
      <c r="AM7" s="199"/>
      <c r="AN7" s="199"/>
      <c r="AO7" s="199"/>
      <c r="AP7" s="199"/>
      <c r="AQ7" s="199"/>
      <c r="AR7" s="199"/>
      <c r="AS7" s="199"/>
      <c r="AT7" s="199"/>
      <c r="AU7" s="199"/>
      <c r="AV7" s="199"/>
      <c r="AW7" s="199"/>
      <c r="AX7" s="200"/>
    </row>
    <row r="8" spans="1:50" ht="53.25" customHeight="1" x14ac:dyDescent="0.15">
      <c r="A8" s="150" t="s">
        <v>177</v>
      </c>
      <c r="B8" s="151"/>
      <c r="C8" s="151"/>
      <c r="D8" s="151"/>
      <c r="E8" s="151"/>
      <c r="F8" s="152"/>
      <c r="G8" s="165" t="str">
        <f>入力規則等!A27</f>
        <v>-</v>
      </c>
      <c r="H8" s="166"/>
      <c r="I8" s="166"/>
      <c r="J8" s="166"/>
      <c r="K8" s="166"/>
      <c r="L8" s="166"/>
      <c r="M8" s="166"/>
      <c r="N8" s="166"/>
      <c r="O8" s="166"/>
      <c r="P8" s="166"/>
      <c r="Q8" s="166"/>
      <c r="R8" s="166"/>
      <c r="S8" s="166"/>
      <c r="T8" s="166"/>
      <c r="U8" s="166"/>
      <c r="V8" s="166"/>
      <c r="W8" s="166"/>
      <c r="X8" s="167"/>
      <c r="Y8" s="168" t="s">
        <v>178</v>
      </c>
      <c r="Z8" s="169"/>
      <c r="AA8" s="169"/>
      <c r="AB8" s="169"/>
      <c r="AC8" s="169"/>
      <c r="AD8" s="170"/>
      <c r="AE8" s="171" t="str">
        <f>入力規則等!K13</f>
        <v>その他の事項経費</v>
      </c>
      <c r="AF8" s="166"/>
      <c r="AG8" s="166"/>
      <c r="AH8" s="166"/>
      <c r="AI8" s="166"/>
      <c r="AJ8" s="166"/>
      <c r="AK8" s="166"/>
      <c r="AL8" s="166"/>
      <c r="AM8" s="166"/>
      <c r="AN8" s="166"/>
      <c r="AO8" s="166"/>
      <c r="AP8" s="166"/>
      <c r="AQ8" s="166"/>
      <c r="AR8" s="166"/>
      <c r="AS8" s="166"/>
      <c r="AT8" s="166"/>
      <c r="AU8" s="166"/>
      <c r="AV8" s="166"/>
      <c r="AW8" s="166"/>
      <c r="AX8" s="172"/>
    </row>
    <row r="9" spans="1:50" ht="58.5" customHeight="1" x14ac:dyDescent="0.15">
      <c r="A9" s="135" t="s">
        <v>21</v>
      </c>
      <c r="B9" s="136"/>
      <c r="C9" s="136"/>
      <c r="D9" s="136"/>
      <c r="E9" s="136"/>
      <c r="F9" s="136"/>
      <c r="G9" s="137" t="s">
        <v>579</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49.9" customHeight="1" x14ac:dyDescent="0.15">
      <c r="A10" s="239" t="s">
        <v>27</v>
      </c>
      <c r="B10" s="240"/>
      <c r="C10" s="240"/>
      <c r="D10" s="240"/>
      <c r="E10" s="240"/>
      <c r="F10" s="240"/>
      <c r="G10" s="241" t="s">
        <v>580</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5</v>
      </c>
      <c r="B11" s="240"/>
      <c r="C11" s="240"/>
      <c r="D11" s="240"/>
      <c r="E11" s="240"/>
      <c r="F11" s="244"/>
      <c r="G11" s="245" t="str">
        <f>入力規則等!P10</f>
        <v>直接実施、委託・請負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22</v>
      </c>
      <c r="B12" s="249"/>
      <c r="C12" s="249"/>
      <c r="D12" s="249"/>
      <c r="E12" s="249"/>
      <c r="F12" s="250"/>
      <c r="G12" s="255"/>
      <c r="H12" s="256"/>
      <c r="I12" s="256"/>
      <c r="J12" s="256"/>
      <c r="K12" s="256"/>
      <c r="L12" s="256"/>
      <c r="M12" s="256"/>
      <c r="N12" s="256"/>
      <c r="O12" s="256"/>
      <c r="P12" s="230" t="s">
        <v>388</v>
      </c>
      <c r="Q12" s="231"/>
      <c r="R12" s="231"/>
      <c r="S12" s="231"/>
      <c r="T12" s="231"/>
      <c r="U12" s="231"/>
      <c r="V12" s="257"/>
      <c r="W12" s="230" t="s">
        <v>540</v>
      </c>
      <c r="X12" s="231"/>
      <c r="Y12" s="231"/>
      <c r="Z12" s="231"/>
      <c r="AA12" s="231"/>
      <c r="AB12" s="231"/>
      <c r="AC12" s="257"/>
      <c r="AD12" s="230" t="s">
        <v>542</v>
      </c>
      <c r="AE12" s="231"/>
      <c r="AF12" s="231"/>
      <c r="AG12" s="231"/>
      <c r="AH12" s="231"/>
      <c r="AI12" s="231"/>
      <c r="AJ12" s="257"/>
      <c r="AK12" s="230" t="s">
        <v>555</v>
      </c>
      <c r="AL12" s="231"/>
      <c r="AM12" s="231"/>
      <c r="AN12" s="231"/>
      <c r="AO12" s="231"/>
      <c r="AP12" s="231"/>
      <c r="AQ12" s="257"/>
      <c r="AR12" s="230" t="s">
        <v>556</v>
      </c>
      <c r="AS12" s="231"/>
      <c r="AT12" s="231"/>
      <c r="AU12" s="231"/>
      <c r="AV12" s="231"/>
      <c r="AW12" s="231"/>
      <c r="AX12" s="232"/>
    </row>
    <row r="13" spans="1:50" ht="21" customHeight="1" x14ac:dyDescent="0.15">
      <c r="A13" s="251"/>
      <c r="B13" s="252"/>
      <c r="C13" s="252"/>
      <c r="D13" s="252"/>
      <c r="E13" s="252"/>
      <c r="F13" s="253"/>
      <c r="G13" s="217" t="s">
        <v>6</v>
      </c>
      <c r="H13" s="218"/>
      <c r="I13" s="233" t="s">
        <v>7</v>
      </c>
      <c r="J13" s="234"/>
      <c r="K13" s="234"/>
      <c r="L13" s="234"/>
      <c r="M13" s="234"/>
      <c r="N13" s="234"/>
      <c r="O13" s="235"/>
      <c r="P13" s="204">
        <v>363</v>
      </c>
      <c r="Q13" s="205"/>
      <c r="R13" s="205"/>
      <c r="S13" s="205"/>
      <c r="T13" s="205"/>
      <c r="U13" s="205"/>
      <c r="V13" s="206"/>
      <c r="W13" s="204">
        <v>372</v>
      </c>
      <c r="X13" s="205"/>
      <c r="Y13" s="205"/>
      <c r="Z13" s="205"/>
      <c r="AA13" s="205"/>
      <c r="AB13" s="205"/>
      <c r="AC13" s="206"/>
      <c r="AD13" s="204">
        <v>382</v>
      </c>
      <c r="AE13" s="205"/>
      <c r="AF13" s="205"/>
      <c r="AG13" s="205"/>
      <c r="AH13" s="205"/>
      <c r="AI13" s="205"/>
      <c r="AJ13" s="206"/>
      <c r="AK13" s="204">
        <v>393</v>
      </c>
      <c r="AL13" s="205"/>
      <c r="AM13" s="205"/>
      <c r="AN13" s="205"/>
      <c r="AO13" s="205"/>
      <c r="AP13" s="205"/>
      <c r="AQ13" s="206"/>
      <c r="AR13" s="236">
        <v>403</v>
      </c>
      <c r="AS13" s="237"/>
      <c r="AT13" s="237"/>
      <c r="AU13" s="237"/>
      <c r="AV13" s="237"/>
      <c r="AW13" s="237"/>
      <c r="AX13" s="238"/>
    </row>
    <row r="14" spans="1:50" ht="21" customHeight="1" x14ac:dyDescent="0.15">
      <c r="A14" s="251"/>
      <c r="B14" s="252"/>
      <c r="C14" s="252"/>
      <c r="D14" s="252"/>
      <c r="E14" s="252"/>
      <c r="F14" s="253"/>
      <c r="G14" s="219"/>
      <c r="H14" s="220"/>
      <c r="I14" s="201" t="s">
        <v>8</v>
      </c>
      <c r="J14" s="202"/>
      <c r="K14" s="202"/>
      <c r="L14" s="202"/>
      <c r="M14" s="202"/>
      <c r="N14" s="202"/>
      <c r="O14" s="203"/>
      <c r="P14" s="204" t="s">
        <v>633</v>
      </c>
      <c r="Q14" s="205"/>
      <c r="R14" s="205"/>
      <c r="S14" s="205"/>
      <c r="T14" s="205"/>
      <c r="U14" s="205"/>
      <c r="V14" s="206"/>
      <c r="W14" s="204" t="s">
        <v>633</v>
      </c>
      <c r="X14" s="205"/>
      <c r="Y14" s="205"/>
      <c r="Z14" s="205"/>
      <c r="AA14" s="205"/>
      <c r="AB14" s="205"/>
      <c r="AC14" s="206"/>
      <c r="AD14" s="204" t="s">
        <v>633</v>
      </c>
      <c r="AE14" s="205"/>
      <c r="AF14" s="205"/>
      <c r="AG14" s="205"/>
      <c r="AH14" s="205"/>
      <c r="AI14" s="205"/>
      <c r="AJ14" s="206"/>
      <c r="AK14" s="204" t="s">
        <v>633</v>
      </c>
      <c r="AL14" s="205"/>
      <c r="AM14" s="205"/>
      <c r="AN14" s="205"/>
      <c r="AO14" s="205"/>
      <c r="AP14" s="205"/>
      <c r="AQ14" s="206"/>
      <c r="AR14" s="223"/>
      <c r="AS14" s="223"/>
      <c r="AT14" s="223"/>
      <c r="AU14" s="223"/>
      <c r="AV14" s="223"/>
      <c r="AW14" s="223"/>
      <c r="AX14" s="224"/>
    </row>
    <row r="15" spans="1:50" ht="21" customHeight="1" x14ac:dyDescent="0.15">
      <c r="A15" s="251"/>
      <c r="B15" s="252"/>
      <c r="C15" s="252"/>
      <c r="D15" s="252"/>
      <c r="E15" s="252"/>
      <c r="F15" s="253"/>
      <c r="G15" s="219"/>
      <c r="H15" s="220"/>
      <c r="I15" s="201" t="s">
        <v>47</v>
      </c>
      <c r="J15" s="225"/>
      <c r="K15" s="225"/>
      <c r="L15" s="225"/>
      <c r="M15" s="225"/>
      <c r="N15" s="225"/>
      <c r="O15" s="226"/>
      <c r="P15" s="204" t="s">
        <v>633</v>
      </c>
      <c r="Q15" s="205"/>
      <c r="R15" s="205"/>
      <c r="S15" s="205"/>
      <c r="T15" s="205"/>
      <c r="U15" s="205"/>
      <c r="V15" s="206"/>
      <c r="W15" s="204" t="s">
        <v>633</v>
      </c>
      <c r="X15" s="205"/>
      <c r="Y15" s="205"/>
      <c r="Z15" s="205"/>
      <c r="AA15" s="205"/>
      <c r="AB15" s="205"/>
      <c r="AC15" s="206"/>
      <c r="AD15" s="204" t="s">
        <v>633</v>
      </c>
      <c r="AE15" s="205"/>
      <c r="AF15" s="205"/>
      <c r="AG15" s="205"/>
      <c r="AH15" s="205"/>
      <c r="AI15" s="205"/>
      <c r="AJ15" s="206"/>
      <c r="AK15" s="204" t="s">
        <v>633</v>
      </c>
      <c r="AL15" s="205"/>
      <c r="AM15" s="205"/>
      <c r="AN15" s="205"/>
      <c r="AO15" s="205"/>
      <c r="AP15" s="205"/>
      <c r="AQ15" s="206"/>
      <c r="AR15" s="204" t="s">
        <v>636</v>
      </c>
      <c r="AS15" s="205"/>
      <c r="AT15" s="205"/>
      <c r="AU15" s="205"/>
      <c r="AV15" s="205"/>
      <c r="AW15" s="205"/>
      <c r="AX15" s="207"/>
    </row>
    <row r="16" spans="1:50" ht="21" customHeight="1" x14ac:dyDescent="0.15">
      <c r="A16" s="251"/>
      <c r="B16" s="252"/>
      <c r="C16" s="252"/>
      <c r="D16" s="252"/>
      <c r="E16" s="252"/>
      <c r="F16" s="253"/>
      <c r="G16" s="219"/>
      <c r="H16" s="220"/>
      <c r="I16" s="201" t="s">
        <v>48</v>
      </c>
      <c r="J16" s="225"/>
      <c r="K16" s="225"/>
      <c r="L16" s="225"/>
      <c r="M16" s="225"/>
      <c r="N16" s="225"/>
      <c r="O16" s="226"/>
      <c r="P16" s="204" t="s">
        <v>633</v>
      </c>
      <c r="Q16" s="205"/>
      <c r="R16" s="205"/>
      <c r="S16" s="205"/>
      <c r="T16" s="205"/>
      <c r="U16" s="205"/>
      <c r="V16" s="206"/>
      <c r="W16" s="204" t="s">
        <v>633</v>
      </c>
      <c r="X16" s="205"/>
      <c r="Y16" s="205"/>
      <c r="Z16" s="205"/>
      <c r="AA16" s="205"/>
      <c r="AB16" s="205"/>
      <c r="AC16" s="206"/>
      <c r="AD16" s="204" t="s">
        <v>633</v>
      </c>
      <c r="AE16" s="205"/>
      <c r="AF16" s="205"/>
      <c r="AG16" s="205"/>
      <c r="AH16" s="205"/>
      <c r="AI16" s="205"/>
      <c r="AJ16" s="206"/>
      <c r="AK16" s="204" t="s">
        <v>633</v>
      </c>
      <c r="AL16" s="205"/>
      <c r="AM16" s="205"/>
      <c r="AN16" s="205"/>
      <c r="AO16" s="205"/>
      <c r="AP16" s="205"/>
      <c r="AQ16" s="206"/>
      <c r="AR16" s="227"/>
      <c r="AS16" s="228"/>
      <c r="AT16" s="228"/>
      <c r="AU16" s="228"/>
      <c r="AV16" s="228"/>
      <c r="AW16" s="228"/>
      <c r="AX16" s="229"/>
    </row>
    <row r="17" spans="1:50" ht="24.75" customHeight="1" x14ac:dyDescent="0.15">
      <c r="A17" s="251"/>
      <c r="B17" s="252"/>
      <c r="C17" s="252"/>
      <c r="D17" s="252"/>
      <c r="E17" s="252"/>
      <c r="F17" s="253"/>
      <c r="G17" s="219"/>
      <c r="H17" s="220"/>
      <c r="I17" s="201" t="s">
        <v>46</v>
      </c>
      <c r="J17" s="202"/>
      <c r="K17" s="202"/>
      <c r="L17" s="202"/>
      <c r="M17" s="202"/>
      <c r="N17" s="202"/>
      <c r="O17" s="203"/>
      <c r="P17" s="204" t="s">
        <v>633</v>
      </c>
      <c r="Q17" s="205"/>
      <c r="R17" s="205"/>
      <c r="S17" s="205"/>
      <c r="T17" s="205"/>
      <c r="U17" s="205"/>
      <c r="V17" s="206"/>
      <c r="W17" s="204" t="s">
        <v>633</v>
      </c>
      <c r="X17" s="205"/>
      <c r="Y17" s="205"/>
      <c r="Z17" s="205"/>
      <c r="AA17" s="205"/>
      <c r="AB17" s="205"/>
      <c r="AC17" s="206"/>
      <c r="AD17" s="204" t="s">
        <v>633</v>
      </c>
      <c r="AE17" s="205"/>
      <c r="AF17" s="205"/>
      <c r="AG17" s="205"/>
      <c r="AH17" s="205"/>
      <c r="AI17" s="205"/>
      <c r="AJ17" s="206"/>
      <c r="AK17" s="204" t="s">
        <v>633</v>
      </c>
      <c r="AL17" s="205"/>
      <c r="AM17" s="205"/>
      <c r="AN17" s="205"/>
      <c r="AO17" s="205"/>
      <c r="AP17" s="205"/>
      <c r="AQ17" s="206"/>
      <c r="AR17" s="215"/>
      <c r="AS17" s="215"/>
      <c r="AT17" s="215"/>
      <c r="AU17" s="215"/>
      <c r="AV17" s="215"/>
      <c r="AW17" s="215"/>
      <c r="AX17" s="216"/>
    </row>
    <row r="18" spans="1:50" ht="24.75" customHeight="1" x14ac:dyDescent="0.15">
      <c r="A18" s="251"/>
      <c r="B18" s="252"/>
      <c r="C18" s="252"/>
      <c r="D18" s="252"/>
      <c r="E18" s="252"/>
      <c r="F18" s="253"/>
      <c r="G18" s="221"/>
      <c r="H18" s="222"/>
      <c r="I18" s="262" t="s">
        <v>18</v>
      </c>
      <c r="J18" s="263"/>
      <c r="K18" s="263"/>
      <c r="L18" s="263"/>
      <c r="M18" s="263"/>
      <c r="N18" s="263"/>
      <c r="O18" s="264"/>
      <c r="P18" s="265">
        <f>SUM(P13:V17)</f>
        <v>363</v>
      </c>
      <c r="Q18" s="266"/>
      <c r="R18" s="266"/>
      <c r="S18" s="266"/>
      <c r="T18" s="266"/>
      <c r="U18" s="266"/>
      <c r="V18" s="267"/>
      <c r="W18" s="265">
        <f>SUM(W13:AC17)</f>
        <v>372</v>
      </c>
      <c r="X18" s="266"/>
      <c r="Y18" s="266"/>
      <c r="Z18" s="266"/>
      <c r="AA18" s="266"/>
      <c r="AB18" s="266"/>
      <c r="AC18" s="267"/>
      <c r="AD18" s="265">
        <f>SUM(AD13:AJ17)</f>
        <v>382</v>
      </c>
      <c r="AE18" s="266"/>
      <c r="AF18" s="266"/>
      <c r="AG18" s="266"/>
      <c r="AH18" s="266"/>
      <c r="AI18" s="266"/>
      <c r="AJ18" s="267"/>
      <c r="AK18" s="265">
        <f>SUM(AK13:AQ17)</f>
        <v>393</v>
      </c>
      <c r="AL18" s="266"/>
      <c r="AM18" s="266"/>
      <c r="AN18" s="266"/>
      <c r="AO18" s="266"/>
      <c r="AP18" s="266"/>
      <c r="AQ18" s="267"/>
      <c r="AR18" s="265">
        <f>SUM(AR13:AX17)</f>
        <v>403</v>
      </c>
      <c r="AS18" s="266"/>
      <c r="AT18" s="266"/>
      <c r="AU18" s="266"/>
      <c r="AV18" s="266"/>
      <c r="AW18" s="266"/>
      <c r="AX18" s="268"/>
    </row>
    <row r="19" spans="1:50" ht="24.75" customHeight="1" x14ac:dyDescent="0.15">
      <c r="A19" s="251"/>
      <c r="B19" s="252"/>
      <c r="C19" s="252"/>
      <c r="D19" s="252"/>
      <c r="E19" s="252"/>
      <c r="F19" s="253"/>
      <c r="G19" s="258" t="s">
        <v>9</v>
      </c>
      <c r="H19" s="259"/>
      <c r="I19" s="259"/>
      <c r="J19" s="259"/>
      <c r="K19" s="259"/>
      <c r="L19" s="259"/>
      <c r="M19" s="259"/>
      <c r="N19" s="259"/>
      <c r="O19" s="259"/>
      <c r="P19" s="204">
        <v>7</v>
      </c>
      <c r="Q19" s="205"/>
      <c r="R19" s="205"/>
      <c r="S19" s="205"/>
      <c r="T19" s="205"/>
      <c r="U19" s="205"/>
      <c r="V19" s="206"/>
      <c r="W19" s="204">
        <v>10</v>
      </c>
      <c r="X19" s="205"/>
      <c r="Y19" s="205"/>
      <c r="Z19" s="205"/>
      <c r="AA19" s="205"/>
      <c r="AB19" s="205"/>
      <c r="AC19" s="206"/>
      <c r="AD19" s="204">
        <v>8.3000000000000007</v>
      </c>
      <c r="AE19" s="205"/>
      <c r="AF19" s="205"/>
      <c r="AG19" s="205"/>
      <c r="AH19" s="205"/>
      <c r="AI19" s="205"/>
      <c r="AJ19" s="206"/>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10</v>
      </c>
      <c r="H20" s="259"/>
      <c r="I20" s="259"/>
      <c r="J20" s="259"/>
      <c r="K20" s="259"/>
      <c r="L20" s="259"/>
      <c r="M20" s="259"/>
      <c r="N20" s="259"/>
      <c r="O20" s="259"/>
      <c r="P20" s="271">
        <f>IF(P18=0, "-", SUM(P19)/P18)</f>
        <v>1.928374655647383E-2</v>
      </c>
      <c r="Q20" s="271"/>
      <c r="R20" s="271"/>
      <c r="S20" s="271"/>
      <c r="T20" s="271"/>
      <c r="U20" s="271"/>
      <c r="V20" s="271"/>
      <c r="W20" s="271">
        <f>IF(W18=0, "-", SUM(W19)/W18)</f>
        <v>2.6881720430107527E-2</v>
      </c>
      <c r="X20" s="271"/>
      <c r="Y20" s="271"/>
      <c r="Z20" s="271"/>
      <c r="AA20" s="271"/>
      <c r="AB20" s="271"/>
      <c r="AC20" s="271"/>
      <c r="AD20" s="271">
        <f>IF(AD18=0, "-", SUM(AD19)/AD18)</f>
        <v>2.1727748691099478E-2</v>
      </c>
      <c r="AE20" s="271"/>
      <c r="AF20" s="271"/>
      <c r="AG20" s="271"/>
      <c r="AH20" s="271"/>
      <c r="AI20" s="271"/>
      <c r="AJ20" s="271"/>
      <c r="AK20" s="260"/>
      <c r="AL20" s="260"/>
      <c r="AM20" s="260"/>
      <c r="AN20" s="260"/>
      <c r="AO20" s="260"/>
      <c r="AP20" s="260"/>
      <c r="AQ20" s="272"/>
      <c r="AR20" s="272"/>
      <c r="AS20" s="272"/>
      <c r="AT20" s="272"/>
      <c r="AU20" s="260"/>
      <c r="AV20" s="260"/>
      <c r="AW20" s="260"/>
      <c r="AX20" s="261"/>
    </row>
    <row r="21" spans="1:50" ht="25.5" customHeight="1" x14ac:dyDescent="0.15">
      <c r="A21" s="135"/>
      <c r="B21" s="136"/>
      <c r="C21" s="136"/>
      <c r="D21" s="136"/>
      <c r="E21" s="136"/>
      <c r="F21" s="254"/>
      <c r="G21" s="269" t="s">
        <v>215</v>
      </c>
      <c r="H21" s="270"/>
      <c r="I21" s="270"/>
      <c r="J21" s="270"/>
      <c r="K21" s="270"/>
      <c r="L21" s="270"/>
      <c r="M21" s="270"/>
      <c r="N21" s="270"/>
      <c r="O21" s="270"/>
      <c r="P21" s="271">
        <f>IF(P19=0, "-", SUM(P19)/SUM(P13,P14))</f>
        <v>1.928374655647383E-2</v>
      </c>
      <c r="Q21" s="271"/>
      <c r="R21" s="271"/>
      <c r="S21" s="271"/>
      <c r="T21" s="271"/>
      <c r="U21" s="271"/>
      <c r="V21" s="271"/>
      <c r="W21" s="271">
        <f>IF(W19=0, "-", SUM(W19)/SUM(W13,W14))</f>
        <v>2.6881720430107527E-2</v>
      </c>
      <c r="X21" s="271"/>
      <c r="Y21" s="271"/>
      <c r="Z21" s="271"/>
      <c r="AA21" s="271"/>
      <c r="AB21" s="271"/>
      <c r="AC21" s="271"/>
      <c r="AD21" s="271">
        <f>IF(AD19=0, "-", SUM(AD19)/SUM(AD13,AD14))</f>
        <v>2.1727748691099478E-2</v>
      </c>
      <c r="AE21" s="271"/>
      <c r="AF21" s="271"/>
      <c r="AG21" s="271"/>
      <c r="AH21" s="271"/>
      <c r="AI21" s="271"/>
      <c r="AJ21" s="271"/>
      <c r="AK21" s="260"/>
      <c r="AL21" s="260"/>
      <c r="AM21" s="260"/>
      <c r="AN21" s="260"/>
      <c r="AO21" s="260"/>
      <c r="AP21" s="260"/>
      <c r="AQ21" s="272"/>
      <c r="AR21" s="272"/>
      <c r="AS21" s="272"/>
      <c r="AT21" s="272"/>
      <c r="AU21" s="260"/>
      <c r="AV21" s="260"/>
      <c r="AW21" s="260"/>
      <c r="AX21" s="261"/>
    </row>
    <row r="22" spans="1:50" ht="18.75" customHeight="1" x14ac:dyDescent="0.15">
      <c r="A22" s="315" t="s">
        <v>559</v>
      </c>
      <c r="B22" s="316"/>
      <c r="C22" s="316"/>
      <c r="D22" s="316"/>
      <c r="E22" s="316"/>
      <c r="F22" s="317"/>
      <c r="G22" s="321" t="s">
        <v>209</v>
      </c>
      <c r="H22" s="290"/>
      <c r="I22" s="290"/>
      <c r="J22" s="290"/>
      <c r="K22" s="290"/>
      <c r="L22" s="290"/>
      <c r="M22" s="290"/>
      <c r="N22" s="290"/>
      <c r="O22" s="322"/>
      <c r="P22" s="289" t="s">
        <v>557</v>
      </c>
      <c r="Q22" s="290"/>
      <c r="R22" s="290"/>
      <c r="S22" s="290"/>
      <c r="T22" s="290"/>
      <c r="U22" s="290"/>
      <c r="V22" s="322"/>
      <c r="W22" s="289" t="s">
        <v>558</v>
      </c>
      <c r="X22" s="290"/>
      <c r="Y22" s="290"/>
      <c r="Z22" s="290"/>
      <c r="AA22" s="290"/>
      <c r="AB22" s="290"/>
      <c r="AC22" s="322"/>
      <c r="AD22" s="289" t="s">
        <v>208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581</v>
      </c>
      <c r="H23" s="293"/>
      <c r="I23" s="293"/>
      <c r="J23" s="293"/>
      <c r="K23" s="293"/>
      <c r="L23" s="293"/>
      <c r="M23" s="293"/>
      <c r="N23" s="293"/>
      <c r="O23" s="294"/>
      <c r="P23" s="236">
        <v>298</v>
      </c>
      <c r="Q23" s="237"/>
      <c r="R23" s="237"/>
      <c r="S23" s="237"/>
      <c r="T23" s="237"/>
      <c r="U23" s="237"/>
      <c r="V23" s="295"/>
      <c r="W23" s="236">
        <v>308</v>
      </c>
      <c r="X23" s="237"/>
      <c r="Y23" s="237"/>
      <c r="Z23" s="237"/>
      <c r="AA23" s="237"/>
      <c r="AB23" s="237"/>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582</v>
      </c>
      <c r="H24" s="303"/>
      <c r="I24" s="303"/>
      <c r="J24" s="303"/>
      <c r="K24" s="303"/>
      <c r="L24" s="303"/>
      <c r="M24" s="303"/>
      <c r="N24" s="303"/>
      <c r="O24" s="304"/>
      <c r="P24" s="305">
        <v>95</v>
      </c>
      <c r="Q24" s="306"/>
      <c r="R24" s="306"/>
      <c r="S24" s="306"/>
      <c r="T24" s="306"/>
      <c r="U24" s="306"/>
      <c r="V24" s="307"/>
      <c r="W24" s="204">
        <v>95</v>
      </c>
      <c r="X24" s="205"/>
      <c r="Y24" s="205"/>
      <c r="Z24" s="205"/>
      <c r="AA24" s="205"/>
      <c r="AB24" s="205"/>
      <c r="AC24" s="206"/>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88" t="s">
        <v>18</v>
      </c>
      <c r="H25" s="89"/>
      <c r="I25" s="89"/>
      <c r="J25" s="89"/>
      <c r="K25" s="89"/>
      <c r="L25" s="89"/>
      <c r="M25" s="89"/>
      <c r="N25" s="89"/>
      <c r="O25" s="90"/>
      <c r="P25" s="323">
        <f>AK13</f>
        <v>393</v>
      </c>
      <c r="Q25" s="324"/>
      <c r="R25" s="324"/>
      <c r="S25" s="324"/>
      <c r="T25" s="324"/>
      <c r="U25" s="324"/>
      <c r="V25" s="325"/>
      <c r="W25" s="326">
        <f>AR13</f>
        <v>403</v>
      </c>
      <c r="X25" s="327"/>
      <c r="Y25" s="327"/>
      <c r="Z25" s="327"/>
      <c r="AA25" s="327"/>
      <c r="AB25" s="327"/>
      <c r="AC25" s="328"/>
      <c r="AD25" s="300"/>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18.75" customHeight="1" x14ac:dyDescent="0.15">
      <c r="A26" s="404" t="s">
        <v>213</v>
      </c>
      <c r="B26" s="405"/>
      <c r="C26" s="405"/>
      <c r="D26" s="405"/>
      <c r="E26" s="405"/>
      <c r="F26" s="406"/>
      <c r="G26" s="414" t="s">
        <v>139</v>
      </c>
      <c r="H26" s="415"/>
      <c r="I26" s="415"/>
      <c r="J26" s="415"/>
      <c r="K26" s="415"/>
      <c r="L26" s="415"/>
      <c r="M26" s="415"/>
      <c r="N26" s="415"/>
      <c r="O26" s="416"/>
      <c r="P26" s="419" t="s">
        <v>55</v>
      </c>
      <c r="Q26" s="415"/>
      <c r="R26" s="415"/>
      <c r="S26" s="415"/>
      <c r="T26" s="415"/>
      <c r="U26" s="415"/>
      <c r="V26" s="415"/>
      <c r="W26" s="415"/>
      <c r="X26" s="416"/>
      <c r="Y26" s="421"/>
      <c r="Z26" s="422"/>
      <c r="AA26" s="423"/>
      <c r="AB26" s="427" t="s">
        <v>11</v>
      </c>
      <c r="AC26" s="428"/>
      <c r="AD26" s="429"/>
      <c r="AE26" s="427" t="s">
        <v>388</v>
      </c>
      <c r="AF26" s="428"/>
      <c r="AG26" s="428"/>
      <c r="AH26" s="429"/>
      <c r="AI26" s="432" t="s">
        <v>540</v>
      </c>
      <c r="AJ26" s="432"/>
      <c r="AK26" s="432"/>
      <c r="AL26" s="427"/>
      <c r="AM26" s="432" t="s">
        <v>356</v>
      </c>
      <c r="AN26" s="432"/>
      <c r="AO26" s="432"/>
      <c r="AP26" s="427"/>
      <c r="AQ26" s="434" t="s">
        <v>168</v>
      </c>
      <c r="AR26" s="435"/>
      <c r="AS26" s="435"/>
      <c r="AT26" s="436"/>
      <c r="AU26" s="415" t="s">
        <v>128</v>
      </c>
      <c r="AV26" s="415"/>
      <c r="AW26" s="415"/>
      <c r="AX26" s="437"/>
    </row>
    <row r="27" spans="1:50" ht="18.75" customHeight="1" x14ac:dyDescent="0.15">
      <c r="A27" s="407"/>
      <c r="B27" s="408"/>
      <c r="C27" s="408"/>
      <c r="D27" s="408"/>
      <c r="E27" s="408"/>
      <c r="F27" s="409"/>
      <c r="G27" s="417"/>
      <c r="H27" s="308"/>
      <c r="I27" s="308"/>
      <c r="J27" s="308"/>
      <c r="K27" s="308"/>
      <c r="L27" s="308"/>
      <c r="M27" s="308"/>
      <c r="N27" s="308"/>
      <c r="O27" s="418"/>
      <c r="P27" s="420"/>
      <c r="Q27" s="308"/>
      <c r="R27" s="308"/>
      <c r="S27" s="308"/>
      <c r="T27" s="308"/>
      <c r="U27" s="308"/>
      <c r="V27" s="308"/>
      <c r="W27" s="308"/>
      <c r="X27" s="418"/>
      <c r="Y27" s="424"/>
      <c r="Z27" s="425"/>
      <c r="AA27" s="426"/>
      <c r="AB27" s="368"/>
      <c r="AC27" s="430"/>
      <c r="AD27" s="431"/>
      <c r="AE27" s="368"/>
      <c r="AF27" s="430"/>
      <c r="AG27" s="430"/>
      <c r="AH27" s="431"/>
      <c r="AI27" s="433"/>
      <c r="AJ27" s="433"/>
      <c r="AK27" s="433"/>
      <c r="AL27" s="368"/>
      <c r="AM27" s="433"/>
      <c r="AN27" s="433"/>
      <c r="AO27" s="433"/>
      <c r="AP27" s="368"/>
      <c r="AQ27" s="362"/>
      <c r="AR27" s="363"/>
      <c r="AS27" s="364" t="s">
        <v>169</v>
      </c>
      <c r="AT27" s="365"/>
      <c r="AU27" s="366"/>
      <c r="AV27" s="366"/>
      <c r="AW27" s="308" t="s">
        <v>166</v>
      </c>
      <c r="AX27" s="309"/>
    </row>
    <row r="28" spans="1:50" ht="23.25" customHeight="1" x14ac:dyDescent="0.15">
      <c r="A28" s="410"/>
      <c r="B28" s="408"/>
      <c r="C28" s="408"/>
      <c r="D28" s="408"/>
      <c r="E28" s="408"/>
      <c r="F28" s="409"/>
      <c r="G28" s="337" t="s">
        <v>584</v>
      </c>
      <c r="H28" s="338"/>
      <c r="I28" s="338"/>
      <c r="J28" s="338"/>
      <c r="K28" s="338"/>
      <c r="L28" s="338"/>
      <c r="M28" s="338"/>
      <c r="N28" s="338"/>
      <c r="O28" s="339"/>
      <c r="P28" s="209" t="s">
        <v>584</v>
      </c>
      <c r="Q28" s="209"/>
      <c r="R28" s="209"/>
      <c r="S28" s="209"/>
      <c r="T28" s="209"/>
      <c r="U28" s="209"/>
      <c r="V28" s="209"/>
      <c r="W28" s="209"/>
      <c r="X28" s="210"/>
      <c r="Y28" s="348" t="s">
        <v>12</v>
      </c>
      <c r="Z28" s="349"/>
      <c r="AA28" s="350"/>
      <c r="AB28" s="351" t="s">
        <v>584</v>
      </c>
      <c r="AC28" s="351"/>
      <c r="AD28" s="351"/>
      <c r="AE28" s="310" t="s">
        <v>584</v>
      </c>
      <c r="AF28" s="311"/>
      <c r="AG28" s="311"/>
      <c r="AH28" s="311"/>
      <c r="AI28" s="310" t="s">
        <v>584</v>
      </c>
      <c r="AJ28" s="311"/>
      <c r="AK28" s="311"/>
      <c r="AL28" s="311"/>
      <c r="AM28" s="310" t="s">
        <v>584</v>
      </c>
      <c r="AN28" s="311"/>
      <c r="AO28" s="311"/>
      <c r="AP28" s="311"/>
      <c r="AQ28" s="312" t="s">
        <v>584</v>
      </c>
      <c r="AR28" s="313"/>
      <c r="AS28" s="313"/>
      <c r="AT28" s="314"/>
      <c r="AU28" s="311" t="s">
        <v>584</v>
      </c>
      <c r="AV28" s="311"/>
      <c r="AW28" s="311"/>
      <c r="AX28" s="336"/>
    </row>
    <row r="29" spans="1:50" ht="23.25" customHeight="1" x14ac:dyDescent="0.15">
      <c r="A29" s="411"/>
      <c r="B29" s="412"/>
      <c r="C29" s="412"/>
      <c r="D29" s="412"/>
      <c r="E29" s="412"/>
      <c r="F29" s="413"/>
      <c r="G29" s="340"/>
      <c r="H29" s="341"/>
      <c r="I29" s="341"/>
      <c r="J29" s="341"/>
      <c r="K29" s="341"/>
      <c r="L29" s="341"/>
      <c r="M29" s="341"/>
      <c r="N29" s="341"/>
      <c r="O29" s="342"/>
      <c r="P29" s="346"/>
      <c r="Q29" s="346"/>
      <c r="R29" s="346"/>
      <c r="S29" s="346"/>
      <c r="T29" s="346"/>
      <c r="U29" s="346"/>
      <c r="V29" s="346"/>
      <c r="W29" s="346"/>
      <c r="X29" s="347"/>
      <c r="Y29" s="230" t="s">
        <v>50</v>
      </c>
      <c r="Z29" s="231"/>
      <c r="AA29" s="257"/>
      <c r="AB29" s="456" t="s">
        <v>584</v>
      </c>
      <c r="AC29" s="456"/>
      <c r="AD29" s="456"/>
      <c r="AE29" s="310" t="s">
        <v>584</v>
      </c>
      <c r="AF29" s="311"/>
      <c r="AG29" s="311"/>
      <c r="AH29" s="311"/>
      <c r="AI29" s="310" t="s">
        <v>584</v>
      </c>
      <c r="AJ29" s="311"/>
      <c r="AK29" s="311"/>
      <c r="AL29" s="311"/>
      <c r="AM29" s="310" t="s">
        <v>584</v>
      </c>
      <c r="AN29" s="311"/>
      <c r="AO29" s="311"/>
      <c r="AP29" s="311"/>
      <c r="AQ29" s="312" t="s">
        <v>584</v>
      </c>
      <c r="AR29" s="313"/>
      <c r="AS29" s="313"/>
      <c r="AT29" s="314"/>
      <c r="AU29" s="311" t="s">
        <v>584</v>
      </c>
      <c r="AV29" s="311"/>
      <c r="AW29" s="311"/>
      <c r="AX29" s="336"/>
    </row>
    <row r="30" spans="1:50" ht="23.25" customHeight="1" x14ac:dyDescent="0.15">
      <c r="A30" s="410"/>
      <c r="B30" s="408"/>
      <c r="C30" s="408"/>
      <c r="D30" s="408"/>
      <c r="E30" s="408"/>
      <c r="F30" s="409"/>
      <c r="G30" s="343"/>
      <c r="H30" s="344"/>
      <c r="I30" s="344"/>
      <c r="J30" s="344"/>
      <c r="K30" s="344"/>
      <c r="L30" s="344"/>
      <c r="M30" s="344"/>
      <c r="N30" s="344"/>
      <c r="O30" s="345"/>
      <c r="P30" s="212"/>
      <c r="Q30" s="212"/>
      <c r="R30" s="212"/>
      <c r="S30" s="212"/>
      <c r="T30" s="212"/>
      <c r="U30" s="212"/>
      <c r="V30" s="212"/>
      <c r="W30" s="212"/>
      <c r="X30" s="213"/>
      <c r="Y30" s="230" t="s">
        <v>13</v>
      </c>
      <c r="Z30" s="231"/>
      <c r="AA30" s="257"/>
      <c r="AB30" s="352" t="s">
        <v>14</v>
      </c>
      <c r="AC30" s="352"/>
      <c r="AD30" s="352"/>
      <c r="AE30" s="310" t="s">
        <v>584</v>
      </c>
      <c r="AF30" s="311"/>
      <c r="AG30" s="311"/>
      <c r="AH30" s="311"/>
      <c r="AI30" s="310" t="s">
        <v>584</v>
      </c>
      <c r="AJ30" s="311"/>
      <c r="AK30" s="311"/>
      <c r="AL30" s="311"/>
      <c r="AM30" s="310" t="s">
        <v>584</v>
      </c>
      <c r="AN30" s="311"/>
      <c r="AO30" s="311"/>
      <c r="AP30" s="311"/>
      <c r="AQ30" s="312" t="s">
        <v>584</v>
      </c>
      <c r="AR30" s="313"/>
      <c r="AS30" s="313"/>
      <c r="AT30" s="314"/>
      <c r="AU30" s="311" t="s">
        <v>584</v>
      </c>
      <c r="AV30" s="311"/>
      <c r="AW30" s="311"/>
      <c r="AX30" s="336"/>
    </row>
    <row r="31" spans="1:50" ht="23.25" customHeight="1" x14ac:dyDescent="0.15">
      <c r="A31" s="438" t="s">
        <v>233</v>
      </c>
      <c r="B31" s="448"/>
      <c r="C31" s="448"/>
      <c r="D31" s="448"/>
      <c r="E31" s="448"/>
      <c r="F31" s="449"/>
      <c r="G31" s="450" t="s">
        <v>584</v>
      </c>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2"/>
    </row>
    <row r="32" spans="1:50" ht="23.25" customHeight="1" x14ac:dyDescent="0.15">
      <c r="A32" s="279"/>
      <c r="B32" s="280"/>
      <c r="C32" s="280"/>
      <c r="D32" s="280"/>
      <c r="E32" s="280"/>
      <c r="F32" s="281"/>
      <c r="G32" s="453"/>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5"/>
    </row>
    <row r="33" spans="1:60" ht="18.75" customHeight="1" x14ac:dyDescent="0.15">
      <c r="A33" s="696" t="s">
        <v>545</v>
      </c>
      <c r="B33" s="483" t="s">
        <v>546</v>
      </c>
      <c r="C33" s="448"/>
      <c r="D33" s="448"/>
      <c r="E33" s="448"/>
      <c r="F33" s="449"/>
      <c r="G33" s="439" t="s">
        <v>547</v>
      </c>
      <c r="H33" s="439"/>
      <c r="I33" s="439"/>
      <c r="J33" s="439"/>
      <c r="K33" s="439"/>
      <c r="L33" s="439"/>
      <c r="M33" s="439"/>
      <c r="N33" s="439"/>
      <c r="O33" s="439"/>
      <c r="P33" s="439"/>
      <c r="Q33" s="439"/>
      <c r="R33" s="439"/>
      <c r="S33" s="439"/>
      <c r="T33" s="439"/>
      <c r="U33" s="439"/>
      <c r="V33" s="439"/>
      <c r="W33" s="439"/>
      <c r="X33" s="439"/>
      <c r="Y33" s="439"/>
      <c r="Z33" s="439"/>
      <c r="AA33" s="700"/>
      <c r="AB33" s="701" t="s">
        <v>562</v>
      </c>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702"/>
      <c r="AY33">
        <f>COUNTA($G$35)</f>
        <v>1</v>
      </c>
    </row>
    <row r="34" spans="1:60" ht="22.5" customHeight="1" x14ac:dyDescent="0.15">
      <c r="A34" s="697"/>
      <c r="B34" s="484"/>
      <c r="C34" s="277"/>
      <c r="D34" s="277"/>
      <c r="E34" s="277"/>
      <c r="F34" s="278"/>
      <c r="G34" s="308"/>
      <c r="H34" s="308"/>
      <c r="I34" s="308"/>
      <c r="J34" s="308"/>
      <c r="K34" s="308"/>
      <c r="L34" s="308"/>
      <c r="M34" s="308"/>
      <c r="N34" s="308"/>
      <c r="O34" s="308"/>
      <c r="P34" s="308"/>
      <c r="Q34" s="308"/>
      <c r="R34" s="308"/>
      <c r="S34" s="308"/>
      <c r="T34" s="308"/>
      <c r="U34" s="308"/>
      <c r="V34" s="308"/>
      <c r="W34" s="308"/>
      <c r="X34" s="308"/>
      <c r="Y34" s="308"/>
      <c r="Z34" s="308"/>
      <c r="AA34" s="418"/>
      <c r="AB34" s="420"/>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9"/>
      <c r="AY34">
        <f t="shared" ref="AY34:AY42" si="0">$AY$33</f>
        <v>1</v>
      </c>
    </row>
    <row r="35" spans="1:60" ht="22.5" customHeight="1" x14ac:dyDescent="0.15">
      <c r="A35" s="697"/>
      <c r="B35" s="484"/>
      <c r="C35" s="277"/>
      <c r="D35" s="277"/>
      <c r="E35" s="277"/>
      <c r="F35" s="278"/>
      <c r="G35" s="703" t="s">
        <v>585</v>
      </c>
      <c r="H35" s="703"/>
      <c r="I35" s="703"/>
      <c r="J35" s="703"/>
      <c r="K35" s="703"/>
      <c r="L35" s="703"/>
      <c r="M35" s="703"/>
      <c r="N35" s="703"/>
      <c r="O35" s="703"/>
      <c r="P35" s="703"/>
      <c r="Q35" s="703"/>
      <c r="R35" s="703"/>
      <c r="S35" s="703"/>
      <c r="T35" s="703"/>
      <c r="U35" s="703"/>
      <c r="V35" s="703"/>
      <c r="W35" s="703"/>
      <c r="X35" s="703"/>
      <c r="Y35" s="703"/>
      <c r="Z35" s="703"/>
      <c r="AA35" s="704"/>
      <c r="AB35" s="709" t="s">
        <v>586</v>
      </c>
      <c r="AC35" s="703"/>
      <c r="AD35" s="703"/>
      <c r="AE35" s="703"/>
      <c r="AF35" s="703"/>
      <c r="AG35" s="703"/>
      <c r="AH35" s="703"/>
      <c r="AI35" s="703"/>
      <c r="AJ35" s="703"/>
      <c r="AK35" s="703"/>
      <c r="AL35" s="703"/>
      <c r="AM35" s="703"/>
      <c r="AN35" s="703"/>
      <c r="AO35" s="703"/>
      <c r="AP35" s="703"/>
      <c r="AQ35" s="703"/>
      <c r="AR35" s="703"/>
      <c r="AS35" s="703"/>
      <c r="AT35" s="703"/>
      <c r="AU35" s="703"/>
      <c r="AV35" s="703"/>
      <c r="AW35" s="703"/>
      <c r="AX35" s="710"/>
      <c r="AY35">
        <f t="shared" si="0"/>
        <v>1</v>
      </c>
    </row>
    <row r="36" spans="1:60" ht="22.5" customHeight="1" x14ac:dyDescent="0.15">
      <c r="A36" s="697"/>
      <c r="B36" s="484"/>
      <c r="C36" s="277"/>
      <c r="D36" s="277"/>
      <c r="E36" s="277"/>
      <c r="F36" s="278"/>
      <c r="G36" s="705"/>
      <c r="H36" s="705"/>
      <c r="I36" s="705"/>
      <c r="J36" s="705"/>
      <c r="K36" s="705"/>
      <c r="L36" s="705"/>
      <c r="M36" s="705"/>
      <c r="N36" s="705"/>
      <c r="O36" s="705"/>
      <c r="P36" s="705"/>
      <c r="Q36" s="705"/>
      <c r="R36" s="705"/>
      <c r="S36" s="705"/>
      <c r="T36" s="705"/>
      <c r="U36" s="705"/>
      <c r="V36" s="705"/>
      <c r="W36" s="705"/>
      <c r="X36" s="705"/>
      <c r="Y36" s="705"/>
      <c r="Z36" s="705"/>
      <c r="AA36" s="706"/>
      <c r="AB36" s="711"/>
      <c r="AC36" s="705"/>
      <c r="AD36" s="705"/>
      <c r="AE36" s="705"/>
      <c r="AF36" s="705"/>
      <c r="AG36" s="705"/>
      <c r="AH36" s="705"/>
      <c r="AI36" s="705"/>
      <c r="AJ36" s="705"/>
      <c r="AK36" s="705"/>
      <c r="AL36" s="705"/>
      <c r="AM36" s="705"/>
      <c r="AN36" s="705"/>
      <c r="AO36" s="705"/>
      <c r="AP36" s="705"/>
      <c r="AQ36" s="705"/>
      <c r="AR36" s="705"/>
      <c r="AS36" s="705"/>
      <c r="AT36" s="705"/>
      <c r="AU36" s="705"/>
      <c r="AV36" s="705"/>
      <c r="AW36" s="705"/>
      <c r="AX36" s="712"/>
      <c r="AY36">
        <f t="shared" si="0"/>
        <v>1</v>
      </c>
    </row>
    <row r="37" spans="1:60" ht="77.25" customHeight="1" x14ac:dyDescent="0.15">
      <c r="A37" s="697"/>
      <c r="B37" s="485"/>
      <c r="C37" s="280"/>
      <c r="D37" s="280"/>
      <c r="E37" s="280"/>
      <c r="F37" s="281"/>
      <c r="G37" s="707"/>
      <c r="H37" s="707"/>
      <c r="I37" s="707"/>
      <c r="J37" s="707"/>
      <c r="K37" s="707"/>
      <c r="L37" s="707"/>
      <c r="M37" s="707"/>
      <c r="N37" s="707"/>
      <c r="O37" s="707"/>
      <c r="P37" s="707"/>
      <c r="Q37" s="707"/>
      <c r="R37" s="707"/>
      <c r="S37" s="707"/>
      <c r="T37" s="707"/>
      <c r="U37" s="707"/>
      <c r="V37" s="707"/>
      <c r="W37" s="707"/>
      <c r="X37" s="707"/>
      <c r="Y37" s="707"/>
      <c r="Z37" s="707"/>
      <c r="AA37" s="708"/>
      <c r="AB37" s="713"/>
      <c r="AC37" s="707"/>
      <c r="AD37" s="707"/>
      <c r="AE37" s="705"/>
      <c r="AF37" s="705"/>
      <c r="AG37" s="705"/>
      <c r="AH37" s="705"/>
      <c r="AI37" s="705"/>
      <c r="AJ37" s="705"/>
      <c r="AK37" s="705"/>
      <c r="AL37" s="705"/>
      <c r="AM37" s="705"/>
      <c r="AN37" s="705"/>
      <c r="AO37" s="705"/>
      <c r="AP37" s="705"/>
      <c r="AQ37" s="705"/>
      <c r="AR37" s="705"/>
      <c r="AS37" s="705"/>
      <c r="AT37" s="705"/>
      <c r="AU37" s="707"/>
      <c r="AV37" s="707"/>
      <c r="AW37" s="707"/>
      <c r="AX37" s="714"/>
      <c r="AY37">
        <f t="shared" si="0"/>
        <v>1</v>
      </c>
    </row>
    <row r="38" spans="1:60" ht="18.75" customHeight="1" x14ac:dyDescent="0.15">
      <c r="A38" s="697"/>
      <c r="B38" s="483" t="s">
        <v>138</v>
      </c>
      <c r="C38" s="448"/>
      <c r="D38" s="448"/>
      <c r="E38" s="448"/>
      <c r="F38" s="449"/>
      <c r="G38" s="721" t="s">
        <v>56</v>
      </c>
      <c r="H38" s="439"/>
      <c r="I38" s="439"/>
      <c r="J38" s="439"/>
      <c r="K38" s="439"/>
      <c r="L38" s="439"/>
      <c r="M38" s="439"/>
      <c r="N38" s="439"/>
      <c r="O38" s="700"/>
      <c r="P38" s="701" t="s">
        <v>58</v>
      </c>
      <c r="Q38" s="439"/>
      <c r="R38" s="439"/>
      <c r="S38" s="439"/>
      <c r="T38" s="439"/>
      <c r="U38" s="439"/>
      <c r="V38" s="439"/>
      <c r="W38" s="439"/>
      <c r="X38" s="700"/>
      <c r="Y38" s="722"/>
      <c r="Z38" s="723"/>
      <c r="AA38" s="724"/>
      <c r="AB38" s="725" t="s">
        <v>11</v>
      </c>
      <c r="AC38" s="726"/>
      <c r="AD38" s="727"/>
      <c r="AE38" s="331" t="s">
        <v>388</v>
      </c>
      <c r="AF38" s="331"/>
      <c r="AG38" s="331"/>
      <c r="AH38" s="331"/>
      <c r="AI38" s="331" t="s">
        <v>540</v>
      </c>
      <c r="AJ38" s="331"/>
      <c r="AK38" s="331"/>
      <c r="AL38" s="331"/>
      <c r="AM38" s="331" t="s">
        <v>356</v>
      </c>
      <c r="AN38" s="331"/>
      <c r="AO38" s="331"/>
      <c r="AP38" s="331"/>
      <c r="AQ38" s="715" t="s">
        <v>168</v>
      </c>
      <c r="AR38" s="716"/>
      <c r="AS38" s="716"/>
      <c r="AT38" s="717"/>
      <c r="AU38" s="377" t="s">
        <v>128</v>
      </c>
      <c r="AV38" s="377"/>
      <c r="AW38" s="377"/>
      <c r="AX38" s="378"/>
      <c r="AY38">
        <f t="shared" si="0"/>
        <v>1</v>
      </c>
      <c r="BA38" s="10"/>
      <c r="BB38" s="10"/>
      <c r="BC38" s="10"/>
    </row>
    <row r="39" spans="1:60" ht="18.75" customHeight="1" x14ac:dyDescent="0.15">
      <c r="A39" s="697"/>
      <c r="B39" s="484"/>
      <c r="C39" s="277"/>
      <c r="D39" s="277"/>
      <c r="E39" s="277"/>
      <c r="F39" s="278"/>
      <c r="G39" s="417"/>
      <c r="H39" s="308"/>
      <c r="I39" s="308"/>
      <c r="J39" s="308"/>
      <c r="K39" s="308"/>
      <c r="L39" s="308"/>
      <c r="M39" s="308"/>
      <c r="N39" s="308"/>
      <c r="O39" s="418"/>
      <c r="P39" s="420"/>
      <c r="Q39" s="308"/>
      <c r="R39" s="308"/>
      <c r="S39" s="308"/>
      <c r="T39" s="308"/>
      <c r="U39" s="308"/>
      <c r="V39" s="308"/>
      <c r="W39" s="308"/>
      <c r="X39" s="418"/>
      <c r="Y39" s="722"/>
      <c r="Z39" s="723"/>
      <c r="AA39" s="724"/>
      <c r="AB39" s="368"/>
      <c r="AC39" s="430"/>
      <c r="AD39" s="431"/>
      <c r="AE39" s="331"/>
      <c r="AF39" s="331"/>
      <c r="AG39" s="331"/>
      <c r="AH39" s="331"/>
      <c r="AI39" s="331"/>
      <c r="AJ39" s="331"/>
      <c r="AK39" s="331"/>
      <c r="AL39" s="331"/>
      <c r="AM39" s="331"/>
      <c r="AN39" s="331"/>
      <c r="AO39" s="331"/>
      <c r="AP39" s="331"/>
      <c r="AQ39" s="379">
        <v>4</v>
      </c>
      <c r="AR39" s="366"/>
      <c r="AS39" s="364" t="s">
        <v>169</v>
      </c>
      <c r="AT39" s="365"/>
      <c r="AU39" s="366"/>
      <c r="AV39" s="366"/>
      <c r="AW39" s="308" t="s">
        <v>166</v>
      </c>
      <c r="AX39" s="309"/>
      <c r="AY39">
        <f t="shared" si="0"/>
        <v>1</v>
      </c>
      <c r="BA39" s="10"/>
      <c r="BB39" s="10"/>
      <c r="BC39" s="10"/>
      <c r="BD39" s="10"/>
      <c r="BE39" s="10"/>
      <c r="BF39" s="10"/>
      <c r="BG39" s="10"/>
      <c r="BH39" s="10"/>
    </row>
    <row r="40" spans="1:60" ht="23.25" customHeight="1" x14ac:dyDescent="0.15">
      <c r="A40" s="697"/>
      <c r="B40" s="484"/>
      <c r="C40" s="277"/>
      <c r="D40" s="277"/>
      <c r="E40" s="277"/>
      <c r="F40" s="278"/>
      <c r="G40" s="208" t="s">
        <v>587</v>
      </c>
      <c r="H40" s="209"/>
      <c r="I40" s="209"/>
      <c r="J40" s="209"/>
      <c r="K40" s="209"/>
      <c r="L40" s="209"/>
      <c r="M40" s="209"/>
      <c r="N40" s="209"/>
      <c r="O40" s="210"/>
      <c r="P40" s="209" t="s">
        <v>588</v>
      </c>
      <c r="Q40" s="729"/>
      <c r="R40" s="729"/>
      <c r="S40" s="729"/>
      <c r="T40" s="729"/>
      <c r="U40" s="729"/>
      <c r="V40" s="729"/>
      <c r="W40" s="729"/>
      <c r="X40" s="730"/>
      <c r="Y40" s="718" t="s">
        <v>57</v>
      </c>
      <c r="Z40" s="719"/>
      <c r="AA40" s="720"/>
      <c r="AB40" s="351" t="s">
        <v>589</v>
      </c>
      <c r="AC40" s="351"/>
      <c r="AD40" s="351"/>
      <c r="AE40" s="310">
        <v>2</v>
      </c>
      <c r="AF40" s="311"/>
      <c r="AG40" s="311"/>
      <c r="AH40" s="311"/>
      <c r="AI40" s="310">
        <v>2</v>
      </c>
      <c r="AJ40" s="311"/>
      <c r="AK40" s="311"/>
      <c r="AL40" s="311"/>
      <c r="AM40" s="310">
        <v>2</v>
      </c>
      <c r="AN40" s="311"/>
      <c r="AO40" s="311"/>
      <c r="AP40" s="311"/>
      <c r="AQ40" s="312" t="s">
        <v>584</v>
      </c>
      <c r="AR40" s="313"/>
      <c r="AS40" s="313"/>
      <c r="AT40" s="314"/>
      <c r="AU40" s="311" t="s">
        <v>584</v>
      </c>
      <c r="AV40" s="311"/>
      <c r="AW40" s="311"/>
      <c r="AX40" s="336"/>
      <c r="AY40">
        <f t="shared" si="0"/>
        <v>1</v>
      </c>
    </row>
    <row r="41" spans="1:60" ht="23.25" customHeight="1" x14ac:dyDescent="0.15">
      <c r="A41" s="697"/>
      <c r="B41" s="484"/>
      <c r="C41" s="277"/>
      <c r="D41" s="277"/>
      <c r="E41" s="277"/>
      <c r="F41" s="278"/>
      <c r="G41" s="728"/>
      <c r="H41" s="346"/>
      <c r="I41" s="346"/>
      <c r="J41" s="346"/>
      <c r="K41" s="346"/>
      <c r="L41" s="346"/>
      <c r="M41" s="346"/>
      <c r="N41" s="346"/>
      <c r="O41" s="347"/>
      <c r="P41" s="731"/>
      <c r="Q41" s="731"/>
      <c r="R41" s="731"/>
      <c r="S41" s="731"/>
      <c r="T41" s="731"/>
      <c r="U41" s="731"/>
      <c r="V41" s="731"/>
      <c r="W41" s="731"/>
      <c r="X41" s="732"/>
      <c r="Y41" s="699" t="s">
        <v>50</v>
      </c>
      <c r="Z41" s="111"/>
      <c r="AA41" s="112"/>
      <c r="AB41" s="456" t="s">
        <v>589</v>
      </c>
      <c r="AC41" s="456"/>
      <c r="AD41" s="456"/>
      <c r="AE41" s="310">
        <v>15</v>
      </c>
      <c r="AF41" s="311"/>
      <c r="AG41" s="311"/>
      <c r="AH41" s="311"/>
      <c r="AI41" s="310">
        <v>15</v>
      </c>
      <c r="AJ41" s="311"/>
      <c r="AK41" s="311"/>
      <c r="AL41" s="311"/>
      <c r="AM41" s="310">
        <v>15</v>
      </c>
      <c r="AN41" s="311"/>
      <c r="AO41" s="311"/>
      <c r="AP41" s="311"/>
      <c r="AQ41" s="312">
        <v>15</v>
      </c>
      <c r="AR41" s="313"/>
      <c r="AS41" s="313"/>
      <c r="AT41" s="314"/>
      <c r="AU41" s="311" t="s">
        <v>584</v>
      </c>
      <c r="AV41" s="311"/>
      <c r="AW41" s="311"/>
      <c r="AX41" s="336"/>
      <c r="AY41">
        <f t="shared" si="0"/>
        <v>1</v>
      </c>
      <c r="BA41" s="10"/>
      <c r="BB41" s="10"/>
      <c r="BC41" s="10"/>
    </row>
    <row r="42" spans="1:60" ht="23.25" customHeight="1" x14ac:dyDescent="0.15">
      <c r="A42" s="698"/>
      <c r="B42" s="485"/>
      <c r="C42" s="280"/>
      <c r="D42" s="280"/>
      <c r="E42" s="280"/>
      <c r="F42" s="281"/>
      <c r="G42" s="211"/>
      <c r="H42" s="212"/>
      <c r="I42" s="212"/>
      <c r="J42" s="212"/>
      <c r="K42" s="212"/>
      <c r="L42" s="212"/>
      <c r="M42" s="212"/>
      <c r="N42" s="212"/>
      <c r="O42" s="213"/>
      <c r="P42" s="733"/>
      <c r="Q42" s="733"/>
      <c r="R42" s="733"/>
      <c r="S42" s="733"/>
      <c r="T42" s="733"/>
      <c r="U42" s="733"/>
      <c r="V42" s="733"/>
      <c r="W42" s="733"/>
      <c r="X42" s="734"/>
      <c r="Y42" s="699" t="s">
        <v>13</v>
      </c>
      <c r="Z42" s="111"/>
      <c r="AA42" s="112"/>
      <c r="AB42" s="352" t="s">
        <v>14</v>
      </c>
      <c r="AC42" s="352"/>
      <c r="AD42" s="352"/>
      <c r="AE42" s="310">
        <v>13</v>
      </c>
      <c r="AF42" s="311"/>
      <c r="AG42" s="311"/>
      <c r="AH42" s="311"/>
      <c r="AI42" s="310">
        <v>13</v>
      </c>
      <c r="AJ42" s="311"/>
      <c r="AK42" s="311"/>
      <c r="AL42" s="311"/>
      <c r="AM42" s="310">
        <v>13</v>
      </c>
      <c r="AN42" s="311"/>
      <c r="AO42" s="311"/>
      <c r="AP42" s="311"/>
      <c r="AQ42" s="312" t="s">
        <v>584</v>
      </c>
      <c r="AR42" s="313"/>
      <c r="AS42" s="313"/>
      <c r="AT42" s="314"/>
      <c r="AU42" s="311" t="s">
        <v>584</v>
      </c>
      <c r="AV42" s="311"/>
      <c r="AW42" s="311"/>
      <c r="AX42" s="336"/>
      <c r="AY42">
        <f t="shared" si="0"/>
        <v>1</v>
      </c>
      <c r="BA42" s="10"/>
      <c r="BB42" s="10"/>
      <c r="BC42" s="10"/>
      <c r="BD42" s="10"/>
      <c r="BE42" s="10"/>
      <c r="BF42" s="10"/>
      <c r="BG42" s="10"/>
      <c r="BH42" s="10"/>
    </row>
    <row r="43" spans="1:60" ht="47.25" customHeight="1" x14ac:dyDescent="0.15">
      <c r="A43" s="239" t="s">
        <v>548</v>
      </c>
      <c r="B43" s="240"/>
      <c r="C43" s="240"/>
      <c r="D43" s="240"/>
      <c r="E43" s="240"/>
      <c r="F43" s="244"/>
      <c r="G43" s="273" t="s">
        <v>629</v>
      </c>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c r="AY43">
        <f>COUNTA($G$43)</f>
        <v>1</v>
      </c>
    </row>
    <row r="44" spans="1:60" ht="31.5" customHeight="1" x14ac:dyDescent="0.15">
      <c r="A44" s="276" t="s">
        <v>549</v>
      </c>
      <c r="B44" s="277"/>
      <c r="C44" s="277"/>
      <c r="D44" s="277"/>
      <c r="E44" s="277"/>
      <c r="F44" s="278"/>
      <c r="G44" s="282" t="s">
        <v>544</v>
      </c>
      <c r="H44" s="283"/>
      <c r="I44" s="283"/>
      <c r="J44" s="283"/>
      <c r="K44" s="283"/>
      <c r="L44" s="283"/>
      <c r="M44" s="283"/>
      <c r="N44" s="283"/>
      <c r="O44" s="283"/>
      <c r="P44" s="284" t="s">
        <v>543</v>
      </c>
      <c r="Q44" s="283"/>
      <c r="R44" s="283"/>
      <c r="S44" s="283"/>
      <c r="T44" s="283"/>
      <c r="U44" s="283"/>
      <c r="V44" s="283"/>
      <c r="W44" s="283"/>
      <c r="X44" s="285"/>
      <c r="Y44" s="286"/>
      <c r="Z44" s="287"/>
      <c r="AA44" s="288"/>
      <c r="AB44" s="367" t="s">
        <v>11</v>
      </c>
      <c r="AC44" s="367"/>
      <c r="AD44" s="367"/>
      <c r="AE44" s="368" t="s">
        <v>388</v>
      </c>
      <c r="AF44" s="369"/>
      <c r="AG44" s="369"/>
      <c r="AH44" s="370"/>
      <c r="AI44" s="368" t="s">
        <v>540</v>
      </c>
      <c r="AJ44" s="369"/>
      <c r="AK44" s="369"/>
      <c r="AL44" s="370"/>
      <c r="AM44" s="368" t="s">
        <v>356</v>
      </c>
      <c r="AN44" s="369"/>
      <c r="AO44" s="369"/>
      <c r="AP44" s="370"/>
      <c r="AQ44" s="332" t="s">
        <v>387</v>
      </c>
      <c r="AR44" s="333"/>
      <c r="AS44" s="333"/>
      <c r="AT44" s="334"/>
      <c r="AU44" s="332" t="s">
        <v>560</v>
      </c>
      <c r="AV44" s="333"/>
      <c r="AW44" s="333"/>
      <c r="AX44" s="335"/>
      <c r="AY44">
        <f>COUNTA($G$45)</f>
        <v>1</v>
      </c>
    </row>
    <row r="45" spans="1:60" ht="23.25" customHeight="1" x14ac:dyDescent="0.15">
      <c r="A45" s="276"/>
      <c r="B45" s="277"/>
      <c r="C45" s="277"/>
      <c r="D45" s="277"/>
      <c r="E45" s="277"/>
      <c r="F45" s="278"/>
      <c r="G45" s="353" t="s">
        <v>590</v>
      </c>
      <c r="H45" s="354"/>
      <c r="I45" s="354"/>
      <c r="J45" s="354"/>
      <c r="K45" s="354"/>
      <c r="L45" s="354"/>
      <c r="M45" s="354"/>
      <c r="N45" s="354"/>
      <c r="O45" s="355"/>
      <c r="P45" s="353" t="s">
        <v>590</v>
      </c>
      <c r="Q45" s="354"/>
      <c r="R45" s="354"/>
      <c r="S45" s="354"/>
      <c r="T45" s="354"/>
      <c r="U45" s="354"/>
      <c r="V45" s="354"/>
      <c r="W45" s="354"/>
      <c r="X45" s="355"/>
      <c r="Y45" s="359" t="s">
        <v>51</v>
      </c>
      <c r="Z45" s="360"/>
      <c r="AA45" s="361"/>
      <c r="AB45" s="351" t="s">
        <v>594</v>
      </c>
      <c r="AC45" s="351"/>
      <c r="AD45" s="351"/>
      <c r="AE45" s="329">
        <v>0</v>
      </c>
      <c r="AF45" s="329"/>
      <c r="AG45" s="329"/>
      <c r="AH45" s="329"/>
      <c r="AI45" s="329">
        <v>0</v>
      </c>
      <c r="AJ45" s="329"/>
      <c r="AK45" s="329"/>
      <c r="AL45" s="329"/>
      <c r="AM45" s="329">
        <v>0</v>
      </c>
      <c r="AN45" s="329"/>
      <c r="AO45" s="329"/>
      <c r="AP45" s="329"/>
      <c r="AQ45" s="329" t="s">
        <v>256</v>
      </c>
      <c r="AR45" s="329"/>
      <c r="AS45" s="329"/>
      <c r="AT45" s="329"/>
      <c r="AU45" s="310" t="s">
        <v>256</v>
      </c>
      <c r="AV45" s="311"/>
      <c r="AW45" s="311"/>
      <c r="AX45" s="336"/>
      <c r="AY45">
        <f>$AY$44</f>
        <v>1</v>
      </c>
    </row>
    <row r="46" spans="1:60" ht="23.25" customHeight="1" x14ac:dyDescent="0.15">
      <c r="A46" s="279"/>
      <c r="B46" s="280"/>
      <c r="C46" s="280"/>
      <c r="D46" s="280"/>
      <c r="E46" s="280"/>
      <c r="F46" s="281"/>
      <c r="G46" s="356"/>
      <c r="H46" s="357"/>
      <c r="I46" s="357"/>
      <c r="J46" s="357"/>
      <c r="K46" s="357"/>
      <c r="L46" s="357"/>
      <c r="M46" s="357"/>
      <c r="N46" s="357"/>
      <c r="O46" s="358"/>
      <c r="P46" s="356"/>
      <c r="Q46" s="357"/>
      <c r="R46" s="357"/>
      <c r="S46" s="357"/>
      <c r="T46" s="357"/>
      <c r="U46" s="357"/>
      <c r="V46" s="357"/>
      <c r="W46" s="357"/>
      <c r="X46" s="358"/>
      <c r="Y46" s="371" t="s">
        <v>52</v>
      </c>
      <c r="Z46" s="372"/>
      <c r="AA46" s="373"/>
      <c r="AB46" s="351" t="s">
        <v>594</v>
      </c>
      <c r="AC46" s="351"/>
      <c r="AD46" s="351"/>
      <c r="AE46" s="329">
        <v>2</v>
      </c>
      <c r="AF46" s="329"/>
      <c r="AG46" s="329"/>
      <c r="AH46" s="329"/>
      <c r="AI46" s="329">
        <v>1</v>
      </c>
      <c r="AJ46" s="329"/>
      <c r="AK46" s="329"/>
      <c r="AL46" s="329"/>
      <c r="AM46" s="329">
        <v>1</v>
      </c>
      <c r="AN46" s="329"/>
      <c r="AO46" s="329"/>
      <c r="AP46" s="329"/>
      <c r="AQ46" s="329">
        <v>1</v>
      </c>
      <c r="AR46" s="329"/>
      <c r="AS46" s="329"/>
      <c r="AT46" s="329"/>
      <c r="AU46" s="374">
        <v>1</v>
      </c>
      <c r="AV46" s="375"/>
      <c r="AW46" s="375"/>
      <c r="AX46" s="376"/>
      <c r="AY46">
        <f>$AY$44</f>
        <v>1</v>
      </c>
    </row>
    <row r="47" spans="1:60" ht="31.5" customHeight="1" x14ac:dyDescent="0.15">
      <c r="A47" s="276" t="s">
        <v>549</v>
      </c>
      <c r="B47" s="277"/>
      <c r="C47" s="277"/>
      <c r="D47" s="277"/>
      <c r="E47" s="277"/>
      <c r="F47" s="278"/>
      <c r="G47" s="282" t="s">
        <v>544</v>
      </c>
      <c r="H47" s="283"/>
      <c r="I47" s="283"/>
      <c r="J47" s="283"/>
      <c r="K47" s="283"/>
      <c r="L47" s="283"/>
      <c r="M47" s="283"/>
      <c r="N47" s="283"/>
      <c r="O47" s="283"/>
      <c r="P47" s="284" t="s">
        <v>543</v>
      </c>
      <c r="Q47" s="283"/>
      <c r="R47" s="283"/>
      <c r="S47" s="283"/>
      <c r="T47" s="283"/>
      <c r="U47" s="283"/>
      <c r="V47" s="283"/>
      <c r="W47" s="283"/>
      <c r="X47" s="285"/>
      <c r="Y47" s="286"/>
      <c r="Z47" s="287"/>
      <c r="AA47" s="288"/>
      <c r="AB47" s="367" t="s">
        <v>11</v>
      </c>
      <c r="AC47" s="367"/>
      <c r="AD47" s="367"/>
      <c r="AE47" s="331" t="s">
        <v>388</v>
      </c>
      <c r="AF47" s="331"/>
      <c r="AG47" s="331"/>
      <c r="AH47" s="331"/>
      <c r="AI47" s="331" t="s">
        <v>540</v>
      </c>
      <c r="AJ47" s="331"/>
      <c r="AK47" s="331"/>
      <c r="AL47" s="331"/>
      <c r="AM47" s="331" t="s">
        <v>356</v>
      </c>
      <c r="AN47" s="331"/>
      <c r="AO47" s="331"/>
      <c r="AP47" s="331"/>
      <c r="AQ47" s="332" t="s">
        <v>387</v>
      </c>
      <c r="AR47" s="333"/>
      <c r="AS47" s="333"/>
      <c r="AT47" s="334"/>
      <c r="AU47" s="332" t="s">
        <v>560</v>
      </c>
      <c r="AV47" s="333"/>
      <c r="AW47" s="333"/>
      <c r="AX47" s="335"/>
      <c r="AY47">
        <f>COUNTA($G$48)</f>
        <v>1</v>
      </c>
    </row>
    <row r="48" spans="1:60" ht="23.25" customHeight="1" x14ac:dyDescent="0.15">
      <c r="A48" s="276"/>
      <c r="B48" s="277"/>
      <c r="C48" s="277"/>
      <c r="D48" s="277"/>
      <c r="E48" s="277"/>
      <c r="F48" s="278"/>
      <c r="G48" s="353" t="s">
        <v>591</v>
      </c>
      <c r="H48" s="354"/>
      <c r="I48" s="354"/>
      <c r="J48" s="354"/>
      <c r="K48" s="354"/>
      <c r="L48" s="354"/>
      <c r="M48" s="354"/>
      <c r="N48" s="354"/>
      <c r="O48" s="355"/>
      <c r="P48" s="353" t="s">
        <v>591</v>
      </c>
      <c r="Q48" s="354"/>
      <c r="R48" s="354"/>
      <c r="S48" s="354"/>
      <c r="T48" s="354"/>
      <c r="U48" s="354"/>
      <c r="V48" s="354"/>
      <c r="W48" s="354"/>
      <c r="X48" s="355"/>
      <c r="Y48" s="359" t="s">
        <v>51</v>
      </c>
      <c r="Z48" s="360"/>
      <c r="AA48" s="361"/>
      <c r="AB48" s="380" t="s">
        <v>594</v>
      </c>
      <c r="AC48" s="381"/>
      <c r="AD48" s="382"/>
      <c r="AE48" s="329">
        <v>2</v>
      </c>
      <c r="AF48" s="329"/>
      <c r="AG48" s="329"/>
      <c r="AH48" s="329"/>
      <c r="AI48" s="329">
        <v>2</v>
      </c>
      <c r="AJ48" s="329"/>
      <c r="AK48" s="329"/>
      <c r="AL48" s="329"/>
      <c r="AM48" s="329">
        <v>2</v>
      </c>
      <c r="AN48" s="329"/>
      <c r="AO48" s="329"/>
      <c r="AP48" s="329"/>
      <c r="AQ48" s="329" t="s">
        <v>256</v>
      </c>
      <c r="AR48" s="329"/>
      <c r="AS48" s="329"/>
      <c r="AT48" s="329"/>
      <c r="AU48" s="329" t="s">
        <v>256</v>
      </c>
      <c r="AV48" s="329"/>
      <c r="AW48" s="329"/>
      <c r="AX48" s="330"/>
      <c r="AY48">
        <f>$AY$47</f>
        <v>1</v>
      </c>
    </row>
    <row r="49" spans="1:51" ht="23.25" customHeight="1" x14ac:dyDescent="0.15">
      <c r="A49" s="279"/>
      <c r="B49" s="280"/>
      <c r="C49" s="280"/>
      <c r="D49" s="280"/>
      <c r="E49" s="280"/>
      <c r="F49" s="281"/>
      <c r="G49" s="356"/>
      <c r="H49" s="357"/>
      <c r="I49" s="357"/>
      <c r="J49" s="357"/>
      <c r="K49" s="357"/>
      <c r="L49" s="357"/>
      <c r="M49" s="357"/>
      <c r="N49" s="357"/>
      <c r="O49" s="358"/>
      <c r="P49" s="356"/>
      <c r="Q49" s="357"/>
      <c r="R49" s="357"/>
      <c r="S49" s="357"/>
      <c r="T49" s="357"/>
      <c r="U49" s="357"/>
      <c r="V49" s="357"/>
      <c r="W49" s="357"/>
      <c r="X49" s="358"/>
      <c r="Y49" s="371" t="s">
        <v>52</v>
      </c>
      <c r="Z49" s="372"/>
      <c r="AA49" s="373"/>
      <c r="AB49" s="383" t="s">
        <v>594</v>
      </c>
      <c r="AC49" s="384"/>
      <c r="AD49" s="385"/>
      <c r="AE49" s="329">
        <v>13</v>
      </c>
      <c r="AF49" s="329"/>
      <c r="AG49" s="329"/>
      <c r="AH49" s="329"/>
      <c r="AI49" s="329">
        <v>14</v>
      </c>
      <c r="AJ49" s="329"/>
      <c r="AK49" s="329"/>
      <c r="AL49" s="329"/>
      <c r="AM49" s="329">
        <v>14</v>
      </c>
      <c r="AN49" s="329"/>
      <c r="AO49" s="329"/>
      <c r="AP49" s="329"/>
      <c r="AQ49" s="329">
        <v>14</v>
      </c>
      <c r="AR49" s="329"/>
      <c r="AS49" s="329"/>
      <c r="AT49" s="329"/>
      <c r="AU49" s="329">
        <v>14</v>
      </c>
      <c r="AV49" s="329"/>
      <c r="AW49" s="329"/>
      <c r="AX49" s="330"/>
      <c r="AY49">
        <f>$AY$47</f>
        <v>1</v>
      </c>
    </row>
    <row r="50" spans="1:51" ht="31.5" customHeight="1" x14ac:dyDescent="0.15">
      <c r="A50" s="276" t="s">
        <v>549</v>
      </c>
      <c r="B50" s="277"/>
      <c r="C50" s="277"/>
      <c r="D50" s="277"/>
      <c r="E50" s="277"/>
      <c r="F50" s="278"/>
      <c r="G50" s="282" t="s">
        <v>544</v>
      </c>
      <c r="H50" s="283"/>
      <c r="I50" s="283"/>
      <c r="J50" s="283"/>
      <c r="K50" s="283"/>
      <c r="L50" s="283"/>
      <c r="M50" s="283"/>
      <c r="N50" s="283"/>
      <c r="O50" s="283"/>
      <c r="P50" s="284" t="s">
        <v>543</v>
      </c>
      <c r="Q50" s="283"/>
      <c r="R50" s="283"/>
      <c r="S50" s="283"/>
      <c r="T50" s="283"/>
      <c r="U50" s="283"/>
      <c r="V50" s="283"/>
      <c r="W50" s="283"/>
      <c r="X50" s="285"/>
      <c r="Y50" s="286"/>
      <c r="Z50" s="287"/>
      <c r="AA50" s="288"/>
      <c r="AB50" s="367" t="s">
        <v>11</v>
      </c>
      <c r="AC50" s="367"/>
      <c r="AD50" s="367"/>
      <c r="AE50" s="331" t="s">
        <v>388</v>
      </c>
      <c r="AF50" s="331"/>
      <c r="AG50" s="331"/>
      <c r="AH50" s="331"/>
      <c r="AI50" s="331" t="s">
        <v>540</v>
      </c>
      <c r="AJ50" s="331"/>
      <c r="AK50" s="331"/>
      <c r="AL50" s="331"/>
      <c r="AM50" s="331" t="s">
        <v>356</v>
      </c>
      <c r="AN50" s="331"/>
      <c r="AO50" s="331"/>
      <c r="AP50" s="331"/>
      <c r="AQ50" s="332" t="s">
        <v>387</v>
      </c>
      <c r="AR50" s="333"/>
      <c r="AS50" s="333"/>
      <c r="AT50" s="334"/>
      <c r="AU50" s="332" t="s">
        <v>560</v>
      </c>
      <c r="AV50" s="333"/>
      <c r="AW50" s="333"/>
      <c r="AX50" s="335"/>
      <c r="AY50">
        <f>COUNTA($G$51)</f>
        <v>1</v>
      </c>
    </row>
    <row r="51" spans="1:51" ht="23.25" customHeight="1" x14ac:dyDescent="0.15">
      <c r="A51" s="276"/>
      <c r="B51" s="277"/>
      <c r="C51" s="277"/>
      <c r="D51" s="277"/>
      <c r="E51" s="277"/>
      <c r="F51" s="278"/>
      <c r="G51" s="353" t="s">
        <v>592</v>
      </c>
      <c r="H51" s="354"/>
      <c r="I51" s="354"/>
      <c r="J51" s="354"/>
      <c r="K51" s="354"/>
      <c r="L51" s="354"/>
      <c r="M51" s="354"/>
      <c r="N51" s="354"/>
      <c r="O51" s="355"/>
      <c r="P51" s="353" t="s">
        <v>592</v>
      </c>
      <c r="Q51" s="354"/>
      <c r="R51" s="354"/>
      <c r="S51" s="354"/>
      <c r="T51" s="354"/>
      <c r="U51" s="354"/>
      <c r="V51" s="354"/>
      <c r="W51" s="354"/>
      <c r="X51" s="355"/>
      <c r="Y51" s="359" t="s">
        <v>51</v>
      </c>
      <c r="Z51" s="360"/>
      <c r="AA51" s="361"/>
      <c r="AB51" s="380" t="s">
        <v>595</v>
      </c>
      <c r="AC51" s="381"/>
      <c r="AD51" s="382"/>
      <c r="AE51" s="329">
        <v>4</v>
      </c>
      <c r="AF51" s="329"/>
      <c r="AG51" s="329"/>
      <c r="AH51" s="329"/>
      <c r="AI51" s="329">
        <v>6</v>
      </c>
      <c r="AJ51" s="329"/>
      <c r="AK51" s="329"/>
      <c r="AL51" s="329"/>
      <c r="AM51" s="329">
        <v>5</v>
      </c>
      <c r="AN51" s="329"/>
      <c r="AO51" s="329"/>
      <c r="AP51" s="329"/>
      <c r="AQ51" s="329" t="s">
        <v>256</v>
      </c>
      <c r="AR51" s="329"/>
      <c r="AS51" s="329"/>
      <c r="AT51" s="329"/>
      <c r="AU51" s="329" t="s">
        <v>256</v>
      </c>
      <c r="AV51" s="329"/>
      <c r="AW51" s="329"/>
      <c r="AX51" s="330"/>
      <c r="AY51">
        <f>$AY$50</f>
        <v>1</v>
      </c>
    </row>
    <row r="52" spans="1:51" ht="23.25" customHeight="1" x14ac:dyDescent="0.15">
      <c r="A52" s="279"/>
      <c r="B52" s="280"/>
      <c r="C52" s="280"/>
      <c r="D52" s="280"/>
      <c r="E52" s="280"/>
      <c r="F52" s="281"/>
      <c r="G52" s="356"/>
      <c r="H52" s="357"/>
      <c r="I52" s="357"/>
      <c r="J52" s="357"/>
      <c r="K52" s="357"/>
      <c r="L52" s="357"/>
      <c r="M52" s="357"/>
      <c r="N52" s="357"/>
      <c r="O52" s="358"/>
      <c r="P52" s="356"/>
      <c r="Q52" s="357"/>
      <c r="R52" s="357"/>
      <c r="S52" s="357"/>
      <c r="T52" s="357"/>
      <c r="U52" s="357"/>
      <c r="V52" s="357"/>
      <c r="W52" s="357"/>
      <c r="X52" s="358"/>
      <c r="Y52" s="371" t="s">
        <v>52</v>
      </c>
      <c r="Z52" s="372"/>
      <c r="AA52" s="373"/>
      <c r="AB52" s="383" t="s">
        <v>595</v>
      </c>
      <c r="AC52" s="384"/>
      <c r="AD52" s="385"/>
      <c r="AE52" s="329">
        <v>27</v>
      </c>
      <c r="AF52" s="329"/>
      <c r="AG52" s="329"/>
      <c r="AH52" s="329"/>
      <c r="AI52" s="329">
        <v>27</v>
      </c>
      <c r="AJ52" s="329"/>
      <c r="AK52" s="329"/>
      <c r="AL52" s="329"/>
      <c r="AM52" s="329">
        <v>27</v>
      </c>
      <c r="AN52" s="329"/>
      <c r="AO52" s="329"/>
      <c r="AP52" s="329"/>
      <c r="AQ52" s="329">
        <v>27</v>
      </c>
      <c r="AR52" s="329"/>
      <c r="AS52" s="329"/>
      <c r="AT52" s="329"/>
      <c r="AU52" s="329">
        <v>27</v>
      </c>
      <c r="AV52" s="329"/>
      <c r="AW52" s="329"/>
      <c r="AX52" s="330"/>
      <c r="AY52">
        <f>$AY$50</f>
        <v>1</v>
      </c>
    </row>
    <row r="53" spans="1:51" ht="23.25" customHeight="1" x14ac:dyDescent="0.15">
      <c r="A53" s="438" t="s">
        <v>550</v>
      </c>
      <c r="B53" s="439"/>
      <c r="C53" s="439"/>
      <c r="D53" s="439"/>
      <c r="E53" s="439"/>
      <c r="F53" s="440"/>
      <c r="G53" s="231" t="s">
        <v>551</v>
      </c>
      <c r="H53" s="231"/>
      <c r="I53" s="231"/>
      <c r="J53" s="231"/>
      <c r="K53" s="231"/>
      <c r="L53" s="231"/>
      <c r="M53" s="231"/>
      <c r="N53" s="231"/>
      <c r="O53" s="231"/>
      <c r="P53" s="231"/>
      <c r="Q53" s="231"/>
      <c r="R53" s="231"/>
      <c r="S53" s="231"/>
      <c r="T53" s="231"/>
      <c r="U53" s="231"/>
      <c r="V53" s="231"/>
      <c r="W53" s="231"/>
      <c r="X53" s="257"/>
      <c r="Y53" s="445"/>
      <c r="Z53" s="446"/>
      <c r="AA53" s="447"/>
      <c r="AB53" s="230" t="s">
        <v>11</v>
      </c>
      <c r="AC53" s="231"/>
      <c r="AD53" s="257"/>
      <c r="AE53" s="331" t="s">
        <v>388</v>
      </c>
      <c r="AF53" s="331"/>
      <c r="AG53" s="331"/>
      <c r="AH53" s="331"/>
      <c r="AI53" s="331" t="s">
        <v>540</v>
      </c>
      <c r="AJ53" s="331"/>
      <c r="AK53" s="331"/>
      <c r="AL53" s="331"/>
      <c r="AM53" s="331" t="s">
        <v>356</v>
      </c>
      <c r="AN53" s="331"/>
      <c r="AO53" s="331"/>
      <c r="AP53" s="331"/>
      <c r="AQ53" s="401" t="s">
        <v>561</v>
      </c>
      <c r="AR53" s="402"/>
      <c r="AS53" s="402"/>
      <c r="AT53" s="402"/>
      <c r="AU53" s="402"/>
      <c r="AV53" s="402"/>
      <c r="AW53" s="402"/>
      <c r="AX53" s="403"/>
      <c r="AY53">
        <f>IF(SUBSTITUTE(SUBSTITUTE($G$54,"／",""),"　","")="",0,1)</f>
        <v>1</v>
      </c>
    </row>
    <row r="54" spans="1:51" ht="23.25" customHeight="1" x14ac:dyDescent="0.15">
      <c r="A54" s="441"/>
      <c r="B54" s="415"/>
      <c r="C54" s="415"/>
      <c r="D54" s="415"/>
      <c r="E54" s="415"/>
      <c r="F54" s="442"/>
      <c r="G54" s="388" t="s">
        <v>593</v>
      </c>
      <c r="H54" s="388"/>
      <c r="I54" s="388"/>
      <c r="J54" s="388"/>
      <c r="K54" s="388"/>
      <c r="L54" s="388"/>
      <c r="M54" s="388"/>
      <c r="N54" s="388"/>
      <c r="O54" s="388"/>
      <c r="P54" s="388"/>
      <c r="Q54" s="388"/>
      <c r="R54" s="388"/>
      <c r="S54" s="388"/>
      <c r="T54" s="388"/>
      <c r="U54" s="388"/>
      <c r="V54" s="388"/>
      <c r="W54" s="388"/>
      <c r="X54" s="388"/>
      <c r="Y54" s="390" t="s">
        <v>550</v>
      </c>
      <c r="Z54" s="391"/>
      <c r="AA54" s="392"/>
      <c r="AB54" s="393" t="s">
        <v>596</v>
      </c>
      <c r="AC54" s="394"/>
      <c r="AD54" s="395"/>
      <c r="AE54" s="329">
        <v>1.4</v>
      </c>
      <c r="AF54" s="329"/>
      <c r="AG54" s="329"/>
      <c r="AH54" s="329"/>
      <c r="AI54" s="329">
        <v>2</v>
      </c>
      <c r="AJ54" s="329"/>
      <c r="AK54" s="329"/>
      <c r="AL54" s="329"/>
      <c r="AM54" s="329">
        <v>1</v>
      </c>
      <c r="AN54" s="329"/>
      <c r="AO54" s="329"/>
      <c r="AP54" s="329"/>
      <c r="AQ54" s="310">
        <v>0.3</v>
      </c>
      <c r="AR54" s="311"/>
      <c r="AS54" s="311"/>
      <c r="AT54" s="311"/>
      <c r="AU54" s="311"/>
      <c r="AV54" s="311"/>
      <c r="AW54" s="311"/>
      <c r="AX54" s="336"/>
      <c r="AY54">
        <f>$AY$53</f>
        <v>1</v>
      </c>
    </row>
    <row r="55" spans="1:51" ht="46.5" customHeight="1" thickBot="1" x14ac:dyDescent="0.2">
      <c r="A55" s="443"/>
      <c r="B55" s="308"/>
      <c r="C55" s="308"/>
      <c r="D55" s="308"/>
      <c r="E55" s="308"/>
      <c r="F55" s="444"/>
      <c r="G55" s="389"/>
      <c r="H55" s="389"/>
      <c r="I55" s="389"/>
      <c r="J55" s="389"/>
      <c r="K55" s="389"/>
      <c r="L55" s="389"/>
      <c r="M55" s="389"/>
      <c r="N55" s="389"/>
      <c r="O55" s="389"/>
      <c r="P55" s="389"/>
      <c r="Q55" s="389"/>
      <c r="R55" s="389"/>
      <c r="S55" s="389"/>
      <c r="T55" s="389"/>
      <c r="U55" s="389"/>
      <c r="V55" s="389"/>
      <c r="W55" s="389"/>
      <c r="X55" s="389"/>
      <c r="Y55" s="348" t="s">
        <v>552</v>
      </c>
      <c r="Z55" s="396"/>
      <c r="AA55" s="397"/>
      <c r="AB55" s="398" t="s">
        <v>597</v>
      </c>
      <c r="AC55" s="399"/>
      <c r="AD55" s="400"/>
      <c r="AE55" s="386" t="s">
        <v>598</v>
      </c>
      <c r="AF55" s="386"/>
      <c r="AG55" s="386"/>
      <c r="AH55" s="386"/>
      <c r="AI55" s="386" t="s">
        <v>631</v>
      </c>
      <c r="AJ55" s="386"/>
      <c r="AK55" s="386"/>
      <c r="AL55" s="386"/>
      <c r="AM55" s="386" t="s">
        <v>632</v>
      </c>
      <c r="AN55" s="386"/>
      <c r="AO55" s="386"/>
      <c r="AP55" s="386"/>
      <c r="AQ55" s="386" t="s">
        <v>618</v>
      </c>
      <c r="AR55" s="386"/>
      <c r="AS55" s="386"/>
      <c r="AT55" s="386"/>
      <c r="AU55" s="386"/>
      <c r="AV55" s="386"/>
      <c r="AW55" s="386"/>
      <c r="AX55" s="387"/>
      <c r="AY55">
        <f>$AY$53</f>
        <v>1</v>
      </c>
    </row>
    <row r="56" spans="1:51" ht="45" customHeight="1" x14ac:dyDescent="0.15">
      <c r="A56" s="531" t="s">
        <v>255</v>
      </c>
      <c r="B56" s="532"/>
      <c r="C56" s="534" t="s">
        <v>170</v>
      </c>
      <c r="D56" s="532"/>
      <c r="E56" s="535" t="s">
        <v>183</v>
      </c>
      <c r="F56" s="536"/>
      <c r="G56" s="537" t="s">
        <v>630</v>
      </c>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9"/>
    </row>
    <row r="57" spans="1:51" ht="32.25" customHeight="1" x14ac:dyDescent="0.15">
      <c r="A57" s="533"/>
      <c r="B57" s="482"/>
      <c r="C57" s="481"/>
      <c r="D57" s="482"/>
      <c r="E57" s="483" t="s">
        <v>182</v>
      </c>
      <c r="F57" s="449"/>
      <c r="G57" s="208" t="s">
        <v>630</v>
      </c>
      <c r="H57" s="209"/>
      <c r="I57" s="209"/>
      <c r="J57" s="209"/>
      <c r="K57" s="209"/>
      <c r="L57" s="209"/>
      <c r="M57" s="209"/>
      <c r="N57" s="209"/>
      <c r="O57" s="209"/>
      <c r="P57" s="209"/>
      <c r="Q57" s="209"/>
      <c r="R57" s="209"/>
      <c r="S57" s="209"/>
      <c r="T57" s="209"/>
      <c r="U57" s="209"/>
      <c r="V57" s="210"/>
      <c r="W57" s="470" t="s">
        <v>553</v>
      </c>
      <c r="X57" s="471"/>
      <c r="Y57" s="471"/>
      <c r="Z57" s="471"/>
      <c r="AA57" s="472"/>
      <c r="AB57" s="473" t="s">
        <v>630</v>
      </c>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5"/>
    </row>
    <row r="58" spans="1:51" ht="21" customHeight="1" x14ac:dyDescent="0.15">
      <c r="A58" s="533"/>
      <c r="B58" s="482"/>
      <c r="C58" s="481"/>
      <c r="D58" s="482"/>
      <c r="E58" s="485"/>
      <c r="F58" s="281"/>
      <c r="G58" s="211"/>
      <c r="H58" s="212"/>
      <c r="I58" s="212"/>
      <c r="J58" s="212"/>
      <c r="K58" s="212"/>
      <c r="L58" s="212"/>
      <c r="M58" s="212"/>
      <c r="N58" s="212"/>
      <c r="O58" s="212"/>
      <c r="P58" s="212"/>
      <c r="Q58" s="212"/>
      <c r="R58" s="212"/>
      <c r="S58" s="212"/>
      <c r="T58" s="212"/>
      <c r="U58" s="212"/>
      <c r="V58" s="213"/>
      <c r="W58" s="476" t="s">
        <v>554</v>
      </c>
      <c r="X58" s="477"/>
      <c r="Y58" s="477"/>
      <c r="Z58" s="477"/>
      <c r="AA58" s="478"/>
      <c r="AB58" s="473" t="s">
        <v>630</v>
      </c>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5"/>
    </row>
    <row r="59" spans="1:51" ht="34.5" customHeight="1" x14ac:dyDescent="0.15">
      <c r="A59" s="533"/>
      <c r="B59" s="482"/>
      <c r="C59" s="479" t="s">
        <v>566</v>
      </c>
      <c r="D59" s="480"/>
      <c r="E59" s="483" t="s">
        <v>251</v>
      </c>
      <c r="F59" s="449"/>
      <c r="G59" s="460" t="s">
        <v>173</v>
      </c>
      <c r="H59" s="461"/>
      <c r="I59" s="461"/>
      <c r="J59" s="486" t="s">
        <v>630</v>
      </c>
      <c r="K59" s="487"/>
      <c r="L59" s="487"/>
      <c r="M59" s="487"/>
      <c r="N59" s="487"/>
      <c r="O59" s="487"/>
      <c r="P59" s="487"/>
      <c r="Q59" s="487"/>
      <c r="R59" s="487"/>
      <c r="S59" s="487"/>
      <c r="T59" s="488"/>
      <c r="U59" s="458" t="s">
        <v>630</v>
      </c>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9"/>
      <c r="AY59" s="55"/>
    </row>
    <row r="60" spans="1:51" ht="34.5" customHeight="1" x14ac:dyDescent="0.15">
      <c r="A60" s="533"/>
      <c r="B60" s="482"/>
      <c r="C60" s="481"/>
      <c r="D60" s="482"/>
      <c r="E60" s="484"/>
      <c r="F60" s="278"/>
      <c r="G60" s="460" t="s">
        <v>567</v>
      </c>
      <c r="H60" s="461"/>
      <c r="I60" s="461"/>
      <c r="J60" s="461"/>
      <c r="K60" s="461"/>
      <c r="L60" s="461"/>
      <c r="M60" s="461"/>
      <c r="N60" s="461"/>
      <c r="O60" s="461"/>
      <c r="P60" s="461"/>
      <c r="Q60" s="461"/>
      <c r="R60" s="461"/>
      <c r="S60" s="461"/>
      <c r="T60" s="461"/>
      <c r="U60" s="457" t="s">
        <v>630</v>
      </c>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9"/>
      <c r="AY60" s="55"/>
    </row>
    <row r="61" spans="1:51" ht="34.5" customHeight="1" thickBot="1" x14ac:dyDescent="0.2">
      <c r="A61" s="533"/>
      <c r="B61" s="482"/>
      <c r="C61" s="481"/>
      <c r="D61" s="482"/>
      <c r="E61" s="485"/>
      <c r="F61" s="281"/>
      <c r="G61" s="460" t="s">
        <v>554</v>
      </c>
      <c r="H61" s="461"/>
      <c r="I61" s="461"/>
      <c r="J61" s="461"/>
      <c r="K61" s="461"/>
      <c r="L61" s="461"/>
      <c r="M61" s="461"/>
      <c r="N61" s="461"/>
      <c r="O61" s="461"/>
      <c r="P61" s="461"/>
      <c r="Q61" s="461"/>
      <c r="R61" s="461"/>
      <c r="S61" s="461"/>
      <c r="T61" s="461"/>
      <c r="U61" s="214" t="s">
        <v>630</v>
      </c>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6"/>
      <c r="AY61" s="55"/>
    </row>
    <row r="62" spans="1:51" ht="27" customHeight="1" x14ac:dyDescent="0.15">
      <c r="A62" s="462" t="s">
        <v>44</v>
      </c>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4"/>
    </row>
    <row r="63" spans="1:51" ht="27" customHeight="1" x14ac:dyDescent="0.15">
      <c r="A63" s="5"/>
      <c r="B63" s="6"/>
      <c r="C63" s="465" t="s">
        <v>29</v>
      </c>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7"/>
      <c r="AD63" s="466" t="s">
        <v>33</v>
      </c>
      <c r="AE63" s="466"/>
      <c r="AF63" s="466"/>
      <c r="AG63" s="468" t="s">
        <v>28</v>
      </c>
      <c r="AH63" s="466"/>
      <c r="AI63" s="466"/>
      <c r="AJ63" s="466"/>
      <c r="AK63" s="466"/>
      <c r="AL63" s="466"/>
      <c r="AM63" s="466"/>
      <c r="AN63" s="466"/>
      <c r="AO63" s="466"/>
      <c r="AP63" s="466"/>
      <c r="AQ63" s="466"/>
      <c r="AR63" s="466"/>
      <c r="AS63" s="466"/>
      <c r="AT63" s="466"/>
      <c r="AU63" s="466"/>
      <c r="AV63" s="466"/>
      <c r="AW63" s="466"/>
      <c r="AX63" s="469"/>
    </row>
    <row r="64" spans="1:51" ht="41.25" customHeight="1" x14ac:dyDescent="0.15">
      <c r="A64" s="563" t="s">
        <v>133</v>
      </c>
      <c r="B64" s="564"/>
      <c r="C64" s="569" t="s">
        <v>134</v>
      </c>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1"/>
      <c r="AD64" s="572" t="s">
        <v>574</v>
      </c>
      <c r="AE64" s="573"/>
      <c r="AF64" s="573"/>
      <c r="AG64" s="574" t="s">
        <v>599</v>
      </c>
      <c r="AH64" s="575"/>
      <c r="AI64" s="575"/>
      <c r="AJ64" s="575"/>
      <c r="AK64" s="575"/>
      <c r="AL64" s="575"/>
      <c r="AM64" s="575"/>
      <c r="AN64" s="575"/>
      <c r="AO64" s="575"/>
      <c r="AP64" s="575"/>
      <c r="AQ64" s="575"/>
      <c r="AR64" s="575"/>
      <c r="AS64" s="575"/>
      <c r="AT64" s="575"/>
      <c r="AU64" s="575"/>
      <c r="AV64" s="575"/>
      <c r="AW64" s="575"/>
      <c r="AX64" s="576"/>
    </row>
    <row r="65" spans="1:50" ht="27" customHeight="1" x14ac:dyDescent="0.15">
      <c r="A65" s="565"/>
      <c r="B65" s="566"/>
      <c r="C65" s="577" t="s">
        <v>34</v>
      </c>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20"/>
      <c r="AD65" s="500" t="s">
        <v>574</v>
      </c>
      <c r="AE65" s="501"/>
      <c r="AF65" s="501"/>
      <c r="AG65" s="502" t="s">
        <v>600</v>
      </c>
      <c r="AH65" s="503"/>
      <c r="AI65" s="503"/>
      <c r="AJ65" s="503"/>
      <c r="AK65" s="503"/>
      <c r="AL65" s="503"/>
      <c r="AM65" s="503"/>
      <c r="AN65" s="503"/>
      <c r="AO65" s="503"/>
      <c r="AP65" s="503"/>
      <c r="AQ65" s="503"/>
      <c r="AR65" s="503"/>
      <c r="AS65" s="503"/>
      <c r="AT65" s="503"/>
      <c r="AU65" s="503"/>
      <c r="AV65" s="503"/>
      <c r="AW65" s="503"/>
      <c r="AX65" s="504"/>
    </row>
    <row r="66" spans="1:50" ht="45" customHeight="1" x14ac:dyDescent="0.15">
      <c r="A66" s="567"/>
      <c r="B66" s="568"/>
      <c r="C66" s="505" t="s">
        <v>135</v>
      </c>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7"/>
      <c r="AD66" s="508" t="s">
        <v>574</v>
      </c>
      <c r="AE66" s="509"/>
      <c r="AF66" s="509"/>
      <c r="AG66" s="510" t="s">
        <v>601</v>
      </c>
      <c r="AH66" s="346"/>
      <c r="AI66" s="346"/>
      <c r="AJ66" s="346"/>
      <c r="AK66" s="346"/>
      <c r="AL66" s="346"/>
      <c r="AM66" s="346"/>
      <c r="AN66" s="346"/>
      <c r="AO66" s="346"/>
      <c r="AP66" s="346"/>
      <c r="AQ66" s="346"/>
      <c r="AR66" s="346"/>
      <c r="AS66" s="346"/>
      <c r="AT66" s="346"/>
      <c r="AU66" s="346"/>
      <c r="AV66" s="346"/>
      <c r="AW66" s="346"/>
      <c r="AX66" s="511"/>
    </row>
    <row r="67" spans="1:50" ht="21.75" customHeight="1" x14ac:dyDescent="0.15">
      <c r="A67" s="84" t="s">
        <v>36</v>
      </c>
      <c r="B67" s="540"/>
      <c r="C67" s="542" t="s">
        <v>38</v>
      </c>
      <c r="D67" s="543"/>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5"/>
      <c r="AD67" s="546" t="s">
        <v>607</v>
      </c>
      <c r="AE67" s="547"/>
      <c r="AF67" s="547"/>
      <c r="AG67" s="353" t="s">
        <v>256</v>
      </c>
      <c r="AH67" s="209"/>
      <c r="AI67" s="209"/>
      <c r="AJ67" s="209"/>
      <c r="AK67" s="209"/>
      <c r="AL67" s="209"/>
      <c r="AM67" s="209"/>
      <c r="AN67" s="209"/>
      <c r="AO67" s="209"/>
      <c r="AP67" s="209"/>
      <c r="AQ67" s="209"/>
      <c r="AR67" s="209"/>
      <c r="AS67" s="209"/>
      <c r="AT67" s="209"/>
      <c r="AU67" s="209"/>
      <c r="AV67" s="209"/>
      <c r="AW67" s="209"/>
      <c r="AX67" s="548"/>
    </row>
    <row r="68" spans="1:50" ht="30.75" customHeight="1" x14ac:dyDescent="0.15">
      <c r="A68" s="490"/>
      <c r="B68" s="541"/>
      <c r="C68" s="549"/>
      <c r="D68" s="550"/>
      <c r="E68" s="553" t="s">
        <v>234</v>
      </c>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5"/>
      <c r="AD68" s="500" t="s">
        <v>640</v>
      </c>
      <c r="AE68" s="501"/>
      <c r="AF68" s="515"/>
      <c r="AG68" s="510"/>
      <c r="AH68" s="346"/>
      <c r="AI68" s="346"/>
      <c r="AJ68" s="346"/>
      <c r="AK68" s="346"/>
      <c r="AL68" s="346"/>
      <c r="AM68" s="346"/>
      <c r="AN68" s="346"/>
      <c r="AO68" s="346"/>
      <c r="AP68" s="346"/>
      <c r="AQ68" s="346"/>
      <c r="AR68" s="346"/>
      <c r="AS68" s="346"/>
      <c r="AT68" s="346"/>
      <c r="AU68" s="346"/>
      <c r="AV68" s="346"/>
      <c r="AW68" s="346"/>
      <c r="AX68" s="511"/>
    </row>
    <row r="69" spans="1:50" ht="21.75" customHeight="1" x14ac:dyDescent="0.15">
      <c r="A69" s="490"/>
      <c r="B69" s="541"/>
      <c r="C69" s="551"/>
      <c r="D69" s="552"/>
      <c r="E69" s="556" t="s">
        <v>202</v>
      </c>
      <c r="F69" s="557"/>
      <c r="G69" s="557"/>
      <c r="H69" s="557"/>
      <c r="I69" s="557"/>
      <c r="J69" s="557"/>
      <c r="K69" s="557"/>
      <c r="L69" s="557"/>
      <c r="M69" s="557"/>
      <c r="N69" s="557"/>
      <c r="O69" s="557"/>
      <c r="P69" s="557"/>
      <c r="Q69" s="557"/>
      <c r="R69" s="557"/>
      <c r="S69" s="557"/>
      <c r="T69" s="557"/>
      <c r="U69" s="557"/>
      <c r="V69" s="557"/>
      <c r="W69" s="557"/>
      <c r="X69" s="557"/>
      <c r="Y69" s="557"/>
      <c r="Z69" s="557"/>
      <c r="AA69" s="557"/>
      <c r="AB69" s="557"/>
      <c r="AC69" s="558"/>
      <c r="AD69" s="559" t="s">
        <v>640</v>
      </c>
      <c r="AE69" s="560"/>
      <c r="AF69" s="560"/>
      <c r="AG69" s="510"/>
      <c r="AH69" s="346"/>
      <c r="AI69" s="346"/>
      <c r="AJ69" s="346"/>
      <c r="AK69" s="346"/>
      <c r="AL69" s="346"/>
      <c r="AM69" s="346"/>
      <c r="AN69" s="346"/>
      <c r="AO69" s="346"/>
      <c r="AP69" s="346"/>
      <c r="AQ69" s="346"/>
      <c r="AR69" s="346"/>
      <c r="AS69" s="346"/>
      <c r="AT69" s="346"/>
      <c r="AU69" s="346"/>
      <c r="AV69" s="346"/>
      <c r="AW69" s="346"/>
      <c r="AX69" s="511"/>
    </row>
    <row r="70" spans="1:50" ht="21" customHeight="1" x14ac:dyDescent="0.15">
      <c r="A70" s="490"/>
      <c r="B70" s="491"/>
      <c r="C70" s="561" t="s">
        <v>39</v>
      </c>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497" t="s">
        <v>607</v>
      </c>
      <c r="AE70" s="498"/>
      <c r="AF70" s="498"/>
      <c r="AG70" s="579" t="s">
        <v>256</v>
      </c>
      <c r="AH70" s="580"/>
      <c r="AI70" s="580"/>
      <c r="AJ70" s="580"/>
      <c r="AK70" s="580"/>
      <c r="AL70" s="580"/>
      <c r="AM70" s="580"/>
      <c r="AN70" s="580"/>
      <c r="AO70" s="580"/>
      <c r="AP70" s="580"/>
      <c r="AQ70" s="580"/>
      <c r="AR70" s="580"/>
      <c r="AS70" s="580"/>
      <c r="AT70" s="580"/>
      <c r="AU70" s="580"/>
      <c r="AV70" s="580"/>
      <c r="AW70" s="580"/>
      <c r="AX70" s="581"/>
    </row>
    <row r="71" spans="1:50" ht="42" customHeight="1" x14ac:dyDescent="0.15">
      <c r="A71" s="490"/>
      <c r="B71" s="491"/>
      <c r="C71" s="519" t="s">
        <v>136</v>
      </c>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00" t="s">
        <v>574</v>
      </c>
      <c r="AE71" s="501"/>
      <c r="AF71" s="501"/>
      <c r="AG71" s="502" t="s">
        <v>602</v>
      </c>
      <c r="AH71" s="503"/>
      <c r="AI71" s="503"/>
      <c r="AJ71" s="503"/>
      <c r="AK71" s="503"/>
      <c r="AL71" s="503"/>
      <c r="AM71" s="503"/>
      <c r="AN71" s="503"/>
      <c r="AO71" s="503"/>
      <c r="AP71" s="503"/>
      <c r="AQ71" s="503"/>
      <c r="AR71" s="503"/>
      <c r="AS71" s="503"/>
      <c r="AT71" s="503"/>
      <c r="AU71" s="503"/>
      <c r="AV71" s="503"/>
      <c r="AW71" s="503"/>
      <c r="AX71" s="504"/>
    </row>
    <row r="72" spans="1:50" ht="21.75" customHeight="1" x14ac:dyDescent="0.15">
      <c r="A72" s="490"/>
      <c r="B72" s="491"/>
      <c r="C72" s="519" t="s">
        <v>35</v>
      </c>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00" t="s">
        <v>607</v>
      </c>
      <c r="AE72" s="501"/>
      <c r="AF72" s="501"/>
      <c r="AG72" s="502" t="s">
        <v>256</v>
      </c>
      <c r="AH72" s="503"/>
      <c r="AI72" s="503"/>
      <c r="AJ72" s="503"/>
      <c r="AK72" s="503"/>
      <c r="AL72" s="503"/>
      <c r="AM72" s="503"/>
      <c r="AN72" s="503"/>
      <c r="AO72" s="503"/>
      <c r="AP72" s="503"/>
      <c r="AQ72" s="503"/>
      <c r="AR72" s="503"/>
      <c r="AS72" s="503"/>
      <c r="AT72" s="503"/>
      <c r="AU72" s="503"/>
      <c r="AV72" s="503"/>
      <c r="AW72" s="503"/>
      <c r="AX72" s="504"/>
    </row>
    <row r="73" spans="1:50" ht="26.25" customHeight="1" x14ac:dyDescent="0.15">
      <c r="A73" s="490"/>
      <c r="B73" s="491"/>
      <c r="C73" s="519" t="s">
        <v>40</v>
      </c>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7"/>
      <c r="AD73" s="500" t="s">
        <v>574</v>
      </c>
      <c r="AE73" s="501"/>
      <c r="AF73" s="501"/>
      <c r="AG73" s="502" t="s">
        <v>603</v>
      </c>
      <c r="AH73" s="503"/>
      <c r="AI73" s="503"/>
      <c r="AJ73" s="503"/>
      <c r="AK73" s="503"/>
      <c r="AL73" s="503"/>
      <c r="AM73" s="503"/>
      <c r="AN73" s="503"/>
      <c r="AO73" s="503"/>
      <c r="AP73" s="503"/>
      <c r="AQ73" s="503"/>
      <c r="AR73" s="503"/>
      <c r="AS73" s="503"/>
      <c r="AT73" s="503"/>
      <c r="AU73" s="503"/>
      <c r="AV73" s="503"/>
      <c r="AW73" s="503"/>
      <c r="AX73" s="504"/>
    </row>
    <row r="74" spans="1:50" ht="54" customHeight="1" x14ac:dyDescent="0.15">
      <c r="A74" s="490"/>
      <c r="B74" s="491"/>
      <c r="C74" s="519" t="s">
        <v>211</v>
      </c>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7"/>
      <c r="AD74" s="508" t="s">
        <v>574</v>
      </c>
      <c r="AE74" s="509"/>
      <c r="AF74" s="509"/>
      <c r="AG74" s="528" t="s">
        <v>604</v>
      </c>
      <c r="AH74" s="529"/>
      <c r="AI74" s="529"/>
      <c r="AJ74" s="529"/>
      <c r="AK74" s="529"/>
      <c r="AL74" s="529"/>
      <c r="AM74" s="529"/>
      <c r="AN74" s="529"/>
      <c r="AO74" s="529"/>
      <c r="AP74" s="529"/>
      <c r="AQ74" s="529"/>
      <c r="AR74" s="529"/>
      <c r="AS74" s="529"/>
      <c r="AT74" s="529"/>
      <c r="AU74" s="529"/>
      <c r="AV74" s="529"/>
      <c r="AW74" s="529"/>
      <c r="AX74" s="530"/>
    </row>
    <row r="75" spans="1:50" ht="22.5" customHeight="1" x14ac:dyDescent="0.15">
      <c r="A75" s="490"/>
      <c r="B75" s="491"/>
      <c r="C75" s="512" t="s">
        <v>212</v>
      </c>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4"/>
      <c r="AD75" s="500" t="s">
        <v>607</v>
      </c>
      <c r="AE75" s="501"/>
      <c r="AF75" s="515"/>
      <c r="AG75" s="502" t="s">
        <v>256</v>
      </c>
      <c r="AH75" s="503"/>
      <c r="AI75" s="503"/>
      <c r="AJ75" s="503"/>
      <c r="AK75" s="503"/>
      <c r="AL75" s="503"/>
      <c r="AM75" s="503"/>
      <c r="AN75" s="503"/>
      <c r="AO75" s="503"/>
      <c r="AP75" s="503"/>
      <c r="AQ75" s="503"/>
      <c r="AR75" s="503"/>
      <c r="AS75" s="503"/>
      <c r="AT75" s="503"/>
      <c r="AU75" s="503"/>
      <c r="AV75" s="503"/>
      <c r="AW75" s="503"/>
      <c r="AX75" s="504"/>
    </row>
    <row r="76" spans="1:50" ht="19.5" customHeight="1" x14ac:dyDescent="0.15">
      <c r="A76" s="492"/>
      <c r="B76" s="493"/>
      <c r="C76" s="516" t="s">
        <v>204</v>
      </c>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8"/>
      <c r="AD76" s="521" t="s">
        <v>607</v>
      </c>
      <c r="AE76" s="522"/>
      <c r="AF76" s="523"/>
      <c r="AG76" s="524" t="s">
        <v>256</v>
      </c>
      <c r="AH76" s="525"/>
      <c r="AI76" s="525"/>
      <c r="AJ76" s="525"/>
      <c r="AK76" s="525"/>
      <c r="AL76" s="525"/>
      <c r="AM76" s="525"/>
      <c r="AN76" s="525"/>
      <c r="AO76" s="525"/>
      <c r="AP76" s="525"/>
      <c r="AQ76" s="525"/>
      <c r="AR76" s="525"/>
      <c r="AS76" s="525"/>
      <c r="AT76" s="525"/>
      <c r="AU76" s="525"/>
      <c r="AV76" s="525"/>
      <c r="AW76" s="525"/>
      <c r="AX76" s="526"/>
    </row>
    <row r="77" spans="1:50" ht="66.75" customHeight="1" x14ac:dyDescent="0.15">
      <c r="A77" s="84" t="s">
        <v>37</v>
      </c>
      <c r="B77" s="489"/>
      <c r="C77" s="494" t="s">
        <v>205</v>
      </c>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6"/>
      <c r="AD77" s="497" t="s">
        <v>574</v>
      </c>
      <c r="AE77" s="498"/>
      <c r="AF77" s="499"/>
      <c r="AG77" s="579" t="s">
        <v>605</v>
      </c>
      <c r="AH77" s="580"/>
      <c r="AI77" s="580"/>
      <c r="AJ77" s="580"/>
      <c r="AK77" s="580"/>
      <c r="AL77" s="580"/>
      <c r="AM77" s="580"/>
      <c r="AN77" s="580"/>
      <c r="AO77" s="580"/>
      <c r="AP77" s="580"/>
      <c r="AQ77" s="580"/>
      <c r="AR77" s="580"/>
      <c r="AS77" s="580"/>
      <c r="AT77" s="580"/>
      <c r="AU77" s="580"/>
      <c r="AV77" s="580"/>
      <c r="AW77" s="580"/>
      <c r="AX77" s="581"/>
    </row>
    <row r="78" spans="1:50" ht="35.25" customHeight="1" x14ac:dyDescent="0.15">
      <c r="A78" s="490"/>
      <c r="B78" s="491"/>
      <c r="C78" s="607" t="s">
        <v>42</v>
      </c>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9"/>
      <c r="AD78" s="610" t="s">
        <v>607</v>
      </c>
      <c r="AE78" s="611"/>
      <c r="AF78" s="611"/>
      <c r="AG78" s="502" t="s">
        <v>256</v>
      </c>
      <c r="AH78" s="503"/>
      <c r="AI78" s="503"/>
      <c r="AJ78" s="503"/>
      <c r="AK78" s="503"/>
      <c r="AL78" s="503"/>
      <c r="AM78" s="503"/>
      <c r="AN78" s="503"/>
      <c r="AO78" s="503"/>
      <c r="AP78" s="503"/>
      <c r="AQ78" s="503"/>
      <c r="AR78" s="503"/>
      <c r="AS78" s="503"/>
      <c r="AT78" s="503"/>
      <c r="AU78" s="503"/>
      <c r="AV78" s="503"/>
      <c r="AW78" s="503"/>
      <c r="AX78" s="504"/>
    </row>
    <row r="79" spans="1:50" ht="68.25" customHeight="1" x14ac:dyDescent="0.15">
      <c r="A79" s="490"/>
      <c r="B79" s="491"/>
      <c r="C79" s="519" t="s">
        <v>171</v>
      </c>
      <c r="D79" s="520"/>
      <c r="E79" s="520"/>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00" t="s">
        <v>574</v>
      </c>
      <c r="AE79" s="501"/>
      <c r="AF79" s="501"/>
      <c r="AG79" s="502" t="s">
        <v>606</v>
      </c>
      <c r="AH79" s="503"/>
      <c r="AI79" s="503"/>
      <c r="AJ79" s="503"/>
      <c r="AK79" s="503"/>
      <c r="AL79" s="503"/>
      <c r="AM79" s="503"/>
      <c r="AN79" s="503"/>
      <c r="AO79" s="503"/>
      <c r="AP79" s="503"/>
      <c r="AQ79" s="503"/>
      <c r="AR79" s="503"/>
      <c r="AS79" s="503"/>
      <c r="AT79" s="503"/>
      <c r="AU79" s="503"/>
      <c r="AV79" s="503"/>
      <c r="AW79" s="503"/>
      <c r="AX79" s="504"/>
    </row>
    <row r="80" spans="1:50" ht="27" customHeight="1" x14ac:dyDescent="0.15">
      <c r="A80" s="492"/>
      <c r="B80" s="493"/>
      <c r="C80" s="612" t="s">
        <v>41</v>
      </c>
      <c r="D80" s="613"/>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521" t="s">
        <v>607</v>
      </c>
      <c r="AE80" s="522"/>
      <c r="AF80" s="522"/>
      <c r="AG80" s="591" t="s">
        <v>256</v>
      </c>
      <c r="AH80" s="212"/>
      <c r="AI80" s="212"/>
      <c r="AJ80" s="212"/>
      <c r="AK80" s="212"/>
      <c r="AL80" s="212"/>
      <c r="AM80" s="212"/>
      <c r="AN80" s="212"/>
      <c r="AO80" s="212"/>
      <c r="AP80" s="212"/>
      <c r="AQ80" s="212"/>
      <c r="AR80" s="212"/>
      <c r="AS80" s="212"/>
      <c r="AT80" s="212"/>
      <c r="AU80" s="212"/>
      <c r="AV80" s="212"/>
      <c r="AW80" s="212"/>
      <c r="AX80" s="592"/>
    </row>
    <row r="81" spans="1:50" ht="41.25" customHeight="1" x14ac:dyDescent="0.15">
      <c r="A81" s="582" t="s">
        <v>54</v>
      </c>
      <c r="B81" s="583"/>
      <c r="C81" s="588" t="s">
        <v>137</v>
      </c>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43"/>
      <c r="AD81" s="546" t="s">
        <v>607</v>
      </c>
      <c r="AE81" s="547"/>
      <c r="AF81" s="590"/>
      <c r="AG81" s="353" t="s">
        <v>584</v>
      </c>
      <c r="AH81" s="209"/>
      <c r="AI81" s="209"/>
      <c r="AJ81" s="209"/>
      <c r="AK81" s="209"/>
      <c r="AL81" s="209"/>
      <c r="AM81" s="209"/>
      <c r="AN81" s="209"/>
      <c r="AO81" s="209"/>
      <c r="AP81" s="209"/>
      <c r="AQ81" s="209"/>
      <c r="AR81" s="209"/>
      <c r="AS81" s="209"/>
      <c r="AT81" s="209"/>
      <c r="AU81" s="209"/>
      <c r="AV81" s="209"/>
      <c r="AW81" s="209"/>
      <c r="AX81" s="548"/>
    </row>
    <row r="82" spans="1:50" ht="19.7" customHeight="1" x14ac:dyDescent="0.15">
      <c r="A82" s="584"/>
      <c r="B82" s="585"/>
      <c r="C82" s="126" t="s">
        <v>0</v>
      </c>
      <c r="D82" s="127"/>
      <c r="E82" s="127"/>
      <c r="F82" s="127"/>
      <c r="G82" s="127"/>
      <c r="H82" s="127"/>
      <c r="I82" s="127"/>
      <c r="J82" s="127"/>
      <c r="K82" s="127"/>
      <c r="L82" s="127"/>
      <c r="M82" s="127"/>
      <c r="N82" s="127"/>
      <c r="O82" s="123" t="s">
        <v>572</v>
      </c>
      <c r="P82" s="124"/>
      <c r="Q82" s="124"/>
      <c r="R82" s="124"/>
      <c r="S82" s="124"/>
      <c r="T82" s="124"/>
      <c r="U82" s="124"/>
      <c r="V82" s="124"/>
      <c r="W82" s="124"/>
      <c r="X82" s="124"/>
      <c r="Y82" s="124"/>
      <c r="Z82" s="124"/>
      <c r="AA82" s="124"/>
      <c r="AB82" s="124"/>
      <c r="AC82" s="124"/>
      <c r="AD82" s="124"/>
      <c r="AE82" s="124"/>
      <c r="AF82" s="125"/>
      <c r="AG82" s="510"/>
      <c r="AH82" s="346"/>
      <c r="AI82" s="346"/>
      <c r="AJ82" s="346"/>
      <c r="AK82" s="346"/>
      <c r="AL82" s="346"/>
      <c r="AM82" s="346"/>
      <c r="AN82" s="346"/>
      <c r="AO82" s="346"/>
      <c r="AP82" s="346"/>
      <c r="AQ82" s="346"/>
      <c r="AR82" s="346"/>
      <c r="AS82" s="346"/>
      <c r="AT82" s="346"/>
      <c r="AU82" s="346"/>
      <c r="AV82" s="346"/>
      <c r="AW82" s="346"/>
      <c r="AX82" s="511"/>
    </row>
    <row r="83" spans="1:50" ht="24.75" customHeight="1" x14ac:dyDescent="0.15">
      <c r="A83" s="584"/>
      <c r="B83" s="585"/>
      <c r="C83" s="600"/>
      <c r="D83" s="601"/>
      <c r="E83" s="130"/>
      <c r="F83" s="130"/>
      <c r="G83" s="130"/>
      <c r="H83" s="131"/>
      <c r="I83" s="131"/>
      <c r="J83" s="602"/>
      <c r="K83" s="602"/>
      <c r="L83" s="602"/>
      <c r="M83" s="131"/>
      <c r="N83" s="603"/>
      <c r="O83" s="604"/>
      <c r="P83" s="605"/>
      <c r="Q83" s="605"/>
      <c r="R83" s="605"/>
      <c r="S83" s="605"/>
      <c r="T83" s="605"/>
      <c r="U83" s="605"/>
      <c r="V83" s="605"/>
      <c r="W83" s="605"/>
      <c r="X83" s="605"/>
      <c r="Y83" s="605"/>
      <c r="Z83" s="605"/>
      <c r="AA83" s="605"/>
      <c r="AB83" s="605"/>
      <c r="AC83" s="605"/>
      <c r="AD83" s="605"/>
      <c r="AE83" s="605"/>
      <c r="AF83" s="606"/>
      <c r="AG83" s="510"/>
      <c r="AH83" s="346"/>
      <c r="AI83" s="346"/>
      <c r="AJ83" s="346"/>
      <c r="AK83" s="346"/>
      <c r="AL83" s="346"/>
      <c r="AM83" s="346"/>
      <c r="AN83" s="346"/>
      <c r="AO83" s="346"/>
      <c r="AP83" s="346"/>
      <c r="AQ83" s="346"/>
      <c r="AR83" s="346"/>
      <c r="AS83" s="346"/>
      <c r="AT83" s="346"/>
      <c r="AU83" s="346"/>
      <c r="AV83" s="346"/>
      <c r="AW83" s="346"/>
      <c r="AX83" s="511"/>
    </row>
    <row r="84" spans="1:50" ht="24.75" customHeight="1" x14ac:dyDescent="0.15">
      <c r="A84" s="584"/>
      <c r="B84" s="585"/>
      <c r="C84" s="128"/>
      <c r="D84" s="129"/>
      <c r="E84" s="130"/>
      <c r="F84" s="130"/>
      <c r="G84" s="130"/>
      <c r="H84" s="131"/>
      <c r="I84" s="131"/>
      <c r="J84" s="132"/>
      <c r="K84" s="132"/>
      <c r="L84" s="132"/>
      <c r="M84" s="133"/>
      <c r="N84" s="134"/>
      <c r="O84" s="117"/>
      <c r="P84" s="118"/>
      <c r="Q84" s="118"/>
      <c r="R84" s="118"/>
      <c r="S84" s="118"/>
      <c r="T84" s="118"/>
      <c r="U84" s="118"/>
      <c r="V84" s="118"/>
      <c r="W84" s="118"/>
      <c r="X84" s="118"/>
      <c r="Y84" s="118"/>
      <c r="Z84" s="118"/>
      <c r="AA84" s="118"/>
      <c r="AB84" s="118"/>
      <c r="AC84" s="118"/>
      <c r="AD84" s="118"/>
      <c r="AE84" s="118"/>
      <c r="AF84" s="119"/>
      <c r="AG84" s="510"/>
      <c r="AH84" s="346"/>
      <c r="AI84" s="346"/>
      <c r="AJ84" s="346"/>
      <c r="AK84" s="346"/>
      <c r="AL84" s="346"/>
      <c r="AM84" s="346"/>
      <c r="AN84" s="346"/>
      <c r="AO84" s="346"/>
      <c r="AP84" s="346"/>
      <c r="AQ84" s="346"/>
      <c r="AR84" s="346"/>
      <c r="AS84" s="346"/>
      <c r="AT84" s="346"/>
      <c r="AU84" s="346"/>
      <c r="AV84" s="346"/>
      <c r="AW84" s="346"/>
      <c r="AX84" s="511"/>
    </row>
    <row r="85" spans="1:50" ht="24.75" customHeight="1" x14ac:dyDescent="0.15">
      <c r="A85" s="584"/>
      <c r="B85" s="585"/>
      <c r="C85" s="128"/>
      <c r="D85" s="129"/>
      <c r="E85" s="130"/>
      <c r="F85" s="130"/>
      <c r="G85" s="130"/>
      <c r="H85" s="131"/>
      <c r="I85" s="131"/>
      <c r="J85" s="132"/>
      <c r="K85" s="132"/>
      <c r="L85" s="132"/>
      <c r="M85" s="133"/>
      <c r="N85" s="134"/>
      <c r="O85" s="117"/>
      <c r="P85" s="118"/>
      <c r="Q85" s="118"/>
      <c r="R85" s="118"/>
      <c r="S85" s="118"/>
      <c r="T85" s="118"/>
      <c r="U85" s="118"/>
      <c r="V85" s="118"/>
      <c r="W85" s="118"/>
      <c r="X85" s="118"/>
      <c r="Y85" s="118"/>
      <c r="Z85" s="118"/>
      <c r="AA85" s="118"/>
      <c r="AB85" s="118"/>
      <c r="AC85" s="118"/>
      <c r="AD85" s="118"/>
      <c r="AE85" s="118"/>
      <c r="AF85" s="119"/>
      <c r="AG85" s="510"/>
      <c r="AH85" s="346"/>
      <c r="AI85" s="346"/>
      <c r="AJ85" s="346"/>
      <c r="AK85" s="346"/>
      <c r="AL85" s="346"/>
      <c r="AM85" s="346"/>
      <c r="AN85" s="346"/>
      <c r="AO85" s="346"/>
      <c r="AP85" s="346"/>
      <c r="AQ85" s="346"/>
      <c r="AR85" s="346"/>
      <c r="AS85" s="346"/>
      <c r="AT85" s="346"/>
      <c r="AU85" s="346"/>
      <c r="AV85" s="346"/>
      <c r="AW85" s="346"/>
      <c r="AX85" s="511"/>
    </row>
    <row r="86" spans="1:50" ht="24.75" customHeight="1" x14ac:dyDescent="0.15">
      <c r="A86" s="584"/>
      <c r="B86" s="585"/>
      <c r="C86" s="128"/>
      <c r="D86" s="129"/>
      <c r="E86" s="130"/>
      <c r="F86" s="130"/>
      <c r="G86" s="130"/>
      <c r="H86" s="131"/>
      <c r="I86" s="131"/>
      <c r="J86" s="132"/>
      <c r="K86" s="132"/>
      <c r="L86" s="132"/>
      <c r="M86" s="133"/>
      <c r="N86" s="134"/>
      <c r="O86" s="117"/>
      <c r="P86" s="118"/>
      <c r="Q86" s="118"/>
      <c r="R86" s="118"/>
      <c r="S86" s="118"/>
      <c r="T86" s="118"/>
      <c r="U86" s="118"/>
      <c r="V86" s="118"/>
      <c r="W86" s="118"/>
      <c r="X86" s="118"/>
      <c r="Y86" s="118"/>
      <c r="Z86" s="118"/>
      <c r="AA86" s="118"/>
      <c r="AB86" s="118"/>
      <c r="AC86" s="118"/>
      <c r="AD86" s="118"/>
      <c r="AE86" s="118"/>
      <c r="AF86" s="119"/>
      <c r="AG86" s="510"/>
      <c r="AH86" s="346"/>
      <c r="AI86" s="346"/>
      <c r="AJ86" s="346"/>
      <c r="AK86" s="346"/>
      <c r="AL86" s="346"/>
      <c r="AM86" s="346"/>
      <c r="AN86" s="346"/>
      <c r="AO86" s="346"/>
      <c r="AP86" s="346"/>
      <c r="AQ86" s="346"/>
      <c r="AR86" s="346"/>
      <c r="AS86" s="346"/>
      <c r="AT86" s="346"/>
      <c r="AU86" s="346"/>
      <c r="AV86" s="346"/>
      <c r="AW86" s="346"/>
      <c r="AX86" s="511"/>
    </row>
    <row r="87" spans="1:50" ht="24.75" customHeight="1" x14ac:dyDescent="0.15">
      <c r="A87" s="586"/>
      <c r="B87" s="587"/>
      <c r="C87" s="593"/>
      <c r="D87" s="594"/>
      <c r="E87" s="595"/>
      <c r="F87" s="595"/>
      <c r="G87" s="595"/>
      <c r="H87" s="596"/>
      <c r="I87" s="596"/>
      <c r="J87" s="597"/>
      <c r="K87" s="597"/>
      <c r="L87" s="597"/>
      <c r="M87" s="598"/>
      <c r="N87" s="599"/>
      <c r="O87" s="120"/>
      <c r="P87" s="121"/>
      <c r="Q87" s="121"/>
      <c r="R87" s="121"/>
      <c r="S87" s="121"/>
      <c r="T87" s="121"/>
      <c r="U87" s="121"/>
      <c r="V87" s="121"/>
      <c r="W87" s="121"/>
      <c r="X87" s="121"/>
      <c r="Y87" s="121"/>
      <c r="Z87" s="121"/>
      <c r="AA87" s="121"/>
      <c r="AB87" s="121"/>
      <c r="AC87" s="121"/>
      <c r="AD87" s="121"/>
      <c r="AE87" s="121"/>
      <c r="AF87" s="122"/>
      <c r="AG87" s="591"/>
      <c r="AH87" s="212"/>
      <c r="AI87" s="212"/>
      <c r="AJ87" s="212"/>
      <c r="AK87" s="212"/>
      <c r="AL87" s="212"/>
      <c r="AM87" s="212"/>
      <c r="AN87" s="212"/>
      <c r="AO87" s="212"/>
      <c r="AP87" s="212"/>
      <c r="AQ87" s="212"/>
      <c r="AR87" s="212"/>
      <c r="AS87" s="212"/>
      <c r="AT87" s="212"/>
      <c r="AU87" s="212"/>
      <c r="AV87" s="212"/>
      <c r="AW87" s="212"/>
      <c r="AX87" s="592"/>
    </row>
    <row r="88" spans="1:50" ht="67.5" customHeight="1" x14ac:dyDescent="0.15">
      <c r="A88" s="84" t="s">
        <v>45</v>
      </c>
      <c r="B88" s="85"/>
      <c r="C88" s="88" t="s">
        <v>49</v>
      </c>
      <c r="D88" s="89"/>
      <c r="E88" s="89"/>
      <c r="F88" s="90"/>
      <c r="G88" s="91" t="s">
        <v>608</v>
      </c>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2"/>
    </row>
    <row r="89" spans="1:50" ht="67.5" customHeight="1" thickBot="1" x14ac:dyDescent="0.2">
      <c r="A89" s="86"/>
      <c r="B89" s="87"/>
      <c r="C89" s="93" t="s">
        <v>53</v>
      </c>
      <c r="D89" s="94"/>
      <c r="E89" s="94"/>
      <c r="F89" s="95"/>
      <c r="G89" s="96" t="s">
        <v>609</v>
      </c>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7"/>
    </row>
    <row r="90" spans="1:50" ht="24" customHeight="1" x14ac:dyDescent="0.15">
      <c r="A90" s="71" t="s">
        <v>30</v>
      </c>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3"/>
    </row>
    <row r="91" spans="1:50" ht="67.5" customHeight="1" thickBot="1" x14ac:dyDescent="0.2">
      <c r="A91" s="74" t="s">
        <v>634</v>
      </c>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6"/>
    </row>
    <row r="92" spans="1:50" ht="24.75" customHeight="1" x14ac:dyDescent="0.15">
      <c r="A92" s="77" t="s">
        <v>31</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9"/>
    </row>
    <row r="93" spans="1:50" ht="67.5" customHeight="1" thickBot="1" x14ac:dyDescent="0.2">
      <c r="A93" s="80" t="s">
        <v>132</v>
      </c>
      <c r="B93" s="81"/>
      <c r="C93" s="81"/>
      <c r="D93" s="81"/>
      <c r="E93" s="82"/>
      <c r="F93" s="83" t="s">
        <v>635</v>
      </c>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6"/>
    </row>
    <row r="94" spans="1:50" ht="24.75" customHeight="1" x14ac:dyDescent="0.15">
      <c r="A94" s="77" t="s">
        <v>43</v>
      </c>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9"/>
    </row>
    <row r="95" spans="1:50" ht="66" customHeight="1" thickBot="1" x14ac:dyDescent="0.2">
      <c r="A95" s="80" t="s">
        <v>132</v>
      </c>
      <c r="B95" s="81"/>
      <c r="C95" s="81"/>
      <c r="D95" s="81"/>
      <c r="E95" s="82"/>
      <c r="F95" s="98" t="s">
        <v>637</v>
      </c>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100"/>
    </row>
    <row r="96" spans="1:50" ht="24.75" customHeight="1" x14ac:dyDescent="0.15">
      <c r="A96" s="101" t="s">
        <v>32</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3"/>
    </row>
    <row r="97" spans="1:51" ht="67.5" customHeight="1" thickBot="1" x14ac:dyDescent="0.2">
      <c r="A97" s="104" t="s">
        <v>641</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6"/>
    </row>
    <row r="98" spans="1:51" ht="24.75" customHeight="1" x14ac:dyDescent="0.15">
      <c r="A98" s="107" t="s">
        <v>214</v>
      </c>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row>
    <row r="99" spans="1:51" ht="24.75" customHeight="1" x14ac:dyDescent="0.15">
      <c r="A99" s="110" t="s">
        <v>249</v>
      </c>
      <c r="B99" s="111"/>
      <c r="C99" s="111"/>
      <c r="D99" s="112"/>
      <c r="E99" s="113" t="s">
        <v>610</v>
      </c>
      <c r="F99" s="114"/>
      <c r="G99" s="114"/>
      <c r="H99" s="114"/>
      <c r="I99" s="114"/>
      <c r="J99" s="114"/>
      <c r="K99" s="114"/>
      <c r="L99" s="114"/>
      <c r="M99" s="114"/>
      <c r="N99" s="114"/>
      <c r="O99" s="114"/>
      <c r="P99" s="115"/>
      <c r="Q99" s="113"/>
      <c r="R99" s="114"/>
      <c r="S99" s="114"/>
      <c r="T99" s="114"/>
      <c r="U99" s="114"/>
      <c r="V99" s="114"/>
      <c r="W99" s="114"/>
      <c r="X99" s="114"/>
      <c r="Y99" s="114"/>
      <c r="Z99" s="114"/>
      <c r="AA99" s="114"/>
      <c r="AB99" s="115"/>
      <c r="AC99" s="113"/>
      <c r="AD99" s="114"/>
      <c r="AE99" s="114"/>
      <c r="AF99" s="114"/>
      <c r="AG99" s="114"/>
      <c r="AH99" s="114"/>
      <c r="AI99" s="114"/>
      <c r="AJ99" s="114"/>
      <c r="AK99" s="114"/>
      <c r="AL99" s="114"/>
      <c r="AM99" s="114"/>
      <c r="AN99" s="115"/>
      <c r="AO99" s="113"/>
      <c r="AP99" s="114"/>
      <c r="AQ99" s="114"/>
      <c r="AR99" s="114"/>
      <c r="AS99" s="114"/>
      <c r="AT99" s="114"/>
      <c r="AU99" s="114"/>
      <c r="AV99" s="114"/>
      <c r="AW99" s="114"/>
      <c r="AX99" s="116"/>
      <c r="AY99" s="59"/>
    </row>
    <row r="100" spans="1:51" ht="24.75" customHeight="1" x14ac:dyDescent="0.15">
      <c r="A100" s="614" t="s">
        <v>248</v>
      </c>
      <c r="B100" s="614"/>
      <c r="C100" s="614"/>
      <c r="D100" s="614"/>
      <c r="E100" s="113" t="s">
        <v>610</v>
      </c>
      <c r="F100" s="114"/>
      <c r="G100" s="114"/>
      <c r="H100" s="114"/>
      <c r="I100" s="114"/>
      <c r="J100" s="114"/>
      <c r="K100" s="114"/>
      <c r="L100" s="114"/>
      <c r="M100" s="114"/>
      <c r="N100" s="114"/>
      <c r="O100" s="114"/>
      <c r="P100" s="115"/>
      <c r="Q100" s="113"/>
      <c r="R100" s="114"/>
      <c r="S100" s="114"/>
      <c r="T100" s="114"/>
      <c r="U100" s="114"/>
      <c r="V100" s="114"/>
      <c r="W100" s="114"/>
      <c r="X100" s="114"/>
      <c r="Y100" s="114"/>
      <c r="Z100" s="114"/>
      <c r="AA100" s="114"/>
      <c r="AB100" s="115"/>
      <c r="AC100" s="113"/>
      <c r="AD100" s="114"/>
      <c r="AE100" s="114"/>
      <c r="AF100" s="114"/>
      <c r="AG100" s="114"/>
      <c r="AH100" s="114"/>
      <c r="AI100" s="114"/>
      <c r="AJ100" s="114"/>
      <c r="AK100" s="114"/>
      <c r="AL100" s="114"/>
      <c r="AM100" s="114"/>
      <c r="AN100" s="115"/>
      <c r="AO100" s="113"/>
      <c r="AP100" s="114"/>
      <c r="AQ100" s="114"/>
      <c r="AR100" s="114"/>
      <c r="AS100" s="114"/>
      <c r="AT100" s="114"/>
      <c r="AU100" s="114"/>
      <c r="AV100" s="114"/>
      <c r="AW100" s="114"/>
      <c r="AX100" s="116"/>
    </row>
    <row r="101" spans="1:51" ht="24.75" customHeight="1" x14ac:dyDescent="0.15">
      <c r="A101" s="614" t="s">
        <v>247</v>
      </c>
      <c r="B101" s="614"/>
      <c r="C101" s="614"/>
      <c r="D101" s="614"/>
      <c r="E101" s="113" t="s">
        <v>611</v>
      </c>
      <c r="F101" s="114"/>
      <c r="G101" s="114"/>
      <c r="H101" s="114"/>
      <c r="I101" s="114"/>
      <c r="J101" s="114"/>
      <c r="K101" s="114"/>
      <c r="L101" s="114"/>
      <c r="M101" s="114"/>
      <c r="N101" s="114"/>
      <c r="O101" s="114"/>
      <c r="P101" s="115"/>
      <c r="Q101" s="113"/>
      <c r="R101" s="114"/>
      <c r="S101" s="114"/>
      <c r="T101" s="114"/>
      <c r="U101" s="114"/>
      <c r="V101" s="114"/>
      <c r="W101" s="114"/>
      <c r="X101" s="114"/>
      <c r="Y101" s="114"/>
      <c r="Z101" s="114"/>
      <c r="AA101" s="114"/>
      <c r="AB101" s="115"/>
      <c r="AC101" s="113"/>
      <c r="AD101" s="114"/>
      <c r="AE101" s="114"/>
      <c r="AF101" s="114"/>
      <c r="AG101" s="114"/>
      <c r="AH101" s="114"/>
      <c r="AI101" s="114"/>
      <c r="AJ101" s="114"/>
      <c r="AK101" s="114"/>
      <c r="AL101" s="114"/>
      <c r="AM101" s="114"/>
      <c r="AN101" s="115"/>
      <c r="AO101" s="113"/>
      <c r="AP101" s="114"/>
      <c r="AQ101" s="114"/>
      <c r="AR101" s="114"/>
      <c r="AS101" s="114"/>
      <c r="AT101" s="114"/>
      <c r="AU101" s="114"/>
      <c r="AV101" s="114"/>
      <c r="AW101" s="114"/>
      <c r="AX101" s="116"/>
    </row>
    <row r="102" spans="1:51" ht="24.75" customHeight="1" x14ac:dyDescent="0.15">
      <c r="A102" s="614" t="s">
        <v>246</v>
      </c>
      <c r="B102" s="614"/>
      <c r="C102" s="614"/>
      <c r="D102" s="614"/>
      <c r="E102" s="113" t="s">
        <v>612</v>
      </c>
      <c r="F102" s="114"/>
      <c r="G102" s="114"/>
      <c r="H102" s="114"/>
      <c r="I102" s="114"/>
      <c r="J102" s="114"/>
      <c r="K102" s="114"/>
      <c r="L102" s="114"/>
      <c r="M102" s="114"/>
      <c r="N102" s="114"/>
      <c r="O102" s="114"/>
      <c r="P102" s="115"/>
      <c r="Q102" s="113"/>
      <c r="R102" s="114"/>
      <c r="S102" s="114"/>
      <c r="T102" s="114"/>
      <c r="U102" s="114"/>
      <c r="V102" s="114"/>
      <c r="W102" s="114"/>
      <c r="X102" s="114"/>
      <c r="Y102" s="114"/>
      <c r="Z102" s="114"/>
      <c r="AA102" s="114"/>
      <c r="AB102" s="115"/>
      <c r="AC102" s="113"/>
      <c r="AD102" s="114"/>
      <c r="AE102" s="114"/>
      <c r="AF102" s="114"/>
      <c r="AG102" s="114"/>
      <c r="AH102" s="114"/>
      <c r="AI102" s="114"/>
      <c r="AJ102" s="114"/>
      <c r="AK102" s="114"/>
      <c r="AL102" s="114"/>
      <c r="AM102" s="114"/>
      <c r="AN102" s="115"/>
      <c r="AO102" s="113"/>
      <c r="AP102" s="114"/>
      <c r="AQ102" s="114"/>
      <c r="AR102" s="114"/>
      <c r="AS102" s="114"/>
      <c r="AT102" s="114"/>
      <c r="AU102" s="114"/>
      <c r="AV102" s="114"/>
      <c r="AW102" s="114"/>
      <c r="AX102" s="116"/>
    </row>
    <row r="103" spans="1:51" ht="24.75" customHeight="1" x14ac:dyDescent="0.15">
      <c r="A103" s="614" t="s">
        <v>245</v>
      </c>
      <c r="B103" s="614"/>
      <c r="C103" s="614"/>
      <c r="D103" s="614"/>
      <c r="E103" s="113" t="s">
        <v>613</v>
      </c>
      <c r="F103" s="114"/>
      <c r="G103" s="114"/>
      <c r="H103" s="114"/>
      <c r="I103" s="114"/>
      <c r="J103" s="114"/>
      <c r="K103" s="114"/>
      <c r="L103" s="114"/>
      <c r="M103" s="114"/>
      <c r="N103" s="114"/>
      <c r="O103" s="114"/>
      <c r="P103" s="115"/>
      <c r="Q103" s="113"/>
      <c r="R103" s="114"/>
      <c r="S103" s="114"/>
      <c r="T103" s="114"/>
      <c r="U103" s="114"/>
      <c r="V103" s="114"/>
      <c r="W103" s="114"/>
      <c r="X103" s="114"/>
      <c r="Y103" s="114"/>
      <c r="Z103" s="114"/>
      <c r="AA103" s="114"/>
      <c r="AB103" s="115"/>
      <c r="AC103" s="113"/>
      <c r="AD103" s="114"/>
      <c r="AE103" s="114"/>
      <c r="AF103" s="114"/>
      <c r="AG103" s="114"/>
      <c r="AH103" s="114"/>
      <c r="AI103" s="114"/>
      <c r="AJ103" s="114"/>
      <c r="AK103" s="114"/>
      <c r="AL103" s="114"/>
      <c r="AM103" s="114"/>
      <c r="AN103" s="115"/>
      <c r="AO103" s="113"/>
      <c r="AP103" s="114"/>
      <c r="AQ103" s="114"/>
      <c r="AR103" s="114"/>
      <c r="AS103" s="114"/>
      <c r="AT103" s="114"/>
      <c r="AU103" s="114"/>
      <c r="AV103" s="114"/>
      <c r="AW103" s="114"/>
      <c r="AX103" s="116"/>
    </row>
    <row r="104" spans="1:51" ht="24.75" customHeight="1" x14ac:dyDescent="0.15">
      <c r="A104" s="614" t="s">
        <v>244</v>
      </c>
      <c r="B104" s="614"/>
      <c r="C104" s="614"/>
      <c r="D104" s="614"/>
      <c r="E104" s="113" t="s">
        <v>614</v>
      </c>
      <c r="F104" s="114"/>
      <c r="G104" s="114"/>
      <c r="H104" s="114"/>
      <c r="I104" s="114"/>
      <c r="J104" s="114"/>
      <c r="K104" s="114"/>
      <c r="L104" s="114"/>
      <c r="M104" s="114"/>
      <c r="N104" s="114"/>
      <c r="O104" s="114"/>
      <c r="P104" s="115"/>
      <c r="Q104" s="113"/>
      <c r="R104" s="114"/>
      <c r="S104" s="114"/>
      <c r="T104" s="114"/>
      <c r="U104" s="114"/>
      <c r="V104" s="114"/>
      <c r="W104" s="114"/>
      <c r="X104" s="114"/>
      <c r="Y104" s="114"/>
      <c r="Z104" s="114"/>
      <c r="AA104" s="114"/>
      <c r="AB104" s="115"/>
      <c r="AC104" s="113"/>
      <c r="AD104" s="114"/>
      <c r="AE104" s="114"/>
      <c r="AF104" s="114"/>
      <c r="AG104" s="114"/>
      <c r="AH104" s="114"/>
      <c r="AI104" s="114"/>
      <c r="AJ104" s="114"/>
      <c r="AK104" s="114"/>
      <c r="AL104" s="114"/>
      <c r="AM104" s="114"/>
      <c r="AN104" s="115"/>
      <c r="AO104" s="113"/>
      <c r="AP104" s="114"/>
      <c r="AQ104" s="114"/>
      <c r="AR104" s="114"/>
      <c r="AS104" s="114"/>
      <c r="AT104" s="114"/>
      <c r="AU104" s="114"/>
      <c r="AV104" s="114"/>
      <c r="AW104" s="114"/>
      <c r="AX104" s="116"/>
    </row>
    <row r="105" spans="1:51" ht="24.75" customHeight="1" x14ac:dyDescent="0.15">
      <c r="A105" s="614" t="s">
        <v>243</v>
      </c>
      <c r="B105" s="614"/>
      <c r="C105" s="614"/>
      <c r="D105" s="614"/>
      <c r="E105" s="113" t="s">
        <v>615</v>
      </c>
      <c r="F105" s="114"/>
      <c r="G105" s="114"/>
      <c r="H105" s="114"/>
      <c r="I105" s="114"/>
      <c r="J105" s="114"/>
      <c r="K105" s="114"/>
      <c r="L105" s="114"/>
      <c r="M105" s="114"/>
      <c r="N105" s="114"/>
      <c r="O105" s="114"/>
      <c r="P105" s="115"/>
      <c r="Q105" s="113"/>
      <c r="R105" s="114"/>
      <c r="S105" s="114"/>
      <c r="T105" s="114"/>
      <c r="U105" s="114"/>
      <c r="V105" s="114"/>
      <c r="W105" s="114"/>
      <c r="X105" s="114"/>
      <c r="Y105" s="114"/>
      <c r="Z105" s="114"/>
      <c r="AA105" s="114"/>
      <c r="AB105" s="115"/>
      <c r="AC105" s="113"/>
      <c r="AD105" s="114"/>
      <c r="AE105" s="114"/>
      <c r="AF105" s="114"/>
      <c r="AG105" s="114"/>
      <c r="AH105" s="114"/>
      <c r="AI105" s="114"/>
      <c r="AJ105" s="114"/>
      <c r="AK105" s="114"/>
      <c r="AL105" s="114"/>
      <c r="AM105" s="114"/>
      <c r="AN105" s="115"/>
      <c r="AO105" s="113"/>
      <c r="AP105" s="114"/>
      <c r="AQ105" s="114"/>
      <c r="AR105" s="114"/>
      <c r="AS105" s="114"/>
      <c r="AT105" s="114"/>
      <c r="AU105" s="114"/>
      <c r="AV105" s="114"/>
      <c r="AW105" s="114"/>
      <c r="AX105" s="116"/>
    </row>
    <row r="106" spans="1:51" ht="24.75" customHeight="1" x14ac:dyDescent="0.15">
      <c r="A106" s="614" t="s">
        <v>242</v>
      </c>
      <c r="B106" s="614"/>
      <c r="C106" s="614"/>
      <c r="D106" s="614"/>
      <c r="E106" s="735" t="s">
        <v>616</v>
      </c>
      <c r="F106" s="736"/>
      <c r="G106" s="736"/>
      <c r="H106" s="736"/>
      <c r="I106" s="736"/>
      <c r="J106" s="736"/>
      <c r="K106" s="736"/>
      <c r="L106" s="736"/>
      <c r="M106" s="736"/>
      <c r="N106" s="736"/>
      <c r="O106" s="736"/>
      <c r="P106" s="737"/>
      <c r="Q106" s="113"/>
      <c r="R106" s="114"/>
      <c r="S106" s="114"/>
      <c r="T106" s="114"/>
      <c r="U106" s="114"/>
      <c r="V106" s="114"/>
      <c r="W106" s="114"/>
      <c r="X106" s="114"/>
      <c r="Y106" s="114"/>
      <c r="Z106" s="114"/>
      <c r="AA106" s="114"/>
      <c r="AB106" s="115"/>
      <c r="AC106" s="113"/>
      <c r="AD106" s="114"/>
      <c r="AE106" s="114"/>
      <c r="AF106" s="114"/>
      <c r="AG106" s="114"/>
      <c r="AH106" s="114"/>
      <c r="AI106" s="114"/>
      <c r="AJ106" s="114"/>
      <c r="AK106" s="114"/>
      <c r="AL106" s="114"/>
      <c r="AM106" s="114"/>
      <c r="AN106" s="115"/>
      <c r="AO106" s="113"/>
      <c r="AP106" s="114"/>
      <c r="AQ106" s="114"/>
      <c r="AR106" s="114"/>
      <c r="AS106" s="114"/>
      <c r="AT106" s="114"/>
      <c r="AU106" s="114"/>
      <c r="AV106" s="114"/>
      <c r="AW106" s="114"/>
      <c r="AX106" s="116"/>
    </row>
    <row r="107" spans="1:51" ht="24.75" customHeight="1" x14ac:dyDescent="0.15">
      <c r="A107" s="614" t="s">
        <v>388</v>
      </c>
      <c r="B107" s="614"/>
      <c r="C107" s="614"/>
      <c r="D107" s="614"/>
      <c r="E107" s="617" t="s">
        <v>617</v>
      </c>
      <c r="F107" s="618"/>
      <c r="G107" s="618"/>
      <c r="H107" s="62" t="str">
        <f>IF(E107="","","-")</f>
        <v>-</v>
      </c>
      <c r="I107" s="618"/>
      <c r="J107" s="618"/>
      <c r="K107" s="62" t="str">
        <f>IF(I107="","","-")</f>
        <v/>
      </c>
      <c r="L107" s="70">
        <v>141</v>
      </c>
      <c r="M107" s="70"/>
      <c r="N107" s="62" t="str">
        <f>IF(O107="","","-")</f>
        <v/>
      </c>
      <c r="O107" s="615"/>
      <c r="P107" s="616"/>
      <c r="Q107" s="617"/>
      <c r="R107" s="618"/>
      <c r="S107" s="618"/>
      <c r="T107" s="62" t="str">
        <f>IF(Q107="","","-")</f>
        <v/>
      </c>
      <c r="U107" s="618"/>
      <c r="V107" s="618"/>
      <c r="W107" s="62" t="str">
        <f>IF(U107="","","-")</f>
        <v/>
      </c>
      <c r="X107" s="70"/>
      <c r="Y107" s="70"/>
      <c r="Z107" s="62" t="str">
        <f>IF(AA107="","","-")</f>
        <v/>
      </c>
      <c r="AA107" s="615"/>
      <c r="AB107" s="616"/>
      <c r="AC107" s="617"/>
      <c r="AD107" s="618"/>
      <c r="AE107" s="618"/>
      <c r="AF107" s="62" t="str">
        <f>IF(AC107="","","-")</f>
        <v/>
      </c>
      <c r="AG107" s="618"/>
      <c r="AH107" s="618"/>
      <c r="AI107" s="62" t="str">
        <f>IF(AG107="","","-")</f>
        <v/>
      </c>
      <c r="AJ107" s="70"/>
      <c r="AK107" s="70"/>
      <c r="AL107" s="62" t="str">
        <f>IF(AM107="","","-")</f>
        <v/>
      </c>
      <c r="AM107" s="615"/>
      <c r="AN107" s="616"/>
      <c r="AO107" s="617"/>
      <c r="AP107" s="618"/>
      <c r="AQ107" s="62" t="str">
        <f>IF(AO107="","","-")</f>
        <v/>
      </c>
      <c r="AR107" s="618"/>
      <c r="AS107" s="618"/>
      <c r="AT107" s="62" t="str">
        <f>IF(AR107="","","-")</f>
        <v/>
      </c>
      <c r="AU107" s="70"/>
      <c r="AV107" s="70"/>
      <c r="AW107" s="62" t="str">
        <f>IF(AX107="","","-")</f>
        <v/>
      </c>
      <c r="AX107" s="64"/>
    </row>
    <row r="108" spans="1:51" ht="24.75" customHeight="1" x14ac:dyDescent="0.15">
      <c r="A108" s="614" t="s">
        <v>563</v>
      </c>
      <c r="B108" s="614"/>
      <c r="C108" s="614"/>
      <c r="D108" s="614"/>
      <c r="E108" s="617" t="s">
        <v>617</v>
      </c>
      <c r="F108" s="618"/>
      <c r="G108" s="618"/>
      <c r="H108" s="62"/>
      <c r="I108" s="618"/>
      <c r="J108" s="618"/>
      <c r="K108" s="62"/>
      <c r="L108" s="70">
        <v>144</v>
      </c>
      <c r="M108" s="70"/>
      <c r="N108" s="62" t="str">
        <f>IF(O108="","","-")</f>
        <v/>
      </c>
      <c r="O108" s="615"/>
      <c r="P108" s="616"/>
      <c r="Q108" s="617"/>
      <c r="R108" s="618"/>
      <c r="S108" s="618"/>
      <c r="T108" s="62" t="str">
        <f>IF(Q108="","","-")</f>
        <v/>
      </c>
      <c r="U108" s="618"/>
      <c r="V108" s="618"/>
      <c r="W108" s="62" t="str">
        <f>IF(U108="","","-")</f>
        <v/>
      </c>
      <c r="X108" s="70"/>
      <c r="Y108" s="70"/>
      <c r="Z108" s="62" t="str">
        <f>IF(AA108="","","-")</f>
        <v/>
      </c>
      <c r="AA108" s="615"/>
      <c r="AB108" s="616"/>
      <c r="AC108" s="617"/>
      <c r="AD108" s="618"/>
      <c r="AE108" s="618"/>
      <c r="AF108" s="62" t="str">
        <f>IF(AC108="","","-")</f>
        <v/>
      </c>
      <c r="AG108" s="618"/>
      <c r="AH108" s="618"/>
      <c r="AI108" s="62" t="str">
        <f>IF(AG108="","","-")</f>
        <v/>
      </c>
      <c r="AJ108" s="70"/>
      <c r="AK108" s="70"/>
      <c r="AL108" s="62" t="str">
        <f>IF(AM108="","","-")</f>
        <v/>
      </c>
      <c r="AM108" s="615"/>
      <c r="AN108" s="616"/>
      <c r="AO108" s="617"/>
      <c r="AP108" s="618"/>
      <c r="AQ108" s="62" t="str">
        <f>IF(AO108="","","-")</f>
        <v/>
      </c>
      <c r="AR108" s="618"/>
      <c r="AS108" s="618"/>
      <c r="AT108" s="62" t="str">
        <f>IF(AR108="","","-")</f>
        <v/>
      </c>
      <c r="AU108" s="70"/>
      <c r="AV108" s="70"/>
      <c r="AW108" s="62" t="str">
        <f>IF(AX108="","","-")</f>
        <v/>
      </c>
      <c r="AX108" s="64"/>
    </row>
    <row r="109" spans="1:51" ht="24.75" customHeight="1" x14ac:dyDescent="0.15">
      <c r="A109" s="614" t="s">
        <v>356</v>
      </c>
      <c r="B109" s="614"/>
      <c r="C109" s="614"/>
      <c r="D109" s="614"/>
      <c r="E109" s="738">
        <v>2021</v>
      </c>
      <c r="F109" s="69"/>
      <c r="G109" s="618" t="s">
        <v>583</v>
      </c>
      <c r="H109" s="618"/>
      <c r="I109" s="618"/>
      <c r="J109" s="69">
        <v>20</v>
      </c>
      <c r="K109" s="69"/>
      <c r="L109" s="70">
        <v>161</v>
      </c>
      <c r="M109" s="70"/>
      <c r="N109" s="70"/>
      <c r="O109" s="69"/>
      <c r="P109" s="69"/>
      <c r="Q109" s="738"/>
      <c r="R109" s="69"/>
      <c r="S109" s="618"/>
      <c r="T109" s="618"/>
      <c r="U109" s="618"/>
      <c r="V109" s="69"/>
      <c r="W109" s="69"/>
      <c r="X109" s="70"/>
      <c r="Y109" s="70"/>
      <c r="Z109" s="70"/>
      <c r="AA109" s="69"/>
      <c r="AB109" s="638"/>
      <c r="AC109" s="738"/>
      <c r="AD109" s="69"/>
      <c r="AE109" s="618"/>
      <c r="AF109" s="618"/>
      <c r="AG109" s="618"/>
      <c r="AH109" s="69"/>
      <c r="AI109" s="69"/>
      <c r="AJ109" s="70"/>
      <c r="AK109" s="70"/>
      <c r="AL109" s="70"/>
      <c r="AM109" s="69"/>
      <c r="AN109" s="638"/>
      <c r="AO109" s="738"/>
      <c r="AP109" s="69"/>
      <c r="AQ109" s="618"/>
      <c r="AR109" s="618"/>
      <c r="AS109" s="618"/>
      <c r="AT109" s="69"/>
      <c r="AU109" s="69"/>
      <c r="AV109" s="70"/>
      <c r="AW109" s="70"/>
      <c r="AX109" s="64"/>
    </row>
    <row r="110" spans="1:51" ht="28.35" customHeight="1" x14ac:dyDescent="0.15">
      <c r="A110" s="248" t="s">
        <v>236</v>
      </c>
      <c r="B110" s="249"/>
      <c r="C110" s="249"/>
      <c r="D110" s="249"/>
      <c r="E110" s="249"/>
      <c r="F110" s="250"/>
      <c r="G110" s="66" t="s">
        <v>565</v>
      </c>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8"/>
    </row>
    <row r="111" spans="1:51" ht="28.35" customHeight="1" x14ac:dyDescent="0.15">
      <c r="A111" s="251"/>
      <c r="B111" s="252"/>
      <c r="C111" s="252"/>
      <c r="D111" s="252"/>
      <c r="E111" s="252"/>
      <c r="F111" s="253"/>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1" ht="28.35" customHeight="1" x14ac:dyDescent="0.15">
      <c r="A112" s="251"/>
      <c r="B112" s="252"/>
      <c r="C112" s="252"/>
      <c r="D112" s="252"/>
      <c r="E112" s="252"/>
      <c r="F112" s="253"/>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51"/>
      <c r="B113" s="252"/>
      <c r="C113" s="252"/>
      <c r="D113" s="252"/>
      <c r="E113" s="252"/>
      <c r="F113" s="253"/>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7.75" customHeight="1" x14ac:dyDescent="0.15">
      <c r="A114" s="251"/>
      <c r="B114" s="252"/>
      <c r="C114" s="252"/>
      <c r="D114" s="252"/>
      <c r="E114" s="252"/>
      <c r="F114" s="253"/>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51"/>
      <c r="B115" s="252"/>
      <c r="C115" s="252"/>
      <c r="D115" s="252"/>
      <c r="E115" s="252"/>
      <c r="F115" s="253"/>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251"/>
      <c r="B116" s="252"/>
      <c r="C116" s="252"/>
      <c r="D116" s="252"/>
      <c r="E116" s="252"/>
      <c r="F116" s="253"/>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7.75" customHeight="1" x14ac:dyDescent="0.15">
      <c r="A117" s="251"/>
      <c r="B117" s="252"/>
      <c r="C117" s="252"/>
      <c r="D117" s="252"/>
      <c r="E117" s="252"/>
      <c r="F117" s="253"/>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251"/>
      <c r="B118" s="252"/>
      <c r="C118" s="252"/>
      <c r="D118" s="252"/>
      <c r="E118" s="252"/>
      <c r="F118" s="253"/>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51"/>
      <c r="B119" s="252"/>
      <c r="C119" s="252"/>
      <c r="D119" s="252"/>
      <c r="E119" s="252"/>
      <c r="F119" s="253"/>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251"/>
      <c r="B120" s="252"/>
      <c r="C120" s="252"/>
      <c r="D120" s="252"/>
      <c r="E120" s="252"/>
      <c r="F120" s="253"/>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251"/>
      <c r="B121" s="252"/>
      <c r="C121" s="252"/>
      <c r="D121" s="252"/>
      <c r="E121" s="252"/>
      <c r="F121" s="253"/>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251"/>
      <c r="B122" s="252"/>
      <c r="C122" s="252"/>
      <c r="D122" s="252"/>
      <c r="E122" s="252"/>
      <c r="F122" s="253"/>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15">
      <c r="A123" s="251"/>
      <c r="B123" s="252"/>
      <c r="C123" s="252"/>
      <c r="D123" s="252"/>
      <c r="E123" s="252"/>
      <c r="F123" s="253"/>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251"/>
      <c r="B124" s="252"/>
      <c r="C124" s="252"/>
      <c r="D124" s="252"/>
      <c r="E124" s="252"/>
      <c r="F124" s="253"/>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251"/>
      <c r="B125" s="252"/>
      <c r="C125" s="252"/>
      <c r="D125" s="252"/>
      <c r="E125" s="252"/>
      <c r="F125" s="253"/>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251"/>
      <c r="B126" s="252"/>
      <c r="C126" s="252"/>
      <c r="D126" s="252"/>
      <c r="E126" s="252"/>
      <c r="F126" s="253"/>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4.75" customHeight="1" thickBot="1" x14ac:dyDescent="0.2">
      <c r="A127" s="619"/>
      <c r="B127" s="620"/>
      <c r="C127" s="620"/>
      <c r="D127" s="620"/>
      <c r="E127" s="620"/>
      <c r="F127" s="621"/>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8"/>
    </row>
    <row r="128" spans="1:50" ht="24.75" customHeight="1" x14ac:dyDescent="0.15">
      <c r="A128" s="622" t="s">
        <v>238</v>
      </c>
      <c r="B128" s="623"/>
      <c r="C128" s="623"/>
      <c r="D128" s="623"/>
      <c r="E128" s="623"/>
      <c r="F128" s="624"/>
      <c r="G128" s="631" t="s">
        <v>218</v>
      </c>
      <c r="H128" s="632"/>
      <c r="I128" s="632"/>
      <c r="J128" s="632"/>
      <c r="K128" s="632"/>
      <c r="L128" s="632"/>
      <c r="M128" s="632"/>
      <c r="N128" s="632"/>
      <c r="O128" s="632"/>
      <c r="P128" s="632"/>
      <c r="Q128" s="632"/>
      <c r="R128" s="632"/>
      <c r="S128" s="632"/>
      <c r="T128" s="632"/>
      <c r="U128" s="632"/>
      <c r="V128" s="632"/>
      <c r="W128" s="632"/>
      <c r="X128" s="632"/>
      <c r="Y128" s="632"/>
      <c r="Z128" s="632"/>
      <c r="AA128" s="632"/>
      <c r="AB128" s="633"/>
      <c r="AC128" s="631" t="s">
        <v>219</v>
      </c>
      <c r="AD128" s="632"/>
      <c r="AE128" s="632"/>
      <c r="AF128" s="632"/>
      <c r="AG128" s="632"/>
      <c r="AH128" s="632"/>
      <c r="AI128" s="632"/>
      <c r="AJ128" s="632"/>
      <c r="AK128" s="632"/>
      <c r="AL128" s="632"/>
      <c r="AM128" s="632"/>
      <c r="AN128" s="632"/>
      <c r="AO128" s="632"/>
      <c r="AP128" s="632"/>
      <c r="AQ128" s="632"/>
      <c r="AR128" s="632"/>
      <c r="AS128" s="632"/>
      <c r="AT128" s="632"/>
      <c r="AU128" s="632"/>
      <c r="AV128" s="632"/>
      <c r="AW128" s="632"/>
      <c r="AX128" s="634"/>
    </row>
    <row r="129" spans="1:51" ht="24.75" customHeight="1" x14ac:dyDescent="0.15">
      <c r="A129" s="625"/>
      <c r="B129" s="626"/>
      <c r="C129" s="626"/>
      <c r="D129" s="626"/>
      <c r="E129" s="626"/>
      <c r="F129" s="627"/>
      <c r="G129" s="88" t="s">
        <v>15</v>
      </c>
      <c r="H129" s="635"/>
      <c r="I129" s="635"/>
      <c r="J129" s="635"/>
      <c r="K129" s="635"/>
      <c r="L129" s="636" t="s">
        <v>16</v>
      </c>
      <c r="M129" s="635"/>
      <c r="N129" s="635"/>
      <c r="O129" s="635"/>
      <c r="P129" s="635"/>
      <c r="Q129" s="635"/>
      <c r="R129" s="635"/>
      <c r="S129" s="635"/>
      <c r="T129" s="635"/>
      <c r="U129" s="635"/>
      <c r="V129" s="635"/>
      <c r="W129" s="635"/>
      <c r="X129" s="637"/>
      <c r="Y129" s="639" t="s">
        <v>17</v>
      </c>
      <c r="Z129" s="640"/>
      <c r="AA129" s="640"/>
      <c r="AB129" s="641"/>
      <c r="AC129" s="88" t="s">
        <v>15</v>
      </c>
      <c r="AD129" s="635"/>
      <c r="AE129" s="635"/>
      <c r="AF129" s="635"/>
      <c r="AG129" s="635"/>
      <c r="AH129" s="636" t="s">
        <v>16</v>
      </c>
      <c r="AI129" s="635"/>
      <c r="AJ129" s="635"/>
      <c r="AK129" s="635"/>
      <c r="AL129" s="635"/>
      <c r="AM129" s="635"/>
      <c r="AN129" s="635"/>
      <c r="AO129" s="635"/>
      <c r="AP129" s="635"/>
      <c r="AQ129" s="635"/>
      <c r="AR129" s="635"/>
      <c r="AS129" s="635"/>
      <c r="AT129" s="637"/>
      <c r="AU129" s="639" t="s">
        <v>17</v>
      </c>
      <c r="AV129" s="640"/>
      <c r="AW129" s="640"/>
      <c r="AX129" s="642"/>
    </row>
    <row r="130" spans="1:51" ht="24.75" customHeight="1" x14ac:dyDescent="0.15">
      <c r="A130" s="625"/>
      <c r="B130" s="626"/>
      <c r="C130" s="626"/>
      <c r="D130" s="626"/>
      <c r="E130" s="626"/>
      <c r="F130" s="627"/>
      <c r="G130" s="643" t="s">
        <v>619</v>
      </c>
      <c r="H130" s="644"/>
      <c r="I130" s="644"/>
      <c r="J130" s="644"/>
      <c r="K130" s="645"/>
      <c r="L130" s="646" t="s">
        <v>620</v>
      </c>
      <c r="M130" s="647"/>
      <c r="N130" s="647"/>
      <c r="O130" s="647"/>
      <c r="P130" s="647"/>
      <c r="Q130" s="647"/>
      <c r="R130" s="647"/>
      <c r="S130" s="647"/>
      <c r="T130" s="647"/>
      <c r="U130" s="647"/>
      <c r="V130" s="647"/>
      <c r="W130" s="647"/>
      <c r="X130" s="648"/>
      <c r="Y130" s="649">
        <v>5</v>
      </c>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row>
    <row r="131" spans="1:51" ht="24.75" customHeight="1" x14ac:dyDescent="0.15">
      <c r="A131" s="625"/>
      <c r="B131" s="626"/>
      <c r="C131" s="626"/>
      <c r="D131" s="626"/>
      <c r="E131" s="626"/>
      <c r="F131" s="627"/>
      <c r="G131" s="653"/>
      <c r="H131" s="654"/>
      <c r="I131" s="654"/>
      <c r="J131" s="654"/>
      <c r="K131" s="655"/>
      <c r="L131" s="656"/>
      <c r="M131" s="657"/>
      <c r="N131" s="657"/>
      <c r="O131" s="657"/>
      <c r="P131" s="657"/>
      <c r="Q131" s="657"/>
      <c r="R131" s="657"/>
      <c r="S131" s="657"/>
      <c r="T131" s="657"/>
      <c r="U131" s="657"/>
      <c r="V131" s="657"/>
      <c r="W131" s="657"/>
      <c r="X131" s="658"/>
      <c r="Y131" s="659"/>
      <c r="Z131" s="660"/>
      <c r="AA131" s="660"/>
      <c r="AB131" s="661"/>
      <c r="AC131" s="653"/>
      <c r="AD131" s="654"/>
      <c r="AE131" s="654"/>
      <c r="AF131" s="654"/>
      <c r="AG131" s="655"/>
      <c r="AH131" s="656"/>
      <c r="AI131" s="657"/>
      <c r="AJ131" s="657"/>
      <c r="AK131" s="657"/>
      <c r="AL131" s="657"/>
      <c r="AM131" s="657"/>
      <c r="AN131" s="657"/>
      <c r="AO131" s="657"/>
      <c r="AP131" s="657"/>
      <c r="AQ131" s="657"/>
      <c r="AR131" s="657"/>
      <c r="AS131" s="657"/>
      <c r="AT131" s="658"/>
      <c r="AU131" s="659"/>
      <c r="AV131" s="660"/>
      <c r="AW131" s="660"/>
      <c r="AX131" s="662"/>
    </row>
    <row r="132" spans="1:51" ht="24.75" customHeight="1" x14ac:dyDescent="0.15">
      <c r="A132" s="625"/>
      <c r="B132" s="626"/>
      <c r="C132" s="626"/>
      <c r="D132" s="626"/>
      <c r="E132" s="626"/>
      <c r="F132" s="627"/>
      <c r="G132" s="653"/>
      <c r="H132" s="654"/>
      <c r="I132" s="654"/>
      <c r="J132" s="654"/>
      <c r="K132" s="655"/>
      <c r="L132" s="656"/>
      <c r="M132" s="657"/>
      <c r="N132" s="657"/>
      <c r="O132" s="657"/>
      <c r="P132" s="657"/>
      <c r="Q132" s="657"/>
      <c r="R132" s="657"/>
      <c r="S132" s="657"/>
      <c r="T132" s="657"/>
      <c r="U132" s="657"/>
      <c r="V132" s="657"/>
      <c r="W132" s="657"/>
      <c r="X132" s="658"/>
      <c r="Y132" s="659"/>
      <c r="Z132" s="660"/>
      <c r="AA132" s="660"/>
      <c r="AB132" s="661"/>
      <c r="AC132" s="653"/>
      <c r="AD132" s="654"/>
      <c r="AE132" s="654"/>
      <c r="AF132" s="654"/>
      <c r="AG132" s="655"/>
      <c r="AH132" s="656"/>
      <c r="AI132" s="657"/>
      <c r="AJ132" s="657"/>
      <c r="AK132" s="657"/>
      <c r="AL132" s="657"/>
      <c r="AM132" s="657"/>
      <c r="AN132" s="657"/>
      <c r="AO132" s="657"/>
      <c r="AP132" s="657"/>
      <c r="AQ132" s="657"/>
      <c r="AR132" s="657"/>
      <c r="AS132" s="657"/>
      <c r="AT132" s="658"/>
      <c r="AU132" s="659"/>
      <c r="AV132" s="660"/>
      <c r="AW132" s="660"/>
      <c r="AX132" s="662"/>
    </row>
    <row r="133" spans="1:51" ht="24.75" customHeight="1" x14ac:dyDescent="0.15">
      <c r="A133" s="625"/>
      <c r="B133" s="626"/>
      <c r="C133" s="626"/>
      <c r="D133" s="626"/>
      <c r="E133" s="626"/>
      <c r="F133" s="627"/>
      <c r="G133" s="653"/>
      <c r="H133" s="654"/>
      <c r="I133" s="654"/>
      <c r="J133" s="654"/>
      <c r="K133" s="655"/>
      <c r="L133" s="656"/>
      <c r="M133" s="657"/>
      <c r="N133" s="657"/>
      <c r="O133" s="657"/>
      <c r="P133" s="657"/>
      <c r="Q133" s="657"/>
      <c r="R133" s="657"/>
      <c r="S133" s="657"/>
      <c r="T133" s="657"/>
      <c r="U133" s="657"/>
      <c r="V133" s="657"/>
      <c r="W133" s="657"/>
      <c r="X133" s="658"/>
      <c r="Y133" s="659"/>
      <c r="Z133" s="660"/>
      <c r="AA133" s="660"/>
      <c r="AB133" s="661"/>
      <c r="AC133" s="653"/>
      <c r="AD133" s="654"/>
      <c r="AE133" s="654"/>
      <c r="AF133" s="654"/>
      <c r="AG133" s="655"/>
      <c r="AH133" s="656"/>
      <c r="AI133" s="657"/>
      <c r="AJ133" s="657"/>
      <c r="AK133" s="657"/>
      <c r="AL133" s="657"/>
      <c r="AM133" s="657"/>
      <c r="AN133" s="657"/>
      <c r="AO133" s="657"/>
      <c r="AP133" s="657"/>
      <c r="AQ133" s="657"/>
      <c r="AR133" s="657"/>
      <c r="AS133" s="657"/>
      <c r="AT133" s="658"/>
      <c r="AU133" s="659"/>
      <c r="AV133" s="660"/>
      <c r="AW133" s="660"/>
      <c r="AX133" s="662"/>
    </row>
    <row r="134" spans="1:51" ht="24.75" customHeight="1" x14ac:dyDescent="0.15">
      <c r="A134" s="628"/>
      <c r="B134" s="629"/>
      <c r="C134" s="629"/>
      <c r="D134" s="629"/>
      <c r="E134" s="629"/>
      <c r="F134" s="630"/>
      <c r="G134" s="663" t="s">
        <v>18</v>
      </c>
      <c r="H134" s="664"/>
      <c r="I134" s="664"/>
      <c r="J134" s="664"/>
      <c r="K134" s="664"/>
      <c r="L134" s="665"/>
      <c r="M134" s="666"/>
      <c r="N134" s="666"/>
      <c r="O134" s="666"/>
      <c r="P134" s="666"/>
      <c r="Q134" s="666"/>
      <c r="R134" s="666"/>
      <c r="S134" s="666"/>
      <c r="T134" s="666"/>
      <c r="U134" s="666"/>
      <c r="V134" s="666"/>
      <c r="W134" s="666"/>
      <c r="X134" s="667"/>
      <c r="Y134" s="668">
        <f>SUM(Y130:AB133)</f>
        <v>5</v>
      </c>
      <c r="Z134" s="669"/>
      <c r="AA134" s="669"/>
      <c r="AB134" s="670"/>
      <c r="AC134" s="663" t="s">
        <v>18</v>
      </c>
      <c r="AD134" s="664"/>
      <c r="AE134" s="664"/>
      <c r="AF134" s="664"/>
      <c r="AG134" s="664"/>
      <c r="AH134" s="665"/>
      <c r="AI134" s="666"/>
      <c r="AJ134" s="666"/>
      <c r="AK134" s="666"/>
      <c r="AL134" s="666"/>
      <c r="AM134" s="666"/>
      <c r="AN134" s="666"/>
      <c r="AO134" s="666"/>
      <c r="AP134" s="666"/>
      <c r="AQ134" s="666"/>
      <c r="AR134" s="666"/>
      <c r="AS134" s="666"/>
      <c r="AT134" s="667"/>
      <c r="AU134" s="668">
        <f>SUM(AU130:AX133)</f>
        <v>0</v>
      </c>
      <c r="AV134" s="669"/>
      <c r="AW134" s="669"/>
      <c r="AX134" s="671"/>
    </row>
    <row r="135" spans="1:51" ht="24.75" customHeight="1" x14ac:dyDescent="0.15">
      <c r="A135" s="4"/>
      <c r="B135" s="4"/>
      <c r="C135" s="4"/>
      <c r="D135" s="4"/>
      <c r="E135" s="4"/>
      <c r="F135" s="4"/>
      <c r="G135" s="7"/>
      <c r="H135" s="7"/>
      <c r="I135" s="7"/>
      <c r="J135" s="7"/>
      <c r="K135" s="7"/>
      <c r="L135" s="3"/>
      <c r="M135" s="7"/>
      <c r="N135" s="7"/>
      <c r="O135" s="7"/>
      <c r="P135" s="7"/>
      <c r="Q135" s="7"/>
      <c r="R135" s="7"/>
      <c r="S135" s="7"/>
      <c r="T135" s="7"/>
      <c r="U135" s="7"/>
      <c r="V135" s="7"/>
      <c r="W135" s="7"/>
      <c r="X135" s="7"/>
      <c r="Y135" s="8"/>
      <c r="Z135" s="8"/>
      <c r="AA135" s="8"/>
      <c r="AB135" s="8"/>
      <c r="AC135" s="7"/>
      <c r="AD135" s="7"/>
      <c r="AE135" s="7"/>
      <c r="AF135" s="7"/>
      <c r="AG135" s="7"/>
      <c r="AH135" s="3"/>
      <c r="AI135" s="7"/>
      <c r="AJ135" s="7"/>
      <c r="AK135" s="7"/>
      <c r="AL135" s="7"/>
      <c r="AM135" s="7"/>
      <c r="AN135" s="7"/>
      <c r="AO135" s="7"/>
      <c r="AP135" s="7"/>
      <c r="AQ135" s="7"/>
      <c r="AR135" s="7"/>
      <c r="AS135" s="7"/>
      <c r="AT135" s="7"/>
      <c r="AU135" s="8"/>
      <c r="AV135" s="8"/>
      <c r="AW135" s="8"/>
      <c r="AX135" s="8"/>
    </row>
    <row r="136" spans="1:51" ht="24.75" customHeight="1" x14ac:dyDescent="0.15"/>
    <row r="137" spans="1:51" ht="24.75" customHeight="1" x14ac:dyDescent="0.15">
      <c r="A137" s="9"/>
      <c r="B137" s="1" t="s">
        <v>26</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24.75" customHeight="1" x14ac:dyDescent="0.15">
      <c r="A138" s="9"/>
      <c r="B138" s="39" t="s">
        <v>218</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1" ht="59.25" customHeight="1" x14ac:dyDescent="0.15">
      <c r="A139" s="691"/>
      <c r="B139" s="691"/>
      <c r="C139" s="691" t="s">
        <v>24</v>
      </c>
      <c r="D139" s="691"/>
      <c r="E139" s="691"/>
      <c r="F139" s="691"/>
      <c r="G139" s="691"/>
      <c r="H139" s="691"/>
      <c r="I139" s="691"/>
      <c r="J139" s="692" t="s">
        <v>185</v>
      </c>
      <c r="K139" s="614"/>
      <c r="L139" s="614"/>
      <c r="M139" s="614"/>
      <c r="N139" s="614"/>
      <c r="O139" s="614"/>
      <c r="P139" s="331" t="s">
        <v>25</v>
      </c>
      <c r="Q139" s="331"/>
      <c r="R139" s="331"/>
      <c r="S139" s="331"/>
      <c r="T139" s="331"/>
      <c r="U139" s="331"/>
      <c r="V139" s="331"/>
      <c r="W139" s="331"/>
      <c r="X139" s="331"/>
      <c r="Y139" s="693" t="s">
        <v>184</v>
      </c>
      <c r="Z139" s="694"/>
      <c r="AA139" s="694"/>
      <c r="AB139" s="694"/>
      <c r="AC139" s="692" t="s">
        <v>210</v>
      </c>
      <c r="AD139" s="692"/>
      <c r="AE139" s="692"/>
      <c r="AF139" s="692"/>
      <c r="AG139" s="692"/>
      <c r="AH139" s="693" t="s">
        <v>224</v>
      </c>
      <c r="AI139" s="691"/>
      <c r="AJ139" s="691"/>
      <c r="AK139" s="691"/>
      <c r="AL139" s="691" t="s">
        <v>19</v>
      </c>
      <c r="AM139" s="691"/>
      <c r="AN139" s="691"/>
      <c r="AO139" s="695"/>
      <c r="AP139" s="672" t="s">
        <v>186</v>
      </c>
      <c r="AQ139" s="672"/>
      <c r="AR139" s="672"/>
      <c r="AS139" s="672"/>
      <c r="AT139" s="672"/>
      <c r="AU139" s="672"/>
      <c r="AV139" s="672"/>
      <c r="AW139" s="672"/>
      <c r="AX139" s="672"/>
    </row>
    <row r="140" spans="1:51" ht="30" customHeight="1" x14ac:dyDescent="0.15">
      <c r="A140" s="673">
        <v>1</v>
      </c>
      <c r="B140" s="673">
        <v>1</v>
      </c>
      <c r="C140" s="674" t="s">
        <v>621</v>
      </c>
      <c r="D140" s="675"/>
      <c r="E140" s="675"/>
      <c r="F140" s="675"/>
      <c r="G140" s="675"/>
      <c r="H140" s="675"/>
      <c r="I140" s="675"/>
      <c r="J140" s="676" t="s">
        <v>584</v>
      </c>
      <c r="K140" s="677"/>
      <c r="L140" s="677"/>
      <c r="M140" s="677"/>
      <c r="N140" s="677"/>
      <c r="O140" s="677"/>
      <c r="P140" s="678" t="s">
        <v>584</v>
      </c>
      <c r="Q140" s="679"/>
      <c r="R140" s="679"/>
      <c r="S140" s="679"/>
      <c r="T140" s="679"/>
      <c r="U140" s="679"/>
      <c r="V140" s="679"/>
      <c r="W140" s="679"/>
      <c r="X140" s="679"/>
      <c r="Y140" s="680">
        <v>3.5</v>
      </c>
      <c r="Z140" s="681"/>
      <c r="AA140" s="681"/>
      <c r="AB140" s="682"/>
      <c r="AC140" s="683" t="s">
        <v>623</v>
      </c>
      <c r="AD140" s="684"/>
      <c r="AE140" s="684"/>
      <c r="AF140" s="684"/>
      <c r="AG140" s="684"/>
      <c r="AH140" s="685" t="s">
        <v>584</v>
      </c>
      <c r="AI140" s="686"/>
      <c r="AJ140" s="686"/>
      <c r="AK140" s="686"/>
      <c r="AL140" s="687" t="s">
        <v>584</v>
      </c>
      <c r="AM140" s="688"/>
      <c r="AN140" s="688"/>
      <c r="AO140" s="689"/>
      <c r="AP140" s="690" t="s">
        <v>256</v>
      </c>
      <c r="AQ140" s="690"/>
      <c r="AR140" s="690"/>
      <c r="AS140" s="690"/>
      <c r="AT140" s="690"/>
      <c r="AU140" s="690"/>
      <c r="AV140" s="690"/>
      <c r="AW140" s="690"/>
      <c r="AX140" s="690"/>
    </row>
    <row r="141" spans="1:51" ht="30" customHeight="1" x14ac:dyDescent="0.15">
      <c r="A141" s="673">
        <v>2</v>
      </c>
      <c r="B141" s="673">
        <v>1</v>
      </c>
      <c r="C141" s="674" t="s">
        <v>622</v>
      </c>
      <c r="D141" s="675"/>
      <c r="E141" s="675"/>
      <c r="F141" s="675"/>
      <c r="G141" s="675"/>
      <c r="H141" s="675"/>
      <c r="I141" s="675"/>
      <c r="J141" s="676" t="s">
        <v>584</v>
      </c>
      <c r="K141" s="677"/>
      <c r="L141" s="677"/>
      <c r="M141" s="677"/>
      <c r="N141" s="677"/>
      <c r="O141" s="677"/>
      <c r="P141" s="678" t="s">
        <v>584</v>
      </c>
      <c r="Q141" s="679"/>
      <c r="R141" s="679"/>
      <c r="S141" s="679"/>
      <c r="T141" s="679"/>
      <c r="U141" s="679"/>
      <c r="V141" s="679"/>
      <c r="W141" s="679"/>
      <c r="X141" s="679"/>
      <c r="Y141" s="680">
        <v>1.5</v>
      </c>
      <c r="Z141" s="681"/>
      <c r="AA141" s="681"/>
      <c r="AB141" s="682"/>
      <c r="AC141" s="683" t="s">
        <v>623</v>
      </c>
      <c r="AD141" s="684"/>
      <c r="AE141" s="684"/>
      <c r="AF141" s="684"/>
      <c r="AG141" s="684"/>
      <c r="AH141" s="685" t="s">
        <v>584</v>
      </c>
      <c r="AI141" s="686"/>
      <c r="AJ141" s="686"/>
      <c r="AK141" s="686"/>
      <c r="AL141" s="687" t="s">
        <v>584</v>
      </c>
      <c r="AM141" s="688"/>
      <c r="AN141" s="688"/>
      <c r="AO141" s="689"/>
      <c r="AP141" s="690" t="s">
        <v>256</v>
      </c>
      <c r="AQ141" s="690"/>
      <c r="AR141" s="690"/>
      <c r="AS141" s="690"/>
      <c r="AT141" s="690"/>
      <c r="AU141" s="690"/>
      <c r="AV141" s="690"/>
      <c r="AW141" s="690"/>
      <c r="AX141" s="690"/>
      <c r="AY141">
        <f>COUNTA($C$141)</f>
        <v>1</v>
      </c>
    </row>
    <row r="142" spans="1:51" ht="24.75" customHeight="1" x14ac:dyDescent="0.15">
      <c r="A142" s="43"/>
      <c r="B142" s="44" t="s">
        <v>167</v>
      </c>
      <c r="C142" s="43"/>
      <c r="D142" s="43"/>
      <c r="E142" s="43"/>
      <c r="F142" s="43"/>
      <c r="G142" s="43"/>
      <c r="H142" s="43"/>
      <c r="I142" s="43"/>
      <c r="J142" s="43"/>
      <c r="K142" s="43"/>
      <c r="L142" s="43"/>
      <c r="M142" s="43"/>
      <c r="N142" s="43"/>
      <c r="O142" s="43"/>
      <c r="P142" s="45"/>
      <c r="Q142" s="45"/>
      <c r="R142" s="45"/>
      <c r="S142" s="45"/>
      <c r="T142" s="45"/>
      <c r="U142" s="45"/>
      <c r="V142" s="45"/>
      <c r="W142" s="45"/>
      <c r="X142" s="45"/>
      <c r="Y142" s="46"/>
      <c r="Z142" s="46"/>
      <c r="AA142" s="46"/>
      <c r="AB142" s="46"/>
      <c r="AC142" s="46"/>
      <c r="AD142" s="46"/>
      <c r="AE142" s="46"/>
      <c r="AF142" s="46"/>
      <c r="AG142" s="46"/>
      <c r="AH142" s="46"/>
      <c r="AI142" s="46"/>
      <c r="AJ142" s="46"/>
      <c r="AK142" s="46"/>
      <c r="AL142" s="46"/>
      <c r="AM142" s="46"/>
      <c r="AN142" s="46"/>
      <c r="AO142" s="46"/>
      <c r="AP142" s="45"/>
      <c r="AQ142" s="45"/>
      <c r="AR142" s="45"/>
      <c r="AS142" s="45"/>
      <c r="AT142" s="45"/>
      <c r="AU142" s="45"/>
      <c r="AV142" s="45"/>
      <c r="AW142" s="45"/>
      <c r="AX142" s="45"/>
      <c r="AY142" t="e">
        <f>#REF!</f>
        <v>#REF!</v>
      </c>
    </row>
    <row r="143" spans="1:51" ht="59.25" customHeight="1" x14ac:dyDescent="0.15">
      <c r="A143" s="691"/>
      <c r="B143" s="691"/>
      <c r="C143" s="691" t="s">
        <v>24</v>
      </c>
      <c r="D143" s="691"/>
      <c r="E143" s="691"/>
      <c r="F143" s="691"/>
      <c r="G143" s="691"/>
      <c r="H143" s="691"/>
      <c r="I143" s="691"/>
      <c r="J143" s="692" t="s">
        <v>185</v>
      </c>
      <c r="K143" s="614"/>
      <c r="L143" s="614"/>
      <c r="M143" s="614"/>
      <c r="N143" s="614"/>
      <c r="O143" s="614"/>
      <c r="P143" s="331" t="s">
        <v>25</v>
      </c>
      <c r="Q143" s="331"/>
      <c r="R143" s="331"/>
      <c r="S143" s="331"/>
      <c r="T143" s="331"/>
      <c r="U143" s="331"/>
      <c r="V143" s="331"/>
      <c r="W143" s="331"/>
      <c r="X143" s="331"/>
      <c r="Y143" s="693" t="s">
        <v>184</v>
      </c>
      <c r="Z143" s="694"/>
      <c r="AA143" s="694"/>
      <c r="AB143" s="694"/>
      <c r="AC143" s="692" t="s">
        <v>210</v>
      </c>
      <c r="AD143" s="692"/>
      <c r="AE143" s="692"/>
      <c r="AF143" s="692"/>
      <c r="AG143" s="692"/>
      <c r="AH143" s="693" t="s">
        <v>224</v>
      </c>
      <c r="AI143" s="691"/>
      <c r="AJ143" s="691"/>
      <c r="AK143" s="691"/>
      <c r="AL143" s="691" t="s">
        <v>19</v>
      </c>
      <c r="AM143" s="691"/>
      <c r="AN143" s="691"/>
      <c r="AO143" s="695"/>
      <c r="AP143" s="672" t="s">
        <v>186</v>
      </c>
      <c r="AQ143" s="672"/>
      <c r="AR143" s="672"/>
      <c r="AS143" s="672"/>
      <c r="AT143" s="672"/>
      <c r="AU143" s="672"/>
      <c r="AV143" s="672"/>
      <c r="AW143" s="672"/>
      <c r="AX143" s="672"/>
      <c r="AY143" t="e">
        <f>#REF!</f>
        <v>#REF!</v>
      </c>
    </row>
    <row r="144" spans="1:51" ht="30" customHeight="1" x14ac:dyDescent="0.15">
      <c r="A144" s="673">
        <v>1</v>
      </c>
      <c r="B144" s="673">
        <v>1</v>
      </c>
      <c r="C144" s="674" t="s">
        <v>624</v>
      </c>
      <c r="D144" s="675"/>
      <c r="E144" s="675"/>
      <c r="F144" s="675"/>
      <c r="G144" s="675"/>
      <c r="H144" s="675"/>
      <c r="I144" s="675"/>
      <c r="J144" s="676">
        <v>5000020150002</v>
      </c>
      <c r="K144" s="677"/>
      <c r="L144" s="677"/>
      <c r="M144" s="677"/>
      <c r="N144" s="677"/>
      <c r="O144" s="677"/>
      <c r="P144" s="678" t="s">
        <v>625</v>
      </c>
      <c r="Q144" s="679"/>
      <c r="R144" s="679"/>
      <c r="S144" s="679"/>
      <c r="T144" s="679"/>
      <c r="U144" s="679"/>
      <c r="V144" s="679"/>
      <c r="W144" s="679"/>
      <c r="X144" s="679"/>
      <c r="Y144" s="680">
        <v>1.5</v>
      </c>
      <c r="Z144" s="681"/>
      <c r="AA144" s="681"/>
      <c r="AB144" s="682"/>
      <c r="AC144" s="683" t="s">
        <v>75</v>
      </c>
      <c r="AD144" s="684"/>
      <c r="AE144" s="684"/>
      <c r="AF144" s="684"/>
      <c r="AG144" s="684"/>
      <c r="AH144" s="685" t="s">
        <v>256</v>
      </c>
      <c r="AI144" s="686"/>
      <c r="AJ144" s="686"/>
      <c r="AK144" s="686"/>
      <c r="AL144" s="687" t="s">
        <v>256</v>
      </c>
      <c r="AM144" s="688"/>
      <c r="AN144" s="688"/>
      <c r="AO144" s="689"/>
      <c r="AP144" s="690" t="s">
        <v>639</v>
      </c>
      <c r="AQ144" s="690"/>
      <c r="AR144" s="690"/>
      <c r="AS144" s="690"/>
      <c r="AT144" s="690"/>
      <c r="AU144" s="690"/>
      <c r="AV144" s="690"/>
      <c r="AW144" s="690"/>
      <c r="AX144" s="690"/>
      <c r="AY144" t="e">
        <f>#REF!</f>
        <v>#REF!</v>
      </c>
    </row>
    <row r="145" spans="1:51" ht="24.75" customHeight="1" x14ac:dyDescent="0.15">
      <c r="A145" s="43"/>
      <c r="B145" s="44" t="s">
        <v>203</v>
      </c>
      <c r="C145" s="43"/>
      <c r="D145" s="43"/>
      <c r="E145" s="43"/>
      <c r="F145" s="43"/>
      <c r="G145" s="43"/>
      <c r="H145" s="43"/>
      <c r="I145" s="43"/>
      <c r="J145" s="43"/>
      <c r="K145" s="43"/>
      <c r="L145" s="43"/>
      <c r="M145" s="43"/>
      <c r="N145" s="43"/>
      <c r="O145" s="43"/>
      <c r="P145" s="45"/>
      <c r="Q145" s="45"/>
      <c r="R145" s="45"/>
      <c r="S145" s="45"/>
      <c r="T145" s="45"/>
      <c r="U145" s="45"/>
      <c r="V145" s="45"/>
      <c r="W145" s="45"/>
      <c r="X145" s="45"/>
      <c r="Y145" s="46"/>
      <c r="Z145" s="46"/>
      <c r="AA145" s="46"/>
      <c r="AB145" s="46"/>
      <c r="AC145" s="46"/>
      <c r="AD145" s="46"/>
      <c r="AE145" s="46"/>
      <c r="AF145" s="46"/>
      <c r="AG145" s="46"/>
      <c r="AH145" s="46"/>
      <c r="AI145" s="46"/>
      <c r="AJ145" s="46"/>
      <c r="AK145" s="46"/>
      <c r="AL145" s="46"/>
      <c r="AM145" s="46"/>
      <c r="AN145" s="46"/>
      <c r="AO145" s="46"/>
      <c r="AP145" s="45"/>
      <c r="AQ145" s="45"/>
      <c r="AR145" s="45"/>
      <c r="AS145" s="45"/>
      <c r="AT145" s="45"/>
      <c r="AU145" s="45"/>
      <c r="AV145" s="45"/>
      <c r="AW145" s="45"/>
      <c r="AX145" s="45"/>
      <c r="AY145" t="e">
        <f>#REF!</f>
        <v>#REF!</v>
      </c>
    </row>
    <row r="146" spans="1:51" ht="59.25" customHeight="1" x14ac:dyDescent="0.15">
      <c r="A146" s="691"/>
      <c r="B146" s="691"/>
      <c r="C146" s="691" t="s">
        <v>24</v>
      </c>
      <c r="D146" s="691"/>
      <c r="E146" s="691"/>
      <c r="F146" s="691"/>
      <c r="G146" s="691"/>
      <c r="H146" s="691"/>
      <c r="I146" s="691"/>
      <c r="J146" s="692" t="s">
        <v>185</v>
      </c>
      <c r="K146" s="614"/>
      <c r="L146" s="614"/>
      <c r="M146" s="614"/>
      <c r="N146" s="614"/>
      <c r="O146" s="614"/>
      <c r="P146" s="331" t="s">
        <v>25</v>
      </c>
      <c r="Q146" s="331"/>
      <c r="R146" s="331"/>
      <c r="S146" s="331"/>
      <c r="T146" s="331"/>
      <c r="U146" s="331"/>
      <c r="V146" s="331"/>
      <c r="W146" s="331"/>
      <c r="X146" s="331"/>
      <c r="Y146" s="693" t="s">
        <v>184</v>
      </c>
      <c r="Z146" s="694"/>
      <c r="AA146" s="694"/>
      <c r="AB146" s="694"/>
      <c r="AC146" s="692" t="s">
        <v>210</v>
      </c>
      <c r="AD146" s="692"/>
      <c r="AE146" s="692"/>
      <c r="AF146" s="692"/>
      <c r="AG146" s="692"/>
      <c r="AH146" s="693" t="s">
        <v>224</v>
      </c>
      <c r="AI146" s="691"/>
      <c r="AJ146" s="691"/>
      <c r="AK146" s="691"/>
      <c r="AL146" s="691" t="s">
        <v>19</v>
      </c>
      <c r="AM146" s="691"/>
      <c r="AN146" s="691"/>
      <c r="AO146" s="695"/>
      <c r="AP146" s="672" t="s">
        <v>186</v>
      </c>
      <c r="AQ146" s="672"/>
      <c r="AR146" s="672"/>
      <c r="AS146" s="672"/>
      <c r="AT146" s="672"/>
      <c r="AU146" s="672"/>
      <c r="AV146" s="672"/>
      <c r="AW146" s="672"/>
      <c r="AX146" s="672"/>
      <c r="AY146" t="e">
        <f>#REF!</f>
        <v>#REF!</v>
      </c>
    </row>
    <row r="147" spans="1:51" ht="131.25" customHeight="1" x14ac:dyDescent="0.15">
      <c r="A147" s="673">
        <v>1</v>
      </c>
      <c r="B147" s="673">
        <v>1</v>
      </c>
      <c r="C147" s="674" t="s">
        <v>626</v>
      </c>
      <c r="D147" s="675"/>
      <c r="E147" s="675"/>
      <c r="F147" s="675"/>
      <c r="G147" s="675"/>
      <c r="H147" s="675"/>
      <c r="I147" s="675"/>
      <c r="J147" s="676">
        <v>9000020152242</v>
      </c>
      <c r="K147" s="677"/>
      <c r="L147" s="677"/>
      <c r="M147" s="677"/>
      <c r="N147" s="677"/>
      <c r="O147" s="677"/>
      <c r="P147" s="678" t="s">
        <v>627</v>
      </c>
      <c r="Q147" s="679"/>
      <c r="R147" s="679"/>
      <c r="S147" s="679"/>
      <c r="T147" s="679"/>
      <c r="U147" s="679"/>
      <c r="V147" s="679"/>
      <c r="W147" s="679"/>
      <c r="X147" s="679"/>
      <c r="Y147" s="680">
        <v>1.5</v>
      </c>
      <c r="Z147" s="681"/>
      <c r="AA147" s="681"/>
      <c r="AB147" s="682"/>
      <c r="AC147" s="683" t="s">
        <v>75</v>
      </c>
      <c r="AD147" s="684"/>
      <c r="AE147" s="684"/>
      <c r="AF147" s="684"/>
      <c r="AG147" s="684"/>
      <c r="AH147" s="685" t="s">
        <v>256</v>
      </c>
      <c r="AI147" s="686"/>
      <c r="AJ147" s="686"/>
      <c r="AK147" s="686"/>
      <c r="AL147" s="687" t="s">
        <v>256</v>
      </c>
      <c r="AM147" s="688"/>
      <c r="AN147" s="688"/>
      <c r="AO147" s="689"/>
      <c r="AP147" s="690" t="s">
        <v>256</v>
      </c>
      <c r="AQ147" s="690"/>
      <c r="AR147" s="690"/>
      <c r="AS147" s="690"/>
      <c r="AT147" s="690"/>
      <c r="AU147" s="690"/>
      <c r="AV147" s="690"/>
      <c r="AW147" s="690"/>
      <c r="AX147" s="690"/>
      <c r="AY147" t="e">
        <f>#REF!</f>
        <v>#REF!</v>
      </c>
    </row>
  </sheetData>
  <sheetProtection formatRows="0"/>
  <dataConsolidate link="1"/>
  <mergeCells count="618">
    <mergeCell ref="AH109:AI109"/>
    <mergeCell ref="AG71:AX71"/>
    <mergeCell ref="AQ109:AS109"/>
    <mergeCell ref="E107:G107"/>
    <mergeCell ref="I107:J107"/>
    <mergeCell ref="L107:M107"/>
    <mergeCell ref="O107:P107"/>
    <mergeCell ref="Q107:S107"/>
    <mergeCell ref="U107:V107"/>
    <mergeCell ref="X107:Y107"/>
    <mergeCell ref="AR107:AS107"/>
    <mergeCell ref="AM109:AN109"/>
    <mergeCell ref="AO109:AP109"/>
    <mergeCell ref="Q108:S108"/>
    <mergeCell ref="L109:N109"/>
    <mergeCell ref="X109:Z109"/>
    <mergeCell ref="AJ109:AL109"/>
    <mergeCell ref="E109:F109"/>
    <mergeCell ref="G109:I109"/>
    <mergeCell ref="J109:K109"/>
    <mergeCell ref="Q109:R109"/>
    <mergeCell ref="S109:U109"/>
    <mergeCell ref="V109:W109"/>
    <mergeCell ref="AC109:AD109"/>
    <mergeCell ref="AE109:AG109"/>
    <mergeCell ref="B38:F42"/>
    <mergeCell ref="G38:O39"/>
    <mergeCell ref="P38:X39"/>
    <mergeCell ref="Y38:AA39"/>
    <mergeCell ref="AB38:AD39"/>
    <mergeCell ref="AE38:AH39"/>
    <mergeCell ref="AI38:AL39"/>
    <mergeCell ref="AM38:AP39"/>
    <mergeCell ref="G40:O42"/>
    <mergeCell ref="P40:X42"/>
    <mergeCell ref="A106:D106"/>
    <mergeCell ref="E106:P106"/>
    <mergeCell ref="Q106:AB106"/>
    <mergeCell ref="AC106:AN106"/>
    <mergeCell ref="AO106:AX106"/>
    <mergeCell ref="A107:D107"/>
    <mergeCell ref="A104:D104"/>
    <mergeCell ref="E104:P104"/>
    <mergeCell ref="Q104:AB104"/>
    <mergeCell ref="AC104:AN104"/>
    <mergeCell ref="AO104:AX104"/>
    <mergeCell ref="A105:D105"/>
    <mergeCell ref="E105:P105"/>
    <mergeCell ref="AI41:AL41"/>
    <mergeCell ref="AU41:AX41"/>
    <mergeCell ref="AU42:AX42"/>
    <mergeCell ref="B33:F37"/>
    <mergeCell ref="G33:AA34"/>
    <mergeCell ref="AB33:AX34"/>
    <mergeCell ref="G35:AA37"/>
    <mergeCell ref="AB35:AX37"/>
    <mergeCell ref="AQ38:AT38"/>
    <mergeCell ref="AM41:AP41"/>
    <mergeCell ref="AQ41:AT41"/>
    <mergeCell ref="Y42:AA42"/>
    <mergeCell ref="AB42:AD42"/>
    <mergeCell ref="AE42:AH42"/>
    <mergeCell ref="AI42:AL42"/>
    <mergeCell ref="AM42:AP42"/>
    <mergeCell ref="AQ42:AT42"/>
    <mergeCell ref="Y40:AA40"/>
    <mergeCell ref="AB40:AD40"/>
    <mergeCell ref="AE40:AH40"/>
    <mergeCell ref="AI40:AL40"/>
    <mergeCell ref="AM40:AP40"/>
    <mergeCell ref="AQ40:AT40"/>
    <mergeCell ref="A33:A42"/>
    <mergeCell ref="AL147:AO147"/>
    <mergeCell ref="AP147:AX147"/>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P144:AX144"/>
    <mergeCell ref="AL143:AO143"/>
    <mergeCell ref="AP143:AX143"/>
    <mergeCell ref="A144:B144"/>
    <mergeCell ref="C144:I144"/>
    <mergeCell ref="J144:O144"/>
    <mergeCell ref="P144:X144"/>
    <mergeCell ref="Y144:AB144"/>
    <mergeCell ref="AC144:AG144"/>
    <mergeCell ref="AH144:AK144"/>
    <mergeCell ref="AL144:AO144"/>
    <mergeCell ref="A143:B143"/>
    <mergeCell ref="C143:I143"/>
    <mergeCell ref="J143:O143"/>
    <mergeCell ref="P143:X143"/>
    <mergeCell ref="Y143:AB143"/>
    <mergeCell ref="AC143:AG143"/>
    <mergeCell ref="AH143:AK143"/>
    <mergeCell ref="AH141:AK141"/>
    <mergeCell ref="AL141:AO141"/>
    <mergeCell ref="AP141:AX141"/>
    <mergeCell ref="A141:B141"/>
    <mergeCell ref="C141:I141"/>
    <mergeCell ref="J141:O141"/>
    <mergeCell ref="P141:X141"/>
    <mergeCell ref="Y141:AB141"/>
    <mergeCell ref="AC141:AG141"/>
    <mergeCell ref="AP139:AX139"/>
    <mergeCell ref="A140:B140"/>
    <mergeCell ref="C140:I140"/>
    <mergeCell ref="J140:O140"/>
    <mergeCell ref="P140:X140"/>
    <mergeCell ref="Y140:AB140"/>
    <mergeCell ref="AC140:AG140"/>
    <mergeCell ref="AH140:AK140"/>
    <mergeCell ref="AL140:AO140"/>
    <mergeCell ref="AP140:AX140"/>
    <mergeCell ref="A139:B139"/>
    <mergeCell ref="C139:I139"/>
    <mergeCell ref="J139:O139"/>
    <mergeCell ref="P139:X139"/>
    <mergeCell ref="Y139:AB139"/>
    <mergeCell ref="AC139:AG139"/>
    <mergeCell ref="AH139:AK139"/>
    <mergeCell ref="AL139:AO13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Y129:AB129"/>
    <mergeCell ref="AC129:AG129"/>
    <mergeCell ref="AH129:AT129"/>
    <mergeCell ref="AU129:AX129"/>
    <mergeCell ref="G130:K130"/>
    <mergeCell ref="L130:X130"/>
    <mergeCell ref="Y130:AB130"/>
    <mergeCell ref="AC130:AG130"/>
    <mergeCell ref="AH130:AT130"/>
    <mergeCell ref="AU130:AX130"/>
    <mergeCell ref="A110:F127"/>
    <mergeCell ref="A128:F134"/>
    <mergeCell ref="G128:AB128"/>
    <mergeCell ref="AC128:AX128"/>
    <mergeCell ref="G129:K129"/>
    <mergeCell ref="L129:X129"/>
    <mergeCell ref="AA109:AB109"/>
    <mergeCell ref="AM108:AN108"/>
    <mergeCell ref="AO108:AP108"/>
    <mergeCell ref="AR108:AS108"/>
    <mergeCell ref="AU108:AV108"/>
    <mergeCell ref="A109:D109"/>
    <mergeCell ref="O109:P109"/>
    <mergeCell ref="U108:V108"/>
    <mergeCell ref="X108:Y108"/>
    <mergeCell ref="AA108:AB108"/>
    <mergeCell ref="AC108:AE108"/>
    <mergeCell ref="AG108:AH108"/>
    <mergeCell ref="AJ108:AK108"/>
    <mergeCell ref="A108:D108"/>
    <mergeCell ref="E108:G108"/>
    <mergeCell ref="I108:J108"/>
    <mergeCell ref="L108:M108"/>
    <mergeCell ref="O108:P108"/>
    <mergeCell ref="Q105:AB105"/>
    <mergeCell ref="AC105:AN105"/>
    <mergeCell ref="AO105:AX105"/>
    <mergeCell ref="AA107:AB107"/>
    <mergeCell ref="AC107:AE107"/>
    <mergeCell ref="AG107:AH107"/>
    <mergeCell ref="AJ107:AK107"/>
    <mergeCell ref="AM107:AN107"/>
    <mergeCell ref="AO107:AP107"/>
    <mergeCell ref="AU107:AV107"/>
    <mergeCell ref="A102:D102"/>
    <mergeCell ref="E102:P102"/>
    <mergeCell ref="Q102:AB102"/>
    <mergeCell ref="AC102:AN102"/>
    <mergeCell ref="AO102:AX102"/>
    <mergeCell ref="A103:D103"/>
    <mergeCell ref="E103:P103"/>
    <mergeCell ref="Q103:AB103"/>
    <mergeCell ref="AC103:AN103"/>
    <mergeCell ref="AO103:AX103"/>
    <mergeCell ref="Q100:AB100"/>
    <mergeCell ref="AC100:AN100"/>
    <mergeCell ref="AO100:AX100"/>
    <mergeCell ref="A101:D101"/>
    <mergeCell ref="E101:P101"/>
    <mergeCell ref="Q101:AB101"/>
    <mergeCell ref="AC101:AN101"/>
    <mergeCell ref="AO101:AX101"/>
    <mergeCell ref="A100:D100"/>
    <mergeCell ref="AG77:AX77"/>
    <mergeCell ref="C78:AC78"/>
    <mergeCell ref="AD78:AF78"/>
    <mergeCell ref="AG78:AX78"/>
    <mergeCell ref="C79:AC79"/>
    <mergeCell ref="AD79:AF79"/>
    <mergeCell ref="AG79:AX79"/>
    <mergeCell ref="C80:AC80"/>
    <mergeCell ref="AD80:AF80"/>
    <mergeCell ref="AG80:AX80"/>
    <mergeCell ref="AG64:AX64"/>
    <mergeCell ref="C65:AC65"/>
    <mergeCell ref="AG70:AX70"/>
    <mergeCell ref="C71:AC71"/>
    <mergeCell ref="AD71:AF71"/>
    <mergeCell ref="A81:B87"/>
    <mergeCell ref="C81:AC81"/>
    <mergeCell ref="AD81:AF81"/>
    <mergeCell ref="AG81:AX87"/>
    <mergeCell ref="J85:L85"/>
    <mergeCell ref="M85:N85"/>
    <mergeCell ref="C86:D86"/>
    <mergeCell ref="E86:G86"/>
    <mergeCell ref="H86:I86"/>
    <mergeCell ref="J86:L86"/>
    <mergeCell ref="M86:N86"/>
    <mergeCell ref="C87:D87"/>
    <mergeCell ref="E87:G87"/>
    <mergeCell ref="H87:I87"/>
    <mergeCell ref="J87:L87"/>
    <mergeCell ref="M87:N87"/>
    <mergeCell ref="C83:D83"/>
    <mergeCell ref="E83:G83"/>
    <mergeCell ref="H83:I83"/>
    <mergeCell ref="AD73:AF73"/>
    <mergeCell ref="AG73:AX73"/>
    <mergeCell ref="C74:AC74"/>
    <mergeCell ref="AD74:AF74"/>
    <mergeCell ref="AG74:AX74"/>
    <mergeCell ref="AD70:AF70"/>
    <mergeCell ref="A56:B61"/>
    <mergeCell ref="C56:D58"/>
    <mergeCell ref="E56:F56"/>
    <mergeCell ref="G56:AX56"/>
    <mergeCell ref="E57:F58"/>
    <mergeCell ref="A67:B76"/>
    <mergeCell ref="C67:AC67"/>
    <mergeCell ref="AD67:AF67"/>
    <mergeCell ref="AG67:AX69"/>
    <mergeCell ref="C68:D69"/>
    <mergeCell ref="E68:AC68"/>
    <mergeCell ref="AD68:AF68"/>
    <mergeCell ref="E69:AC69"/>
    <mergeCell ref="AD69:AF69"/>
    <mergeCell ref="C70:AC70"/>
    <mergeCell ref="A64:B66"/>
    <mergeCell ref="C64:AC64"/>
    <mergeCell ref="AD64:AF64"/>
    <mergeCell ref="A47:F49"/>
    <mergeCell ref="AU48:AX48"/>
    <mergeCell ref="Y49:AA49"/>
    <mergeCell ref="AB49:AD49"/>
    <mergeCell ref="AE49:AH49"/>
    <mergeCell ref="AI49:AL49"/>
    <mergeCell ref="A77:B80"/>
    <mergeCell ref="C77:AC77"/>
    <mergeCell ref="AD77:AF77"/>
    <mergeCell ref="AD65:AF65"/>
    <mergeCell ref="AG65:AX65"/>
    <mergeCell ref="C66:AC66"/>
    <mergeCell ref="AD66:AF66"/>
    <mergeCell ref="AG66:AX66"/>
    <mergeCell ref="C75:AC75"/>
    <mergeCell ref="AD75:AF75"/>
    <mergeCell ref="AG75:AX75"/>
    <mergeCell ref="C76:AC76"/>
    <mergeCell ref="C72:AC72"/>
    <mergeCell ref="AD72:AF72"/>
    <mergeCell ref="AG72:AX72"/>
    <mergeCell ref="AD76:AF76"/>
    <mergeCell ref="AG76:AX76"/>
    <mergeCell ref="C73:AC73"/>
    <mergeCell ref="U60:AX60"/>
    <mergeCell ref="G61:T61"/>
    <mergeCell ref="A62:AX62"/>
    <mergeCell ref="C63:AC63"/>
    <mergeCell ref="AD63:AF63"/>
    <mergeCell ref="AG63:AX63"/>
    <mergeCell ref="W57:AA57"/>
    <mergeCell ref="AB57:AX57"/>
    <mergeCell ref="W58:AA58"/>
    <mergeCell ref="AB58:AX58"/>
    <mergeCell ref="C59:D61"/>
    <mergeCell ref="E59:F61"/>
    <mergeCell ref="G59:I59"/>
    <mergeCell ref="J59:T59"/>
    <mergeCell ref="U59:AX59"/>
    <mergeCell ref="G60:T60"/>
    <mergeCell ref="AM49:AP49"/>
    <mergeCell ref="AQ49:AT49"/>
    <mergeCell ref="AU49:AX49"/>
    <mergeCell ref="AI47:AL47"/>
    <mergeCell ref="AM47:AP47"/>
    <mergeCell ref="G47:O47"/>
    <mergeCell ref="P47:X47"/>
    <mergeCell ref="Y47:AA47"/>
    <mergeCell ref="AQ47:AT47"/>
    <mergeCell ref="AB47:AD47"/>
    <mergeCell ref="AE47:AH47"/>
    <mergeCell ref="AM48:AP48"/>
    <mergeCell ref="AQ48:AT48"/>
    <mergeCell ref="AU47:AX47"/>
    <mergeCell ref="G48:O49"/>
    <mergeCell ref="P48:X49"/>
    <mergeCell ref="Y48:AA48"/>
    <mergeCell ref="AB48:AD48"/>
    <mergeCell ref="AE48:AH48"/>
    <mergeCell ref="AI48:AL48"/>
    <mergeCell ref="A31:F32"/>
    <mergeCell ref="G31:AX32"/>
    <mergeCell ref="AM28:AP28"/>
    <mergeCell ref="AQ28:AT28"/>
    <mergeCell ref="AU28:AX28"/>
    <mergeCell ref="Y29:AA29"/>
    <mergeCell ref="AB29:AD29"/>
    <mergeCell ref="AE29:AH29"/>
    <mergeCell ref="AI30:AL30"/>
    <mergeCell ref="AM30:AP30"/>
    <mergeCell ref="AQ30:AT30"/>
    <mergeCell ref="AU30:AX30"/>
    <mergeCell ref="AQ53:AX53"/>
    <mergeCell ref="AM51:AP51"/>
    <mergeCell ref="AQ51:AT51"/>
    <mergeCell ref="AU51:AX51"/>
    <mergeCell ref="Y52:AA52"/>
    <mergeCell ref="A26:F30"/>
    <mergeCell ref="G26:O27"/>
    <mergeCell ref="P26:X27"/>
    <mergeCell ref="Y26:AA27"/>
    <mergeCell ref="AB26:AD27"/>
    <mergeCell ref="AE26:AH27"/>
    <mergeCell ref="AI26:AL27"/>
    <mergeCell ref="AM26:AP27"/>
    <mergeCell ref="AM45:AP45"/>
    <mergeCell ref="AQ45:AT45"/>
    <mergeCell ref="AU45:AX45"/>
    <mergeCell ref="AQ26:AT26"/>
    <mergeCell ref="AU26:AX26"/>
    <mergeCell ref="A53:F55"/>
    <mergeCell ref="G53:X53"/>
    <mergeCell ref="Y53:AA53"/>
    <mergeCell ref="AB53:AD53"/>
    <mergeCell ref="AE53:AH53"/>
    <mergeCell ref="AI53:AL53"/>
    <mergeCell ref="AI55:AL55"/>
    <mergeCell ref="AM55:AP55"/>
    <mergeCell ref="AQ55:AX55"/>
    <mergeCell ref="G54:X55"/>
    <mergeCell ref="Y54:AA54"/>
    <mergeCell ref="AB54:AD54"/>
    <mergeCell ref="AE54:AH54"/>
    <mergeCell ref="AI54:AL54"/>
    <mergeCell ref="AM54:AP54"/>
    <mergeCell ref="Y55:AA55"/>
    <mergeCell ref="AB55:AD55"/>
    <mergeCell ref="AE55:AH55"/>
    <mergeCell ref="AQ54:AX54"/>
    <mergeCell ref="AM53:AP53"/>
    <mergeCell ref="G51:O52"/>
    <mergeCell ref="P51:X52"/>
    <mergeCell ref="Y51:AA51"/>
    <mergeCell ref="AB51:AD51"/>
    <mergeCell ref="AE51:AH51"/>
    <mergeCell ref="AI51:AL51"/>
    <mergeCell ref="A50:F52"/>
    <mergeCell ref="G50:O50"/>
    <mergeCell ref="P50:X50"/>
    <mergeCell ref="Y50:AA50"/>
    <mergeCell ref="AB50:AD50"/>
    <mergeCell ref="AE50:AH50"/>
    <mergeCell ref="AB52:AD52"/>
    <mergeCell ref="AE52:AH52"/>
    <mergeCell ref="AI52:AL52"/>
    <mergeCell ref="AM52:AP52"/>
    <mergeCell ref="AS27:AT27"/>
    <mergeCell ref="AU27:AV27"/>
    <mergeCell ref="AB44:AD44"/>
    <mergeCell ref="AE44:AH44"/>
    <mergeCell ref="Y46:AA46"/>
    <mergeCell ref="AB46:AD46"/>
    <mergeCell ref="AE46:AH46"/>
    <mergeCell ref="AI46:AL46"/>
    <mergeCell ref="AM46:AP46"/>
    <mergeCell ref="AQ46:AT46"/>
    <mergeCell ref="AU46:AX46"/>
    <mergeCell ref="AI44:AL44"/>
    <mergeCell ref="AM44:AP44"/>
    <mergeCell ref="AQ44:AT44"/>
    <mergeCell ref="AU44:AX44"/>
    <mergeCell ref="AU38:AX38"/>
    <mergeCell ref="AQ39:AR39"/>
    <mergeCell ref="AS39:AT39"/>
    <mergeCell ref="AU39:AV39"/>
    <mergeCell ref="AW39:AX39"/>
    <mergeCell ref="AU40:AX40"/>
    <mergeCell ref="Y41:AA41"/>
    <mergeCell ref="AB41:AD41"/>
    <mergeCell ref="AE41:AH41"/>
    <mergeCell ref="W25:AC25"/>
    <mergeCell ref="AQ52:AT52"/>
    <mergeCell ref="AU52:AX52"/>
    <mergeCell ref="AI50:AL50"/>
    <mergeCell ref="AM50:AP50"/>
    <mergeCell ref="AQ50:AT50"/>
    <mergeCell ref="AU50:AX50"/>
    <mergeCell ref="AU29:AX29"/>
    <mergeCell ref="G28:O30"/>
    <mergeCell ref="P28:X30"/>
    <mergeCell ref="Y28:AA28"/>
    <mergeCell ref="AB28:AD28"/>
    <mergeCell ref="AE28:AH28"/>
    <mergeCell ref="AI28:AL28"/>
    <mergeCell ref="Y30:AA30"/>
    <mergeCell ref="AB30:AD30"/>
    <mergeCell ref="AE30:AH30"/>
    <mergeCell ref="G45:O46"/>
    <mergeCell ref="P45:X46"/>
    <mergeCell ref="Y45:AA45"/>
    <mergeCell ref="AB45:AD45"/>
    <mergeCell ref="AE45:AH45"/>
    <mergeCell ref="AI45:AL45"/>
    <mergeCell ref="AQ27:AR27"/>
    <mergeCell ref="A43:F43"/>
    <mergeCell ref="G43:AX43"/>
    <mergeCell ref="A44:F46"/>
    <mergeCell ref="G44:O44"/>
    <mergeCell ref="P44:X44"/>
    <mergeCell ref="Y44:AA44"/>
    <mergeCell ref="AD22:AX22"/>
    <mergeCell ref="G23:O23"/>
    <mergeCell ref="P23:V23"/>
    <mergeCell ref="W23:AC23"/>
    <mergeCell ref="AD23:AX25"/>
    <mergeCell ref="G24:O24"/>
    <mergeCell ref="P24:V24"/>
    <mergeCell ref="W24:AC24"/>
    <mergeCell ref="AW27:AX27"/>
    <mergeCell ref="AI29:AL29"/>
    <mergeCell ref="AM29:AP29"/>
    <mergeCell ref="AQ29:AT29"/>
    <mergeCell ref="A22:F25"/>
    <mergeCell ref="G22:O22"/>
    <mergeCell ref="P22:V22"/>
    <mergeCell ref="W22:AC22"/>
    <mergeCell ref="G25:O25"/>
    <mergeCell ref="P25:V25"/>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57:V58"/>
    <mergeCell ref="U61:AX61"/>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O86:AF86"/>
    <mergeCell ref="O87:AF87"/>
    <mergeCell ref="O82:AF82"/>
    <mergeCell ref="C82:N82"/>
    <mergeCell ref="C85:D85"/>
    <mergeCell ref="E85:G85"/>
    <mergeCell ref="H85:I85"/>
    <mergeCell ref="C84:D84"/>
    <mergeCell ref="E84:G84"/>
    <mergeCell ref="H84:I84"/>
    <mergeCell ref="J84:L84"/>
    <mergeCell ref="M84:N84"/>
    <mergeCell ref="J83:L83"/>
    <mergeCell ref="M83:N83"/>
    <mergeCell ref="O83:AF83"/>
    <mergeCell ref="O84:AF84"/>
    <mergeCell ref="O85:AF85"/>
    <mergeCell ref="AT109:AU109"/>
    <mergeCell ref="AV109:AW109"/>
    <mergeCell ref="A90:AX90"/>
    <mergeCell ref="A91:AX91"/>
    <mergeCell ref="A92:AX92"/>
    <mergeCell ref="A93:E93"/>
    <mergeCell ref="F93:AX93"/>
    <mergeCell ref="A94:AX94"/>
    <mergeCell ref="A88:B89"/>
    <mergeCell ref="C88:F88"/>
    <mergeCell ref="G88:AX88"/>
    <mergeCell ref="C89:F89"/>
    <mergeCell ref="G89:AX89"/>
    <mergeCell ref="A95:E95"/>
    <mergeCell ref="F95:AX95"/>
    <mergeCell ref="A96:AX96"/>
    <mergeCell ref="A97:AX97"/>
    <mergeCell ref="A98:AX98"/>
    <mergeCell ref="A99:D99"/>
    <mergeCell ref="E99:P99"/>
    <mergeCell ref="Q99:AB99"/>
    <mergeCell ref="AC99:AN99"/>
    <mergeCell ref="AO99:AX99"/>
    <mergeCell ref="E100:P100"/>
  </mergeCells>
  <phoneticPr fontId="5"/>
  <conditionalFormatting sqref="P14:AQ14 Y132:Y133 AU132:AU133">
    <cfRule type="expression" dxfId="163" priority="989">
      <formula>IF(RIGHT(TEXT(P14,"0.#"),1)=".",FALSE,TRUE)</formula>
    </cfRule>
    <cfRule type="expression" dxfId="162" priority="990">
      <formula>IF(RIGHT(TEXT(P14,"0.#"),1)=".",TRUE,FALSE)</formula>
    </cfRule>
  </conditionalFormatting>
  <conditionalFormatting sqref="P18:AX18">
    <cfRule type="expression" dxfId="161" priority="987">
      <formula>IF(RIGHT(TEXT(P18,"0.#"),1)=".",FALSE,TRUE)</formula>
    </cfRule>
    <cfRule type="expression" dxfId="160" priority="988">
      <formula>IF(RIGHT(TEXT(P18,"0.#"),1)=".",TRUE,FALSE)</formula>
    </cfRule>
  </conditionalFormatting>
  <conditionalFormatting sqref="Y131">
    <cfRule type="expression" dxfId="159" priority="985">
      <formula>IF(RIGHT(TEXT(Y131,"0.#"),1)=".",FALSE,TRUE)</formula>
    </cfRule>
    <cfRule type="expression" dxfId="158" priority="986">
      <formula>IF(RIGHT(TEXT(Y131,"0.#"),1)=".",TRUE,FALSE)</formula>
    </cfRule>
  </conditionalFormatting>
  <conditionalFormatting sqref="Y134">
    <cfRule type="expression" dxfId="157" priority="983">
      <formula>IF(RIGHT(TEXT(Y134,"0.#"),1)=".",FALSE,TRUE)</formula>
    </cfRule>
    <cfRule type="expression" dxfId="156" priority="984">
      <formula>IF(RIGHT(TEXT(Y134,"0.#"),1)=".",TRUE,FALSE)</formula>
    </cfRule>
  </conditionalFormatting>
  <conditionalFormatting sqref="P16:AQ17 P15:AX15 P13:AX13">
    <cfRule type="expression" dxfId="155" priority="981">
      <formula>IF(RIGHT(TEXT(P13,"0.#"),1)=".",FALSE,TRUE)</formula>
    </cfRule>
    <cfRule type="expression" dxfId="154" priority="982">
      <formula>IF(RIGHT(TEXT(P13,"0.#"),1)=".",TRUE,FALSE)</formula>
    </cfRule>
  </conditionalFormatting>
  <conditionalFormatting sqref="P19:AJ19">
    <cfRule type="expression" dxfId="153" priority="979">
      <formula>IF(RIGHT(TEXT(P19,"0.#"),1)=".",FALSE,TRUE)</formula>
    </cfRule>
    <cfRule type="expression" dxfId="152" priority="980">
      <formula>IF(RIGHT(TEXT(P19,"0.#"),1)=".",TRUE,FALSE)</formula>
    </cfRule>
  </conditionalFormatting>
  <conditionalFormatting sqref="Y130">
    <cfRule type="expression" dxfId="151" priority="975">
      <formula>IF(RIGHT(TEXT(Y130,"0.#"),1)=".",FALSE,TRUE)</formula>
    </cfRule>
    <cfRule type="expression" dxfId="150" priority="976">
      <formula>IF(RIGHT(TEXT(Y130,"0.#"),1)=".",TRUE,FALSE)</formula>
    </cfRule>
  </conditionalFormatting>
  <conditionalFormatting sqref="AU131">
    <cfRule type="expression" dxfId="149" priority="973">
      <formula>IF(RIGHT(TEXT(AU131,"0.#"),1)=".",FALSE,TRUE)</formula>
    </cfRule>
    <cfRule type="expression" dxfId="148" priority="974">
      <formula>IF(RIGHT(TEXT(AU131,"0.#"),1)=".",TRUE,FALSE)</formula>
    </cfRule>
  </conditionalFormatting>
  <conditionalFormatting sqref="AU134">
    <cfRule type="expression" dxfId="147" priority="971">
      <formula>IF(RIGHT(TEXT(AU134,"0.#"),1)=".",FALSE,TRUE)</formula>
    </cfRule>
    <cfRule type="expression" dxfId="146" priority="972">
      <formula>IF(RIGHT(TEXT(AU134,"0.#"),1)=".",TRUE,FALSE)</formula>
    </cfRule>
  </conditionalFormatting>
  <conditionalFormatting sqref="AU130">
    <cfRule type="expression" dxfId="145" priority="969">
      <formula>IF(RIGHT(TEXT(AU130,"0.#"),1)=".",FALSE,TRUE)</formula>
    </cfRule>
    <cfRule type="expression" dxfId="144" priority="970">
      <formula>IF(RIGHT(TEXT(AU130,"0.#"),1)=".",TRUE,FALSE)</formula>
    </cfRule>
  </conditionalFormatting>
  <conditionalFormatting sqref="AL140:AO141">
    <cfRule type="expression" dxfId="143" priority="907">
      <formula>IF(AND(AL140&gt;=0, RIGHT(TEXT(AL140,"0.#"),1)&lt;&gt;"."),TRUE,FALSE)</formula>
    </cfRule>
    <cfRule type="expression" dxfId="142" priority="908">
      <formula>IF(AND(AL140&gt;=0, RIGHT(TEXT(AL140,"0.#"),1)="."),TRUE,FALSE)</formula>
    </cfRule>
    <cfRule type="expression" dxfId="141" priority="909">
      <formula>IF(AND(AL140&lt;0, RIGHT(TEXT(AL140,"0.#"),1)&lt;&gt;"."),TRUE,FALSE)</formula>
    </cfRule>
    <cfRule type="expression" dxfId="140" priority="910">
      <formula>IF(AND(AL140&lt;0, RIGHT(TEXT(AL140,"0.#"),1)="."),TRUE,FALSE)</formula>
    </cfRule>
  </conditionalFormatting>
  <conditionalFormatting sqref="Y140:Y141">
    <cfRule type="expression" dxfId="139" priority="905">
      <formula>IF(RIGHT(TEXT(Y140,"0.#"),1)=".",FALSE,TRUE)</formula>
    </cfRule>
    <cfRule type="expression" dxfId="138" priority="906">
      <formula>IF(RIGHT(TEXT(Y140,"0.#"),1)=".",TRUE,FALSE)</formula>
    </cfRule>
  </conditionalFormatting>
  <conditionalFormatting sqref="W23">
    <cfRule type="expression" dxfId="137" priority="903">
      <formula>IF(RIGHT(TEXT(W23,"0.#"),1)=".",FALSE,TRUE)</formula>
    </cfRule>
    <cfRule type="expression" dxfId="136" priority="904">
      <formula>IF(RIGHT(TEXT(W23,"0.#"),1)=".",TRUE,FALSE)</formula>
    </cfRule>
  </conditionalFormatting>
  <conditionalFormatting sqref="W24">
    <cfRule type="expression" dxfId="135" priority="901">
      <formula>IF(RIGHT(TEXT(W24,"0.#"),1)=".",FALSE,TRUE)</formula>
    </cfRule>
    <cfRule type="expression" dxfId="134" priority="902">
      <formula>IF(RIGHT(TEXT(W24,"0.#"),1)=".",TRUE,FALSE)</formula>
    </cfRule>
  </conditionalFormatting>
  <conditionalFormatting sqref="P23">
    <cfRule type="expression" dxfId="133" priority="897">
      <formula>IF(RIGHT(TEXT(P23,"0.#"),1)=".",FALSE,TRUE)</formula>
    </cfRule>
    <cfRule type="expression" dxfId="132" priority="898">
      <formula>IF(RIGHT(TEXT(P23,"0.#"),1)=".",TRUE,FALSE)</formula>
    </cfRule>
  </conditionalFormatting>
  <conditionalFormatting sqref="P24">
    <cfRule type="expression" dxfId="131" priority="895">
      <formula>IF(RIGHT(TEXT(P24,"0.#"),1)=".",FALSE,TRUE)</formula>
    </cfRule>
    <cfRule type="expression" dxfId="130" priority="896">
      <formula>IF(RIGHT(TEXT(P24,"0.#"),1)=".",TRUE,FALSE)</formula>
    </cfRule>
  </conditionalFormatting>
  <conditionalFormatting sqref="P25:AC25">
    <cfRule type="expression" dxfId="129" priority="759">
      <formula>IF(RIGHT(TEXT(P25,"0.#"),1)=".",FALSE,TRUE)</formula>
    </cfRule>
    <cfRule type="expression" dxfId="128" priority="760">
      <formula>IF(RIGHT(TEXT(P25,"0.#"),1)=".",TRUE,FALSE)</formula>
    </cfRule>
  </conditionalFormatting>
  <conditionalFormatting sqref="AM30">
    <cfRule type="expression" dxfId="127" priority="741">
      <formula>IF(RIGHT(TEXT(AM30,"0.#"),1)=".",FALSE,TRUE)</formula>
    </cfRule>
    <cfRule type="expression" dxfId="126" priority="742">
      <formula>IF(RIGHT(TEXT(AM30,"0.#"),1)=".",TRUE,FALSE)</formula>
    </cfRule>
  </conditionalFormatting>
  <conditionalFormatting sqref="AM29">
    <cfRule type="expression" dxfId="125" priority="743">
      <formula>IF(RIGHT(TEXT(AM29,"0.#"),1)=".",FALSE,TRUE)</formula>
    </cfRule>
    <cfRule type="expression" dxfId="124" priority="744">
      <formula>IF(RIGHT(TEXT(AM29,"0.#"),1)=".",TRUE,FALSE)</formula>
    </cfRule>
  </conditionalFormatting>
  <conditionalFormatting sqref="AE28">
    <cfRule type="expression" dxfId="123" priority="757">
      <formula>IF(RIGHT(TEXT(AE28,"0.#"),1)=".",FALSE,TRUE)</formula>
    </cfRule>
    <cfRule type="expression" dxfId="122" priority="758">
      <formula>IF(RIGHT(TEXT(AE28,"0.#"),1)=".",TRUE,FALSE)</formula>
    </cfRule>
  </conditionalFormatting>
  <conditionalFormatting sqref="AQ28:AQ30">
    <cfRule type="expression" dxfId="121" priority="739">
      <formula>IF(RIGHT(TEXT(AQ28,"0.#"),1)=".",FALSE,TRUE)</formula>
    </cfRule>
    <cfRule type="expression" dxfId="120" priority="740">
      <formula>IF(RIGHT(TEXT(AQ28,"0.#"),1)=".",TRUE,FALSE)</formula>
    </cfRule>
  </conditionalFormatting>
  <conditionalFormatting sqref="AU28:AU30">
    <cfRule type="expression" dxfId="119" priority="737">
      <formula>IF(RIGHT(TEXT(AU28,"0.#"),1)=".",FALSE,TRUE)</formula>
    </cfRule>
    <cfRule type="expression" dxfId="118" priority="738">
      <formula>IF(RIGHT(TEXT(AU28,"0.#"),1)=".",TRUE,FALSE)</formula>
    </cfRule>
  </conditionalFormatting>
  <conditionalFormatting sqref="AI30">
    <cfRule type="expression" dxfId="117" priority="751">
      <formula>IF(RIGHT(TEXT(AI30,"0.#"),1)=".",FALSE,TRUE)</formula>
    </cfRule>
    <cfRule type="expression" dxfId="116" priority="752">
      <formula>IF(RIGHT(TEXT(AI30,"0.#"),1)=".",TRUE,FALSE)</formula>
    </cfRule>
  </conditionalFormatting>
  <conditionalFormatting sqref="AE29">
    <cfRule type="expression" dxfId="115" priority="755">
      <formula>IF(RIGHT(TEXT(AE29,"0.#"),1)=".",FALSE,TRUE)</formula>
    </cfRule>
    <cfRule type="expression" dxfId="114" priority="756">
      <formula>IF(RIGHT(TEXT(AE29,"0.#"),1)=".",TRUE,FALSE)</formula>
    </cfRule>
  </conditionalFormatting>
  <conditionalFormatting sqref="AE30">
    <cfRule type="expression" dxfId="113" priority="753">
      <formula>IF(RIGHT(TEXT(AE30,"0.#"),1)=".",FALSE,TRUE)</formula>
    </cfRule>
    <cfRule type="expression" dxfId="112" priority="754">
      <formula>IF(RIGHT(TEXT(AE30,"0.#"),1)=".",TRUE,FALSE)</formula>
    </cfRule>
  </conditionalFormatting>
  <conditionalFormatting sqref="AM28">
    <cfRule type="expression" dxfId="111" priority="745">
      <formula>IF(RIGHT(TEXT(AM28,"0.#"),1)=".",FALSE,TRUE)</formula>
    </cfRule>
    <cfRule type="expression" dxfId="110" priority="746">
      <formula>IF(RIGHT(TEXT(AM28,"0.#"),1)=".",TRUE,FALSE)</formula>
    </cfRule>
  </conditionalFormatting>
  <conditionalFormatting sqref="AI28">
    <cfRule type="expression" dxfId="109" priority="747">
      <formula>IF(RIGHT(TEXT(AI28,"0.#"),1)=".",FALSE,TRUE)</formula>
    </cfRule>
    <cfRule type="expression" dxfId="108" priority="748">
      <formula>IF(RIGHT(TEXT(AI28,"0.#"),1)=".",TRUE,FALSE)</formula>
    </cfRule>
  </conditionalFormatting>
  <conditionalFormatting sqref="AI29">
    <cfRule type="expression" dxfId="107" priority="749">
      <formula>IF(RIGHT(TEXT(AI29,"0.#"),1)=".",FALSE,TRUE)</formula>
    </cfRule>
    <cfRule type="expression" dxfId="106" priority="750">
      <formula>IF(RIGHT(TEXT(AI29,"0.#"),1)=".",TRUE,FALSE)</formula>
    </cfRule>
  </conditionalFormatting>
  <conditionalFormatting sqref="AE40">
    <cfRule type="expression" dxfId="105" priority="105">
      <formula>IF(RIGHT(TEXT(AE40,"0.#"),1)=".",FALSE,TRUE)</formula>
    </cfRule>
    <cfRule type="expression" dxfId="104" priority="106">
      <formula>IF(RIGHT(TEXT(AE40,"0.#"),1)=".",TRUE,FALSE)</formula>
    </cfRule>
  </conditionalFormatting>
  <conditionalFormatting sqref="AE41">
    <cfRule type="expression" dxfId="103" priority="103">
      <formula>IF(RIGHT(TEXT(AE41,"0.#"),1)=".",FALSE,TRUE)</formula>
    </cfRule>
    <cfRule type="expression" dxfId="102" priority="104">
      <formula>IF(RIGHT(TEXT(AE41,"0.#"),1)=".",TRUE,FALSE)</formula>
    </cfRule>
  </conditionalFormatting>
  <conditionalFormatting sqref="AM40">
    <cfRule type="expression" dxfId="101" priority="93">
      <formula>IF(RIGHT(TEXT(AM40,"0.#"),1)=".",FALSE,TRUE)</formula>
    </cfRule>
    <cfRule type="expression" dxfId="100" priority="94">
      <formula>IF(RIGHT(TEXT(AM40,"0.#"),1)=".",TRUE,FALSE)</formula>
    </cfRule>
  </conditionalFormatting>
  <conditionalFormatting sqref="AE42">
    <cfRule type="expression" dxfId="99" priority="101">
      <formula>IF(RIGHT(TEXT(AE42,"0.#"),1)=".",FALSE,TRUE)</formula>
    </cfRule>
    <cfRule type="expression" dxfId="98" priority="102">
      <formula>IF(RIGHT(TEXT(AE42,"0.#"),1)=".",TRUE,FALSE)</formula>
    </cfRule>
  </conditionalFormatting>
  <conditionalFormatting sqref="AI42">
    <cfRule type="expression" dxfId="97" priority="99">
      <formula>IF(RIGHT(TEXT(AI42,"0.#"),1)=".",FALSE,TRUE)</formula>
    </cfRule>
    <cfRule type="expression" dxfId="96" priority="100">
      <formula>IF(RIGHT(TEXT(AI42,"0.#"),1)=".",TRUE,FALSE)</formula>
    </cfRule>
  </conditionalFormatting>
  <conditionalFormatting sqref="AI41">
    <cfRule type="expression" dxfId="95" priority="97">
      <formula>IF(RIGHT(TEXT(AI41,"0.#"),1)=".",FALSE,TRUE)</formula>
    </cfRule>
    <cfRule type="expression" dxfId="94" priority="98">
      <formula>IF(RIGHT(TEXT(AI41,"0.#"),1)=".",TRUE,FALSE)</formula>
    </cfRule>
  </conditionalFormatting>
  <conditionalFormatting sqref="AI40">
    <cfRule type="expression" dxfId="93" priority="95">
      <formula>IF(RIGHT(TEXT(AI40,"0.#"),1)=".",FALSE,TRUE)</formula>
    </cfRule>
    <cfRule type="expression" dxfId="92" priority="96">
      <formula>IF(RIGHT(TEXT(AI40,"0.#"),1)=".",TRUE,FALSE)</formula>
    </cfRule>
  </conditionalFormatting>
  <conditionalFormatting sqref="AM41">
    <cfRule type="expression" dxfId="91" priority="91">
      <formula>IF(RIGHT(TEXT(AM41,"0.#"),1)=".",FALSE,TRUE)</formula>
    </cfRule>
    <cfRule type="expression" dxfId="90" priority="92">
      <formula>IF(RIGHT(TEXT(AM41,"0.#"),1)=".",TRUE,FALSE)</formula>
    </cfRule>
  </conditionalFormatting>
  <conditionalFormatting sqref="AM42">
    <cfRule type="expression" dxfId="89" priority="89">
      <formula>IF(RIGHT(TEXT(AM42,"0.#"),1)=".",FALSE,TRUE)</formula>
    </cfRule>
    <cfRule type="expression" dxfId="88" priority="90">
      <formula>IF(RIGHT(TEXT(AM42,"0.#"),1)=".",TRUE,FALSE)</formula>
    </cfRule>
  </conditionalFormatting>
  <conditionalFormatting sqref="AQ40:AQ42">
    <cfRule type="expression" dxfId="87" priority="87">
      <formula>IF(RIGHT(TEXT(AQ40,"0.#"),1)=".",FALSE,TRUE)</formula>
    </cfRule>
    <cfRule type="expression" dxfId="86" priority="88">
      <formula>IF(RIGHT(TEXT(AQ40,"0.#"),1)=".",TRUE,FALSE)</formula>
    </cfRule>
  </conditionalFormatting>
  <conditionalFormatting sqref="AU40:AU42">
    <cfRule type="expression" dxfId="85" priority="85">
      <formula>IF(RIGHT(TEXT(AU40,"0.#"),1)=".",FALSE,TRUE)</formula>
    </cfRule>
    <cfRule type="expression" dxfId="84" priority="86">
      <formula>IF(RIGHT(TEXT(AU40,"0.#"),1)=".",TRUE,FALSE)</formula>
    </cfRule>
  </conditionalFormatting>
  <conditionalFormatting sqref="AE45 AQ45">
    <cfRule type="expression" dxfId="83" priority="83">
      <formula>IF(RIGHT(TEXT(AE45,"0.#"),1)=".",FALSE,TRUE)</formula>
    </cfRule>
    <cfRule type="expression" dxfId="82" priority="84">
      <formula>IF(RIGHT(TEXT(AE45,"0.#"),1)=".",TRUE,FALSE)</formula>
    </cfRule>
  </conditionalFormatting>
  <conditionalFormatting sqref="AI45">
    <cfRule type="expression" dxfId="81" priority="81">
      <formula>IF(RIGHT(TEXT(AI45,"0.#"),1)=".",FALSE,TRUE)</formula>
    </cfRule>
    <cfRule type="expression" dxfId="80" priority="82">
      <formula>IF(RIGHT(TEXT(AI45,"0.#"),1)=".",TRUE,FALSE)</formula>
    </cfRule>
  </conditionalFormatting>
  <conditionalFormatting sqref="AM45">
    <cfRule type="expression" dxfId="79" priority="79">
      <formula>IF(RIGHT(TEXT(AM45,"0.#"),1)=".",FALSE,TRUE)</formula>
    </cfRule>
    <cfRule type="expression" dxfId="78" priority="80">
      <formula>IF(RIGHT(TEXT(AM45,"0.#"),1)=".",TRUE,FALSE)</formula>
    </cfRule>
  </conditionalFormatting>
  <conditionalFormatting sqref="AE46">
    <cfRule type="expression" dxfId="77" priority="77">
      <formula>IF(RIGHT(TEXT(AE46,"0.#"),1)=".",FALSE,TRUE)</formula>
    </cfRule>
    <cfRule type="expression" dxfId="76" priority="78">
      <formula>IF(RIGHT(TEXT(AE46,"0.#"),1)=".",TRUE,FALSE)</formula>
    </cfRule>
  </conditionalFormatting>
  <conditionalFormatting sqref="AI46">
    <cfRule type="expression" dxfId="75" priority="75">
      <formula>IF(RIGHT(TEXT(AI46,"0.#"),1)=".",FALSE,TRUE)</formula>
    </cfRule>
    <cfRule type="expression" dxfId="74" priority="76">
      <formula>IF(RIGHT(TEXT(AI46,"0.#"),1)=".",TRUE,FALSE)</formula>
    </cfRule>
  </conditionalFormatting>
  <conditionalFormatting sqref="AM46">
    <cfRule type="expression" dxfId="73" priority="73">
      <formula>IF(RIGHT(TEXT(AM46,"0.#"),1)=".",FALSE,TRUE)</formula>
    </cfRule>
    <cfRule type="expression" dxfId="72" priority="74">
      <formula>IF(RIGHT(TEXT(AM46,"0.#"),1)=".",TRUE,FALSE)</formula>
    </cfRule>
  </conditionalFormatting>
  <conditionalFormatting sqref="AQ46">
    <cfRule type="expression" dxfId="71" priority="71">
      <formula>IF(RIGHT(TEXT(AQ46,"0.#"),1)=".",FALSE,TRUE)</formula>
    </cfRule>
    <cfRule type="expression" dxfId="70" priority="72">
      <formula>IF(RIGHT(TEXT(AQ46,"0.#"),1)=".",TRUE,FALSE)</formula>
    </cfRule>
  </conditionalFormatting>
  <conditionalFormatting sqref="AU45">
    <cfRule type="expression" dxfId="69" priority="69">
      <formula>IF(RIGHT(TEXT(AU45,"0.#"),1)=".",FALSE,TRUE)</formula>
    </cfRule>
    <cfRule type="expression" dxfId="68" priority="70">
      <formula>IF(RIGHT(TEXT(AU45,"0.#"),1)=".",TRUE,FALSE)</formula>
    </cfRule>
  </conditionalFormatting>
  <conditionalFormatting sqref="AU46">
    <cfRule type="expression" dxfId="67" priority="67">
      <formula>IF(RIGHT(TEXT(AU46,"0.#"),1)=".",FALSE,TRUE)</formula>
    </cfRule>
    <cfRule type="expression" dxfId="66" priority="68">
      <formula>IF(RIGHT(TEXT(AU46,"0.#"),1)=".",TRUE,FALSE)</formula>
    </cfRule>
  </conditionalFormatting>
  <conditionalFormatting sqref="AE48">
    <cfRule type="expression" dxfId="65" priority="65">
      <formula>IF(RIGHT(TEXT(AE48,"0.#"),1)=".",FALSE,TRUE)</formula>
    </cfRule>
    <cfRule type="expression" dxfId="64" priority="66">
      <formula>IF(RIGHT(TEXT(AE48,"0.#"),1)=".",TRUE,FALSE)</formula>
    </cfRule>
  </conditionalFormatting>
  <conditionalFormatting sqref="AI48">
    <cfRule type="expression" dxfId="63" priority="63">
      <formula>IF(RIGHT(TEXT(AI48,"0.#"),1)=".",FALSE,TRUE)</formula>
    </cfRule>
    <cfRule type="expression" dxfId="62" priority="64">
      <formula>IF(RIGHT(TEXT(AI48,"0.#"),1)=".",TRUE,FALSE)</formula>
    </cfRule>
  </conditionalFormatting>
  <conditionalFormatting sqref="AM48">
    <cfRule type="expression" dxfId="61" priority="61">
      <formula>IF(RIGHT(TEXT(AM48,"0.#"),1)=".",FALSE,TRUE)</formula>
    </cfRule>
    <cfRule type="expression" dxfId="60" priority="62">
      <formula>IF(RIGHT(TEXT(AM48,"0.#"),1)=".",TRUE,FALSE)</formula>
    </cfRule>
  </conditionalFormatting>
  <conditionalFormatting sqref="AE49">
    <cfRule type="expression" dxfId="59" priority="59">
      <formula>IF(RIGHT(TEXT(AE49,"0.#"),1)=".",FALSE,TRUE)</formula>
    </cfRule>
    <cfRule type="expression" dxfId="58" priority="60">
      <formula>IF(RIGHT(TEXT(AE49,"0.#"),1)=".",TRUE,FALSE)</formula>
    </cfRule>
  </conditionalFormatting>
  <conditionalFormatting sqref="AI49">
    <cfRule type="expression" dxfId="57" priority="57">
      <formula>IF(RIGHT(TEXT(AI49,"0.#"),1)=".",FALSE,TRUE)</formula>
    </cfRule>
    <cfRule type="expression" dxfId="56" priority="58">
      <formula>IF(RIGHT(TEXT(AI49,"0.#"),1)=".",TRUE,FALSE)</formula>
    </cfRule>
  </conditionalFormatting>
  <conditionalFormatting sqref="AM49">
    <cfRule type="expression" dxfId="55" priority="55">
      <formula>IF(RIGHT(TEXT(AM49,"0.#"),1)=".",FALSE,TRUE)</formula>
    </cfRule>
    <cfRule type="expression" dxfId="54" priority="56">
      <formula>IF(RIGHT(TEXT(AM49,"0.#"),1)=".",TRUE,FALSE)</formula>
    </cfRule>
  </conditionalFormatting>
  <conditionalFormatting sqref="AQ48">
    <cfRule type="expression" dxfId="53" priority="53">
      <formula>IF(RIGHT(TEXT(AQ48,"0.#"),1)=".",FALSE,TRUE)</formula>
    </cfRule>
    <cfRule type="expression" dxfId="52" priority="54">
      <formula>IF(RIGHT(TEXT(AQ48,"0.#"),1)=".",TRUE,FALSE)</formula>
    </cfRule>
  </conditionalFormatting>
  <conditionalFormatting sqref="AQ49">
    <cfRule type="expression" dxfId="51" priority="51">
      <formula>IF(RIGHT(TEXT(AQ49,"0.#"),1)=".",FALSE,TRUE)</formula>
    </cfRule>
    <cfRule type="expression" dxfId="50" priority="52">
      <formula>IF(RIGHT(TEXT(AQ49,"0.#"),1)=".",TRUE,FALSE)</formula>
    </cfRule>
  </conditionalFormatting>
  <conditionalFormatting sqref="AU48">
    <cfRule type="expression" dxfId="49" priority="49">
      <formula>IF(RIGHT(TEXT(AU48,"0.#"),1)=".",FALSE,TRUE)</formula>
    </cfRule>
    <cfRule type="expression" dxfId="48" priority="50">
      <formula>IF(RIGHT(TEXT(AU48,"0.#"),1)=".",TRUE,FALSE)</formula>
    </cfRule>
  </conditionalFormatting>
  <conditionalFormatting sqref="AU49">
    <cfRule type="expression" dxfId="47" priority="47">
      <formula>IF(RIGHT(TEXT(AU49,"0.#"),1)=".",FALSE,TRUE)</formula>
    </cfRule>
    <cfRule type="expression" dxfId="46" priority="48">
      <formula>IF(RIGHT(TEXT(AU49,"0.#"),1)=".",TRUE,FALSE)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I51">
    <cfRule type="expression" dxfId="43" priority="43">
      <formula>IF(RIGHT(TEXT(AI51,"0.#"),1)=".",FALSE,TRUE)</formula>
    </cfRule>
    <cfRule type="expression" dxfId="42" priority="44">
      <formula>IF(RIGHT(TEXT(AI51,"0.#"),1)=".",TRUE,FALSE)</formula>
    </cfRule>
  </conditionalFormatting>
  <conditionalFormatting sqref="AM51">
    <cfRule type="expression" dxfId="41" priority="41">
      <formula>IF(RIGHT(TEXT(AM51,"0.#"),1)=".",FALSE,TRUE)</formula>
    </cfRule>
    <cfRule type="expression" dxfId="40" priority="42">
      <formula>IF(RIGHT(TEXT(AM51,"0.#"),1)=".",TRUE,FALSE)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I52">
    <cfRule type="expression" dxfId="37" priority="37">
      <formula>IF(RIGHT(TEXT(AI52,"0.#"),1)=".",FALSE,TRUE)</formula>
    </cfRule>
    <cfRule type="expression" dxfId="36" priority="38">
      <formula>IF(RIGHT(TEXT(AI52,"0.#"),1)=".",TRUE,FALSE)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Q51">
    <cfRule type="expression" dxfId="33" priority="33">
      <formula>IF(RIGHT(TEXT(AQ51,"0.#"),1)=".",FALSE,TRUE)</formula>
    </cfRule>
    <cfRule type="expression" dxfId="32" priority="34">
      <formula>IF(RIGHT(TEXT(AQ51,"0.#"),1)=".",TRUE,FALSE)</formula>
    </cfRule>
  </conditionalFormatting>
  <conditionalFormatting sqref="AQ52">
    <cfRule type="expression" dxfId="31" priority="31">
      <formula>IF(RIGHT(TEXT(AQ52,"0.#"),1)=".",FALSE,TRUE)</formula>
    </cfRule>
    <cfRule type="expression" dxfId="30" priority="32">
      <formula>IF(RIGHT(TEXT(AQ52,"0.#"),1)=".",TRUE,FALSE)</formula>
    </cfRule>
  </conditionalFormatting>
  <conditionalFormatting sqref="AU51">
    <cfRule type="expression" dxfId="29" priority="29">
      <formula>IF(RIGHT(TEXT(AU51,"0.#"),1)=".",FALSE,TRUE)</formula>
    </cfRule>
    <cfRule type="expression" dxfId="28" priority="30">
      <formula>IF(RIGHT(TEXT(AU51,"0.#"),1)=".",TRUE,FALSE)</formula>
    </cfRule>
  </conditionalFormatting>
  <conditionalFormatting sqref="AU52">
    <cfRule type="expression" dxfId="27" priority="27">
      <formula>IF(RIGHT(TEXT(AU52,"0.#"),1)=".",FALSE,TRUE)</formula>
    </cfRule>
    <cfRule type="expression" dxfId="26" priority="28">
      <formula>IF(RIGHT(TEXT(AU52,"0.#"),1)=".",TRUE,FALSE)</formula>
    </cfRule>
  </conditionalFormatting>
  <conditionalFormatting sqref="AE54 AQ54">
    <cfRule type="expression" dxfId="25" priority="25">
      <formula>IF(RIGHT(TEXT(AE54,"0.#"),1)=".",FALSE,TRUE)</formula>
    </cfRule>
    <cfRule type="expression" dxfId="24" priority="26">
      <formula>IF(RIGHT(TEXT(AE54,"0.#"),1)=".",TRUE,FALSE)</formula>
    </cfRule>
  </conditionalFormatting>
  <conditionalFormatting sqref="AI54">
    <cfRule type="expression" dxfId="23" priority="23">
      <formula>IF(RIGHT(TEXT(AI54,"0.#"),1)=".",FALSE,TRUE)</formula>
    </cfRule>
    <cfRule type="expression" dxfId="22" priority="24">
      <formula>IF(RIGHT(TEXT(AI54,"0.#"),1)=".",TRUE,FALSE)</formula>
    </cfRule>
  </conditionalFormatting>
  <conditionalFormatting sqref="AE55">
    <cfRule type="expression" dxfId="21" priority="21">
      <formula>IF(RIGHT(TEXT(AE55,"0.#"),1)=".",FALSE,TRUE)</formula>
    </cfRule>
    <cfRule type="expression" dxfId="20" priority="22">
      <formula>IF(RIGHT(TEXT(AE55,"0.#"),1)=".",TRUE,FALSE)</formula>
    </cfRule>
  </conditionalFormatting>
  <conditionalFormatting sqref="AQ55">
    <cfRule type="expression" dxfId="19" priority="19">
      <formula>IF(RIGHT(TEXT(AQ55,"0.#"),1)=".",FALSE,TRUE)</formula>
    </cfRule>
    <cfRule type="expression" dxfId="18" priority="20">
      <formula>IF(RIGHT(TEXT(AQ55,"0.#"),1)=".",TRUE,FALSE)</formula>
    </cfRule>
  </conditionalFormatting>
  <conditionalFormatting sqref="AI55">
    <cfRule type="expression" dxfId="17" priority="17">
      <formula>IF(RIGHT(TEXT(AI55,"0.#"),1)=".",FALSE,TRUE)</formula>
    </cfRule>
    <cfRule type="expression" dxfId="16" priority="18">
      <formula>IF(RIGHT(TEXT(AI55,"0.#"),1)=".",TRUE,FALSE)</formula>
    </cfRule>
  </conditionalFormatting>
  <conditionalFormatting sqref="AM54">
    <cfRule type="expression" dxfId="15" priority="15">
      <formula>IF(RIGHT(TEXT(AM54,"0.#"),1)=".",FALSE,TRUE)</formula>
    </cfRule>
    <cfRule type="expression" dxfId="14" priority="16">
      <formula>IF(RIGHT(TEXT(AM54,"0.#"),1)=".",TRUE,FALSE)</formula>
    </cfRule>
  </conditionalFormatting>
  <conditionalFormatting sqref="AM55">
    <cfRule type="expression" dxfId="13" priority="13">
      <formula>IF(RIGHT(TEXT(AM55,"0.#"),1)=".",FALSE,TRUE)</formula>
    </cfRule>
    <cfRule type="expression" dxfId="12" priority="14">
      <formula>IF(RIGHT(TEXT(AM55,"0.#"),1)=".",TRUE,FALSE)</formula>
    </cfRule>
  </conditionalFormatting>
  <conditionalFormatting sqref="Y144">
    <cfRule type="expression" dxfId="11" priority="7">
      <formula>IF(RIGHT(TEXT(Y144,"0.#"),1)=".",FALSE,TRUE)</formula>
    </cfRule>
    <cfRule type="expression" dxfId="10" priority="8">
      <formula>IF(RIGHT(TEXT(Y144,"0.#"),1)=".",TRUE,FALSE)</formula>
    </cfRule>
  </conditionalFormatting>
  <conditionalFormatting sqref="AL144:AO144">
    <cfRule type="expression" dxfId="9" priority="9">
      <formula>IF(AND(AL144&gt;=0, RIGHT(TEXT(AL144,"0.#"),1)&lt;&gt;"."),TRUE,FALSE)</formula>
    </cfRule>
    <cfRule type="expression" dxfId="8" priority="10">
      <formula>IF(AND(AL144&gt;=0, RIGHT(TEXT(AL144,"0.#"),1)="."),TRUE,FALSE)</formula>
    </cfRule>
    <cfRule type="expression" dxfId="7" priority="11">
      <formula>IF(AND(AL144&lt;0, RIGHT(TEXT(AL144,"0.#"),1)&lt;&gt;"."),TRUE,FALSE)</formula>
    </cfRule>
    <cfRule type="expression" dxfId="6" priority="12">
      <formula>IF(AND(AL144&lt;0, RIGHT(TEXT(AL144,"0.#"),1)="."),TRUE,FALSE)</formula>
    </cfRule>
  </conditionalFormatting>
  <conditionalFormatting sqref="Y147">
    <cfRule type="expression" dxfId="5" priority="5">
      <formula>IF(RIGHT(TEXT(Y147,"0.#"),1)=".",FALSE,TRUE)</formula>
    </cfRule>
    <cfRule type="expression" dxfId="4" priority="6">
      <formula>IF(RIGHT(TEXT(Y147,"0.#"),1)=".",TRUE,FALSE)</formula>
    </cfRule>
  </conditionalFormatting>
  <conditionalFormatting sqref="AL147:AO147">
    <cfRule type="expression" dxfId="3" priority="1">
      <formula>IF(AND(AL147&gt;=0, RIGHT(TEXT(AL147,"0.#"),1)&lt;&gt;"."),TRUE,FALSE)</formula>
    </cfRule>
    <cfRule type="expression" dxfId="2" priority="2">
      <formula>IF(AND(AL147&gt;=0, RIGHT(TEXT(AL147,"0.#"),1)="."),TRUE,FALSE)</formula>
    </cfRule>
    <cfRule type="expression" dxfId="1" priority="3">
      <formula>IF(AND(AL147&lt;0, RIGHT(TEXT(AL147,"0.#"),1)&lt;&gt;"."),TRUE,FALSE)</formula>
    </cfRule>
    <cfRule type="expression" dxfId="0" priority="4">
      <formula>IF(AND(AL147&lt;0, RIGHT(TEXT(AL147,"0.#"),1)="."),TRUE,FALSE)</formula>
    </cfRule>
  </conditionalFormatting>
  <dataValidations count="16">
    <dataValidation type="whole" allowBlank="1" showInputMessage="1" showErrorMessage="1" sqref="O107:P108 AX107:AX109 AA107:AB108 AM107:AN108">
      <formula1>0</formula1>
      <formula2>99</formula2>
    </dataValidation>
    <dataValidation type="whole" allowBlank="1" showInputMessage="1" showErrorMessage="1" sqref="AJ107:AK108 X107:Y108 AJ109 L107:L109 M107:M108 X109 AU107:AV108 J83:J8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3:E93">
      <formula1>T行政事業レビュー推進チームの所見</formula1>
    </dataValidation>
    <dataValidation type="custom" imeMode="disabled" allowBlank="1" showInputMessage="1" showErrorMessage="1" sqref="AH140:AK141 AH144:AK144 AH147:AK147">
      <formula1>OR(AND(MOD(IF(ISNUMBER(AH140), AH140, 0.5),1)=0, 0&lt;=AH140), AH140="-")</formula1>
    </dataValidation>
    <dataValidation type="whole" imeMode="disabled" allowBlank="1" showInputMessage="1" showErrorMessage="1" sqref="AW2:AX2">
      <formula1>0</formula1>
      <formula2>99</formula2>
    </dataValidation>
    <dataValidation type="list" allowBlank="1" showInputMessage="1" showErrorMessage="1" sqref="A95:E95">
      <formula1>T所見を踏まえた改善点</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sqref="S5:X5">
      <formula1>T終了年度</formula1>
    </dataValidation>
    <dataValidation type="list" allowBlank="1" showInputMessage="1" showErrorMessage="1" sqref="H83:I87">
      <formula1>T事業番号</formula1>
    </dataValidation>
    <dataValidation type="custom" imeMode="disabled" allowBlank="1" showInputMessage="1" showErrorMessage="1" sqref="AY23 AQ39:AR39 P13:AX13 AR15:AX15 P14:AQ18 AR18:AX18 P19:AJ19 Y140:AB141 AL140:AO141 Y144:AB144 AL144:AO144 Y147:AB147 AL147:AO147 AQ27:AR27 AU27:AX27 AE28:AX30 AE51:AX52 AE48:AX49 AE54:AX54 AE45:AX46 AU39:AX39 AE40:AX42 AU130:AX133 Y130:AB133 P23:AC25">
      <formula1>OR(ISNUMBER(P13), P13="-")</formula1>
    </dataValidation>
    <dataValidation type="list" allowBlank="1" showInputMessage="1" showErrorMessage="1" sqref="Q109:R109 AO109:AP109 AC109:AD109">
      <formula1>$U$36</formula1>
    </dataValidation>
    <dataValidation type="custom" allowBlank="1" showInputMessage="1" showErrorMessage="1" errorTitle="法人番号チェック" error="法人番号は13桁の数字で入力してください。" sqref="J147:O147 J144:O144 J140:O141">
      <formula1>OR(J140="-",AND(LEN(J140)=13,IFERROR(SEARCH("-",J140),"")="",IFERROR(SEARCH(".",J140),"")="",ISNUMBER(J140)))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16383" man="1"/>
    <brk id="80" max="16383" man="1"/>
    <brk id="109"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U108:V108 I108:J108 AG108:AH108 AR108:AS108</xm:sqref>
        </x14:dataValidation>
        <x14:dataValidation type="list" allowBlank="1" showInputMessage="1" showErrorMessage="1">
          <x14:formula1>
            <xm:f>入力規則等!$U$40:$U$42</xm:f>
          </x14:formula1>
          <xm:sqref>AG107:AH107 U107:V107 I107:J107 AR107:AS107</xm:sqref>
        </x14:dataValidation>
        <x14:dataValidation type="list" allowBlank="1" showInputMessage="1" showErrorMessage="1">
          <x14:formula1>
            <xm:f>入力規則等!$AG$2:$AG$13</xm:f>
          </x14:formula1>
          <xm:sqref>AC140:AG141 AC144:AG144 AC147:AG147</xm:sqref>
        </x14:dataValidation>
        <x14:dataValidation type="list" allowBlank="1" showInputMessage="1" showErrorMessage="1">
          <x14:formula1>
            <xm:f>入力規則等!$AI$2:$AI$8</xm:f>
          </x14:formula1>
          <xm:sqref>J59:T59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AO107:AP108 Q107:S108 AC107:AE108 E107:G108</xm:sqref>
        </x14:dataValidation>
        <x14:dataValidation type="list" allowBlank="1" showInputMessage="1" showErrorMessage="1">
          <x14:formula1>
            <xm:f>入力規則等!$U$48</xm:f>
          </x14:formula1>
          <xm:sqref>E109:F109</xm:sqref>
        </x14:dataValidation>
        <x14:dataValidation type="list" allowBlank="1" showInputMessage="1" showErrorMessage="1">
          <x14:formula1>
            <xm:f>入力規則等!$U$13:$U$35</xm:f>
          </x14:formula1>
          <xm:sqref>AJ2:AM2 E83:G87 AE109:AG109 G109:I109 AQ109:AS109 S109:U109</xm:sqref>
        </x14:dataValidation>
        <x14:dataValidation type="list" allowBlank="1" showInputMessage="1" showErrorMessage="1">
          <x14:formula1>
            <xm:f>入力規則等!$U$56:$U$58</xm:f>
          </x14:formula1>
          <xm:sqref>J109:K109 AT109:AU109 AH109:AI109 V109:W109</xm:sqref>
        </x14:dataValidation>
        <x14:dataValidation type="list" allowBlank="1" showInputMessage="1" showErrorMessage="1">
          <x14:formula1>
            <xm:f>入力規則等!$U$49</xm:f>
          </x14:formula1>
          <xm:sqref>C83:D87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389</v>
      </c>
      <c r="AA1" s="27" t="s">
        <v>77</v>
      </c>
      <c r="AB1" s="27" t="s">
        <v>390</v>
      </c>
      <c r="AC1" s="27" t="s">
        <v>31</v>
      </c>
      <c r="AD1" s="26"/>
      <c r="AE1" s="27" t="s">
        <v>43</v>
      </c>
      <c r="AF1" s="28"/>
      <c r="AG1" s="40" t="s">
        <v>172</v>
      </c>
      <c r="AI1" s="40" t="s">
        <v>175</v>
      </c>
      <c r="AK1" s="40" t="s">
        <v>179</v>
      </c>
      <c r="AM1" s="49"/>
      <c r="AN1" s="49"/>
      <c r="AP1" s="26" t="s">
        <v>216</v>
      </c>
    </row>
    <row r="2" spans="1:42" ht="13.5" customHeight="1" x14ac:dyDescent="0.15">
      <c r="A2" s="14" t="s">
        <v>80</v>
      </c>
      <c r="B2" s="15"/>
      <c r="C2" s="13" t="str">
        <f>IF(B2="","",A2)</f>
        <v/>
      </c>
      <c r="D2" s="13" t="str">
        <f>IF(C2="","",IF(D1&lt;&gt;"",CONCATENATE(D1,"、",C2),C2))</f>
        <v/>
      </c>
      <c r="F2" s="12" t="s">
        <v>67</v>
      </c>
      <c r="G2" s="17" t="s">
        <v>574</v>
      </c>
      <c r="H2" s="13" t="str">
        <f>IF(G2="","",F2)</f>
        <v>一般会計</v>
      </c>
      <c r="I2" s="13" t="str">
        <f>IF(H2="","",IF(I1&lt;&gt;"",CONCATENATE(I1,"、",H2),H2))</f>
        <v>一般会計</v>
      </c>
      <c r="K2" s="14" t="s">
        <v>97</v>
      </c>
      <c r="L2" s="15"/>
      <c r="M2" s="13" t="str">
        <f>IF(L2="","",K2)</f>
        <v/>
      </c>
      <c r="N2" s="13" t="str">
        <f>IF(M2="","",IF(N1&lt;&gt;"",CONCATENATE(N1,"、",M2),M2))</f>
        <v/>
      </c>
      <c r="O2" s="13"/>
      <c r="P2" s="12" t="s">
        <v>69</v>
      </c>
      <c r="Q2" s="17" t="s">
        <v>574</v>
      </c>
      <c r="R2" s="13" t="str">
        <f>IF(Q2="","",P2)</f>
        <v>直接実施</v>
      </c>
      <c r="S2" s="13" t="str">
        <f>IF(R2="","",IF(S1&lt;&gt;"",CONCATENATE(S1,"、",R2),R2))</f>
        <v>直接実施</v>
      </c>
      <c r="T2" s="13"/>
      <c r="U2" s="63">
        <v>21</v>
      </c>
      <c r="W2" s="30" t="s">
        <v>165</v>
      </c>
      <c r="Y2" s="30" t="s">
        <v>63</v>
      </c>
      <c r="Z2" s="30" t="s">
        <v>63</v>
      </c>
      <c r="AA2" s="56" t="s">
        <v>259</v>
      </c>
      <c r="AB2" s="56" t="s">
        <v>484</v>
      </c>
      <c r="AC2" s="57" t="s">
        <v>129</v>
      </c>
      <c r="AD2" s="26"/>
      <c r="AE2" s="32" t="s">
        <v>161</v>
      </c>
      <c r="AF2" s="28"/>
      <c r="AG2" s="41" t="s">
        <v>225</v>
      </c>
      <c r="AI2" s="40" t="s">
        <v>256</v>
      </c>
      <c r="AK2" s="40" t="s">
        <v>180</v>
      </c>
      <c r="AM2" s="49"/>
      <c r="AN2" s="49"/>
      <c r="AP2" s="41" t="s">
        <v>225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574</v>
      </c>
      <c r="R3" s="13" t="str">
        <f t="shared" ref="R3:R8" si="3">IF(Q3="","",P3)</f>
        <v>委託・請負</v>
      </c>
      <c r="S3" s="13" t="str">
        <f t="shared" ref="S3:S8" si="4">IF(R3="",S2,IF(S2&lt;&gt;"",CONCATENATE(S2,"、",R3),R3))</f>
        <v>直接実施、委託・請負</v>
      </c>
      <c r="T3" s="13"/>
      <c r="U3" s="30" t="s">
        <v>515</v>
      </c>
      <c r="W3" s="30" t="s">
        <v>140</v>
      </c>
      <c r="Y3" s="30" t="s">
        <v>64</v>
      </c>
      <c r="Z3" s="30" t="s">
        <v>391</v>
      </c>
      <c r="AA3" s="56" t="s">
        <v>357</v>
      </c>
      <c r="AB3" s="56" t="s">
        <v>485</v>
      </c>
      <c r="AC3" s="57" t="s">
        <v>130</v>
      </c>
      <c r="AD3" s="26"/>
      <c r="AE3" s="32" t="s">
        <v>162</v>
      </c>
      <c r="AF3" s="28"/>
      <c r="AG3" s="41" t="s">
        <v>226</v>
      </c>
      <c r="AI3" s="40" t="s">
        <v>174</v>
      </c>
      <c r="AK3" s="40" t="str">
        <f>CHAR(CODE(AK2)+1)</f>
        <v>B</v>
      </c>
      <c r="AM3" s="49"/>
      <c r="AN3" s="49"/>
      <c r="AP3" s="41" t="s">
        <v>226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0" t="s">
        <v>571</v>
      </c>
      <c r="W4" s="30" t="s">
        <v>141</v>
      </c>
      <c r="Y4" s="30" t="s">
        <v>264</v>
      </c>
      <c r="Z4" s="30" t="s">
        <v>392</v>
      </c>
      <c r="AA4" s="56" t="s">
        <v>358</v>
      </c>
      <c r="AB4" s="56" t="s">
        <v>486</v>
      </c>
      <c r="AC4" s="56" t="s">
        <v>131</v>
      </c>
      <c r="AD4" s="26"/>
      <c r="AE4" s="32" t="s">
        <v>163</v>
      </c>
      <c r="AF4" s="28"/>
      <c r="AG4" s="41" t="s">
        <v>227</v>
      </c>
      <c r="AI4" s="40" t="s">
        <v>176</v>
      </c>
      <c r="AK4" s="40" t="str">
        <f t="shared" ref="AK4:AK49" si="7">CHAR(CODE(AK3)+1)</f>
        <v>C</v>
      </c>
      <c r="AM4" s="49"/>
      <c r="AN4" s="49"/>
      <c r="AP4" s="41" t="s">
        <v>227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0" t="s">
        <v>539</v>
      </c>
      <c r="Y5" s="30" t="s">
        <v>265</v>
      </c>
      <c r="Z5" s="30" t="s">
        <v>393</v>
      </c>
      <c r="AA5" s="56" t="s">
        <v>359</v>
      </c>
      <c r="AB5" s="56" t="s">
        <v>487</v>
      </c>
      <c r="AC5" s="56" t="s">
        <v>164</v>
      </c>
      <c r="AD5" s="29"/>
      <c r="AE5" s="32" t="s">
        <v>237</v>
      </c>
      <c r="AF5" s="28"/>
      <c r="AG5" s="41" t="s">
        <v>228</v>
      </c>
      <c r="AI5" s="40" t="s">
        <v>262</v>
      </c>
      <c r="AK5" s="40" t="str">
        <f t="shared" si="7"/>
        <v>D</v>
      </c>
      <c r="AP5" s="41" t="s">
        <v>228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0" t="s">
        <v>239</v>
      </c>
      <c r="W6" s="30" t="s">
        <v>541</v>
      </c>
      <c r="Y6" s="30" t="s">
        <v>266</v>
      </c>
      <c r="Z6" s="30" t="s">
        <v>394</v>
      </c>
      <c r="AA6" s="56" t="s">
        <v>360</v>
      </c>
      <c r="AB6" s="56" t="s">
        <v>488</v>
      </c>
      <c r="AC6" s="56" t="s">
        <v>132</v>
      </c>
      <c r="AD6" s="29"/>
      <c r="AE6" s="32" t="s">
        <v>235</v>
      </c>
      <c r="AF6" s="28"/>
      <c r="AG6" s="41" t="s">
        <v>229</v>
      </c>
      <c r="AI6" s="40" t="s">
        <v>263</v>
      </c>
      <c r="AK6" s="40" t="str">
        <f>CHAR(CODE(AK5)+1)</f>
        <v>E</v>
      </c>
      <c r="AP6" s="41" t="s">
        <v>229</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0"/>
      <c r="W7" s="30" t="s">
        <v>142</v>
      </c>
      <c r="Y7" s="30" t="s">
        <v>267</v>
      </c>
      <c r="Z7" s="30" t="s">
        <v>395</v>
      </c>
      <c r="AA7" s="56" t="s">
        <v>361</v>
      </c>
      <c r="AB7" s="56" t="s">
        <v>489</v>
      </c>
      <c r="AC7" s="29"/>
      <c r="AD7" s="29"/>
      <c r="AE7" s="30" t="s">
        <v>132</v>
      </c>
      <c r="AF7" s="28"/>
      <c r="AG7" s="41" t="s">
        <v>230</v>
      </c>
      <c r="AH7" s="51"/>
      <c r="AI7" s="41" t="s">
        <v>252</v>
      </c>
      <c r="AK7" s="40" t="str">
        <f>CHAR(CODE(AK6)+1)</f>
        <v>F</v>
      </c>
      <c r="AP7" s="41" t="s">
        <v>230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0" t="s">
        <v>260</v>
      </c>
      <c r="W8" s="30" t="s">
        <v>143</v>
      </c>
      <c r="Y8" s="30" t="s">
        <v>268</v>
      </c>
      <c r="Z8" s="30" t="s">
        <v>396</v>
      </c>
      <c r="AA8" s="56" t="s">
        <v>362</v>
      </c>
      <c r="AB8" s="56" t="s">
        <v>490</v>
      </c>
      <c r="AC8" s="29"/>
      <c r="AD8" s="29"/>
      <c r="AE8" s="29"/>
      <c r="AF8" s="28"/>
      <c r="AG8" s="41" t="s">
        <v>231</v>
      </c>
      <c r="AI8" s="40" t="s">
        <v>253</v>
      </c>
      <c r="AK8" s="40" t="str">
        <f t="shared" si="7"/>
        <v>G</v>
      </c>
      <c r="AP8" s="41" t="s">
        <v>231</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0" t="s">
        <v>261</v>
      </c>
      <c r="W9" s="30" t="s">
        <v>144</v>
      </c>
      <c r="Y9" s="30" t="s">
        <v>269</v>
      </c>
      <c r="Z9" s="30" t="s">
        <v>397</v>
      </c>
      <c r="AA9" s="56" t="s">
        <v>363</v>
      </c>
      <c r="AB9" s="56" t="s">
        <v>491</v>
      </c>
      <c r="AC9" s="29"/>
      <c r="AD9" s="29"/>
      <c r="AE9" s="29"/>
      <c r="AF9" s="28"/>
      <c r="AG9" s="41" t="s">
        <v>232</v>
      </c>
      <c r="AI9" s="48"/>
      <c r="AK9" s="40" t="str">
        <f t="shared" si="7"/>
        <v>H</v>
      </c>
      <c r="AP9" s="41" t="s">
        <v>232</v>
      </c>
    </row>
    <row r="10" spans="1:42" ht="13.5" customHeight="1" x14ac:dyDescent="0.15">
      <c r="A10" s="14" t="s">
        <v>206</v>
      </c>
      <c r="B10" s="15"/>
      <c r="C10" s="13" t="str">
        <f t="shared" si="0"/>
        <v/>
      </c>
      <c r="D10" s="13" t="str">
        <f t="shared" si="8"/>
        <v/>
      </c>
      <c r="F10" s="18" t="s">
        <v>111</v>
      </c>
      <c r="G10" s="17"/>
      <c r="H10" s="13" t="str">
        <f t="shared" si="1"/>
        <v/>
      </c>
      <c r="I10" s="13" t="str">
        <f t="shared" si="5"/>
        <v>一般会計</v>
      </c>
      <c r="K10" s="14" t="s">
        <v>207</v>
      </c>
      <c r="L10" s="15"/>
      <c r="M10" s="13" t="str">
        <f t="shared" si="2"/>
        <v/>
      </c>
      <c r="N10" s="13" t="str">
        <f t="shared" si="6"/>
        <v/>
      </c>
      <c r="O10" s="13"/>
      <c r="P10" s="13" t="str">
        <f>S8</f>
        <v>直接実施、委託・請負</v>
      </c>
      <c r="Q10" s="19"/>
      <c r="T10" s="13"/>
      <c r="W10" s="30" t="s">
        <v>145</v>
      </c>
      <c r="Y10" s="30" t="s">
        <v>270</v>
      </c>
      <c r="Z10" s="30" t="s">
        <v>398</v>
      </c>
      <c r="AA10" s="56" t="s">
        <v>364</v>
      </c>
      <c r="AB10" s="56" t="s">
        <v>492</v>
      </c>
      <c r="AC10" s="29"/>
      <c r="AD10" s="29"/>
      <c r="AE10" s="29"/>
      <c r="AF10" s="28"/>
      <c r="AG10" s="41" t="s">
        <v>220</v>
      </c>
      <c r="AK10" s="40" t="str">
        <f t="shared" si="7"/>
        <v>I</v>
      </c>
      <c r="AP10" s="40" t="s">
        <v>217</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574</v>
      </c>
      <c r="M11" s="13" t="str">
        <f t="shared" si="2"/>
        <v>その他の事項経費</v>
      </c>
      <c r="N11" s="13" t="str">
        <f t="shared" si="6"/>
        <v>その他の事項経費</v>
      </c>
      <c r="O11" s="13"/>
      <c r="P11" s="13"/>
      <c r="Q11" s="19"/>
      <c r="T11" s="13"/>
      <c r="W11" s="30" t="s">
        <v>568</v>
      </c>
      <c r="Y11" s="30" t="s">
        <v>271</v>
      </c>
      <c r="Z11" s="30" t="s">
        <v>399</v>
      </c>
      <c r="AA11" s="56" t="s">
        <v>365</v>
      </c>
      <c r="AB11" s="56" t="s">
        <v>493</v>
      </c>
      <c r="AC11" s="29"/>
      <c r="AD11" s="29"/>
      <c r="AE11" s="29"/>
      <c r="AF11" s="28"/>
      <c r="AG11" s="40" t="s">
        <v>223</v>
      </c>
      <c r="AK11" s="40"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516</v>
      </c>
      <c r="W12" s="30" t="s">
        <v>146</v>
      </c>
      <c r="Y12" s="30" t="s">
        <v>272</v>
      </c>
      <c r="Z12" s="30" t="s">
        <v>400</v>
      </c>
      <c r="AA12" s="56" t="s">
        <v>366</v>
      </c>
      <c r="AB12" s="56" t="s">
        <v>494</v>
      </c>
      <c r="AC12" s="29"/>
      <c r="AD12" s="29"/>
      <c r="AE12" s="29"/>
      <c r="AF12" s="28"/>
      <c r="AG12" s="40" t="s">
        <v>221</v>
      </c>
      <c r="AK12" s="40"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273</v>
      </c>
      <c r="Z13" s="30" t="s">
        <v>401</v>
      </c>
      <c r="AA13" s="56" t="s">
        <v>367</v>
      </c>
      <c r="AB13" s="56" t="s">
        <v>495</v>
      </c>
      <c r="AC13" s="29"/>
      <c r="AD13" s="29"/>
      <c r="AE13" s="29"/>
      <c r="AF13" s="28"/>
      <c r="AG13" s="40" t="s">
        <v>222</v>
      </c>
      <c r="AK13" s="40"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517</v>
      </c>
      <c r="W14" s="30" t="s">
        <v>148</v>
      </c>
      <c r="Y14" s="30" t="s">
        <v>274</v>
      </c>
      <c r="Z14" s="30" t="s">
        <v>402</v>
      </c>
      <c r="AA14" s="56" t="s">
        <v>368</v>
      </c>
      <c r="AB14" s="56" t="s">
        <v>496</v>
      </c>
      <c r="AC14" s="29"/>
      <c r="AD14" s="29"/>
      <c r="AE14" s="29"/>
      <c r="AF14" s="28"/>
      <c r="AG14" s="48"/>
      <c r="AK14" s="40"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518</v>
      </c>
      <c r="W15" s="30" t="s">
        <v>149</v>
      </c>
      <c r="Y15" s="30" t="s">
        <v>275</v>
      </c>
      <c r="Z15" s="30" t="s">
        <v>403</v>
      </c>
      <c r="AA15" s="56" t="s">
        <v>369</v>
      </c>
      <c r="AB15" s="56" t="s">
        <v>497</v>
      </c>
      <c r="AC15" s="29"/>
      <c r="AD15" s="29"/>
      <c r="AE15" s="29"/>
      <c r="AF15" s="28"/>
      <c r="AG15" s="49"/>
      <c r="AK15" s="40"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519</v>
      </c>
      <c r="W16" s="30" t="s">
        <v>150</v>
      </c>
      <c r="Y16" s="30" t="s">
        <v>276</v>
      </c>
      <c r="Z16" s="30" t="s">
        <v>404</v>
      </c>
      <c r="AA16" s="56" t="s">
        <v>370</v>
      </c>
      <c r="AB16" s="56" t="s">
        <v>498</v>
      </c>
      <c r="AC16" s="29"/>
      <c r="AD16" s="29"/>
      <c r="AE16" s="29"/>
      <c r="AF16" s="28"/>
      <c r="AG16" s="49"/>
      <c r="AK16" s="40"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537</v>
      </c>
      <c r="W17" s="30" t="s">
        <v>151</v>
      </c>
      <c r="Y17" s="30" t="s">
        <v>277</v>
      </c>
      <c r="Z17" s="30" t="s">
        <v>405</v>
      </c>
      <c r="AA17" s="56" t="s">
        <v>371</v>
      </c>
      <c r="AB17" s="56" t="s">
        <v>499</v>
      </c>
      <c r="AC17" s="29"/>
      <c r="AD17" s="29"/>
      <c r="AE17" s="29"/>
      <c r="AF17" s="28"/>
      <c r="AG17" s="49"/>
      <c r="AK17" s="40"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520</v>
      </c>
      <c r="W18" s="30" t="s">
        <v>152</v>
      </c>
      <c r="Y18" s="30" t="s">
        <v>278</v>
      </c>
      <c r="Z18" s="30" t="s">
        <v>406</v>
      </c>
      <c r="AA18" s="56" t="s">
        <v>372</v>
      </c>
      <c r="AB18" s="56" t="s">
        <v>500</v>
      </c>
      <c r="AC18" s="29"/>
      <c r="AD18" s="29"/>
      <c r="AE18" s="29"/>
      <c r="AF18" s="28"/>
      <c r="AK18" s="40" t="str">
        <f t="shared" si="7"/>
        <v>Q</v>
      </c>
    </row>
    <row r="19" spans="1:37" ht="13.5" customHeight="1" x14ac:dyDescent="0.15">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0" t="s">
        <v>521</v>
      </c>
      <c r="W19" s="30" t="s">
        <v>153</v>
      </c>
      <c r="Y19" s="30" t="s">
        <v>279</v>
      </c>
      <c r="Z19" s="30" t="s">
        <v>407</v>
      </c>
      <c r="AA19" s="56" t="s">
        <v>373</v>
      </c>
      <c r="AB19" s="56" t="s">
        <v>501</v>
      </c>
      <c r="AC19" s="29"/>
      <c r="AD19" s="29"/>
      <c r="AE19" s="29"/>
      <c r="AF19" s="28"/>
      <c r="AK19" s="40" t="str">
        <f t="shared" si="7"/>
        <v>R</v>
      </c>
    </row>
    <row r="20" spans="1:37" ht="13.5" customHeight="1" x14ac:dyDescent="0.15">
      <c r="A20" s="14" t="s">
        <v>199</v>
      </c>
      <c r="B20" s="15"/>
      <c r="C20" s="13" t="str">
        <f t="shared" si="9"/>
        <v/>
      </c>
      <c r="D20" s="13" t="str">
        <f t="shared" si="8"/>
        <v/>
      </c>
      <c r="F20" s="18" t="s">
        <v>197</v>
      </c>
      <c r="G20" s="17"/>
      <c r="H20" s="13" t="str">
        <f t="shared" si="1"/>
        <v/>
      </c>
      <c r="I20" s="13" t="str">
        <f t="shared" si="5"/>
        <v>一般会計</v>
      </c>
      <c r="K20" s="13"/>
      <c r="L20" s="13"/>
      <c r="O20" s="13"/>
      <c r="P20" s="13"/>
      <c r="Q20" s="19"/>
      <c r="T20" s="13"/>
      <c r="U20" s="30" t="s">
        <v>522</v>
      </c>
      <c r="W20" s="30" t="s">
        <v>154</v>
      </c>
      <c r="Y20" s="30" t="s">
        <v>280</v>
      </c>
      <c r="Z20" s="30" t="s">
        <v>408</v>
      </c>
      <c r="AA20" s="56" t="s">
        <v>374</v>
      </c>
      <c r="AB20" s="56" t="s">
        <v>502</v>
      </c>
      <c r="AC20" s="29"/>
      <c r="AD20" s="29"/>
      <c r="AE20" s="29"/>
      <c r="AF20" s="28"/>
      <c r="AK20" s="40" t="str">
        <f t="shared" si="7"/>
        <v>S</v>
      </c>
    </row>
    <row r="21" spans="1:37" ht="13.5" customHeight="1" x14ac:dyDescent="0.15">
      <c r="A21" s="14" t="s">
        <v>200</v>
      </c>
      <c r="B21" s="15"/>
      <c r="C21" s="13" t="str">
        <f t="shared" si="9"/>
        <v/>
      </c>
      <c r="D21" s="13" t="str">
        <f t="shared" si="8"/>
        <v/>
      </c>
      <c r="F21" s="18" t="s">
        <v>121</v>
      </c>
      <c r="G21" s="17"/>
      <c r="H21" s="13" t="str">
        <f t="shared" si="1"/>
        <v/>
      </c>
      <c r="I21" s="13" t="str">
        <f t="shared" si="5"/>
        <v>一般会計</v>
      </c>
      <c r="K21" s="13"/>
      <c r="L21" s="13"/>
      <c r="O21" s="13"/>
      <c r="P21" s="13"/>
      <c r="Q21" s="19"/>
      <c r="T21" s="13"/>
      <c r="U21" s="30" t="s">
        <v>523</v>
      </c>
      <c r="W21" s="30" t="s">
        <v>155</v>
      </c>
      <c r="Y21" s="30" t="s">
        <v>281</v>
      </c>
      <c r="Z21" s="30" t="s">
        <v>409</v>
      </c>
      <c r="AA21" s="56" t="s">
        <v>375</v>
      </c>
      <c r="AB21" s="56" t="s">
        <v>503</v>
      </c>
      <c r="AC21" s="29"/>
      <c r="AD21" s="29"/>
      <c r="AE21" s="29"/>
      <c r="AF21" s="28"/>
      <c r="AK21" s="40" t="str">
        <f t="shared" si="7"/>
        <v>T</v>
      </c>
    </row>
    <row r="22" spans="1:37" ht="13.5" customHeight="1" x14ac:dyDescent="0.15">
      <c r="A22" s="14" t="s">
        <v>201</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0" t="s">
        <v>570</v>
      </c>
      <c r="W22" s="30" t="s">
        <v>156</v>
      </c>
      <c r="Y22" s="30" t="s">
        <v>282</v>
      </c>
      <c r="Z22" s="30" t="s">
        <v>410</v>
      </c>
      <c r="AA22" s="56" t="s">
        <v>376</v>
      </c>
      <c r="AB22" s="56" t="s">
        <v>504</v>
      </c>
      <c r="AC22" s="29"/>
      <c r="AD22" s="29"/>
      <c r="AE22" s="29"/>
      <c r="AF22" s="28"/>
      <c r="AK22" s="40" t="str">
        <f t="shared" si="7"/>
        <v>U</v>
      </c>
    </row>
    <row r="23" spans="1:37" ht="13.5" customHeight="1" x14ac:dyDescent="0.15">
      <c r="A23" s="54" t="s">
        <v>254</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0" t="s">
        <v>524</v>
      </c>
      <c r="W23" s="30" t="s">
        <v>157</v>
      </c>
      <c r="Y23" s="30" t="s">
        <v>283</v>
      </c>
      <c r="Z23" s="30" t="s">
        <v>411</v>
      </c>
      <c r="AA23" s="56" t="s">
        <v>377</v>
      </c>
      <c r="AB23" s="56" t="s">
        <v>505</v>
      </c>
      <c r="AC23" s="29"/>
      <c r="AD23" s="29"/>
      <c r="AE23" s="29"/>
      <c r="AF23" s="28"/>
      <c r="AK23" s="40" t="str">
        <f t="shared" si="7"/>
        <v>V</v>
      </c>
    </row>
    <row r="24" spans="1:37" ht="13.5" customHeight="1" x14ac:dyDescent="0.15">
      <c r="A24" s="65"/>
      <c r="B24" s="52"/>
      <c r="F24" s="18" t="s">
        <v>257</v>
      </c>
      <c r="G24" s="17"/>
      <c r="H24" s="13" t="str">
        <f t="shared" si="1"/>
        <v/>
      </c>
      <c r="I24" s="13" t="str">
        <f t="shared" si="5"/>
        <v>一般会計</v>
      </c>
      <c r="K24" s="13"/>
      <c r="L24" s="13"/>
      <c r="O24" s="13"/>
      <c r="P24" s="13"/>
      <c r="Q24" s="19"/>
      <c r="T24" s="13"/>
      <c r="U24" s="30" t="s">
        <v>525</v>
      </c>
      <c r="W24" s="30" t="s">
        <v>158</v>
      </c>
      <c r="Y24" s="30" t="s">
        <v>284</v>
      </c>
      <c r="Z24" s="30" t="s">
        <v>412</v>
      </c>
      <c r="AA24" s="56" t="s">
        <v>378</v>
      </c>
      <c r="AB24" s="56" t="s">
        <v>506</v>
      </c>
      <c r="AC24" s="29"/>
      <c r="AD24" s="29"/>
      <c r="AE24" s="29"/>
      <c r="AF24" s="28"/>
      <c r="AK24" s="40" t="str">
        <f>CHAR(CODE(AK23)+1)</f>
        <v>W</v>
      </c>
    </row>
    <row r="25" spans="1:37" ht="13.5" customHeight="1" x14ac:dyDescent="0.15">
      <c r="A25" s="53"/>
      <c r="B25" s="52"/>
      <c r="F25" s="18" t="s">
        <v>124</v>
      </c>
      <c r="G25" s="17"/>
      <c r="H25" s="13" t="str">
        <f t="shared" si="1"/>
        <v/>
      </c>
      <c r="I25" s="13" t="str">
        <f t="shared" si="5"/>
        <v>一般会計</v>
      </c>
      <c r="K25" s="13"/>
      <c r="L25" s="13"/>
      <c r="O25" s="13"/>
      <c r="P25" s="13"/>
      <c r="Q25" s="19"/>
      <c r="T25" s="13"/>
      <c r="U25" s="30" t="s">
        <v>526</v>
      </c>
      <c r="W25" s="47"/>
      <c r="Y25" s="30" t="s">
        <v>285</v>
      </c>
      <c r="Z25" s="30" t="s">
        <v>413</v>
      </c>
      <c r="AA25" s="56" t="s">
        <v>379</v>
      </c>
      <c r="AB25" s="56" t="s">
        <v>507</v>
      </c>
      <c r="AC25" s="29"/>
      <c r="AD25" s="29"/>
      <c r="AE25" s="29"/>
      <c r="AF25" s="28"/>
      <c r="AK25" s="40" t="str">
        <f t="shared" si="7"/>
        <v>X</v>
      </c>
    </row>
    <row r="26" spans="1:37" ht="13.5" customHeight="1" x14ac:dyDescent="0.15">
      <c r="A26" s="53"/>
      <c r="B26" s="52"/>
      <c r="F26" s="18" t="s">
        <v>125</v>
      </c>
      <c r="G26" s="17"/>
      <c r="H26" s="13" t="str">
        <f t="shared" si="1"/>
        <v/>
      </c>
      <c r="I26" s="13" t="str">
        <f t="shared" si="5"/>
        <v>一般会計</v>
      </c>
      <c r="K26" s="13"/>
      <c r="L26" s="13"/>
      <c r="O26" s="13"/>
      <c r="P26" s="13"/>
      <c r="Q26" s="19"/>
      <c r="T26" s="13"/>
      <c r="U26" s="30" t="s">
        <v>527</v>
      </c>
      <c r="Y26" s="30" t="s">
        <v>286</v>
      </c>
      <c r="Z26" s="30" t="s">
        <v>414</v>
      </c>
      <c r="AA26" s="56" t="s">
        <v>380</v>
      </c>
      <c r="AB26" s="56" t="s">
        <v>508</v>
      </c>
      <c r="AC26" s="29"/>
      <c r="AD26" s="29"/>
      <c r="AE26" s="29"/>
      <c r="AF26" s="28"/>
      <c r="AK26" s="40"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0" t="s">
        <v>528</v>
      </c>
      <c r="Y27" s="30" t="s">
        <v>287</v>
      </c>
      <c r="Z27" s="30" t="s">
        <v>415</v>
      </c>
      <c r="AA27" s="56" t="s">
        <v>381</v>
      </c>
      <c r="AB27" s="56" t="s">
        <v>509</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529</v>
      </c>
      <c r="Y28" s="30" t="s">
        <v>288</v>
      </c>
      <c r="Z28" s="30" t="s">
        <v>416</v>
      </c>
      <c r="AA28" s="56" t="s">
        <v>382</v>
      </c>
      <c r="AB28" s="56" t="s">
        <v>510</v>
      </c>
      <c r="AC28" s="29"/>
      <c r="AD28" s="29"/>
      <c r="AE28" s="29"/>
      <c r="AF28" s="28"/>
      <c r="AK28" s="40"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530</v>
      </c>
      <c r="Y29" s="30" t="s">
        <v>289</v>
      </c>
      <c r="Z29" s="30" t="s">
        <v>417</v>
      </c>
      <c r="AA29" s="56" t="s">
        <v>383</v>
      </c>
      <c r="AB29" s="56" t="s">
        <v>511</v>
      </c>
      <c r="AC29" s="29"/>
      <c r="AD29" s="29"/>
      <c r="AE29" s="29"/>
      <c r="AF29" s="28"/>
      <c r="AK29" s="40"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531</v>
      </c>
      <c r="Y30" s="30" t="s">
        <v>290</v>
      </c>
      <c r="Z30" s="30" t="s">
        <v>418</v>
      </c>
      <c r="AA30" s="56" t="s">
        <v>384</v>
      </c>
      <c r="AB30" s="56" t="s">
        <v>512</v>
      </c>
      <c r="AC30" s="29"/>
      <c r="AD30" s="29"/>
      <c r="AE30" s="29"/>
      <c r="AF30" s="28"/>
      <c r="AK30" s="40"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532</v>
      </c>
      <c r="Y31" s="30" t="s">
        <v>291</v>
      </c>
      <c r="Z31" s="30" t="s">
        <v>419</v>
      </c>
      <c r="AA31" s="56" t="s">
        <v>385</v>
      </c>
      <c r="AB31" s="56" t="s">
        <v>513</v>
      </c>
      <c r="AC31" s="29"/>
      <c r="AD31" s="29"/>
      <c r="AE31" s="29"/>
      <c r="AF31" s="28"/>
      <c r="AK31" s="40"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533</v>
      </c>
      <c r="Y32" s="30" t="s">
        <v>292</v>
      </c>
      <c r="Z32" s="30" t="s">
        <v>420</v>
      </c>
      <c r="AA32" s="56" t="s">
        <v>65</v>
      </c>
      <c r="AB32" s="56" t="s">
        <v>65</v>
      </c>
      <c r="AC32" s="29"/>
      <c r="AD32" s="29"/>
      <c r="AE32" s="29"/>
      <c r="AF32" s="28"/>
      <c r="AK32" s="40"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534</v>
      </c>
      <c r="Y33" s="30" t="s">
        <v>293</v>
      </c>
      <c r="Z33" s="30" t="s">
        <v>421</v>
      </c>
      <c r="AA33" s="47"/>
      <c r="AB33" s="29"/>
      <c r="AC33" s="29"/>
      <c r="AD33" s="29"/>
      <c r="AE33" s="29"/>
      <c r="AF33" s="28"/>
      <c r="AK33" s="40"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535</v>
      </c>
      <c r="Y34" s="30" t="s">
        <v>294</v>
      </c>
      <c r="Z34" s="30" t="s">
        <v>422</v>
      </c>
      <c r="AB34" s="29"/>
      <c r="AC34" s="29"/>
      <c r="AD34" s="29"/>
      <c r="AE34" s="29"/>
      <c r="AF34" s="28"/>
      <c r="AK34" s="40"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0" t="s">
        <v>536</v>
      </c>
      <c r="Y35" s="30" t="s">
        <v>295</v>
      </c>
      <c r="Z35" s="30" t="s">
        <v>423</v>
      </c>
      <c r="AC35" s="29"/>
      <c r="AF35" s="28"/>
      <c r="AK35" s="40"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0" t="s">
        <v>296</v>
      </c>
      <c r="Z36" s="30" t="s">
        <v>424</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297</v>
      </c>
      <c r="Z37" s="30" t="s">
        <v>425</v>
      </c>
      <c r="AF37" s="28"/>
      <c r="AK37" s="40" t="str">
        <f t="shared" si="7"/>
        <v>j</v>
      </c>
    </row>
    <row r="38" spans="1:37" x14ac:dyDescent="0.15">
      <c r="A38" s="13"/>
      <c r="B38" s="13"/>
      <c r="F38" s="13"/>
      <c r="G38" s="19"/>
      <c r="K38" s="13"/>
      <c r="L38" s="13"/>
      <c r="O38" s="13"/>
      <c r="P38" s="13"/>
      <c r="Q38" s="19"/>
      <c r="T38" s="13"/>
      <c r="Y38" s="30" t="s">
        <v>298</v>
      </c>
      <c r="Z38" s="30" t="s">
        <v>426</v>
      </c>
      <c r="AF38" s="28"/>
      <c r="AK38" s="40" t="str">
        <f t="shared" si="7"/>
        <v>k</v>
      </c>
    </row>
    <row r="39" spans="1:37" x14ac:dyDescent="0.15">
      <c r="A39" s="13"/>
      <c r="B39" s="13"/>
      <c r="F39" s="13" t="str">
        <f>I37</f>
        <v>一般会計</v>
      </c>
      <c r="G39" s="19"/>
      <c r="K39" s="13"/>
      <c r="L39" s="13"/>
      <c r="O39" s="13"/>
      <c r="P39" s="13"/>
      <c r="Q39" s="19"/>
      <c r="T39" s="13"/>
      <c r="U39" s="30" t="s">
        <v>538</v>
      </c>
      <c r="Y39" s="30" t="s">
        <v>299</v>
      </c>
      <c r="Z39" s="30" t="s">
        <v>427</v>
      </c>
      <c r="AF39" s="28"/>
      <c r="AK39" s="40" t="str">
        <f t="shared" si="7"/>
        <v>l</v>
      </c>
    </row>
    <row r="40" spans="1:37" x14ac:dyDescent="0.15">
      <c r="A40" s="13"/>
      <c r="B40" s="13"/>
      <c r="F40" s="13"/>
      <c r="G40" s="19"/>
      <c r="K40" s="13"/>
      <c r="L40" s="13"/>
      <c r="O40" s="13"/>
      <c r="P40" s="13"/>
      <c r="Q40" s="19"/>
      <c r="T40" s="13"/>
      <c r="U40" s="30"/>
      <c r="Y40" s="30" t="s">
        <v>300</v>
      </c>
      <c r="Z40" s="30" t="s">
        <v>428</v>
      </c>
      <c r="AF40" s="28"/>
      <c r="AK40" s="40" t="str">
        <f t="shared" si="7"/>
        <v>m</v>
      </c>
    </row>
    <row r="41" spans="1:37" x14ac:dyDescent="0.15">
      <c r="A41" s="13"/>
      <c r="B41" s="13"/>
      <c r="F41" s="13"/>
      <c r="G41" s="19"/>
      <c r="K41" s="13"/>
      <c r="L41" s="13"/>
      <c r="O41" s="13"/>
      <c r="P41" s="13"/>
      <c r="Q41" s="19"/>
      <c r="T41" s="13"/>
      <c r="U41" s="30" t="s">
        <v>240</v>
      </c>
      <c r="Y41" s="30" t="s">
        <v>301</v>
      </c>
      <c r="Z41" s="30" t="s">
        <v>429</v>
      </c>
      <c r="AF41" s="28"/>
      <c r="AK41" s="40" t="str">
        <f t="shared" si="7"/>
        <v>n</v>
      </c>
    </row>
    <row r="42" spans="1:37" x14ac:dyDescent="0.15">
      <c r="A42" s="13"/>
      <c r="B42" s="13"/>
      <c r="F42" s="13"/>
      <c r="G42" s="19"/>
      <c r="K42" s="13"/>
      <c r="L42" s="13"/>
      <c r="O42" s="13"/>
      <c r="P42" s="13"/>
      <c r="Q42" s="19"/>
      <c r="T42" s="13"/>
      <c r="U42" s="30" t="s">
        <v>250</v>
      </c>
      <c r="Y42" s="30" t="s">
        <v>302</v>
      </c>
      <c r="Z42" s="30" t="s">
        <v>430</v>
      </c>
      <c r="AF42" s="28"/>
      <c r="AK42" s="40" t="str">
        <f t="shared" si="7"/>
        <v>o</v>
      </c>
    </row>
    <row r="43" spans="1:37" x14ac:dyDescent="0.15">
      <c r="A43" s="13"/>
      <c r="B43" s="13"/>
      <c r="F43" s="13"/>
      <c r="G43" s="19"/>
      <c r="K43" s="13"/>
      <c r="L43" s="13"/>
      <c r="O43" s="13"/>
      <c r="P43" s="13"/>
      <c r="Q43" s="19"/>
      <c r="T43" s="13"/>
      <c r="Y43" s="30" t="s">
        <v>303</v>
      </c>
      <c r="Z43" s="30" t="s">
        <v>431</v>
      </c>
      <c r="AF43" s="28"/>
      <c r="AK43" s="40" t="str">
        <f t="shared" si="7"/>
        <v>p</v>
      </c>
    </row>
    <row r="44" spans="1:37" x14ac:dyDescent="0.15">
      <c r="A44" s="13"/>
      <c r="B44" s="13"/>
      <c r="F44" s="13"/>
      <c r="G44" s="19"/>
      <c r="K44" s="13"/>
      <c r="L44" s="13"/>
      <c r="O44" s="13"/>
      <c r="P44" s="13"/>
      <c r="Q44" s="19"/>
      <c r="T44" s="13"/>
      <c r="Y44" s="30" t="s">
        <v>304</v>
      </c>
      <c r="Z44" s="30" t="s">
        <v>432</v>
      </c>
      <c r="AF44" s="28"/>
      <c r="AK44" s="40" t="str">
        <f t="shared" si="7"/>
        <v>q</v>
      </c>
    </row>
    <row r="45" spans="1:37" x14ac:dyDescent="0.15">
      <c r="A45" s="13"/>
      <c r="B45" s="13"/>
      <c r="F45" s="13"/>
      <c r="G45" s="19"/>
      <c r="K45" s="13"/>
      <c r="L45" s="13"/>
      <c r="O45" s="13"/>
      <c r="P45" s="13"/>
      <c r="Q45" s="19"/>
      <c r="T45" s="13"/>
      <c r="U45" s="27" t="s">
        <v>160</v>
      </c>
      <c r="Y45" s="30" t="s">
        <v>305</v>
      </c>
      <c r="Z45" s="30" t="s">
        <v>433</v>
      </c>
      <c r="AF45" s="28"/>
      <c r="AK45" s="40" t="str">
        <f t="shared" si="7"/>
        <v>r</v>
      </c>
    </row>
    <row r="46" spans="1:37" x14ac:dyDescent="0.15">
      <c r="A46" s="13"/>
      <c r="B46" s="13"/>
      <c r="F46" s="13"/>
      <c r="G46" s="19"/>
      <c r="K46" s="13"/>
      <c r="L46" s="13"/>
      <c r="O46" s="13"/>
      <c r="P46" s="13"/>
      <c r="Q46" s="19"/>
      <c r="T46" s="13"/>
      <c r="U46" s="63" t="s">
        <v>569</v>
      </c>
      <c r="Y46" s="30" t="s">
        <v>306</v>
      </c>
      <c r="Z46" s="30" t="s">
        <v>434</v>
      </c>
      <c r="AF46" s="28"/>
      <c r="AK46" s="40" t="str">
        <f t="shared" si="7"/>
        <v>s</v>
      </c>
    </row>
    <row r="47" spans="1:37" x14ac:dyDescent="0.15">
      <c r="A47" s="13"/>
      <c r="B47" s="13"/>
      <c r="F47" s="13"/>
      <c r="G47" s="19"/>
      <c r="K47" s="13"/>
      <c r="L47" s="13"/>
      <c r="O47" s="13"/>
      <c r="P47" s="13"/>
      <c r="Q47" s="19"/>
      <c r="T47" s="13"/>
      <c r="Y47" s="30" t="s">
        <v>307</v>
      </c>
      <c r="Z47" s="30" t="s">
        <v>435</v>
      </c>
      <c r="AF47" s="28"/>
      <c r="AK47" s="40" t="str">
        <f t="shared" si="7"/>
        <v>t</v>
      </c>
    </row>
    <row r="48" spans="1:37" x14ac:dyDescent="0.15">
      <c r="A48" s="13"/>
      <c r="B48" s="13"/>
      <c r="F48" s="13"/>
      <c r="G48" s="19"/>
      <c r="K48" s="13"/>
      <c r="L48" s="13"/>
      <c r="O48" s="13"/>
      <c r="P48" s="13"/>
      <c r="Q48" s="19"/>
      <c r="T48" s="13"/>
      <c r="U48" s="63">
        <v>2021</v>
      </c>
      <c r="Y48" s="30" t="s">
        <v>308</v>
      </c>
      <c r="Z48" s="30" t="s">
        <v>436</v>
      </c>
      <c r="AF48" s="28"/>
      <c r="AK48" s="40" t="str">
        <f t="shared" si="7"/>
        <v>u</v>
      </c>
    </row>
    <row r="49" spans="1:37" x14ac:dyDescent="0.15">
      <c r="A49" s="13"/>
      <c r="B49" s="13"/>
      <c r="F49" s="13"/>
      <c r="G49" s="19"/>
      <c r="K49" s="13"/>
      <c r="L49" s="13"/>
      <c r="O49" s="13"/>
      <c r="P49" s="13"/>
      <c r="Q49" s="19"/>
      <c r="T49" s="13"/>
      <c r="U49" s="63">
        <v>2022</v>
      </c>
      <c r="Y49" s="30" t="s">
        <v>309</v>
      </c>
      <c r="Z49" s="30" t="s">
        <v>437</v>
      </c>
      <c r="AF49" s="28"/>
      <c r="AK49" s="40" t="str">
        <f t="shared" si="7"/>
        <v>v</v>
      </c>
    </row>
    <row r="50" spans="1:37" x14ac:dyDescent="0.15">
      <c r="A50" s="13"/>
      <c r="B50" s="13"/>
      <c r="F50" s="13"/>
      <c r="G50" s="19"/>
      <c r="K50" s="13"/>
      <c r="L50" s="13"/>
      <c r="O50" s="13"/>
      <c r="P50" s="13"/>
      <c r="Q50" s="19"/>
      <c r="T50" s="13"/>
      <c r="U50" s="63">
        <v>2023</v>
      </c>
      <c r="Y50" s="30" t="s">
        <v>310</v>
      </c>
      <c r="Z50" s="30" t="s">
        <v>438</v>
      </c>
      <c r="AF50" s="28"/>
    </row>
    <row r="51" spans="1:37" x14ac:dyDescent="0.15">
      <c r="A51" s="13"/>
      <c r="B51" s="13"/>
      <c r="F51" s="13"/>
      <c r="G51" s="19"/>
      <c r="K51" s="13"/>
      <c r="L51" s="13"/>
      <c r="O51" s="13"/>
      <c r="P51" s="13"/>
      <c r="Q51" s="19"/>
      <c r="T51" s="13"/>
      <c r="U51" s="63">
        <v>2024</v>
      </c>
      <c r="Y51" s="30" t="s">
        <v>311</v>
      </c>
      <c r="Z51" s="30" t="s">
        <v>439</v>
      </c>
      <c r="AF51" s="28"/>
    </row>
    <row r="52" spans="1:37" x14ac:dyDescent="0.15">
      <c r="A52" s="13"/>
      <c r="B52" s="13"/>
      <c r="F52" s="13"/>
      <c r="G52" s="19"/>
      <c r="K52" s="13"/>
      <c r="L52" s="13"/>
      <c r="O52" s="13"/>
      <c r="P52" s="13"/>
      <c r="Q52" s="19"/>
      <c r="T52" s="13"/>
      <c r="U52" s="63">
        <v>2025</v>
      </c>
      <c r="Y52" s="30" t="s">
        <v>312</v>
      </c>
      <c r="Z52" s="30" t="s">
        <v>440</v>
      </c>
      <c r="AF52" s="28"/>
    </row>
    <row r="53" spans="1:37" x14ac:dyDescent="0.15">
      <c r="A53" s="13"/>
      <c r="B53" s="13"/>
      <c r="F53" s="13"/>
      <c r="G53" s="19"/>
      <c r="K53" s="13"/>
      <c r="L53" s="13"/>
      <c r="O53" s="13"/>
      <c r="P53" s="13"/>
      <c r="Q53" s="19"/>
      <c r="T53" s="13"/>
      <c r="U53" s="63">
        <v>2026</v>
      </c>
      <c r="Y53" s="30" t="s">
        <v>313</v>
      </c>
      <c r="Z53" s="30" t="s">
        <v>441</v>
      </c>
      <c r="AF53" s="28"/>
    </row>
    <row r="54" spans="1:37" x14ac:dyDescent="0.15">
      <c r="A54" s="13"/>
      <c r="B54" s="13"/>
      <c r="F54" s="13"/>
      <c r="G54" s="19"/>
      <c r="K54" s="13"/>
      <c r="L54" s="13"/>
      <c r="O54" s="13"/>
      <c r="P54" s="20"/>
      <c r="Q54" s="19"/>
      <c r="T54" s="13"/>
      <c r="Y54" s="30" t="s">
        <v>314</v>
      </c>
      <c r="Z54" s="30" t="s">
        <v>442</v>
      </c>
      <c r="AF54" s="28"/>
    </row>
    <row r="55" spans="1:37" x14ac:dyDescent="0.15">
      <c r="A55" s="13"/>
      <c r="B55" s="13"/>
      <c r="F55" s="13"/>
      <c r="G55" s="19"/>
      <c r="K55" s="13"/>
      <c r="L55" s="13"/>
      <c r="O55" s="13"/>
      <c r="P55" s="13"/>
      <c r="Q55" s="19"/>
      <c r="T55" s="13"/>
      <c r="Y55" s="30" t="s">
        <v>315</v>
      </c>
      <c r="Z55" s="30" t="s">
        <v>443</v>
      </c>
      <c r="AF55" s="28"/>
    </row>
    <row r="56" spans="1:37" x14ac:dyDescent="0.15">
      <c r="A56" s="13"/>
      <c r="B56" s="13"/>
      <c r="F56" s="13"/>
      <c r="G56" s="19"/>
      <c r="K56" s="13"/>
      <c r="L56" s="13"/>
      <c r="O56" s="13"/>
      <c r="P56" s="13"/>
      <c r="Q56" s="19"/>
      <c r="T56" s="13"/>
      <c r="U56" s="63">
        <v>20</v>
      </c>
      <c r="Y56" s="30" t="s">
        <v>316</v>
      </c>
      <c r="Z56" s="30" t="s">
        <v>444</v>
      </c>
      <c r="AF56" s="28"/>
    </row>
    <row r="57" spans="1:37" x14ac:dyDescent="0.15">
      <c r="A57" s="13"/>
      <c r="B57" s="13"/>
      <c r="F57" s="13"/>
      <c r="G57" s="19"/>
      <c r="K57" s="13"/>
      <c r="L57" s="13"/>
      <c r="O57" s="13"/>
      <c r="P57" s="13"/>
      <c r="Q57" s="19"/>
      <c r="T57" s="13"/>
      <c r="U57" s="30" t="s">
        <v>514</v>
      </c>
      <c r="Y57" s="30" t="s">
        <v>317</v>
      </c>
      <c r="Z57" s="30" t="s">
        <v>445</v>
      </c>
      <c r="AF57" s="28"/>
    </row>
    <row r="58" spans="1:37" x14ac:dyDescent="0.15">
      <c r="A58" s="13"/>
      <c r="B58" s="13"/>
      <c r="F58" s="13"/>
      <c r="G58" s="19"/>
      <c r="K58" s="13"/>
      <c r="L58" s="13"/>
      <c r="O58" s="13"/>
      <c r="P58" s="13"/>
      <c r="Q58" s="19"/>
      <c r="T58" s="13"/>
      <c r="U58" s="30" t="s">
        <v>515</v>
      </c>
      <c r="Y58" s="30" t="s">
        <v>318</v>
      </c>
      <c r="Z58" s="30" t="s">
        <v>446</v>
      </c>
      <c r="AF58" s="28"/>
    </row>
    <row r="59" spans="1:37" x14ac:dyDescent="0.15">
      <c r="A59" s="13"/>
      <c r="B59" s="13"/>
      <c r="F59" s="13"/>
      <c r="G59" s="19"/>
      <c r="K59" s="13"/>
      <c r="L59" s="13"/>
      <c r="O59" s="13"/>
      <c r="P59" s="13"/>
      <c r="Q59" s="19"/>
      <c r="T59" s="13"/>
      <c r="Y59" s="30" t="s">
        <v>319</v>
      </c>
      <c r="Z59" s="30" t="s">
        <v>447</v>
      </c>
      <c r="AF59" s="28"/>
    </row>
    <row r="60" spans="1:37" x14ac:dyDescent="0.15">
      <c r="A60" s="13"/>
      <c r="B60" s="13"/>
      <c r="F60" s="13"/>
      <c r="G60" s="19"/>
      <c r="K60" s="13"/>
      <c r="L60" s="13"/>
      <c r="O60" s="13"/>
      <c r="P60" s="13"/>
      <c r="Q60" s="19"/>
      <c r="T60" s="13"/>
      <c r="Y60" s="30" t="s">
        <v>320</v>
      </c>
      <c r="Z60" s="30" t="s">
        <v>448</v>
      </c>
      <c r="AF60" s="28"/>
    </row>
    <row r="61" spans="1:37" x14ac:dyDescent="0.15">
      <c r="A61" s="13"/>
      <c r="B61" s="13"/>
      <c r="F61" s="13"/>
      <c r="G61" s="19"/>
      <c r="K61" s="13"/>
      <c r="L61" s="13"/>
      <c r="O61" s="13"/>
      <c r="P61" s="13"/>
      <c r="Q61" s="19"/>
      <c r="T61" s="13"/>
      <c r="Y61" s="30" t="s">
        <v>321</v>
      </c>
      <c r="Z61" s="30" t="s">
        <v>449</v>
      </c>
      <c r="AF61" s="28"/>
    </row>
    <row r="62" spans="1:37" x14ac:dyDescent="0.15">
      <c r="A62" s="13"/>
      <c r="B62" s="13"/>
      <c r="F62" s="13"/>
      <c r="G62" s="19"/>
      <c r="K62" s="13"/>
      <c r="L62" s="13"/>
      <c r="O62" s="13"/>
      <c r="P62" s="13"/>
      <c r="Q62" s="19"/>
      <c r="T62" s="13"/>
      <c r="Y62" s="30" t="s">
        <v>322</v>
      </c>
      <c r="Z62" s="30" t="s">
        <v>450</v>
      </c>
      <c r="AF62" s="28"/>
    </row>
    <row r="63" spans="1:37" x14ac:dyDescent="0.15">
      <c r="A63" s="13"/>
      <c r="B63" s="13"/>
      <c r="F63" s="13"/>
      <c r="G63" s="19"/>
      <c r="K63" s="13"/>
      <c r="L63" s="13"/>
      <c r="O63" s="13"/>
      <c r="P63" s="13"/>
      <c r="Q63" s="19"/>
      <c r="T63" s="13"/>
      <c r="Y63" s="30" t="s">
        <v>323</v>
      </c>
      <c r="Z63" s="30" t="s">
        <v>451</v>
      </c>
      <c r="AF63" s="28"/>
    </row>
    <row r="64" spans="1:37" x14ac:dyDescent="0.15">
      <c r="A64" s="13"/>
      <c r="B64" s="13"/>
      <c r="F64" s="13"/>
      <c r="G64" s="19"/>
      <c r="K64" s="13"/>
      <c r="L64" s="13"/>
      <c r="O64" s="13"/>
      <c r="P64" s="13"/>
      <c r="Q64" s="19"/>
      <c r="T64" s="13"/>
      <c r="Y64" s="30" t="s">
        <v>324</v>
      </c>
      <c r="Z64" s="30" t="s">
        <v>452</v>
      </c>
      <c r="AF64" s="28"/>
    </row>
    <row r="65" spans="1:32" x14ac:dyDescent="0.15">
      <c r="A65" s="13"/>
      <c r="B65" s="13"/>
      <c r="F65" s="13"/>
      <c r="G65" s="19"/>
      <c r="K65" s="13"/>
      <c r="L65" s="13"/>
      <c r="O65" s="13"/>
      <c r="P65" s="13"/>
      <c r="Q65" s="19"/>
      <c r="T65" s="13"/>
      <c r="Y65" s="30" t="s">
        <v>325</v>
      </c>
      <c r="Z65" s="30" t="s">
        <v>453</v>
      </c>
      <c r="AF65" s="28"/>
    </row>
    <row r="66" spans="1:32" x14ac:dyDescent="0.15">
      <c r="A66" s="13"/>
      <c r="B66" s="13"/>
      <c r="F66" s="13"/>
      <c r="G66" s="19"/>
      <c r="K66" s="13"/>
      <c r="L66" s="13"/>
      <c r="O66" s="13"/>
      <c r="P66" s="13"/>
      <c r="Q66" s="19"/>
      <c r="T66" s="13"/>
      <c r="Y66" s="30" t="s">
        <v>66</v>
      </c>
      <c r="Z66" s="30" t="s">
        <v>454</v>
      </c>
      <c r="AF66" s="28"/>
    </row>
    <row r="67" spans="1:32" x14ac:dyDescent="0.15">
      <c r="A67" s="13"/>
      <c r="B67" s="13"/>
      <c r="F67" s="13"/>
      <c r="G67" s="19"/>
      <c r="K67" s="13"/>
      <c r="L67" s="13"/>
      <c r="O67" s="13"/>
      <c r="P67" s="13"/>
      <c r="Q67" s="19"/>
      <c r="T67" s="13"/>
      <c r="Y67" s="30" t="s">
        <v>326</v>
      </c>
      <c r="Z67" s="30" t="s">
        <v>455</v>
      </c>
      <c r="AF67" s="28"/>
    </row>
    <row r="68" spans="1:32" x14ac:dyDescent="0.15">
      <c r="A68" s="13"/>
      <c r="B68" s="13"/>
      <c r="F68" s="13"/>
      <c r="G68" s="19"/>
      <c r="K68" s="13"/>
      <c r="L68" s="13"/>
      <c r="O68" s="13"/>
      <c r="P68" s="13"/>
      <c r="Q68" s="19"/>
      <c r="T68" s="13"/>
      <c r="Y68" s="30" t="s">
        <v>327</v>
      </c>
      <c r="Z68" s="30" t="s">
        <v>456</v>
      </c>
      <c r="AF68" s="28"/>
    </row>
    <row r="69" spans="1:32" x14ac:dyDescent="0.15">
      <c r="A69" s="13"/>
      <c r="B69" s="13"/>
      <c r="F69" s="13"/>
      <c r="G69" s="19"/>
      <c r="K69" s="13"/>
      <c r="L69" s="13"/>
      <c r="O69" s="13"/>
      <c r="P69" s="13"/>
      <c r="Q69" s="19"/>
      <c r="T69" s="13"/>
      <c r="Y69" s="30" t="s">
        <v>328</v>
      </c>
      <c r="Z69" s="30" t="s">
        <v>457</v>
      </c>
      <c r="AF69" s="28"/>
    </row>
    <row r="70" spans="1:32" x14ac:dyDescent="0.15">
      <c r="A70" s="13"/>
      <c r="B70" s="13"/>
      <c r="Y70" s="30" t="s">
        <v>329</v>
      </c>
      <c r="Z70" s="30" t="s">
        <v>458</v>
      </c>
    </row>
    <row r="71" spans="1:32" x14ac:dyDescent="0.15">
      <c r="Y71" s="30" t="s">
        <v>330</v>
      </c>
      <c r="Z71" s="30" t="s">
        <v>459</v>
      </c>
    </row>
    <row r="72" spans="1:32" x14ac:dyDescent="0.15">
      <c r="Y72" s="30" t="s">
        <v>331</v>
      </c>
      <c r="Z72" s="30" t="s">
        <v>460</v>
      </c>
    </row>
    <row r="73" spans="1:32" x14ac:dyDescent="0.15">
      <c r="Y73" s="30" t="s">
        <v>332</v>
      </c>
      <c r="Z73" s="30" t="s">
        <v>461</v>
      </c>
    </row>
    <row r="74" spans="1:32" x14ac:dyDescent="0.15">
      <c r="Y74" s="30" t="s">
        <v>333</v>
      </c>
      <c r="Z74" s="30" t="s">
        <v>462</v>
      </c>
    </row>
    <row r="75" spans="1:32" x14ac:dyDescent="0.15">
      <c r="Y75" s="30" t="s">
        <v>334</v>
      </c>
      <c r="Z75" s="30" t="s">
        <v>463</v>
      </c>
    </row>
    <row r="76" spans="1:32" x14ac:dyDescent="0.15">
      <c r="Y76" s="30" t="s">
        <v>335</v>
      </c>
      <c r="Z76" s="30" t="s">
        <v>464</v>
      </c>
    </row>
    <row r="77" spans="1:32" x14ac:dyDescent="0.15">
      <c r="Y77" s="30" t="s">
        <v>336</v>
      </c>
      <c r="Z77" s="30" t="s">
        <v>465</v>
      </c>
    </row>
    <row r="78" spans="1:32" x14ac:dyDescent="0.15">
      <c r="Y78" s="30" t="s">
        <v>337</v>
      </c>
      <c r="Z78" s="30" t="s">
        <v>466</v>
      </c>
    </row>
    <row r="79" spans="1:32" x14ac:dyDescent="0.15">
      <c r="Y79" s="30" t="s">
        <v>338</v>
      </c>
      <c r="Z79" s="30" t="s">
        <v>467</v>
      </c>
    </row>
    <row r="80" spans="1:32" x14ac:dyDescent="0.15">
      <c r="Y80" s="30" t="s">
        <v>339</v>
      </c>
      <c r="Z80" s="30" t="s">
        <v>468</v>
      </c>
    </row>
    <row r="81" spans="25:26" x14ac:dyDescent="0.15">
      <c r="Y81" s="30" t="s">
        <v>340</v>
      </c>
      <c r="Z81" s="30" t="s">
        <v>469</v>
      </c>
    </row>
    <row r="82" spans="25:26" x14ac:dyDescent="0.15">
      <c r="Y82" s="30" t="s">
        <v>341</v>
      </c>
      <c r="Z82" s="30" t="s">
        <v>470</v>
      </c>
    </row>
    <row r="83" spans="25:26" x14ac:dyDescent="0.15">
      <c r="Y83" s="30" t="s">
        <v>342</v>
      </c>
      <c r="Z83" s="30" t="s">
        <v>471</v>
      </c>
    </row>
    <row r="84" spans="25:26" x14ac:dyDescent="0.15">
      <c r="Y84" s="30" t="s">
        <v>343</v>
      </c>
      <c r="Z84" s="30" t="s">
        <v>472</v>
      </c>
    </row>
    <row r="85" spans="25:26" x14ac:dyDescent="0.15">
      <c r="Y85" s="30" t="s">
        <v>344</v>
      </c>
      <c r="Z85" s="30" t="s">
        <v>473</v>
      </c>
    </row>
    <row r="86" spans="25:26" x14ac:dyDescent="0.15">
      <c r="Y86" s="30" t="s">
        <v>345</v>
      </c>
      <c r="Z86" s="30" t="s">
        <v>474</v>
      </c>
    </row>
    <row r="87" spans="25:26" x14ac:dyDescent="0.15">
      <c r="Y87" s="30" t="s">
        <v>346</v>
      </c>
      <c r="Z87" s="30" t="s">
        <v>475</v>
      </c>
    </row>
    <row r="88" spans="25:26" x14ac:dyDescent="0.15">
      <c r="Y88" s="30" t="s">
        <v>347</v>
      </c>
      <c r="Z88" s="30" t="s">
        <v>476</v>
      </c>
    </row>
    <row r="89" spans="25:26" x14ac:dyDescent="0.15">
      <c r="Y89" s="30" t="s">
        <v>348</v>
      </c>
      <c r="Z89" s="30" t="s">
        <v>477</v>
      </c>
    </row>
    <row r="90" spans="25:26" x14ac:dyDescent="0.15">
      <c r="Y90" s="30" t="s">
        <v>349</v>
      </c>
      <c r="Z90" s="30" t="s">
        <v>478</v>
      </c>
    </row>
    <row r="91" spans="25:26" x14ac:dyDescent="0.15">
      <c r="Y91" s="30" t="s">
        <v>350</v>
      </c>
      <c r="Z91" s="30" t="s">
        <v>479</v>
      </c>
    </row>
    <row r="92" spans="25:26" x14ac:dyDescent="0.15">
      <c r="Y92" s="30" t="s">
        <v>351</v>
      </c>
      <c r="Z92" s="30" t="s">
        <v>480</v>
      </c>
    </row>
    <row r="93" spans="25:26" x14ac:dyDescent="0.15">
      <c r="Y93" s="30" t="s">
        <v>352</v>
      </c>
      <c r="Z93" s="30" t="s">
        <v>481</v>
      </c>
    </row>
    <row r="94" spans="25:26" x14ac:dyDescent="0.15">
      <c r="Y94" s="30" t="s">
        <v>353</v>
      </c>
      <c r="Z94" s="30" t="s">
        <v>482</v>
      </c>
    </row>
    <row r="95" spans="25:26" x14ac:dyDescent="0.15">
      <c r="Y95" s="30" t="s">
        <v>354</v>
      </c>
      <c r="Z95" s="30" t="s">
        <v>483</v>
      </c>
    </row>
    <row r="96" spans="25:26" x14ac:dyDescent="0.15">
      <c r="Y96" s="30" t="s">
        <v>258</v>
      </c>
      <c r="Z96" s="30" t="s">
        <v>484</v>
      </c>
    </row>
    <row r="97" spans="25:26" x14ac:dyDescent="0.15">
      <c r="Y97" s="30" t="s">
        <v>355</v>
      </c>
      <c r="Z97" s="30" t="s">
        <v>485</v>
      </c>
    </row>
    <row r="98" spans="25:26" x14ac:dyDescent="0.15">
      <c r="Y98" s="30" t="s">
        <v>356</v>
      </c>
      <c r="Z98" s="30" t="s">
        <v>486</v>
      </c>
    </row>
    <row r="99" spans="25:26" x14ac:dyDescent="0.15">
      <c r="Y99" s="30" t="s">
        <v>386</v>
      </c>
      <c r="Z99" s="30" t="s">
        <v>487</v>
      </c>
    </row>
    <row r="100" spans="25:26" x14ac:dyDescent="0.15">
      <c r="Y100" s="30" t="s">
        <v>573</v>
      </c>
      <c r="Z100" s="30"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2022-08-26T04:25:01Z</dcterms:created>
  <dcterms:modified xsi:type="dcterms:W3CDTF">2022-08-26T08:47:40Z</dcterms:modified>
</cp:coreProperties>
</file>