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487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行政事業レビューシート!$A$2:$BG$174</definedName>
    <definedName name="_xlnm._FilterDatabase" localSheetId="2" hidden="1">別紙2!$A$1:$BJ$22</definedName>
    <definedName name="_xlnm._FilterDatabase" localSheetId="3" hidden="1">別紙3!$A$2:$BJ$29</definedName>
    <definedName name="_xlnm.Print_Area" localSheetId="2">別紙2!$A$1:$AX$22</definedName>
    <definedName name="_xlnm.Print_Area" localSheetId="3">別紙3!$A$1:$AX$29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5" i="11" l="1"/>
  <c r="AY147" i="11" s="1"/>
  <c r="AY129" i="11"/>
  <c r="AY124" i="11"/>
  <c r="AY127" i="11" s="1"/>
  <c r="AY148" i="11" l="1"/>
  <c r="AY146" i="11"/>
  <c r="AY131" i="11"/>
  <c r="AY126" i="11"/>
  <c r="AY128" i="11"/>
  <c r="AY125" i="11"/>
  <c r="AY130" i="11"/>
  <c r="AY51" i="11"/>
  <c r="AY41" i="11" l="1"/>
  <c r="AY49" i="11" s="1"/>
  <c r="AY46" i="11" l="1"/>
  <c r="AY50" i="11"/>
  <c r="AY43" i="11"/>
  <c r="AY47" i="11"/>
  <c r="AY42" i="11"/>
  <c r="AY44" i="11"/>
  <c r="AY48" i="11"/>
  <c r="AY45" i="11"/>
  <c r="AW98" i="11" l="1"/>
  <c r="AT98" i="11"/>
  <c r="AQ98" i="11"/>
  <c r="AL98" i="11"/>
  <c r="AI98" i="11"/>
  <c r="AF98" i="11"/>
  <c r="Z98" i="11"/>
  <c r="W98" i="11"/>
  <c r="T98" i="11"/>
  <c r="N98" i="11"/>
  <c r="AW97" i="11"/>
  <c r="AT97" i="11"/>
  <c r="AQ97" i="11"/>
  <c r="AL97" i="11"/>
  <c r="AI97" i="11"/>
  <c r="AF97" i="11"/>
  <c r="Z97" i="11"/>
  <c r="W97" i="11"/>
  <c r="T97" i="11"/>
  <c r="N97" i="11"/>
  <c r="K97" i="11"/>
  <c r="H97" i="11"/>
  <c r="AY173" i="11" l="1"/>
  <c r="AY169" i="11"/>
  <c r="AY171" i="11" s="1"/>
  <c r="AY165" i="11"/>
  <c r="AY168" i="11" s="1"/>
  <c r="AY161" i="11"/>
  <c r="AY163" i="11" s="1"/>
  <c r="AY157" i="11"/>
  <c r="AY160" i="11" s="1"/>
  <c r="AY153" i="11"/>
  <c r="AY155" i="11" s="1"/>
  <c r="AY149" i="11"/>
  <c r="AY152" i="11" s="1"/>
  <c r="AY139" i="11"/>
  <c r="AU138" i="11"/>
  <c r="Y138" i="11"/>
  <c r="AY134" i="11"/>
  <c r="AY137" i="11" s="1"/>
  <c r="AU133" i="11"/>
  <c r="Y133" i="11"/>
  <c r="AY133" i="11"/>
  <c r="AU128" i="11"/>
  <c r="Y128" i="11"/>
  <c r="AU123" i="11"/>
  <c r="Y123" i="11"/>
  <c r="W26" i="11"/>
  <c r="P26" i="11"/>
  <c r="AD21" i="11"/>
  <c r="W21" i="11"/>
  <c r="P21" i="11"/>
  <c r="AR18" i="11"/>
  <c r="AK18" i="11"/>
  <c r="AD18" i="11"/>
  <c r="AD20" i="11" s="1"/>
  <c r="W18" i="11"/>
  <c r="W20" i="11" s="1"/>
  <c r="P18" i="11"/>
  <c r="P20" i="11" s="1"/>
  <c r="AV2" i="11"/>
  <c r="AY132" i="11" l="1"/>
  <c r="AY156" i="11"/>
  <c r="AY164" i="11"/>
  <c r="AY172" i="11"/>
  <c r="AY154" i="11"/>
  <c r="AY162" i="11"/>
  <c r="AY170" i="11"/>
  <c r="AY136" i="11"/>
  <c r="AY138" i="11"/>
  <c r="AY151" i="11"/>
  <c r="AY159" i="11"/>
  <c r="AY167" i="11"/>
  <c r="AY135" i="11"/>
  <c r="AY150" i="11"/>
  <c r="AY158" i="11"/>
  <c r="AY166" i="11"/>
  <c r="AY21" i="7" l="1"/>
  <c r="AY23" i="7" s="1"/>
  <c r="AY24" i="7" l="1"/>
  <c r="AY22" i="7"/>
  <c r="AY25" i="7" l="1"/>
  <c r="AY26" i="7" s="1"/>
  <c r="AY13" i="7"/>
  <c r="AY9" i="7"/>
  <c r="AY10" i="7" s="1"/>
  <c r="AY11" i="7" l="1"/>
  <c r="AY29" i="7" l="1"/>
  <c r="AY27" i="7"/>
  <c r="AY28" i="7"/>
  <c r="AY17" i="7"/>
  <c r="AY18" i="7" s="1"/>
  <c r="AY20" i="7" l="1"/>
  <c r="AY19" i="7"/>
  <c r="AY15" i="7" l="1"/>
  <c r="AY16" i="7"/>
  <c r="AY14" i="7"/>
  <c r="AY12" i="7"/>
  <c r="AY5" i="7"/>
  <c r="AY6" i="7" s="1"/>
  <c r="AY2" i="7"/>
  <c r="AY4" i="7" s="1"/>
  <c r="AY17" i="6"/>
  <c r="AY12" i="6"/>
  <c r="AY7" i="6"/>
  <c r="AY9" i="6" s="1"/>
  <c r="AY2" i="6"/>
  <c r="AY8" i="6" l="1"/>
  <c r="AY11" i="6"/>
  <c r="AY13" i="6"/>
  <c r="AY3" i="7"/>
  <c r="AY14" i="6"/>
  <c r="AY5" i="6"/>
  <c r="AY10" i="6"/>
  <c r="AY16" i="6"/>
  <c r="AY15" i="6"/>
  <c r="AY7" i="7"/>
  <c r="AY8" i="7"/>
  <c r="AY21" i="6"/>
  <c r="AY20" i="6"/>
  <c r="AY19" i="6"/>
  <c r="AY18" i="6"/>
  <c r="AY4" i="6"/>
  <c r="AY3" i="6"/>
  <c r="AY6" i="6"/>
  <c r="C12" i="4" l="1"/>
  <c r="C23" i="4" l="1"/>
  <c r="AU21" i="6" l="1"/>
  <c r="Y21" i="6"/>
  <c r="Y16" i="6"/>
  <c r="AU16" i="6"/>
  <c r="AU11" i="6"/>
  <c r="Y11" i="6"/>
  <c r="Y6"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6"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<sst xmlns="http://schemas.openxmlformats.org/spreadsheetml/2006/main" count="1047" uniqueCount="683">
  <si>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</si>
  <si>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</si>
  <si>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</si>
  <si>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</si>
  <si>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</si>
  <si>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</si>
  <si>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</si>
  <si>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</si>
  <si>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</si>
  <si>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</si>
  <si>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</si>
  <si>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</si>
  <si>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</si>
  <si>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</si>
  <si>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</si>
  <si>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</si>
  <si>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</si>
  <si>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</si>
  <si>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</si>
  <si>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</si>
  <si>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</si>
  <si>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</si>
  <si>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</si>
  <si>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</si>
  <si>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</si>
  <si>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</si>
  <si>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</si>
  <si>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</si>
  <si>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</si>
  <si>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</si>
  <si>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</si>
  <si>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</si>
  <si>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</si>
  <si>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</si>
  <si>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</si>
  <si>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</si>
  <si>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</si>
  <si>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</si>
  <si>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</si>
  <si>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</si>
  <si>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</si>
  <si>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</si>
  <si>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</si>
  <si>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</si>
  <si>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</si>
  <si>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</si>
  <si>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</si>
  <si>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</si>
  <si>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</si>
  <si>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</si>
  <si>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</si>
  <si>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</si>
  <si>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</si>
  <si>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</si>
  <si>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</si>
  <si>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</si>
  <si>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</si>
  <si>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</si>
  <si>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</si>
  <si>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</si>
  <si>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</si>
  <si>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</si>
  <si>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</si>
  <si>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</si>
  <si>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</si>
  <si>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</si>
  <si>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</si>
  <si>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</si>
  <si>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</si>
  <si>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</si>
  <si>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</si>
  <si>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</si>
  <si>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</si>
  <si>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</si>
  <si>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</si>
  <si>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</si>
  <si>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</si>
  <si>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</si>
  <si>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</si>
  <si>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</si>
  <si>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</si>
  <si>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</si>
  <si>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</si>
  <si>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</si>
  <si>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</si>
  <si>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</si>
  <si>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</si>
  <si>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</si>
  <si>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</si>
  <si>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</si>
  <si>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</si>
  <si>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</si>
  <si>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</si>
  <si>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</si>
  <si>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</si>
  <si>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</si>
  <si>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</si>
  <si>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</si>
  <si>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</si>
  <si>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</si>
  <si>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</si>
  <si>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</si>
  <si>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</si>
  <si>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</si>
  <si>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</si>
  <si>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</si>
  <si>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</si>
  <si>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</si>
  <si>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</si>
  <si>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</si>
  <si>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</si>
  <si>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</si>
  <si>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</si>
  <si>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</si>
  <si>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</si>
  <si>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</si>
  <si>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</si>
  <si>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</si>
  <si>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</si>
  <si>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</si>
  <si>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</si>
  <si>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</si>
  <si>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</si>
  <si>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</si>
  <si>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</si>
  <si>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</si>
  <si>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</si>
  <si>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</si>
  <si>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</si>
  <si>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</si>
  <si>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</si>
  <si>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</si>
  <si>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</si>
  <si>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</si>
  <si>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</si>
  <si>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</si>
  <si>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</si>
  <si>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</si>
  <si>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</si>
  <si>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</si>
  <si>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</si>
  <si>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</si>
  <si>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</si>
  <si>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</si>
  <si>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</si>
  <si>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</si>
  <si>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</si>
  <si>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</si>
  <si>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</si>
  <si>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</si>
  <si>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</si>
  <si>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</si>
  <si>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</si>
  <si>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</si>
  <si>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</si>
  <si>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</si>
  <si>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</si>
  <si>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</si>
  <si>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</si>
  <si>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</si>
  <si>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</si>
  <si>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</si>
  <si>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</si>
  <si>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</si>
  <si>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</si>
  <si>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</si>
  <si>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</si>
  <si>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</si>
  <si>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</si>
  <si>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</si>
  <si>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</si>
  <si>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</si>
  <si>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</si>
  <si>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</si>
  <si>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</si>
  <si>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</si>
  <si>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</si>
  <si>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</si>
  <si>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O</t>
    <phoneticPr fontId="5"/>
  </si>
  <si>
    <t>Q</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</si>
  <si>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</si>
  <si>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</si>
  <si>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</si>
  <si>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</si>
  <si>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</si>
  <si>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</si>
  <si>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</si>
  <si>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</si>
  <si>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</si>
  <si>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</si>
  <si>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</si>
  <si>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</si>
  <si>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</si>
  <si>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</si>
  <si>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</si>
  <si>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</si>
  <si>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</si>
  <si>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</si>
  <si>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</si>
  <si>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</si>
  <si>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</si>
  <si>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</si>
  <si>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</si>
  <si>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</si>
  <si>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</si>
  <si>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</si>
  <si>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</si>
  <si>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</si>
  <si>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</si>
  <si>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</si>
  <si>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</si>
  <si>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</si>
  <si>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</si>
  <si>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</si>
  <si>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</si>
  <si>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</si>
  <si>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</si>
  <si>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</si>
  <si>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</si>
  <si>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</si>
  <si>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</si>
  <si>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</si>
  <si>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</si>
  <si>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</si>
  <si>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</si>
  <si>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</si>
  <si>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</si>
  <si>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</si>
  <si>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</si>
  <si>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</si>
  <si>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</si>
  <si>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</si>
  <si>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</si>
  <si>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</si>
  <si>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</si>
  <si>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</si>
  <si>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</si>
  <si>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</si>
  <si>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</si>
  <si>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</si>
  <si>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</si>
  <si>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</si>
  <si>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</si>
  <si>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</si>
  <si>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</si>
  <si>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</si>
  <si>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</si>
  <si>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</si>
  <si>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</si>
  <si>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</si>
  <si>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</si>
  <si>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</si>
  <si>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</si>
  <si>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</si>
  <si>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</si>
  <si>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</si>
  <si>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</si>
  <si>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</si>
  <si>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</si>
  <si>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</si>
  <si>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</si>
  <si>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</si>
  <si>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</si>
  <si>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</si>
  <si>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</si>
  <si>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</si>
  <si>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</si>
  <si>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</si>
  <si>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</si>
  <si>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</si>
  <si>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</si>
  <si>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</si>
  <si>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</si>
  <si>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</si>
  <si>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</si>
  <si>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</si>
  <si>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</si>
  <si>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</si>
  <si>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</si>
  <si>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</si>
  <si>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</si>
  <si>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</si>
  <si>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</si>
  <si>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</si>
  <si>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</si>
  <si>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</si>
  <si>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</si>
  <si>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</si>
  <si>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</si>
  <si>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</si>
  <si>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</si>
  <si>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</si>
  <si>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</si>
  <si>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</si>
  <si>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</si>
  <si>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</si>
  <si>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</si>
  <si>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</si>
  <si>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</si>
  <si>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</si>
  <si>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</si>
  <si>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</si>
  <si>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</si>
  <si>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</si>
  <si>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</si>
  <si>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</si>
  <si>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</si>
  <si>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</si>
  <si>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</si>
  <si>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</si>
  <si>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</si>
  <si>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</si>
  <si>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</si>
  <si>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</si>
  <si>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</si>
  <si>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</si>
  <si>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</si>
  <si>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</si>
  <si>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</si>
  <si>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</si>
  <si>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</si>
  <si>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</si>
  <si>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</si>
  <si>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</si>
  <si>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</si>
  <si>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</si>
  <si>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</si>
  <si>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</si>
  <si>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</si>
  <si>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</si>
  <si>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</si>
  <si>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</si>
  <si>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</si>
  <si>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</si>
  <si>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</si>
  <si>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</si>
  <si>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</si>
  <si>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</si>
  <si>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</si>
  <si>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</si>
  <si>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</si>
  <si>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</si>
  <si>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</si>
  <si>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</si>
  <si>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</si>
  <si>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</si>
  <si>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</si>
  <si>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</si>
  <si>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</si>
  <si>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</si>
  <si>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</si>
  <si>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</si>
  <si>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</si>
  <si>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</si>
  <si>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</si>
  <si>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</si>
  <si>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</si>
  <si>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</si>
  <si>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</si>
  <si>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</si>
  <si>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</si>
  <si>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</si>
  <si>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</si>
  <si>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</si>
  <si>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</si>
  <si>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</si>
  <si>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</si>
  <si>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</si>
  <si>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</si>
  <si>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</si>
  <si>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</si>
  <si>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</si>
  <si>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</si>
  <si>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</si>
  <si>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</si>
  <si>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</si>
  <si>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</si>
  <si>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</si>
  <si>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</si>
  <si>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</si>
  <si>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</si>
  <si>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</si>
  <si>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</si>
  <si>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</si>
  <si>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</si>
  <si>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</si>
  <si>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</si>
  <si>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</si>
  <si>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</si>
  <si>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</si>
  <si>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</si>
  <si>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</si>
  <si>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</si>
  <si>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</si>
  <si>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</si>
  <si>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</si>
  <si>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</si>
  <si>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</si>
  <si>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</si>
  <si>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</si>
  <si>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</si>
  <si>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</si>
  <si>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</si>
  <si>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</si>
  <si>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</si>
  <si>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</si>
  <si>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</si>
  <si>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</si>
  <si>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</si>
  <si>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</si>
  <si>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</si>
  <si>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</si>
  <si>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</si>
  <si>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</si>
  <si>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</si>
  <si>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</si>
  <si>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</si>
  <si>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</si>
  <si>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</si>
  <si>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</si>
  <si>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</si>
  <si>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</si>
  <si>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</si>
  <si>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</si>
  <si>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</si>
  <si>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</si>
  <si>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</si>
  <si>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</si>
  <si>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</si>
  <si>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</si>
  <si>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</si>
  <si>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</si>
  <si>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</si>
  <si>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</si>
  <si>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</si>
  <si>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</si>
  <si>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</si>
  <si>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</si>
  <si>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</si>
  <si>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</si>
  <si>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</si>
  <si>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</si>
  <si>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</si>
  <si>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</si>
  <si>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</si>
  <si>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</si>
  <si>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</si>
  <si>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</si>
  <si>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</si>
  <si>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</si>
  <si>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</si>
  <si>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</si>
  <si>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</si>
  <si>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</si>
  <si>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</si>
  <si>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</si>
  <si>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</si>
  <si>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</si>
  <si>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</si>
  <si>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</si>
  <si>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</si>
  <si>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</si>
  <si>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</si>
  <si>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</si>
  <si>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</si>
  <si>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</si>
  <si>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</si>
  <si>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</si>
  <si>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</si>
  <si>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</si>
  <si>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</si>
  <si>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</si>
  <si>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</si>
  <si>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</si>
  <si>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</si>
  <si>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</si>
  <si>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</si>
  <si>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</si>
  <si>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</si>
  <si>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</si>
  <si>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</si>
  <si>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</si>
  <si>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</si>
  <si>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</si>
  <si>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</si>
  <si>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</si>
  <si>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</si>
  <si>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</si>
  <si>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</si>
  <si>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</si>
  <si>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</si>
  <si>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</si>
  <si>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</si>
  <si>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</si>
  <si>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</si>
  <si>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</si>
  <si>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</si>
  <si>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</si>
  <si>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</si>
  <si>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</si>
  <si>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</si>
  <si>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</si>
  <si>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</si>
  <si>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</si>
  <si>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</si>
  <si>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</si>
  <si>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</si>
  <si>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</si>
  <si>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</si>
  <si>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</si>
  <si>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</si>
  <si>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</si>
  <si>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</si>
  <si>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</si>
  <si>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</si>
  <si>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</si>
  <si>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</si>
  <si>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</si>
  <si>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</si>
  <si>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</si>
  <si>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</si>
  <si>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</si>
  <si>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</si>
  <si>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</si>
  <si>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</si>
  <si>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</si>
  <si>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</si>
  <si>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</si>
  <si>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</si>
  <si>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</si>
  <si>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</si>
  <si>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</si>
  <si>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</si>
  <si>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</si>
  <si>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</si>
  <si>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</si>
  <si>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</si>
  <si>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</si>
  <si>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</si>
  <si>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</si>
  <si>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</si>
  <si>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</si>
  <si>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</si>
  <si>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</si>
  <si>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</si>
  <si>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</si>
  <si>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</si>
  <si>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</si>
  <si>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</si>
  <si>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</si>
  <si>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</si>
  <si>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</si>
  <si>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</si>
  <si>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</si>
  <si>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</si>
  <si>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</si>
  <si>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</si>
  <si>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</si>
  <si>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</si>
  <si>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</si>
  <si>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</si>
  <si>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</si>
  <si>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</si>
  <si>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</si>
  <si>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</si>
  <si>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</si>
  <si>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</si>
  <si>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</si>
  <si>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</si>
  <si>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</si>
  <si>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</si>
  <si>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</si>
  <si>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</si>
  <si>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</si>
  <si>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</si>
  <si>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</si>
  <si>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</si>
  <si>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</si>
  <si>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</si>
  <si>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</si>
  <si>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</si>
  <si>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</si>
  <si>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</si>
  <si>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</si>
  <si>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</si>
  <si>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府</t>
  </si>
  <si>
    <t>新たな国立公文書館施設の整備に必要な経費</t>
  </si>
  <si>
    <t>大臣官房</t>
    <rPh sb="0" eb="2">
      <t>ダイジン</t>
    </rPh>
    <rPh sb="2" eb="4">
      <t>カンボウ</t>
    </rPh>
    <phoneticPr fontId="5"/>
  </si>
  <si>
    <t>公文書管理課</t>
    <rPh sb="0" eb="3">
      <t>コウブンショ</t>
    </rPh>
    <rPh sb="3" eb="6">
      <t>カンリカ</t>
    </rPh>
    <phoneticPr fontId="5"/>
  </si>
  <si>
    <t>課長　吉田　真晃</t>
    <rPh sb="3" eb="5">
      <t>ヨシダ</t>
    </rPh>
    <rPh sb="6" eb="7">
      <t>シン</t>
    </rPh>
    <rPh sb="7" eb="8">
      <t>テル</t>
    </rPh>
    <phoneticPr fontId="5"/>
  </si>
  <si>
    <t>○</t>
  </si>
  <si>
    <t>官公庁施設の建設等に関する法律（昭和26年法律第181号）</t>
  </si>
  <si>
    <t>官公庁施設の建設等に関する法律第９条に基づく営繕計画書</t>
  </si>
  <si>
    <t>国立公文書館について、展示等の機能の充実に向けて、既存施設との役割分担を図りつつ国会前庭に新たな国立公文書館を建設する。</t>
  </si>
  <si>
    <t>-</t>
  </si>
  <si>
    <t>施設整備費</t>
    <rPh sb="0" eb="2">
      <t>シセツ</t>
    </rPh>
    <rPh sb="2" eb="5">
      <t>セイビヒ</t>
    </rPh>
    <phoneticPr fontId="5"/>
  </si>
  <si>
    <t>施設施工庁費</t>
    <rPh sb="0" eb="2">
      <t>シセツ</t>
    </rPh>
    <rPh sb="2" eb="4">
      <t>セコウ</t>
    </rPh>
    <rPh sb="4" eb="6">
      <t>チョウヒ</t>
    </rPh>
    <phoneticPr fontId="5"/>
  </si>
  <si>
    <t>多くの国民に利用される新たな国立公文書館を建設することが目的であるが、令和３年度は工事前の設計業務等を実施している段階であり、定量的な目標を示すことができない。</t>
    <rPh sb="0" eb="1">
      <t>オオ</t>
    </rPh>
    <rPh sb="3" eb="5">
      <t>コクミン</t>
    </rPh>
    <rPh sb="6" eb="8">
      <t>リヨウ</t>
    </rPh>
    <rPh sb="11" eb="12">
      <t>アラ</t>
    </rPh>
    <rPh sb="14" eb="16">
      <t>コクリツ</t>
    </rPh>
    <rPh sb="16" eb="20">
      <t>コウブンショカン</t>
    </rPh>
    <rPh sb="21" eb="23">
      <t>ケンセツ</t>
    </rPh>
    <rPh sb="28" eb="30">
      <t>モクテキ</t>
    </rPh>
    <rPh sb="35" eb="37">
      <t>レイワ</t>
    </rPh>
    <rPh sb="38" eb="40">
      <t>ネンド</t>
    </rPh>
    <rPh sb="39" eb="40">
      <t>ド</t>
    </rPh>
    <rPh sb="41" eb="43">
      <t>コウジ</t>
    </rPh>
    <rPh sb="43" eb="44">
      <t>マエ</t>
    </rPh>
    <rPh sb="45" eb="47">
      <t>セッケイ</t>
    </rPh>
    <rPh sb="47" eb="49">
      <t>ギョウム</t>
    </rPh>
    <rPh sb="49" eb="50">
      <t>トウ</t>
    </rPh>
    <rPh sb="51" eb="53">
      <t>ジッシ</t>
    </rPh>
    <rPh sb="57" eb="59">
      <t>ダンカイ</t>
    </rPh>
    <rPh sb="63" eb="66">
      <t>テイリョウテキ</t>
    </rPh>
    <rPh sb="67" eb="69">
      <t>モクヒョウ</t>
    </rPh>
    <rPh sb="70" eb="71">
      <t>シメ</t>
    </rPh>
    <phoneticPr fontId="5"/>
  </si>
  <si>
    <t>-</t>
    <phoneticPr fontId="5"/>
  </si>
  <si>
    <t>民主主義の根幹を支える基本インフラである歴史公文書等を適切に管理・保存し、利活用していくための環境の整備が着実に進展し、現在及び将来の国民に対する説明責任を全うすることにつながる。</t>
    <rPh sb="0" eb="2">
      <t>ミンシュ</t>
    </rPh>
    <rPh sb="2" eb="4">
      <t>シュギ</t>
    </rPh>
    <rPh sb="5" eb="7">
      <t>コンカン</t>
    </rPh>
    <rPh sb="8" eb="9">
      <t>ササ</t>
    </rPh>
    <rPh sb="11" eb="13">
      <t>キホン</t>
    </rPh>
    <rPh sb="20" eb="22">
      <t>レキシ</t>
    </rPh>
    <rPh sb="22" eb="25">
      <t>コウブンショ</t>
    </rPh>
    <rPh sb="25" eb="26">
      <t>トウ</t>
    </rPh>
    <rPh sb="27" eb="29">
      <t>テキセツ</t>
    </rPh>
    <rPh sb="30" eb="32">
      <t>カンリ</t>
    </rPh>
    <rPh sb="33" eb="35">
      <t>ホゾン</t>
    </rPh>
    <rPh sb="37" eb="40">
      <t>リカツヨウ</t>
    </rPh>
    <rPh sb="47" eb="49">
      <t>カンキョウ</t>
    </rPh>
    <rPh sb="50" eb="52">
      <t>セイビ</t>
    </rPh>
    <rPh sb="53" eb="55">
      <t>チャクジツ</t>
    </rPh>
    <rPh sb="56" eb="58">
      <t>シンテン</t>
    </rPh>
    <rPh sb="60" eb="62">
      <t>ゲンザイ</t>
    </rPh>
    <rPh sb="62" eb="63">
      <t>オヨ</t>
    </rPh>
    <rPh sb="64" eb="66">
      <t>ショウライ</t>
    </rPh>
    <rPh sb="67" eb="69">
      <t>コクミン</t>
    </rPh>
    <rPh sb="70" eb="71">
      <t>タイ</t>
    </rPh>
    <rPh sb="73" eb="75">
      <t>セツメイ</t>
    </rPh>
    <rPh sb="75" eb="77">
      <t>セキニン</t>
    </rPh>
    <rPh sb="78" eb="79">
      <t>マット</t>
    </rPh>
    <phoneticPr fontId="5"/>
  </si>
  <si>
    <t>内閣府所管の施設整備であり、地方自治体、民間等に委ねる事業ではない。</t>
    <rPh sb="0" eb="2">
      <t>ナイカク</t>
    </rPh>
    <rPh sb="2" eb="3">
      <t>フ</t>
    </rPh>
    <rPh sb="3" eb="5">
      <t>ショカン</t>
    </rPh>
    <rPh sb="6" eb="8">
      <t>シセツ</t>
    </rPh>
    <rPh sb="8" eb="10">
      <t>セイビ</t>
    </rPh>
    <rPh sb="14" eb="16">
      <t>チホウ</t>
    </rPh>
    <rPh sb="16" eb="19">
      <t>ジチタイ</t>
    </rPh>
    <rPh sb="20" eb="22">
      <t>ミンカン</t>
    </rPh>
    <rPh sb="22" eb="23">
      <t>トウ</t>
    </rPh>
    <rPh sb="24" eb="25">
      <t>ユダ</t>
    </rPh>
    <rPh sb="27" eb="29">
      <t>ジギョウ</t>
    </rPh>
    <phoneticPr fontId="5"/>
  </si>
  <si>
    <t>既存施設の書庫が近年中に満架となる見込みであることを踏まえると、新たな施設の建設は、優先度の高い事業である。</t>
    <rPh sb="0" eb="2">
      <t>キゾン</t>
    </rPh>
    <rPh sb="2" eb="4">
      <t>シセツ</t>
    </rPh>
    <rPh sb="5" eb="7">
      <t>ショコ</t>
    </rPh>
    <rPh sb="8" eb="11">
      <t>キンネンチュウ</t>
    </rPh>
    <rPh sb="12" eb="13">
      <t>マン</t>
    </rPh>
    <rPh sb="13" eb="14">
      <t>カ</t>
    </rPh>
    <rPh sb="17" eb="19">
      <t>ミコ</t>
    </rPh>
    <rPh sb="26" eb="27">
      <t>フ</t>
    </rPh>
    <rPh sb="32" eb="33">
      <t>アラ</t>
    </rPh>
    <rPh sb="35" eb="37">
      <t>シセツ</t>
    </rPh>
    <rPh sb="38" eb="40">
      <t>ケンセツ</t>
    </rPh>
    <rPh sb="42" eb="45">
      <t>ユウセンド</t>
    </rPh>
    <rPh sb="46" eb="47">
      <t>タカ</t>
    </rPh>
    <rPh sb="48" eb="50">
      <t>ジギョウ</t>
    </rPh>
    <phoneticPr fontId="5"/>
  </si>
  <si>
    <t>無</t>
  </si>
  <si>
    <t>有</t>
  </si>
  <si>
    <t>‐</t>
  </si>
  <si>
    <t>「官庁施設の設計業務等積算基準」等に基づき各契約毎に費用算出していることから妥当と言える。</t>
    <rPh sb="1" eb="3">
      <t>カンチョウ</t>
    </rPh>
    <rPh sb="3" eb="5">
      <t>シセツ</t>
    </rPh>
    <rPh sb="6" eb="8">
      <t>セッケイ</t>
    </rPh>
    <rPh sb="8" eb="11">
      <t>ギョウムトウ</t>
    </rPh>
    <phoneticPr fontId="5"/>
  </si>
  <si>
    <t>事業目的に即し、真に必要なものに限定されている。</t>
  </si>
  <si>
    <t>設計業務について、新型コロナウイルス感染症拡大防止等を考慮し、事業計画に変更が生じたため。</t>
    <rPh sb="9" eb="11">
      <t>シンガタ</t>
    </rPh>
    <rPh sb="18" eb="21">
      <t>カンセンショウ</t>
    </rPh>
    <rPh sb="21" eb="23">
      <t>カクダイ</t>
    </rPh>
    <rPh sb="23" eb="25">
      <t>ボウシ</t>
    </rPh>
    <rPh sb="25" eb="26">
      <t>トウ</t>
    </rPh>
    <rPh sb="27" eb="29">
      <t>コウリョ</t>
    </rPh>
    <rPh sb="31" eb="33">
      <t>ジギョウ</t>
    </rPh>
    <rPh sb="33" eb="35">
      <t>ケイカク</t>
    </rPh>
    <rPh sb="36" eb="38">
      <t>ヘンコウ</t>
    </rPh>
    <rPh sb="39" eb="40">
      <t>ショウ</t>
    </rPh>
    <phoneticPr fontId="5"/>
  </si>
  <si>
    <t>事業の実施にあたっては一般競争入札や公募型プロボーザル方式等を実施している。</t>
    <rPh sb="18" eb="21">
      <t>コウボガタ</t>
    </rPh>
    <phoneticPr fontId="5"/>
  </si>
  <si>
    <t>妥当である。</t>
  </si>
  <si>
    <t>施設施工庁費</t>
    <rPh sb="0" eb="2">
      <t>シセツ</t>
    </rPh>
    <rPh sb="2" eb="4">
      <t>セコウ</t>
    </rPh>
    <rPh sb="4" eb="6">
      <t>チョウヒ</t>
    </rPh>
    <phoneticPr fontId="5"/>
  </si>
  <si>
    <t>新館施設設計業務</t>
    <rPh sb="0" eb="2">
      <t>シンカン</t>
    </rPh>
    <rPh sb="2" eb="4">
      <t>シセツ</t>
    </rPh>
    <rPh sb="4" eb="6">
      <t>セッケイ</t>
    </rPh>
    <rPh sb="6" eb="8">
      <t>ギョウム</t>
    </rPh>
    <phoneticPr fontId="5"/>
  </si>
  <si>
    <t>代替施設設計業務</t>
    <rPh sb="0" eb="2">
      <t>ダイタイ</t>
    </rPh>
    <rPh sb="2" eb="4">
      <t>シセツ</t>
    </rPh>
    <rPh sb="4" eb="6">
      <t>セッケイ</t>
    </rPh>
    <rPh sb="6" eb="8">
      <t>ギョウム</t>
    </rPh>
    <phoneticPr fontId="5"/>
  </si>
  <si>
    <t>施設整備費</t>
    <rPh sb="0" eb="2">
      <t>シセツ</t>
    </rPh>
    <rPh sb="2" eb="5">
      <t>セイビヒ</t>
    </rPh>
    <phoneticPr fontId="5"/>
  </si>
  <si>
    <t>代替施設整備工事</t>
    <rPh sb="0" eb="2">
      <t>ダイタイ</t>
    </rPh>
    <rPh sb="2" eb="4">
      <t>シセツ</t>
    </rPh>
    <rPh sb="4" eb="6">
      <t>セイビ</t>
    </rPh>
    <rPh sb="6" eb="8">
      <t>コウジ</t>
    </rPh>
    <phoneticPr fontId="5"/>
  </si>
  <si>
    <t>代替施設工事監理業務</t>
    <rPh sb="0" eb="2">
      <t>ダイタイ</t>
    </rPh>
    <rPh sb="2" eb="4">
      <t>シセツ</t>
    </rPh>
    <rPh sb="4" eb="6">
      <t>コウジ</t>
    </rPh>
    <rPh sb="6" eb="8">
      <t>カンリ</t>
    </rPh>
    <rPh sb="8" eb="10">
      <t>ギョウム</t>
    </rPh>
    <phoneticPr fontId="5"/>
  </si>
  <si>
    <t>取壊し工事</t>
    <rPh sb="0" eb="2">
      <t>トリコワ</t>
    </rPh>
    <rPh sb="3" eb="5">
      <t>コウジ</t>
    </rPh>
    <phoneticPr fontId="5"/>
  </si>
  <si>
    <t>%</t>
    <phoneticPr fontId="5"/>
  </si>
  <si>
    <t>設計業務の調達を行い、設計を進める。</t>
    <rPh sb="0" eb="2">
      <t>セッケイ</t>
    </rPh>
    <rPh sb="2" eb="4">
      <t>ギョウム</t>
    </rPh>
    <rPh sb="5" eb="7">
      <t>チョウタツ</t>
    </rPh>
    <rPh sb="8" eb="9">
      <t>オコナ</t>
    </rPh>
    <rPh sb="11" eb="13">
      <t>セッケイ</t>
    </rPh>
    <rPh sb="14" eb="15">
      <t>スス</t>
    </rPh>
    <phoneticPr fontId="5"/>
  </si>
  <si>
    <t>設計業務の進捗割合</t>
    <rPh sb="0" eb="2">
      <t>セッケイ</t>
    </rPh>
    <rPh sb="2" eb="4">
      <t>ギョウム</t>
    </rPh>
    <rPh sb="5" eb="7">
      <t>シンチョク</t>
    </rPh>
    <rPh sb="7" eb="9">
      <t>ワリアイ</t>
    </rPh>
    <phoneticPr fontId="5"/>
  </si>
  <si>
    <t>新たな国立公文書館の建設に向けて、令和元年度は基本設計等を実施し、令和２年度は実施設計等を実施し、令和3年度は令和2年度に引き続き実施設計を実施した。</t>
    <rPh sb="0" eb="1">
      <t>アラ</t>
    </rPh>
    <rPh sb="3" eb="5">
      <t>コクリツ</t>
    </rPh>
    <rPh sb="5" eb="9">
      <t>コウブンショカン</t>
    </rPh>
    <rPh sb="10" eb="12">
      <t>ケンセツ</t>
    </rPh>
    <rPh sb="13" eb="14">
      <t>ム</t>
    </rPh>
    <rPh sb="17" eb="19">
      <t>レイワ</t>
    </rPh>
    <rPh sb="19" eb="21">
      <t>ガンネン</t>
    </rPh>
    <rPh sb="21" eb="22">
      <t>ド</t>
    </rPh>
    <rPh sb="23" eb="25">
      <t>キホン</t>
    </rPh>
    <rPh sb="25" eb="27">
      <t>セッケイ</t>
    </rPh>
    <rPh sb="27" eb="28">
      <t>トウ</t>
    </rPh>
    <rPh sb="29" eb="31">
      <t>ジッシ</t>
    </rPh>
    <rPh sb="33" eb="35">
      <t>レイワ</t>
    </rPh>
    <rPh sb="36" eb="38">
      <t>ネンド</t>
    </rPh>
    <rPh sb="39" eb="41">
      <t>ジッシ</t>
    </rPh>
    <rPh sb="41" eb="43">
      <t>セッケイ</t>
    </rPh>
    <rPh sb="43" eb="44">
      <t>トウ</t>
    </rPh>
    <rPh sb="45" eb="47">
      <t>ジッシ</t>
    </rPh>
    <rPh sb="49" eb="51">
      <t>レイワ</t>
    </rPh>
    <rPh sb="52" eb="54">
      <t>ネンド</t>
    </rPh>
    <rPh sb="55" eb="57">
      <t>レイワ</t>
    </rPh>
    <rPh sb="58" eb="60">
      <t>ネンド</t>
    </rPh>
    <rPh sb="61" eb="62">
      <t>ヒ</t>
    </rPh>
    <rPh sb="63" eb="64">
      <t>ツヅ</t>
    </rPh>
    <rPh sb="65" eb="67">
      <t>ジッシ</t>
    </rPh>
    <rPh sb="67" eb="69">
      <t>セッケイ</t>
    </rPh>
    <rPh sb="70" eb="72">
      <t>ジッシ</t>
    </rPh>
    <phoneticPr fontId="5"/>
  </si>
  <si>
    <t>００１５</t>
    <phoneticPr fontId="5"/>
  </si>
  <si>
    <t>執行額／発注件数　　　　　　　　　　　　　　</t>
    <phoneticPr fontId="5"/>
  </si>
  <si>
    <t>百万円</t>
    <rPh sb="0" eb="2">
      <t>ヒャクマン</t>
    </rPh>
    <rPh sb="2" eb="3">
      <t>エン</t>
    </rPh>
    <phoneticPr fontId="5"/>
  </si>
  <si>
    <t>295/7</t>
  </si>
  <si>
    <t>388/9</t>
    <phoneticPr fontId="5"/>
  </si>
  <si>
    <t>-</t>
    <phoneticPr fontId="5"/>
  </si>
  <si>
    <t>☑</t>
  </si>
  <si>
    <t>-</t>
    <phoneticPr fontId="5"/>
  </si>
  <si>
    <t>ー</t>
    <phoneticPr fontId="5"/>
  </si>
  <si>
    <t>構内情報通信網設備接続替工事</t>
    <phoneticPr fontId="5"/>
  </si>
  <si>
    <t>構内交換設備他接続替工事</t>
    <phoneticPr fontId="5"/>
  </si>
  <si>
    <t>参観バス駐車場通信用配管路設置</t>
    <phoneticPr fontId="5"/>
  </si>
  <si>
    <t>平成２９年度に策定した基本計画を踏まえ、平成３０年度から基本設計に着手し、今年度は引き続き実施設計を進める。</t>
    <phoneticPr fontId="5"/>
  </si>
  <si>
    <t>設計業務の進捗割合</t>
    <phoneticPr fontId="5"/>
  </si>
  <si>
    <t>設計業務の調達を行い、設計を進める。</t>
    <phoneticPr fontId="5"/>
  </si>
  <si>
    <t>2662/11</t>
    <phoneticPr fontId="5"/>
  </si>
  <si>
    <t>事業の適切な進捗管理、契約における競争性の確保などにより、予算の効率的執行に留意する。</t>
    <phoneticPr fontId="5"/>
  </si>
  <si>
    <t>引き続き予算の効率的執行に留意するとともに、支出委任先である国土交通省とも連携し、コストの抑制に努めることとする。</t>
    <phoneticPr fontId="5"/>
  </si>
  <si>
    <t>我が国の国立公文書館の現状は、諸外国に比べると、施設や機能や体制において著しく見劣りし、その役割を十分に果たしておらず、また、既存の施設における書庫が満架となることを踏まえ、新たな国立公文書館を建設するもの。</t>
    <rPh sb="0" eb="1">
      <t>ワ</t>
    </rPh>
    <rPh sb="2" eb="3">
      <t>コク</t>
    </rPh>
    <rPh sb="4" eb="6">
      <t>コクリツ</t>
    </rPh>
    <rPh sb="6" eb="10">
      <t>コウブンショカン</t>
    </rPh>
    <rPh sb="11" eb="13">
      <t>ゲンジョウ</t>
    </rPh>
    <rPh sb="15" eb="18">
      <t>ショガイコク</t>
    </rPh>
    <rPh sb="19" eb="20">
      <t>クラ</t>
    </rPh>
    <rPh sb="24" eb="26">
      <t>シセツ</t>
    </rPh>
    <rPh sb="27" eb="29">
      <t>キノウ</t>
    </rPh>
    <rPh sb="30" eb="32">
      <t>タイセイ</t>
    </rPh>
    <rPh sb="36" eb="37">
      <t>イチジル</t>
    </rPh>
    <rPh sb="39" eb="41">
      <t>ミオト</t>
    </rPh>
    <rPh sb="46" eb="48">
      <t>ヤクワリ</t>
    </rPh>
    <rPh sb="49" eb="51">
      <t>ジュウブン</t>
    </rPh>
    <rPh sb="52" eb="53">
      <t>ハ</t>
    </rPh>
    <rPh sb="63" eb="65">
      <t>キゾン</t>
    </rPh>
    <rPh sb="66" eb="68">
      <t>シセツ</t>
    </rPh>
    <rPh sb="72" eb="74">
      <t>ショコ</t>
    </rPh>
    <rPh sb="83" eb="84">
      <t>フ</t>
    </rPh>
    <rPh sb="87" eb="88">
      <t>アラ</t>
    </rPh>
    <rPh sb="90" eb="92">
      <t>コクリツ</t>
    </rPh>
    <rPh sb="92" eb="96">
      <t>コウブンショカン</t>
    </rPh>
    <rPh sb="97" eb="99">
      <t>ケンセツ</t>
    </rPh>
    <phoneticPr fontId="5"/>
  </si>
  <si>
    <t>随意契約に関しては、契約内容などの事前審査を行うなど、適正性を確保している。</t>
    <phoneticPr fontId="5"/>
  </si>
  <si>
    <t>K.環境技術</t>
    <rPh sb="2" eb="4">
      <t>カンキョウ</t>
    </rPh>
    <rPh sb="4" eb="6">
      <t>ギジュツ</t>
    </rPh>
    <phoneticPr fontId="5"/>
  </si>
  <si>
    <t>L.錦光園</t>
    <rPh sb="2" eb="3">
      <t>ニシキ</t>
    </rPh>
    <rPh sb="3" eb="4">
      <t>ヒカリ</t>
    </rPh>
    <rPh sb="4" eb="5">
      <t>エン</t>
    </rPh>
    <phoneticPr fontId="5"/>
  </si>
  <si>
    <t>移転費</t>
    <rPh sb="0" eb="2">
      <t>イテン</t>
    </rPh>
    <rPh sb="2" eb="3">
      <t>ヒ</t>
    </rPh>
    <phoneticPr fontId="5"/>
  </si>
  <si>
    <t>燻蒸装置内活性炭残留ガス等の安全確認業務</t>
    <rPh sb="0" eb="2">
      <t>クンジョウ</t>
    </rPh>
    <rPh sb="2" eb="4">
      <t>ソウチ</t>
    </rPh>
    <rPh sb="4" eb="5">
      <t>ナイ</t>
    </rPh>
    <rPh sb="5" eb="8">
      <t>カッセイタン</t>
    </rPh>
    <rPh sb="8" eb="10">
      <t>ザンリュウ</t>
    </rPh>
    <rPh sb="12" eb="13">
      <t>トウ</t>
    </rPh>
    <rPh sb="14" eb="16">
      <t>アンゼン</t>
    </rPh>
    <rPh sb="16" eb="18">
      <t>カクニン</t>
    </rPh>
    <rPh sb="18" eb="20">
      <t>ギョウム</t>
    </rPh>
    <phoneticPr fontId="5"/>
  </si>
  <si>
    <t>鯉運搬業務</t>
    <rPh sb="0" eb="1">
      <t>コイ</t>
    </rPh>
    <rPh sb="1" eb="3">
      <t>ウンパン</t>
    </rPh>
    <rPh sb="3" eb="5">
      <t>ギョウム</t>
    </rPh>
    <phoneticPr fontId="5"/>
  </si>
  <si>
    <t>備品類廃棄業務一式</t>
    <rPh sb="0" eb="2">
      <t>ビヒン</t>
    </rPh>
    <rPh sb="2" eb="3">
      <t>ルイ</t>
    </rPh>
    <rPh sb="3" eb="5">
      <t>ハイキ</t>
    </rPh>
    <rPh sb="5" eb="7">
      <t>ギョウム</t>
    </rPh>
    <rPh sb="7" eb="9">
      <t>イッシキ</t>
    </rPh>
    <phoneticPr fontId="5"/>
  </si>
  <si>
    <t>備品類解体及び廃棄業務一式</t>
    <rPh sb="0" eb="2">
      <t>ビヒン</t>
    </rPh>
    <rPh sb="2" eb="3">
      <t>ルイ</t>
    </rPh>
    <rPh sb="3" eb="5">
      <t>カイタイ</t>
    </rPh>
    <rPh sb="5" eb="6">
      <t>オヨ</t>
    </rPh>
    <rPh sb="7" eb="9">
      <t>ハイキ</t>
    </rPh>
    <rPh sb="9" eb="11">
      <t>ギョウム</t>
    </rPh>
    <rPh sb="11" eb="13">
      <t>イッシキ</t>
    </rPh>
    <phoneticPr fontId="5"/>
  </si>
  <si>
    <t>燻蒸装置撤去に伴う活性炭廃棄処理業務</t>
    <rPh sb="0" eb="2">
      <t>クンジョウ</t>
    </rPh>
    <rPh sb="2" eb="4">
      <t>ソウチ</t>
    </rPh>
    <rPh sb="4" eb="6">
      <t>テッキョ</t>
    </rPh>
    <rPh sb="7" eb="8">
      <t>トモナ</t>
    </rPh>
    <rPh sb="9" eb="12">
      <t>カッセイタン</t>
    </rPh>
    <rPh sb="12" eb="14">
      <t>ハイキ</t>
    </rPh>
    <rPh sb="14" eb="16">
      <t>ショリ</t>
    </rPh>
    <rPh sb="16" eb="18">
      <t>ギョウム</t>
    </rPh>
    <phoneticPr fontId="5"/>
  </si>
  <si>
    <t>鯉運搬作業</t>
    <rPh sb="0" eb="1">
      <t>コイ</t>
    </rPh>
    <rPh sb="1" eb="3">
      <t>ウンパン</t>
    </rPh>
    <rPh sb="3" eb="5">
      <t>サギョウ</t>
    </rPh>
    <phoneticPr fontId="5"/>
  </si>
  <si>
    <t>2439/18</t>
    <phoneticPr fontId="5"/>
  </si>
  <si>
    <t>個人A</t>
    <rPh sb="0" eb="2">
      <t>コジン</t>
    </rPh>
    <phoneticPr fontId="5"/>
  </si>
  <si>
    <t>個人B</t>
    <rPh sb="0" eb="2">
      <t>コジン</t>
    </rPh>
    <phoneticPr fontId="5"/>
  </si>
  <si>
    <t>施設施工旅費</t>
    <phoneticPr fontId="5"/>
  </si>
  <si>
    <t>引き続き、支出委任先との連携を緊密に図り、効果的･効率的な事業の実施に努めることとし必要な予算を概算要求に反映させること。</t>
    <phoneticPr fontId="5"/>
  </si>
  <si>
    <t>点検対象外</t>
    <rPh sb="0" eb="2">
      <t>テンケン</t>
    </rPh>
    <rPh sb="2" eb="4">
      <t>タイショウ</t>
    </rPh>
    <rPh sb="4" eb="5">
      <t>ガイ</t>
    </rPh>
    <phoneticPr fontId="5"/>
  </si>
  <si>
    <t>引き続き、効果的･効率的な事業の実施等に努める。</t>
    <phoneticPr fontId="24"/>
  </si>
  <si>
    <t>株式会社日建設計</t>
    <phoneticPr fontId="5"/>
  </si>
  <si>
    <t>株式会社山下設計</t>
    <phoneticPr fontId="5"/>
  </si>
  <si>
    <t>日和エンジニアリング株式会社</t>
    <phoneticPr fontId="5"/>
  </si>
  <si>
    <t>戸田建設株式会社</t>
    <phoneticPr fontId="5"/>
  </si>
  <si>
    <t>株式会社ユアテック</t>
    <phoneticPr fontId="5"/>
  </si>
  <si>
    <t>新日本空調株式会社</t>
    <phoneticPr fontId="5"/>
  </si>
  <si>
    <t>大成建設株式会社</t>
    <phoneticPr fontId="5"/>
  </si>
  <si>
    <t>東日本電信電話株式会社</t>
    <phoneticPr fontId="5"/>
  </si>
  <si>
    <t>沖電気工業株式会社</t>
    <phoneticPr fontId="5"/>
  </si>
  <si>
    <t>興和通信建設株式会社</t>
    <phoneticPr fontId="5"/>
  </si>
  <si>
    <t>日本サニテイション株式会社</t>
    <phoneticPr fontId="5"/>
  </si>
  <si>
    <t>ヨシヤコーポレーション株式会社</t>
    <phoneticPr fontId="5"/>
  </si>
  <si>
    <t>広陽サービス株式会社</t>
    <phoneticPr fontId="5"/>
  </si>
  <si>
    <t>A.株式会社日建設計</t>
    <phoneticPr fontId="5"/>
  </si>
  <si>
    <t>B.株式会社山下設計</t>
    <phoneticPr fontId="5"/>
  </si>
  <si>
    <t>C.日和エンジニアリング株式会社</t>
    <phoneticPr fontId="5"/>
  </si>
  <si>
    <t>D.戸田建設株式会社</t>
    <phoneticPr fontId="5"/>
  </si>
  <si>
    <t>E.株式会社ユアテック</t>
    <phoneticPr fontId="5"/>
  </si>
  <si>
    <t>F.新日本空調株式会社</t>
    <phoneticPr fontId="5"/>
  </si>
  <si>
    <t>G.大成建設株式会社</t>
    <phoneticPr fontId="5"/>
  </si>
  <si>
    <t>H.東日本電信電話株式会社</t>
    <phoneticPr fontId="5"/>
  </si>
  <si>
    <t>I.沖電気工業株式会社</t>
    <phoneticPr fontId="5"/>
  </si>
  <si>
    <t>J.興和通信建設株式会社</t>
    <phoneticPr fontId="5"/>
  </si>
  <si>
    <t>M.日本サニテイション株式会社</t>
    <phoneticPr fontId="5"/>
  </si>
  <si>
    <t>N.ヨシヤコーポレーション株式会社</t>
    <phoneticPr fontId="5"/>
  </si>
  <si>
    <t>O.広陽サービス株式会社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</si>
</sst>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4" applyFont="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44"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179" fontId="22" fillId="0" borderId="24"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8"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7" fontId="3"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2" xfId="0" applyFont="1" applyBorder="1" applyAlignment="1">
      <alignment horizontal="center" vertical="center"/>
    </xf>
    <xf numFmtId="0" fontId="0" fillId="0" borderId="105"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6" borderId="126"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7" xfId="0" applyFont="1" applyFill="1" applyBorder="1" applyAlignment="1">
      <alignment vertical="center" wrapText="1"/>
    </xf>
    <xf numFmtId="0" fontId="0" fillId="5" borderId="130"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6" borderId="10" xfId="0"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0" fontId="0" fillId="0" borderId="37" xfId="0" applyFont="1" applyBorder="1" applyAlignment="1" applyProtection="1">
      <alignment horizontal="center" vertical="center"/>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0" xfId="0" applyFont="1" applyFill="1" applyBorder="1" applyAlignment="1">
      <alignment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0"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100</xdr:row>
      <xdr:rowOff>0</xdr:rowOff>
    </xdr:from>
    <xdr:to>
      <xdr:col>46</xdr:col>
      <xdr:colOff>56029</xdr:colOff>
      <xdr:row>117</xdr:row>
      <xdr:rowOff>581046</xdr:rowOff>
    </xdr:to>
    <xdr:pic>
      <xdr:nvPicPr>
        <xdr:cNvPr id="62" name="図 61"/>
        <xdr:cNvPicPr>
          <a:picLocks noChangeAspect="1"/>
        </xdr:cNvPicPr>
      </xdr:nvPicPr>
      <xdr:blipFill>
        <a:blip xmlns:r="http://schemas.openxmlformats.org/officeDocument/2006/relationships" r:embed="rId1"/>
        <a:stretch>
          <a:fillRect/>
        </a:stretch>
      </xdr:blipFill>
      <xdr:spPr>
        <a:xfrm>
          <a:off x="2218765" y="38525824"/>
          <a:ext cx="7115735" cy="68115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7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9" t="s">
        <v>0</v>
      </c>
      <c r="Y2" s="71"/>
      <c r="Z2" s="47"/>
      <c r="AA2" s="47"/>
      <c r="AB2" s="47"/>
      <c r="AC2" s="47"/>
      <c r="AD2" s="175">
        <v>2022</v>
      </c>
      <c r="AE2" s="175"/>
      <c r="AF2" s="175"/>
      <c r="AG2" s="175"/>
      <c r="AH2" s="175"/>
      <c r="AI2" s="81" t="s">
        <v>266</v>
      </c>
      <c r="AJ2" s="175" t="s">
        <v>585</v>
      </c>
      <c r="AK2" s="175"/>
      <c r="AL2" s="175"/>
      <c r="AM2" s="175"/>
      <c r="AN2" s="81" t="s">
        <v>266</v>
      </c>
      <c r="AO2" s="175">
        <v>21</v>
      </c>
      <c r="AP2" s="175"/>
      <c r="AQ2" s="175"/>
      <c r="AR2" s="82" t="s">
        <v>266</v>
      </c>
      <c r="AS2" s="176">
        <v>161</v>
      </c>
      <c r="AT2" s="176"/>
      <c r="AU2" s="176"/>
      <c r="AV2" s="81" t="str">
        <f>IF(AW2="","","-")</f>
        <v/>
      </c>
      <c r="AW2" s="177"/>
      <c r="AX2" s="177"/>
    </row>
    <row r="3" spans="1:50" ht="21" customHeight="1" thickBot="1" x14ac:dyDescent="0.2">
      <c r="A3" s="178" t="s">
        <v>576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60</v>
      </c>
      <c r="AJ3" s="180" t="s">
        <v>584</v>
      </c>
      <c r="AK3" s="180"/>
      <c r="AL3" s="180"/>
      <c r="AM3" s="180"/>
      <c r="AN3" s="180"/>
      <c r="AO3" s="180"/>
      <c r="AP3" s="180"/>
      <c r="AQ3" s="180"/>
      <c r="AR3" s="180"/>
      <c r="AS3" s="180"/>
      <c r="AT3" s="180"/>
      <c r="AU3" s="180"/>
      <c r="AV3" s="180"/>
      <c r="AW3" s="180"/>
      <c r="AX3" s="24" t="s">
        <v>61</v>
      </c>
    </row>
    <row r="4" spans="1:50" ht="24.75" customHeight="1" x14ac:dyDescent="0.15">
      <c r="A4" s="150" t="s">
        <v>23</v>
      </c>
      <c r="B4" s="151"/>
      <c r="C4" s="151"/>
      <c r="D4" s="151"/>
      <c r="E4" s="151"/>
      <c r="F4" s="151"/>
      <c r="G4" s="152" t="s">
        <v>586</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587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63</v>
      </c>
      <c r="B5" s="163"/>
      <c r="C5" s="163"/>
      <c r="D5" s="163"/>
      <c r="E5" s="163"/>
      <c r="F5" s="164"/>
      <c r="G5" s="165" t="s">
        <v>364</v>
      </c>
      <c r="H5" s="166"/>
      <c r="I5" s="166"/>
      <c r="J5" s="166"/>
      <c r="K5" s="166"/>
      <c r="L5" s="166"/>
      <c r="M5" s="167" t="s">
        <v>62</v>
      </c>
      <c r="N5" s="168"/>
      <c r="O5" s="168"/>
      <c r="P5" s="168"/>
      <c r="Q5" s="168"/>
      <c r="R5" s="169"/>
      <c r="S5" s="170" t="s">
        <v>66</v>
      </c>
      <c r="T5" s="166"/>
      <c r="U5" s="166"/>
      <c r="V5" s="166"/>
      <c r="W5" s="166"/>
      <c r="X5" s="171"/>
      <c r="Y5" s="172" t="s">
        <v>3</v>
      </c>
      <c r="Z5" s="173"/>
      <c r="AA5" s="173"/>
      <c r="AB5" s="173"/>
      <c r="AC5" s="173"/>
      <c r="AD5" s="174"/>
      <c r="AE5" s="197" t="s">
        <v>588</v>
      </c>
      <c r="AF5" s="197"/>
      <c r="AG5" s="197"/>
      <c r="AH5" s="197"/>
      <c r="AI5" s="197"/>
      <c r="AJ5" s="197"/>
      <c r="AK5" s="197"/>
      <c r="AL5" s="197"/>
      <c r="AM5" s="197"/>
      <c r="AN5" s="197"/>
      <c r="AO5" s="197"/>
      <c r="AP5" s="198"/>
      <c r="AQ5" s="199" t="s">
        <v>589</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591</v>
      </c>
      <c r="H7" s="208"/>
      <c r="I7" s="208"/>
      <c r="J7" s="208"/>
      <c r="K7" s="208"/>
      <c r="L7" s="208"/>
      <c r="M7" s="208"/>
      <c r="N7" s="208"/>
      <c r="O7" s="208"/>
      <c r="P7" s="208"/>
      <c r="Q7" s="208"/>
      <c r="R7" s="208"/>
      <c r="S7" s="208"/>
      <c r="T7" s="208"/>
      <c r="U7" s="208"/>
      <c r="V7" s="208"/>
      <c r="W7" s="208"/>
      <c r="X7" s="209"/>
      <c r="Y7" s="210" t="s">
        <v>253</v>
      </c>
      <c r="Z7" s="211"/>
      <c r="AA7" s="211"/>
      <c r="AB7" s="211"/>
      <c r="AC7" s="211"/>
      <c r="AD7" s="212"/>
      <c r="AE7" s="213" t="s">
        <v>592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187</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188</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593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8" t="s">
        <v>28</v>
      </c>
      <c r="B10" s="239"/>
      <c r="C10" s="239"/>
      <c r="D10" s="239"/>
      <c r="E10" s="239"/>
      <c r="F10" s="239"/>
      <c r="G10" s="194" t="s">
        <v>633</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238" t="s">
        <v>5</v>
      </c>
      <c r="B11" s="239"/>
      <c r="C11" s="239"/>
      <c r="D11" s="239"/>
      <c r="E11" s="239"/>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5" t="s">
        <v>398</v>
      </c>
      <c r="Q12" s="226"/>
      <c r="R12" s="226"/>
      <c r="S12" s="226"/>
      <c r="T12" s="226"/>
      <c r="U12" s="226"/>
      <c r="V12" s="253"/>
      <c r="W12" s="225" t="s">
        <v>550</v>
      </c>
      <c r="X12" s="226"/>
      <c r="Y12" s="226"/>
      <c r="Z12" s="226"/>
      <c r="AA12" s="226"/>
      <c r="AB12" s="226"/>
      <c r="AC12" s="253"/>
      <c r="AD12" s="225" t="s">
        <v>552</v>
      </c>
      <c r="AE12" s="226"/>
      <c r="AF12" s="226"/>
      <c r="AG12" s="226"/>
      <c r="AH12" s="226"/>
      <c r="AI12" s="226"/>
      <c r="AJ12" s="253"/>
      <c r="AK12" s="225" t="s">
        <v>567</v>
      </c>
      <c r="AL12" s="226"/>
      <c r="AM12" s="226"/>
      <c r="AN12" s="226"/>
      <c r="AO12" s="226"/>
      <c r="AP12" s="226"/>
      <c r="AQ12" s="253"/>
      <c r="AR12" s="225" t="s">
        <v>568</v>
      </c>
      <c r="AS12" s="226"/>
      <c r="AT12" s="226"/>
      <c r="AU12" s="226"/>
      <c r="AV12" s="226"/>
      <c r="AW12" s="226"/>
      <c r="AX12" s="227"/>
    </row>
    <row r="13" spans="1:50" ht="21" customHeight="1" x14ac:dyDescent="0.15">
      <c r="A13" s="247"/>
      <c r="B13" s="248"/>
      <c r="C13" s="248"/>
      <c r="D13" s="248"/>
      <c r="E13" s="248"/>
      <c r="F13" s="249"/>
      <c r="G13" s="267" t="s">
        <v>6</v>
      </c>
      <c r="H13" s="268"/>
      <c r="I13" s="228" t="s">
        <v>7</v>
      </c>
      <c r="J13" s="229"/>
      <c r="K13" s="229"/>
      <c r="L13" s="229"/>
      <c r="M13" s="229"/>
      <c r="N13" s="229"/>
      <c r="O13" s="230"/>
      <c r="P13" s="231">
        <v>431</v>
      </c>
      <c r="Q13" s="232"/>
      <c r="R13" s="232"/>
      <c r="S13" s="232"/>
      <c r="T13" s="232"/>
      <c r="U13" s="232"/>
      <c r="V13" s="233"/>
      <c r="W13" s="231">
        <v>1187</v>
      </c>
      <c r="X13" s="232"/>
      <c r="Y13" s="232"/>
      <c r="Z13" s="232"/>
      <c r="AA13" s="232"/>
      <c r="AB13" s="232"/>
      <c r="AC13" s="233"/>
      <c r="AD13" s="231">
        <v>1809</v>
      </c>
      <c r="AE13" s="232"/>
      <c r="AF13" s="232"/>
      <c r="AG13" s="232"/>
      <c r="AH13" s="232"/>
      <c r="AI13" s="232"/>
      <c r="AJ13" s="233"/>
      <c r="AK13" s="219">
        <v>1018</v>
      </c>
      <c r="AL13" s="220"/>
      <c r="AM13" s="220"/>
      <c r="AN13" s="220"/>
      <c r="AO13" s="220"/>
      <c r="AP13" s="220"/>
      <c r="AQ13" s="221"/>
      <c r="AR13" s="231">
        <v>1645</v>
      </c>
      <c r="AS13" s="232"/>
      <c r="AT13" s="232"/>
      <c r="AU13" s="232"/>
      <c r="AV13" s="232"/>
      <c r="AW13" s="232"/>
      <c r="AX13" s="234"/>
    </row>
    <row r="14" spans="1:50" ht="21" customHeight="1" x14ac:dyDescent="0.15">
      <c r="A14" s="247"/>
      <c r="B14" s="248"/>
      <c r="C14" s="248"/>
      <c r="D14" s="248"/>
      <c r="E14" s="248"/>
      <c r="F14" s="249"/>
      <c r="G14" s="269"/>
      <c r="H14" s="270"/>
      <c r="I14" s="216" t="s">
        <v>8</v>
      </c>
      <c r="J14" s="235"/>
      <c r="K14" s="235"/>
      <c r="L14" s="235"/>
      <c r="M14" s="235"/>
      <c r="N14" s="235"/>
      <c r="O14" s="236"/>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3"/>
      <c r="AS14" s="273"/>
      <c r="AT14" s="273"/>
      <c r="AU14" s="273"/>
      <c r="AV14" s="273"/>
      <c r="AW14" s="273"/>
      <c r="AX14" s="274"/>
    </row>
    <row r="15" spans="1:50" ht="21" customHeight="1" x14ac:dyDescent="0.15">
      <c r="A15" s="247"/>
      <c r="B15" s="248"/>
      <c r="C15" s="248"/>
      <c r="D15" s="248"/>
      <c r="E15" s="248"/>
      <c r="F15" s="249"/>
      <c r="G15" s="269"/>
      <c r="H15" s="270"/>
      <c r="I15" s="216" t="s">
        <v>48</v>
      </c>
      <c r="J15" s="217"/>
      <c r="K15" s="217"/>
      <c r="L15" s="217"/>
      <c r="M15" s="217"/>
      <c r="N15" s="217"/>
      <c r="O15" s="218"/>
      <c r="P15" s="219">
        <v>282</v>
      </c>
      <c r="Q15" s="220"/>
      <c r="R15" s="220"/>
      <c r="S15" s="220"/>
      <c r="T15" s="220"/>
      <c r="U15" s="220"/>
      <c r="V15" s="221"/>
      <c r="W15" s="219">
        <v>379</v>
      </c>
      <c r="X15" s="220"/>
      <c r="Y15" s="220"/>
      <c r="Z15" s="220"/>
      <c r="AA15" s="220"/>
      <c r="AB15" s="220"/>
      <c r="AC15" s="221"/>
      <c r="AD15" s="219">
        <v>1164</v>
      </c>
      <c r="AE15" s="220"/>
      <c r="AF15" s="220"/>
      <c r="AG15" s="220"/>
      <c r="AH15" s="220"/>
      <c r="AI15" s="220"/>
      <c r="AJ15" s="221"/>
      <c r="AK15" s="219">
        <v>423</v>
      </c>
      <c r="AL15" s="220"/>
      <c r="AM15" s="220"/>
      <c r="AN15" s="220"/>
      <c r="AO15" s="220"/>
      <c r="AP15" s="220"/>
      <c r="AQ15" s="221"/>
      <c r="AR15" s="219"/>
      <c r="AS15" s="220"/>
      <c r="AT15" s="220"/>
      <c r="AU15" s="220"/>
      <c r="AV15" s="220"/>
      <c r="AW15" s="220"/>
      <c r="AX15" s="237"/>
    </row>
    <row r="16" spans="1:50" ht="21" customHeight="1" x14ac:dyDescent="0.15">
      <c r="A16" s="247"/>
      <c r="B16" s="248"/>
      <c r="C16" s="248"/>
      <c r="D16" s="248"/>
      <c r="E16" s="248"/>
      <c r="F16" s="249"/>
      <c r="G16" s="269"/>
      <c r="H16" s="270"/>
      <c r="I16" s="216" t="s">
        <v>49</v>
      </c>
      <c r="J16" s="217"/>
      <c r="K16" s="217"/>
      <c r="L16" s="217"/>
      <c r="M16" s="217"/>
      <c r="N16" s="217"/>
      <c r="O16" s="218"/>
      <c r="P16" s="219">
        <v>-379</v>
      </c>
      <c r="Q16" s="220"/>
      <c r="R16" s="220"/>
      <c r="S16" s="220"/>
      <c r="T16" s="220"/>
      <c r="U16" s="220"/>
      <c r="V16" s="221"/>
      <c r="W16" s="219">
        <v>-1164</v>
      </c>
      <c r="X16" s="220"/>
      <c r="Y16" s="220"/>
      <c r="Z16" s="220"/>
      <c r="AA16" s="220"/>
      <c r="AB16" s="220"/>
      <c r="AC16" s="221"/>
      <c r="AD16" s="219">
        <v>-423</v>
      </c>
      <c r="AE16" s="220"/>
      <c r="AF16" s="220"/>
      <c r="AG16" s="220"/>
      <c r="AH16" s="220"/>
      <c r="AI16" s="220"/>
      <c r="AJ16" s="221"/>
      <c r="AK16" s="219" t="s">
        <v>598</v>
      </c>
      <c r="AL16" s="220"/>
      <c r="AM16" s="220"/>
      <c r="AN16" s="220"/>
      <c r="AO16" s="220"/>
      <c r="AP16" s="220"/>
      <c r="AQ16" s="221"/>
      <c r="AR16" s="222"/>
      <c r="AS16" s="223"/>
      <c r="AT16" s="223"/>
      <c r="AU16" s="223"/>
      <c r="AV16" s="223"/>
      <c r="AW16" s="223"/>
      <c r="AX16" s="224"/>
    </row>
    <row r="17" spans="1:50" ht="24.75" customHeight="1" x14ac:dyDescent="0.15">
      <c r="A17" s="247"/>
      <c r="B17" s="248"/>
      <c r="C17" s="248"/>
      <c r="D17" s="248"/>
      <c r="E17" s="248"/>
      <c r="F17" s="249"/>
      <c r="G17" s="269"/>
      <c r="H17" s="270"/>
      <c r="I17" s="216" t="s">
        <v>47</v>
      </c>
      <c r="J17" s="235"/>
      <c r="K17" s="235"/>
      <c r="L17" s="235"/>
      <c r="M17" s="235"/>
      <c r="N17" s="235"/>
      <c r="O17" s="236"/>
      <c r="P17" s="219" t="s">
        <v>594</v>
      </c>
      <c r="Q17" s="220"/>
      <c r="R17" s="220"/>
      <c r="S17" s="220"/>
      <c r="T17" s="220"/>
      <c r="U17" s="220"/>
      <c r="V17" s="221"/>
      <c r="W17" s="219" t="s">
        <v>594</v>
      </c>
      <c r="X17" s="220"/>
      <c r="Y17" s="220"/>
      <c r="Z17" s="220"/>
      <c r="AA17" s="220"/>
      <c r="AB17" s="220"/>
      <c r="AC17" s="221"/>
      <c r="AD17" s="219" t="s">
        <v>594</v>
      </c>
      <c r="AE17" s="220"/>
      <c r="AF17" s="220"/>
      <c r="AG17" s="220"/>
      <c r="AH17" s="220"/>
      <c r="AI17" s="220"/>
      <c r="AJ17" s="221"/>
      <c r="AK17" s="219"/>
      <c r="AL17" s="220"/>
      <c r="AM17" s="220"/>
      <c r="AN17" s="220"/>
      <c r="AO17" s="220"/>
      <c r="AP17" s="220"/>
      <c r="AQ17" s="221"/>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334</v>
      </c>
      <c r="Q18" s="262"/>
      <c r="R18" s="262"/>
      <c r="S18" s="262"/>
      <c r="T18" s="262"/>
      <c r="U18" s="262"/>
      <c r="V18" s="263"/>
      <c r="W18" s="261">
        <f>SUM(W13:AC17)</f>
        <v>402</v>
      </c>
      <c r="X18" s="262"/>
      <c r="Y18" s="262"/>
      <c r="Z18" s="262"/>
      <c r="AA18" s="262"/>
      <c r="AB18" s="262"/>
      <c r="AC18" s="263"/>
      <c r="AD18" s="261">
        <f>SUM(AD13:AJ17)</f>
        <v>2550</v>
      </c>
      <c r="AE18" s="262"/>
      <c r="AF18" s="262"/>
      <c r="AG18" s="262"/>
      <c r="AH18" s="262"/>
      <c r="AI18" s="262"/>
      <c r="AJ18" s="263"/>
      <c r="AK18" s="261">
        <f>SUM(AK13:AQ17)</f>
        <v>1441</v>
      </c>
      <c r="AL18" s="262"/>
      <c r="AM18" s="262"/>
      <c r="AN18" s="262"/>
      <c r="AO18" s="262"/>
      <c r="AP18" s="262"/>
      <c r="AQ18" s="263"/>
      <c r="AR18" s="261">
        <f>SUM(AR13:AX17)</f>
        <v>1645</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9">
        <v>295</v>
      </c>
      <c r="Q19" s="220"/>
      <c r="R19" s="220"/>
      <c r="S19" s="220"/>
      <c r="T19" s="220"/>
      <c r="U19" s="220"/>
      <c r="V19" s="221"/>
      <c r="W19" s="219">
        <v>388</v>
      </c>
      <c r="X19" s="220"/>
      <c r="Y19" s="220"/>
      <c r="Z19" s="220"/>
      <c r="AA19" s="220"/>
      <c r="AB19" s="220"/>
      <c r="AC19" s="221"/>
      <c r="AD19" s="219">
        <v>2440</v>
      </c>
      <c r="AE19" s="220"/>
      <c r="AF19" s="220"/>
      <c r="AG19" s="220"/>
      <c r="AH19" s="220"/>
      <c r="AI19" s="220"/>
      <c r="AJ19" s="221"/>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2">
        <f>IF(P18=0, "-", SUM(P19)/P18)</f>
        <v>0.88323353293413176</v>
      </c>
      <c r="Q20" s="292"/>
      <c r="R20" s="292"/>
      <c r="S20" s="292"/>
      <c r="T20" s="292"/>
      <c r="U20" s="292"/>
      <c r="V20" s="292"/>
      <c r="W20" s="292">
        <f>IF(W18=0, "-", SUM(W19)/W18)</f>
        <v>0.96517412935323388</v>
      </c>
      <c r="X20" s="292"/>
      <c r="Y20" s="292"/>
      <c r="Z20" s="292"/>
      <c r="AA20" s="292"/>
      <c r="AB20" s="292"/>
      <c r="AC20" s="292"/>
      <c r="AD20" s="292">
        <f>IF(AD18=0, "-", SUM(AD19)/AD18)</f>
        <v>0.95686274509803926</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x14ac:dyDescent="0.15">
      <c r="A21" s="192"/>
      <c r="B21" s="193"/>
      <c r="C21" s="193"/>
      <c r="D21" s="193"/>
      <c r="E21" s="193"/>
      <c r="F21" s="250"/>
      <c r="G21" s="290" t="s">
        <v>228</v>
      </c>
      <c r="H21" s="291"/>
      <c r="I21" s="291"/>
      <c r="J21" s="291"/>
      <c r="K21" s="291"/>
      <c r="L21" s="291"/>
      <c r="M21" s="291"/>
      <c r="N21" s="291"/>
      <c r="O21" s="291"/>
      <c r="P21" s="292">
        <f>IF(P19=0, "-", SUM(P19)/SUM(P13,P14))</f>
        <v>0.68445475638051045</v>
      </c>
      <c r="Q21" s="292"/>
      <c r="R21" s="292"/>
      <c r="S21" s="292"/>
      <c r="T21" s="292"/>
      <c r="U21" s="292"/>
      <c r="V21" s="292"/>
      <c r="W21" s="292">
        <f>IF(W19=0, "-", SUM(W19)/SUM(W13,W14))</f>
        <v>0.32687447346251053</v>
      </c>
      <c r="X21" s="292"/>
      <c r="Y21" s="292"/>
      <c r="Z21" s="292"/>
      <c r="AA21" s="292"/>
      <c r="AB21" s="292"/>
      <c r="AC21" s="292"/>
      <c r="AD21" s="292">
        <f>IF(AD19=0, "-", SUM(AD19)/SUM(AD13,AD14))</f>
        <v>1.3488114980652295</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customHeight="1" x14ac:dyDescent="0.15">
      <c r="A22" s="300" t="s">
        <v>571</v>
      </c>
      <c r="B22" s="301"/>
      <c r="C22" s="301"/>
      <c r="D22" s="301"/>
      <c r="E22" s="301"/>
      <c r="F22" s="302"/>
      <c r="G22" s="306" t="s">
        <v>220</v>
      </c>
      <c r="H22" s="276"/>
      <c r="I22" s="276"/>
      <c r="J22" s="276"/>
      <c r="K22" s="276"/>
      <c r="L22" s="276"/>
      <c r="M22" s="276"/>
      <c r="N22" s="276"/>
      <c r="O22" s="307"/>
      <c r="P22" s="275" t="s">
        <v>569</v>
      </c>
      <c r="Q22" s="276"/>
      <c r="R22" s="276"/>
      <c r="S22" s="276"/>
      <c r="T22" s="276"/>
      <c r="U22" s="276"/>
      <c r="V22" s="307"/>
      <c r="W22" s="275" t="s">
        <v>570</v>
      </c>
      <c r="X22" s="276"/>
      <c r="Y22" s="276"/>
      <c r="Z22" s="276"/>
      <c r="AA22" s="276"/>
      <c r="AB22" s="276"/>
      <c r="AC22" s="307"/>
      <c r="AD22" s="275" t="s">
        <v>219</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3"/>
      <c r="B23" s="304"/>
      <c r="C23" s="304"/>
      <c r="D23" s="304"/>
      <c r="E23" s="304"/>
      <c r="F23" s="305"/>
      <c r="G23" s="278" t="s">
        <v>595</v>
      </c>
      <c r="H23" s="279"/>
      <c r="I23" s="279"/>
      <c r="J23" s="279"/>
      <c r="K23" s="279"/>
      <c r="L23" s="279"/>
      <c r="M23" s="279"/>
      <c r="N23" s="279"/>
      <c r="O23" s="280"/>
      <c r="P23" s="231">
        <v>703</v>
      </c>
      <c r="Q23" s="232"/>
      <c r="R23" s="232"/>
      <c r="S23" s="232"/>
      <c r="T23" s="232"/>
      <c r="U23" s="232"/>
      <c r="V23" s="233"/>
      <c r="W23" s="231">
        <v>1467</v>
      </c>
      <c r="X23" s="232"/>
      <c r="Y23" s="232"/>
      <c r="Z23" s="232"/>
      <c r="AA23" s="232"/>
      <c r="AB23" s="232"/>
      <c r="AC23" s="233"/>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596</v>
      </c>
      <c r="H24" s="288"/>
      <c r="I24" s="288"/>
      <c r="J24" s="288"/>
      <c r="K24" s="288"/>
      <c r="L24" s="288"/>
      <c r="M24" s="288"/>
      <c r="N24" s="288"/>
      <c r="O24" s="289"/>
      <c r="P24" s="219">
        <v>315</v>
      </c>
      <c r="Q24" s="220"/>
      <c r="R24" s="220"/>
      <c r="S24" s="220"/>
      <c r="T24" s="220"/>
      <c r="U24" s="220"/>
      <c r="V24" s="221"/>
      <c r="W24" s="219">
        <v>178</v>
      </c>
      <c r="X24" s="220"/>
      <c r="Y24" s="220"/>
      <c r="Z24" s="220"/>
      <c r="AA24" s="220"/>
      <c r="AB24" s="220"/>
      <c r="AC24" s="221"/>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94" t="s">
        <v>653</v>
      </c>
      <c r="H25" s="295"/>
      <c r="I25" s="295"/>
      <c r="J25" s="295"/>
      <c r="K25" s="295"/>
      <c r="L25" s="295"/>
      <c r="M25" s="295"/>
      <c r="N25" s="295"/>
      <c r="O25" s="296"/>
      <c r="P25" s="297">
        <v>0.2</v>
      </c>
      <c r="Q25" s="298"/>
      <c r="R25" s="298"/>
      <c r="S25" s="298"/>
      <c r="T25" s="298"/>
      <c r="U25" s="298"/>
      <c r="V25" s="299"/>
      <c r="W25" s="297">
        <v>0.2</v>
      </c>
      <c r="X25" s="298"/>
      <c r="Y25" s="298"/>
      <c r="Z25" s="298"/>
      <c r="AA25" s="298"/>
      <c r="AB25" s="298"/>
      <c r="AC25" s="29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thickBot="1" x14ac:dyDescent="0.2">
      <c r="A26" s="303"/>
      <c r="B26" s="304"/>
      <c r="C26" s="304"/>
      <c r="D26" s="304"/>
      <c r="E26" s="304"/>
      <c r="F26" s="305"/>
      <c r="G26" s="131" t="s">
        <v>18</v>
      </c>
      <c r="H26" s="132"/>
      <c r="I26" s="132"/>
      <c r="J26" s="132"/>
      <c r="K26" s="132"/>
      <c r="L26" s="132"/>
      <c r="M26" s="132"/>
      <c r="N26" s="132"/>
      <c r="O26" s="133"/>
      <c r="P26" s="325">
        <f>AK13</f>
        <v>1018</v>
      </c>
      <c r="Q26" s="326"/>
      <c r="R26" s="326"/>
      <c r="S26" s="326"/>
      <c r="T26" s="326"/>
      <c r="U26" s="326"/>
      <c r="V26" s="327"/>
      <c r="W26" s="328">
        <f>AR13</f>
        <v>1645</v>
      </c>
      <c r="X26" s="329"/>
      <c r="Y26" s="329"/>
      <c r="Z26" s="329"/>
      <c r="AA26" s="329"/>
      <c r="AB26" s="329"/>
      <c r="AC26" s="330"/>
      <c r="AD26" s="285"/>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47.25" customHeight="1" x14ac:dyDescent="0.15">
      <c r="A27" s="331" t="s">
        <v>561</v>
      </c>
      <c r="B27" s="332"/>
      <c r="C27" s="332"/>
      <c r="D27" s="332"/>
      <c r="E27" s="332"/>
      <c r="F27" s="333"/>
      <c r="G27" s="334" t="s">
        <v>639</v>
      </c>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31.5" customHeight="1" x14ac:dyDescent="0.15">
      <c r="A28" s="343" t="s">
        <v>562</v>
      </c>
      <c r="B28" s="312"/>
      <c r="C28" s="312"/>
      <c r="D28" s="312"/>
      <c r="E28" s="312"/>
      <c r="F28" s="313"/>
      <c r="G28" s="345" t="s">
        <v>554</v>
      </c>
      <c r="H28" s="346"/>
      <c r="I28" s="346"/>
      <c r="J28" s="346"/>
      <c r="K28" s="346"/>
      <c r="L28" s="346"/>
      <c r="M28" s="346"/>
      <c r="N28" s="346"/>
      <c r="O28" s="346"/>
      <c r="P28" s="347" t="s">
        <v>553</v>
      </c>
      <c r="Q28" s="346"/>
      <c r="R28" s="346"/>
      <c r="S28" s="346"/>
      <c r="T28" s="346"/>
      <c r="U28" s="346"/>
      <c r="V28" s="346"/>
      <c r="W28" s="346"/>
      <c r="X28" s="348"/>
      <c r="Y28" s="349"/>
      <c r="Z28" s="350"/>
      <c r="AA28" s="351"/>
      <c r="AB28" s="397" t="s">
        <v>11</v>
      </c>
      <c r="AC28" s="397"/>
      <c r="AD28" s="397"/>
      <c r="AE28" s="398" t="s">
        <v>398</v>
      </c>
      <c r="AF28" s="399"/>
      <c r="AG28" s="399"/>
      <c r="AH28" s="400"/>
      <c r="AI28" s="398" t="s">
        <v>550</v>
      </c>
      <c r="AJ28" s="399"/>
      <c r="AK28" s="399"/>
      <c r="AL28" s="400"/>
      <c r="AM28" s="398" t="s">
        <v>366</v>
      </c>
      <c r="AN28" s="399"/>
      <c r="AO28" s="399"/>
      <c r="AP28" s="400"/>
      <c r="AQ28" s="407" t="s">
        <v>397</v>
      </c>
      <c r="AR28" s="408"/>
      <c r="AS28" s="408"/>
      <c r="AT28" s="409"/>
      <c r="AU28" s="407" t="s">
        <v>572</v>
      </c>
      <c r="AV28" s="408"/>
      <c r="AW28" s="408"/>
      <c r="AX28" s="410"/>
    </row>
    <row r="29" spans="1:50" ht="23.25" customHeight="1" x14ac:dyDescent="0.15">
      <c r="A29" s="343"/>
      <c r="B29" s="312"/>
      <c r="C29" s="312"/>
      <c r="D29" s="312"/>
      <c r="E29" s="312"/>
      <c r="F29" s="313"/>
      <c r="G29" s="352" t="s">
        <v>635</v>
      </c>
      <c r="H29" s="353"/>
      <c r="I29" s="353"/>
      <c r="J29" s="353"/>
      <c r="K29" s="353"/>
      <c r="L29" s="353"/>
      <c r="M29" s="353"/>
      <c r="N29" s="353"/>
      <c r="O29" s="353"/>
      <c r="P29" s="356" t="s">
        <v>634</v>
      </c>
      <c r="Q29" s="357"/>
      <c r="R29" s="357"/>
      <c r="S29" s="357"/>
      <c r="T29" s="357"/>
      <c r="U29" s="357"/>
      <c r="V29" s="357"/>
      <c r="W29" s="357"/>
      <c r="X29" s="358"/>
      <c r="Y29" s="362" t="s">
        <v>52</v>
      </c>
      <c r="Z29" s="363"/>
      <c r="AA29" s="364"/>
      <c r="AB29" s="365" t="s">
        <v>617</v>
      </c>
      <c r="AC29" s="366"/>
      <c r="AD29" s="366"/>
      <c r="AE29" s="367">
        <v>25.3</v>
      </c>
      <c r="AF29" s="367"/>
      <c r="AG29" s="367"/>
      <c r="AH29" s="367"/>
      <c r="AI29" s="367">
        <v>25.3</v>
      </c>
      <c r="AJ29" s="367"/>
      <c r="AK29" s="367"/>
      <c r="AL29" s="367"/>
      <c r="AM29" s="401">
        <v>96.8</v>
      </c>
      <c r="AN29" s="401"/>
      <c r="AO29" s="401"/>
      <c r="AP29" s="401"/>
      <c r="AQ29" s="367" t="s">
        <v>626</v>
      </c>
      <c r="AR29" s="401"/>
      <c r="AS29" s="401"/>
      <c r="AT29" s="401"/>
      <c r="AU29" s="387" t="s">
        <v>626</v>
      </c>
      <c r="AV29" s="402"/>
      <c r="AW29" s="402"/>
      <c r="AX29" s="403"/>
    </row>
    <row r="30" spans="1:50" ht="23.25" customHeight="1" x14ac:dyDescent="0.15">
      <c r="A30" s="344"/>
      <c r="B30" s="315"/>
      <c r="C30" s="315"/>
      <c r="D30" s="315"/>
      <c r="E30" s="315"/>
      <c r="F30" s="316"/>
      <c r="G30" s="354"/>
      <c r="H30" s="355"/>
      <c r="I30" s="355"/>
      <c r="J30" s="355"/>
      <c r="K30" s="355"/>
      <c r="L30" s="355"/>
      <c r="M30" s="355"/>
      <c r="N30" s="355"/>
      <c r="O30" s="355"/>
      <c r="P30" s="359"/>
      <c r="Q30" s="360"/>
      <c r="R30" s="360"/>
      <c r="S30" s="360"/>
      <c r="T30" s="360"/>
      <c r="U30" s="360"/>
      <c r="V30" s="360"/>
      <c r="W30" s="360"/>
      <c r="X30" s="361"/>
      <c r="Y30" s="404" t="s">
        <v>53</v>
      </c>
      <c r="Z30" s="405"/>
      <c r="AA30" s="406"/>
      <c r="AB30" s="365" t="s">
        <v>617</v>
      </c>
      <c r="AC30" s="366"/>
      <c r="AD30" s="366"/>
      <c r="AE30" s="367">
        <v>30</v>
      </c>
      <c r="AF30" s="367"/>
      <c r="AG30" s="367"/>
      <c r="AH30" s="367"/>
      <c r="AI30" s="367">
        <v>100</v>
      </c>
      <c r="AJ30" s="367"/>
      <c r="AK30" s="367"/>
      <c r="AL30" s="367"/>
      <c r="AM30" s="367">
        <v>100</v>
      </c>
      <c r="AN30" s="367"/>
      <c r="AO30" s="367"/>
      <c r="AP30" s="367"/>
      <c r="AQ30" s="367">
        <v>100</v>
      </c>
      <c r="AR30" s="367"/>
      <c r="AS30" s="367"/>
      <c r="AT30" s="367"/>
      <c r="AU30" s="387" t="s">
        <v>626</v>
      </c>
      <c r="AV30" s="402"/>
      <c r="AW30" s="402"/>
      <c r="AX30" s="403"/>
    </row>
    <row r="31" spans="1:50" ht="23.25" customHeight="1" x14ac:dyDescent="0.15">
      <c r="A31" s="431" t="s">
        <v>563</v>
      </c>
      <c r="B31" s="432"/>
      <c r="C31" s="432"/>
      <c r="D31" s="432"/>
      <c r="E31" s="432"/>
      <c r="F31" s="433"/>
      <c r="G31" s="226" t="s">
        <v>564</v>
      </c>
      <c r="H31" s="226"/>
      <c r="I31" s="226"/>
      <c r="J31" s="226"/>
      <c r="K31" s="226"/>
      <c r="L31" s="226"/>
      <c r="M31" s="226"/>
      <c r="N31" s="226"/>
      <c r="O31" s="226"/>
      <c r="P31" s="226"/>
      <c r="Q31" s="226"/>
      <c r="R31" s="226"/>
      <c r="S31" s="226"/>
      <c r="T31" s="226"/>
      <c r="U31" s="226"/>
      <c r="V31" s="226"/>
      <c r="W31" s="226"/>
      <c r="X31" s="253"/>
      <c r="Y31" s="439"/>
      <c r="Z31" s="440"/>
      <c r="AA31" s="441"/>
      <c r="AB31" s="225" t="s">
        <v>11</v>
      </c>
      <c r="AC31" s="226"/>
      <c r="AD31" s="253"/>
      <c r="AE31" s="225" t="s">
        <v>398</v>
      </c>
      <c r="AF31" s="226"/>
      <c r="AG31" s="226"/>
      <c r="AH31" s="253"/>
      <c r="AI31" s="225" t="s">
        <v>550</v>
      </c>
      <c r="AJ31" s="226"/>
      <c r="AK31" s="226"/>
      <c r="AL31" s="253"/>
      <c r="AM31" s="225" t="s">
        <v>366</v>
      </c>
      <c r="AN31" s="226"/>
      <c r="AO31" s="226"/>
      <c r="AP31" s="253"/>
      <c r="AQ31" s="412" t="s">
        <v>573</v>
      </c>
      <c r="AR31" s="413"/>
      <c r="AS31" s="413"/>
      <c r="AT31" s="413"/>
      <c r="AU31" s="413"/>
      <c r="AV31" s="413"/>
      <c r="AW31" s="413"/>
      <c r="AX31" s="414"/>
    </row>
    <row r="32" spans="1:50" ht="23.25" customHeight="1" x14ac:dyDescent="0.15">
      <c r="A32" s="434"/>
      <c r="B32" s="435"/>
      <c r="C32" s="435"/>
      <c r="D32" s="435"/>
      <c r="E32" s="435"/>
      <c r="F32" s="436"/>
      <c r="G32" s="393" t="s">
        <v>622</v>
      </c>
      <c r="H32" s="393"/>
      <c r="I32" s="393"/>
      <c r="J32" s="393"/>
      <c r="K32" s="393"/>
      <c r="L32" s="393"/>
      <c r="M32" s="393"/>
      <c r="N32" s="393"/>
      <c r="O32" s="393"/>
      <c r="P32" s="393"/>
      <c r="Q32" s="393"/>
      <c r="R32" s="393"/>
      <c r="S32" s="393"/>
      <c r="T32" s="393"/>
      <c r="U32" s="393"/>
      <c r="V32" s="393"/>
      <c r="W32" s="393"/>
      <c r="X32" s="393"/>
      <c r="Y32" s="415" t="s">
        <v>563</v>
      </c>
      <c r="Z32" s="416"/>
      <c r="AA32" s="417"/>
      <c r="AB32" s="418" t="s">
        <v>623</v>
      </c>
      <c r="AC32" s="419"/>
      <c r="AD32" s="420"/>
      <c r="AE32" s="367">
        <v>42.1</v>
      </c>
      <c r="AF32" s="367"/>
      <c r="AG32" s="367"/>
      <c r="AH32" s="367"/>
      <c r="AI32" s="367">
        <v>43.1</v>
      </c>
      <c r="AJ32" s="367"/>
      <c r="AK32" s="367"/>
      <c r="AL32" s="367"/>
      <c r="AM32" s="367">
        <v>135.5</v>
      </c>
      <c r="AN32" s="367"/>
      <c r="AO32" s="367"/>
      <c r="AP32" s="367"/>
      <c r="AQ32" s="387">
        <v>242</v>
      </c>
      <c r="AR32" s="368"/>
      <c r="AS32" s="368"/>
      <c r="AT32" s="368"/>
      <c r="AU32" s="368"/>
      <c r="AV32" s="368"/>
      <c r="AW32" s="368"/>
      <c r="AX32" s="369"/>
    </row>
    <row r="33" spans="1:59" ht="46.5" customHeight="1" x14ac:dyDescent="0.15">
      <c r="A33" s="437"/>
      <c r="B33" s="211"/>
      <c r="C33" s="211"/>
      <c r="D33" s="211"/>
      <c r="E33" s="211"/>
      <c r="F33" s="438"/>
      <c r="G33" s="394"/>
      <c r="H33" s="394"/>
      <c r="I33" s="394"/>
      <c r="J33" s="394"/>
      <c r="K33" s="394"/>
      <c r="L33" s="394"/>
      <c r="M33" s="394"/>
      <c r="N33" s="394"/>
      <c r="O33" s="394"/>
      <c r="P33" s="394"/>
      <c r="Q33" s="394"/>
      <c r="R33" s="394"/>
      <c r="S33" s="394"/>
      <c r="T33" s="394"/>
      <c r="U33" s="394"/>
      <c r="V33" s="394"/>
      <c r="W33" s="394"/>
      <c r="X33" s="394"/>
      <c r="Y33" s="381" t="s">
        <v>565</v>
      </c>
      <c r="Z33" s="395"/>
      <c r="AA33" s="396"/>
      <c r="AB33" s="421" t="s">
        <v>566</v>
      </c>
      <c r="AC33" s="422"/>
      <c r="AD33" s="423"/>
      <c r="AE33" s="424" t="s">
        <v>624</v>
      </c>
      <c r="AF33" s="424"/>
      <c r="AG33" s="424"/>
      <c r="AH33" s="424"/>
      <c r="AI33" s="424" t="s">
        <v>625</v>
      </c>
      <c r="AJ33" s="424"/>
      <c r="AK33" s="424"/>
      <c r="AL33" s="424"/>
      <c r="AM33" s="424" t="s">
        <v>650</v>
      </c>
      <c r="AN33" s="424"/>
      <c r="AO33" s="424"/>
      <c r="AP33" s="424"/>
      <c r="AQ33" s="424" t="s">
        <v>636</v>
      </c>
      <c r="AR33" s="424"/>
      <c r="AS33" s="424"/>
      <c r="AT33" s="424"/>
      <c r="AU33" s="424"/>
      <c r="AV33" s="424"/>
      <c r="AW33" s="424"/>
      <c r="AX33" s="425"/>
    </row>
    <row r="34" spans="1:59" ht="18.75" customHeight="1" x14ac:dyDescent="0.15">
      <c r="A34" s="453" t="s">
        <v>225</v>
      </c>
      <c r="B34" s="454"/>
      <c r="C34" s="454"/>
      <c r="D34" s="454"/>
      <c r="E34" s="454"/>
      <c r="F34" s="455"/>
      <c r="G34" s="463" t="s">
        <v>140</v>
      </c>
      <c r="H34" s="317"/>
      <c r="I34" s="317"/>
      <c r="J34" s="317"/>
      <c r="K34" s="317"/>
      <c r="L34" s="317"/>
      <c r="M34" s="317"/>
      <c r="N34" s="317"/>
      <c r="O34" s="318"/>
      <c r="P34" s="321" t="s">
        <v>56</v>
      </c>
      <c r="Q34" s="317"/>
      <c r="R34" s="317"/>
      <c r="S34" s="317"/>
      <c r="T34" s="317"/>
      <c r="U34" s="317"/>
      <c r="V34" s="317"/>
      <c r="W34" s="317"/>
      <c r="X34" s="318"/>
      <c r="Y34" s="464"/>
      <c r="Z34" s="465"/>
      <c r="AA34" s="466"/>
      <c r="AB34" s="470" t="s">
        <v>11</v>
      </c>
      <c r="AC34" s="471"/>
      <c r="AD34" s="472"/>
      <c r="AE34" s="470" t="s">
        <v>398</v>
      </c>
      <c r="AF34" s="471"/>
      <c r="AG34" s="471"/>
      <c r="AH34" s="472"/>
      <c r="AI34" s="475" t="s">
        <v>550</v>
      </c>
      <c r="AJ34" s="475"/>
      <c r="AK34" s="475"/>
      <c r="AL34" s="470"/>
      <c r="AM34" s="475" t="s">
        <v>366</v>
      </c>
      <c r="AN34" s="475"/>
      <c r="AO34" s="475"/>
      <c r="AP34" s="470"/>
      <c r="AQ34" s="449" t="s">
        <v>180</v>
      </c>
      <c r="AR34" s="450"/>
      <c r="AS34" s="450"/>
      <c r="AT34" s="451"/>
      <c r="AU34" s="317" t="s">
        <v>129</v>
      </c>
      <c r="AV34" s="317"/>
      <c r="AW34" s="317"/>
      <c r="AX34" s="322"/>
    </row>
    <row r="35" spans="1:59" ht="18.75" customHeight="1" x14ac:dyDescent="0.15">
      <c r="A35" s="456"/>
      <c r="B35" s="457"/>
      <c r="C35" s="457"/>
      <c r="D35" s="457"/>
      <c r="E35" s="457"/>
      <c r="F35" s="458"/>
      <c r="G35" s="338"/>
      <c r="H35" s="319"/>
      <c r="I35" s="319"/>
      <c r="J35" s="319"/>
      <c r="K35" s="319"/>
      <c r="L35" s="319"/>
      <c r="M35" s="319"/>
      <c r="N35" s="319"/>
      <c r="O35" s="320"/>
      <c r="P35" s="323"/>
      <c r="Q35" s="319"/>
      <c r="R35" s="319"/>
      <c r="S35" s="319"/>
      <c r="T35" s="319"/>
      <c r="U35" s="319"/>
      <c r="V35" s="319"/>
      <c r="W35" s="319"/>
      <c r="X35" s="320"/>
      <c r="Y35" s="467"/>
      <c r="Z35" s="468"/>
      <c r="AA35" s="469"/>
      <c r="AB35" s="398"/>
      <c r="AC35" s="473"/>
      <c r="AD35" s="474"/>
      <c r="AE35" s="398"/>
      <c r="AF35" s="473"/>
      <c r="AG35" s="473"/>
      <c r="AH35" s="474"/>
      <c r="AI35" s="476"/>
      <c r="AJ35" s="476"/>
      <c r="AK35" s="476"/>
      <c r="AL35" s="398"/>
      <c r="AM35" s="476"/>
      <c r="AN35" s="476"/>
      <c r="AO35" s="476"/>
      <c r="AP35" s="398"/>
      <c r="AQ35" s="426" t="s">
        <v>598</v>
      </c>
      <c r="AR35" s="427"/>
      <c r="AS35" s="428" t="s">
        <v>181</v>
      </c>
      <c r="AT35" s="429"/>
      <c r="AU35" s="430" t="s">
        <v>598</v>
      </c>
      <c r="AV35" s="430"/>
      <c r="AW35" s="319" t="s">
        <v>167</v>
      </c>
      <c r="AX35" s="324"/>
    </row>
    <row r="36" spans="1:59" ht="23.25" customHeight="1" x14ac:dyDescent="0.15">
      <c r="A36" s="459"/>
      <c r="B36" s="457"/>
      <c r="C36" s="457"/>
      <c r="D36" s="457"/>
      <c r="E36" s="457"/>
      <c r="F36" s="458"/>
      <c r="G36" s="370" t="s">
        <v>598</v>
      </c>
      <c r="H36" s="371"/>
      <c r="I36" s="371"/>
      <c r="J36" s="371"/>
      <c r="K36" s="371"/>
      <c r="L36" s="371"/>
      <c r="M36" s="371"/>
      <c r="N36" s="371"/>
      <c r="O36" s="372"/>
      <c r="P36" s="144" t="s">
        <v>598</v>
      </c>
      <c r="Q36" s="144"/>
      <c r="R36" s="144"/>
      <c r="S36" s="144"/>
      <c r="T36" s="144"/>
      <c r="U36" s="144"/>
      <c r="V36" s="144"/>
      <c r="W36" s="144"/>
      <c r="X36" s="145"/>
      <c r="Y36" s="381" t="s">
        <v>12</v>
      </c>
      <c r="Z36" s="382"/>
      <c r="AA36" s="383"/>
      <c r="AB36" s="384" t="s">
        <v>598</v>
      </c>
      <c r="AC36" s="385"/>
      <c r="AD36" s="386"/>
      <c r="AE36" s="387" t="s">
        <v>598</v>
      </c>
      <c r="AF36" s="368"/>
      <c r="AG36" s="368"/>
      <c r="AH36" s="368"/>
      <c r="AI36" s="387" t="s">
        <v>594</v>
      </c>
      <c r="AJ36" s="368"/>
      <c r="AK36" s="368"/>
      <c r="AL36" s="368"/>
      <c r="AM36" s="387" t="s">
        <v>598</v>
      </c>
      <c r="AN36" s="368"/>
      <c r="AO36" s="368"/>
      <c r="AP36" s="368"/>
      <c r="AQ36" s="390" t="s">
        <v>598</v>
      </c>
      <c r="AR36" s="391"/>
      <c r="AS36" s="391"/>
      <c r="AT36" s="392"/>
      <c r="AU36" s="368" t="s">
        <v>598</v>
      </c>
      <c r="AV36" s="368"/>
      <c r="AW36" s="368"/>
      <c r="AX36" s="369"/>
    </row>
    <row r="37" spans="1:59" ht="23.25" customHeight="1" x14ac:dyDescent="0.15">
      <c r="A37" s="460"/>
      <c r="B37" s="461"/>
      <c r="C37" s="461"/>
      <c r="D37" s="461"/>
      <c r="E37" s="461"/>
      <c r="F37" s="462"/>
      <c r="G37" s="373"/>
      <c r="H37" s="374"/>
      <c r="I37" s="374"/>
      <c r="J37" s="374"/>
      <c r="K37" s="374"/>
      <c r="L37" s="374"/>
      <c r="M37" s="374"/>
      <c r="N37" s="374"/>
      <c r="O37" s="375"/>
      <c r="P37" s="379"/>
      <c r="Q37" s="379"/>
      <c r="R37" s="379"/>
      <c r="S37" s="379"/>
      <c r="T37" s="379"/>
      <c r="U37" s="379"/>
      <c r="V37" s="379"/>
      <c r="W37" s="379"/>
      <c r="X37" s="380"/>
      <c r="Y37" s="225" t="s">
        <v>51</v>
      </c>
      <c r="Z37" s="226"/>
      <c r="AA37" s="253"/>
      <c r="AB37" s="384" t="s">
        <v>598</v>
      </c>
      <c r="AC37" s="385"/>
      <c r="AD37" s="386"/>
      <c r="AE37" s="387" t="s">
        <v>598</v>
      </c>
      <c r="AF37" s="368"/>
      <c r="AG37" s="368"/>
      <c r="AH37" s="389"/>
      <c r="AI37" s="387" t="s">
        <v>598</v>
      </c>
      <c r="AJ37" s="368"/>
      <c r="AK37" s="368"/>
      <c r="AL37" s="389"/>
      <c r="AM37" s="387" t="s">
        <v>598</v>
      </c>
      <c r="AN37" s="368"/>
      <c r="AO37" s="368"/>
      <c r="AP37" s="389"/>
      <c r="AQ37" s="390" t="s">
        <v>598</v>
      </c>
      <c r="AR37" s="391"/>
      <c r="AS37" s="391"/>
      <c r="AT37" s="392"/>
      <c r="AU37" s="368" t="s">
        <v>598</v>
      </c>
      <c r="AV37" s="368"/>
      <c r="AW37" s="368"/>
      <c r="AX37" s="369"/>
    </row>
    <row r="38" spans="1:59" ht="23.25" customHeight="1" x14ac:dyDescent="0.15">
      <c r="A38" s="459"/>
      <c r="B38" s="457"/>
      <c r="C38" s="457"/>
      <c r="D38" s="457"/>
      <c r="E38" s="457"/>
      <c r="F38" s="458"/>
      <c r="G38" s="376"/>
      <c r="H38" s="377"/>
      <c r="I38" s="377"/>
      <c r="J38" s="377"/>
      <c r="K38" s="377"/>
      <c r="L38" s="377"/>
      <c r="M38" s="377"/>
      <c r="N38" s="377"/>
      <c r="O38" s="378"/>
      <c r="P38" s="146"/>
      <c r="Q38" s="146"/>
      <c r="R38" s="146"/>
      <c r="S38" s="146"/>
      <c r="T38" s="146"/>
      <c r="U38" s="146"/>
      <c r="V38" s="146"/>
      <c r="W38" s="146"/>
      <c r="X38" s="147"/>
      <c r="Y38" s="225" t="s">
        <v>13</v>
      </c>
      <c r="Z38" s="226"/>
      <c r="AA38" s="253"/>
      <c r="AB38" s="388" t="s">
        <v>14</v>
      </c>
      <c r="AC38" s="388"/>
      <c r="AD38" s="388"/>
      <c r="AE38" s="387" t="s">
        <v>598</v>
      </c>
      <c r="AF38" s="368"/>
      <c r="AG38" s="368"/>
      <c r="AH38" s="368"/>
      <c r="AI38" s="387" t="s">
        <v>598</v>
      </c>
      <c r="AJ38" s="368"/>
      <c r="AK38" s="368"/>
      <c r="AL38" s="368"/>
      <c r="AM38" s="387" t="s">
        <v>598</v>
      </c>
      <c r="AN38" s="368"/>
      <c r="AO38" s="368"/>
      <c r="AP38" s="368"/>
      <c r="AQ38" s="390" t="s">
        <v>598</v>
      </c>
      <c r="AR38" s="391"/>
      <c r="AS38" s="391"/>
      <c r="AT38" s="392"/>
      <c r="AU38" s="368" t="s">
        <v>598</v>
      </c>
      <c r="AV38" s="368"/>
      <c r="AW38" s="368"/>
      <c r="AX38" s="369"/>
    </row>
    <row r="39" spans="1:59" ht="23.25" customHeight="1" x14ac:dyDescent="0.15">
      <c r="A39" s="452" t="s">
        <v>245</v>
      </c>
      <c r="B39" s="447"/>
      <c r="C39" s="447"/>
      <c r="D39" s="447"/>
      <c r="E39" s="447"/>
      <c r="F39" s="448"/>
      <c r="G39" s="483" t="s">
        <v>598</v>
      </c>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5"/>
    </row>
    <row r="40" spans="1:59" ht="23.25" customHeight="1" x14ac:dyDescent="0.15">
      <c r="A40" s="344"/>
      <c r="B40" s="315"/>
      <c r="C40" s="315"/>
      <c r="D40" s="315"/>
      <c r="E40" s="315"/>
      <c r="F40" s="316"/>
      <c r="G40" s="486"/>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8"/>
    </row>
    <row r="41" spans="1:59" ht="18.75" customHeight="1" x14ac:dyDescent="0.15">
      <c r="A41" s="731" t="s">
        <v>555</v>
      </c>
      <c r="B41" s="311" t="s">
        <v>556</v>
      </c>
      <c r="C41" s="312"/>
      <c r="D41" s="312"/>
      <c r="E41" s="312"/>
      <c r="F41" s="313"/>
      <c r="G41" s="317" t="s">
        <v>557</v>
      </c>
      <c r="H41" s="317"/>
      <c r="I41" s="317"/>
      <c r="J41" s="317"/>
      <c r="K41" s="317"/>
      <c r="L41" s="317"/>
      <c r="M41" s="317"/>
      <c r="N41" s="317"/>
      <c r="O41" s="317"/>
      <c r="P41" s="317"/>
      <c r="Q41" s="317"/>
      <c r="R41" s="317"/>
      <c r="S41" s="317"/>
      <c r="T41" s="317"/>
      <c r="U41" s="317"/>
      <c r="V41" s="317"/>
      <c r="W41" s="317"/>
      <c r="X41" s="317"/>
      <c r="Y41" s="317"/>
      <c r="Z41" s="317"/>
      <c r="AA41" s="318"/>
      <c r="AB41" s="321" t="s">
        <v>574</v>
      </c>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22"/>
      <c r="AY41">
        <f>COUNTA($G$43)</f>
        <v>1</v>
      </c>
    </row>
    <row r="42" spans="1:59" ht="22.5" customHeight="1" x14ac:dyDescent="0.15">
      <c r="A42" s="310"/>
      <c r="B42" s="311"/>
      <c r="C42" s="312"/>
      <c r="D42" s="312"/>
      <c r="E42" s="312"/>
      <c r="F42" s="313"/>
      <c r="G42" s="319"/>
      <c r="H42" s="319"/>
      <c r="I42" s="319"/>
      <c r="J42" s="319"/>
      <c r="K42" s="319"/>
      <c r="L42" s="319"/>
      <c r="M42" s="319"/>
      <c r="N42" s="319"/>
      <c r="O42" s="319"/>
      <c r="P42" s="319"/>
      <c r="Q42" s="319"/>
      <c r="R42" s="319"/>
      <c r="S42" s="319"/>
      <c r="T42" s="319"/>
      <c r="U42" s="319"/>
      <c r="V42" s="319"/>
      <c r="W42" s="319"/>
      <c r="X42" s="319"/>
      <c r="Y42" s="319"/>
      <c r="Z42" s="319"/>
      <c r="AA42" s="320"/>
      <c r="AB42" s="323"/>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4"/>
      <c r="AY42">
        <f t="shared" ref="AY42:AY50" si="0">$AY$41</f>
        <v>1</v>
      </c>
    </row>
    <row r="43" spans="1:59" ht="22.5" customHeight="1" x14ac:dyDescent="0.15">
      <c r="A43" s="310"/>
      <c r="B43" s="311"/>
      <c r="C43" s="312"/>
      <c r="D43" s="312"/>
      <c r="E43" s="312"/>
      <c r="F43" s="313"/>
      <c r="G43" s="490" t="s">
        <v>597</v>
      </c>
      <c r="H43" s="490"/>
      <c r="I43" s="490"/>
      <c r="J43" s="490"/>
      <c r="K43" s="490"/>
      <c r="L43" s="490"/>
      <c r="M43" s="490"/>
      <c r="N43" s="490"/>
      <c r="O43" s="490"/>
      <c r="P43" s="490"/>
      <c r="Q43" s="490"/>
      <c r="R43" s="490"/>
      <c r="S43" s="490"/>
      <c r="T43" s="490"/>
      <c r="U43" s="490"/>
      <c r="V43" s="490"/>
      <c r="W43" s="490"/>
      <c r="X43" s="490"/>
      <c r="Y43" s="490"/>
      <c r="Z43" s="490"/>
      <c r="AA43" s="491"/>
      <c r="AB43" s="496" t="s">
        <v>620</v>
      </c>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7"/>
      <c r="AY43">
        <f t="shared" si="0"/>
        <v>1</v>
      </c>
    </row>
    <row r="44" spans="1:59" ht="22.5" customHeight="1" x14ac:dyDescent="0.15">
      <c r="A44" s="310"/>
      <c r="B44" s="311"/>
      <c r="C44" s="312"/>
      <c r="D44" s="312"/>
      <c r="E44" s="312"/>
      <c r="F44" s="313"/>
      <c r="G44" s="492"/>
      <c r="H44" s="492"/>
      <c r="I44" s="492"/>
      <c r="J44" s="492"/>
      <c r="K44" s="492"/>
      <c r="L44" s="492"/>
      <c r="M44" s="492"/>
      <c r="N44" s="492"/>
      <c r="O44" s="492"/>
      <c r="P44" s="492"/>
      <c r="Q44" s="492"/>
      <c r="R44" s="492"/>
      <c r="S44" s="492"/>
      <c r="T44" s="492"/>
      <c r="U44" s="492"/>
      <c r="V44" s="492"/>
      <c r="W44" s="492"/>
      <c r="X44" s="492"/>
      <c r="Y44" s="492"/>
      <c r="Z44" s="492"/>
      <c r="AA44" s="493"/>
      <c r="AB44" s="498"/>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9"/>
      <c r="AY44">
        <f t="shared" si="0"/>
        <v>1</v>
      </c>
    </row>
    <row r="45" spans="1:59" ht="19.5" customHeight="1" x14ac:dyDescent="0.15">
      <c r="A45" s="310"/>
      <c r="B45" s="314"/>
      <c r="C45" s="315"/>
      <c r="D45" s="315"/>
      <c r="E45" s="315"/>
      <c r="F45" s="316"/>
      <c r="G45" s="494"/>
      <c r="H45" s="494"/>
      <c r="I45" s="494"/>
      <c r="J45" s="494"/>
      <c r="K45" s="494"/>
      <c r="L45" s="494"/>
      <c r="M45" s="494"/>
      <c r="N45" s="494"/>
      <c r="O45" s="494"/>
      <c r="P45" s="494"/>
      <c r="Q45" s="494"/>
      <c r="R45" s="494"/>
      <c r="S45" s="494"/>
      <c r="T45" s="494"/>
      <c r="U45" s="494"/>
      <c r="V45" s="494"/>
      <c r="W45" s="494"/>
      <c r="X45" s="494"/>
      <c r="Y45" s="494"/>
      <c r="Z45" s="494"/>
      <c r="AA45" s="495"/>
      <c r="AB45" s="500"/>
      <c r="AC45" s="494"/>
      <c r="AD45" s="494"/>
      <c r="AE45" s="492"/>
      <c r="AF45" s="492"/>
      <c r="AG45" s="492"/>
      <c r="AH45" s="492"/>
      <c r="AI45" s="492"/>
      <c r="AJ45" s="492"/>
      <c r="AK45" s="492"/>
      <c r="AL45" s="492"/>
      <c r="AM45" s="492"/>
      <c r="AN45" s="492"/>
      <c r="AO45" s="492"/>
      <c r="AP45" s="492"/>
      <c r="AQ45" s="492"/>
      <c r="AR45" s="492"/>
      <c r="AS45" s="492"/>
      <c r="AT45" s="492"/>
      <c r="AU45" s="494"/>
      <c r="AV45" s="494"/>
      <c r="AW45" s="494"/>
      <c r="AX45" s="501"/>
      <c r="AY45">
        <f t="shared" si="0"/>
        <v>1</v>
      </c>
    </row>
    <row r="46" spans="1:59" ht="18.75" customHeight="1" x14ac:dyDescent="0.15">
      <c r="A46" s="310"/>
      <c r="B46" s="446" t="s">
        <v>139</v>
      </c>
      <c r="C46" s="447"/>
      <c r="D46" s="447"/>
      <c r="E46" s="447"/>
      <c r="F46" s="448"/>
      <c r="G46" s="335" t="s">
        <v>57</v>
      </c>
      <c r="H46" s="336"/>
      <c r="I46" s="336"/>
      <c r="J46" s="336"/>
      <c r="K46" s="336"/>
      <c r="L46" s="336"/>
      <c r="M46" s="336"/>
      <c r="N46" s="336"/>
      <c r="O46" s="337"/>
      <c r="P46" s="339" t="s">
        <v>59</v>
      </c>
      <c r="Q46" s="336"/>
      <c r="R46" s="336"/>
      <c r="S46" s="336"/>
      <c r="T46" s="336"/>
      <c r="U46" s="336"/>
      <c r="V46" s="336"/>
      <c r="W46" s="336"/>
      <c r="X46" s="337"/>
      <c r="Y46" s="340"/>
      <c r="Z46" s="341"/>
      <c r="AA46" s="342"/>
      <c r="AB46" s="728" t="s">
        <v>11</v>
      </c>
      <c r="AC46" s="729"/>
      <c r="AD46" s="730"/>
      <c r="AE46" s="411" t="s">
        <v>398</v>
      </c>
      <c r="AF46" s="411"/>
      <c r="AG46" s="411"/>
      <c r="AH46" s="411"/>
      <c r="AI46" s="411" t="s">
        <v>550</v>
      </c>
      <c r="AJ46" s="411"/>
      <c r="AK46" s="411"/>
      <c r="AL46" s="411"/>
      <c r="AM46" s="411" t="s">
        <v>366</v>
      </c>
      <c r="AN46" s="411"/>
      <c r="AO46" s="411"/>
      <c r="AP46" s="411"/>
      <c r="AQ46" s="477" t="s">
        <v>180</v>
      </c>
      <c r="AR46" s="478"/>
      <c r="AS46" s="478"/>
      <c r="AT46" s="479"/>
      <c r="AU46" s="480" t="s">
        <v>129</v>
      </c>
      <c r="AV46" s="480"/>
      <c r="AW46" s="480"/>
      <c r="AX46" s="481"/>
      <c r="AY46">
        <f t="shared" si="0"/>
        <v>1</v>
      </c>
      <c r="AZ46" s="10"/>
      <c r="BA46" s="10"/>
      <c r="BB46" s="10"/>
    </row>
    <row r="47" spans="1:59" ht="18.75" customHeight="1" x14ac:dyDescent="0.15">
      <c r="A47" s="310"/>
      <c r="B47" s="311"/>
      <c r="C47" s="312"/>
      <c r="D47" s="312"/>
      <c r="E47" s="312"/>
      <c r="F47" s="313"/>
      <c r="G47" s="338"/>
      <c r="H47" s="319"/>
      <c r="I47" s="319"/>
      <c r="J47" s="319"/>
      <c r="K47" s="319"/>
      <c r="L47" s="319"/>
      <c r="M47" s="319"/>
      <c r="N47" s="319"/>
      <c r="O47" s="320"/>
      <c r="P47" s="323"/>
      <c r="Q47" s="319"/>
      <c r="R47" s="319"/>
      <c r="S47" s="319"/>
      <c r="T47" s="319"/>
      <c r="U47" s="319"/>
      <c r="V47" s="319"/>
      <c r="W47" s="319"/>
      <c r="X47" s="320"/>
      <c r="Y47" s="340"/>
      <c r="Z47" s="341"/>
      <c r="AA47" s="342"/>
      <c r="AB47" s="398"/>
      <c r="AC47" s="473"/>
      <c r="AD47" s="474"/>
      <c r="AE47" s="411"/>
      <c r="AF47" s="411"/>
      <c r="AG47" s="411"/>
      <c r="AH47" s="411"/>
      <c r="AI47" s="411"/>
      <c r="AJ47" s="411"/>
      <c r="AK47" s="411"/>
      <c r="AL47" s="411"/>
      <c r="AM47" s="411"/>
      <c r="AN47" s="411"/>
      <c r="AO47" s="411"/>
      <c r="AP47" s="411"/>
      <c r="AQ47" s="482"/>
      <c r="AR47" s="430"/>
      <c r="AS47" s="428" t="s">
        <v>181</v>
      </c>
      <c r="AT47" s="429"/>
      <c r="AU47" s="430">
        <v>5</v>
      </c>
      <c r="AV47" s="430"/>
      <c r="AW47" s="319" t="s">
        <v>167</v>
      </c>
      <c r="AX47" s="324"/>
      <c r="AY47">
        <f t="shared" si="0"/>
        <v>1</v>
      </c>
      <c r="AZ47" s="10"/>
      <c r="BA47" s="10"/>
      <c r="BB47" s="10"/>
      <c r="BC47" s="10"/>
      <c r="BD47" s="10"/>
      <c r="BE47" s="10"/>
      <c r="BF47" s="10"/>
      <c r="BG47" s="10"/>
    </row>
    <row r="48" spans="1:59" ht="23.25" customHeight="1" x14ac:dyDescent="0.15">
      <c r="A48" s="310"/>
      <c r="B48" s="311"/>
      <c r="C48" s="312"/>
      <c r="D48" s="312"/>
      <c r="E48" s="312"/>
      <c r="F48" s="313"/>
      <c r="G48" s="143" t="s">
        <v>618</v>
      </c>
      <c r="H48" s="144"/>
      <c r="I48" s="144"/>
      <c r="J48" s="144"/>
      <c r="K48" s="144"/>
      <c r="L48" s="144"/>
      <c r="M48" s="144"/>
      <c r="N48" s="144"/>
      <c r="O48" s="145"/>
      <c r="P48" s="144" t="s">
        <v>619</v>
      </c>
      <c r="Q48" s="442"/>
      <c r="R48" s="442"/>
      <c r="S48" s="442"/>
      <c r="T48" s="442"/>
      <c r="U48" s="442"/>
      <c r="V48" s="442"/>
      <c r="W48" s="442"/>
      <c r="X48" s="443"/>
      <c r="Y48" s="732" t="s">
        <v>58</v>
      </c>
      <c r="Z48" s="733"/>
      <c r="AA48" s="734"/>
      <c r="AB48" s="745" t="s">
        <v>14</v>
      </c>
      <c r="AC48" s="745"/>
      <c r="AD48" s="745"/>
      <c r="AE48" s="387">
        <v>25.3</v>
      </c>
      <c r="AF48" s="368"/>
      <c r="AG48" s="368"/>
      <c r="AH48" s="368"/>
      <c r="AI48" s="387">
        <v>25.3</v>
      </c>
      <c r="AJ48" s="368"/>
      <c r="AK48" s="368"/>
      <c r="AL48" s="368"/>
      <c r="AM48" s="387">
        <v>96.8</v>
      </c>
      <c r="AN48" s="368"/>
      <c r="AO48" s="368"/>
      <c r="AP48" s="368"/>
      <c r="AQ48" s="390" t="s">
        <v>628</v>
      </c>
      <c r="AR48" s="391"/>
      <c r="AS48" s="391"/>
      <c r="AT48" s="392"/>
      <c r="AU48" s="368" t="s">
        <v>628</v>
      </c>
      <c r="AV48" s="368"/>
      <c r="AW48" s="368"/>
      <c r="AX48" s="369"/>
      <c r="AY48">
        <f t="shared" si="0"/>
        <v>1</v>
      </c>
    </row>
    <row r="49" spans="1:59" ht="23.25" customHeight="1" x14ac:dyDescent="0.15">
      <c r="A49" s="310"/>
      <c r="B49" s="311"/>
      <c r="C49" s="312"/>
      <c r="D49" s="312"/>
      <c r="E49" s="312"/>
      <c r="F49" s="313"/>
      <c r="G49" s="735"/>
      <c r="H49" s="379"/>
      <c r="I49" s="379"/>
      <c r="J49" s="379"/>
      <c r="K49" s="379"/>
      <c r="L49" s="379"/>
      <c r="M49" s="379"/>
      <c r="N49" s="379"/>
      <c r="O49" s="380"/>
      <c r="P49" s="444"/>
      <c r="Q49" s="444"/>
      <c r="R49" s="444"/>
      <c r="S49" s="444"/>
      <c r="T49" s="444"/>
      <c r="U49" s="444"/>
      <c r="V49" s="444"/>
      <c r="W49" s="444"/>
      <c r="X49" s="445"/>
      <c r="Y49" s="736" t="s">
        <v>51</v>
      </c>
      <c r="Z49" s="637"/>
      <c r="AA49" s="638"/>
      <c r="AB49" s="745" t="s">
        <v>14</v>
      </c>
      <c r="AC49" s="745"/>
      <c r="AD49" s="745"/>
      <c r="AE49" s="387">
        <v>30</v>
      </c>
      <c r="AF49" s="368"/>
      <c r="AG49" s="368"/>
      <c r="AH49" s="368"/>
      <c r="AI49" s="387">
        <v>100</v>
      </c>
      <c r="AJ49" s="368"/>
      <c r="AK49" s="368"/>
      <c r="AL49" s="368"/>
      <c r="AM49" s="387">
        <v>100</v>
      </c>
      <c r="AN49" s="368"/>
      <c r="AO49" s="368"/>
      <c r="AP49" s="368"/>
      <c r="AQ49" s="390" t="s">
        <v>628</v>
      </c>
      <c r="AR49" s="391"/>
      <c r="AS49" s="391"/>
      <c r="AT49" s="392"/>
      <c r="AU49" s="368">
        <v>100</v>
      </c>
      <c r="AV49" s="368"/>
      <c r="AW49" s="368"/>
      <c r="AX49" s="369"/>
      <c r="AY49">
        <f t="shared" si="0"/>
        <v>1</v>
      </c>
      <c r="AZ49" s="10"/>
      <c r="BA49" s="10"/>
      <c r="BB49" s="10"/>
    </row>
    <row r="50" spans="1:59" ht="14.25" thickBot="1" x14ac:dyDescent="0.2">
      <c r="A50" s="310"/>
      <c r="B50" s="311"/>
      <c r="C50" s="312"/>
      <c r="D50" s="312"/>
      <c r="E50" s="312"/>
      <c r="F50" s="313"/>
      <c r="G50" s="738"/>
      <c r="H50" s="739"/>
      <c r="I50" s="739"/>
      <c r="J50" s="739"/>
      <c r="K50" s="739"/>
      <c r="L50" s="739"/>
      <c r="M50" s="739"/>
      <c r="N50" s="739"/>
      <c r="O50" s="740"/>
      <c r="P50" s="741"/>
      <c r="Q50" s="741"/>
      <c r="R50" s="741"/>
      <c r="S50" s="741"/>
      <c r="T50" s="741"/>
      <c r="U50" s="741"/>
      <c r="V50" s="741"/>
      <c r="W50" s="741"/>
      <c r="X50" s="742"/>
      <c r="Y50" s="736" t="s">
        <v>13</v>
      </c>
      <c r="Z50" s="637"/>
      <c r="AA50" s="638"/>
      <c r="AB50" s="737" t="s">
        <v>14</v>
      </c>
      <c r="AC50" s="737"/>
      <c r="AD50" s="737"/>
      <c r="AE50" s="743">
        <v>84.3</v>
      </c>
      <c r="AF50" s="744"/>
      <c r="AG50" s="744"/>
      <c r="AH50" s="744"/>
      <c r="AI50" s="743">
        <v>25.3</v>
      </c>
      <c r="AJ50" s="744"/>
      <c r="AK50" s="744"/>
      <c r="AL50" s="744"/>
      <c r="AM50" s="502">
        <v>96.8</v>
      </c>
      <c r="AN50" s="503"/>
      <c r="AO50" s="503"/>
      <c r="AP50" s="503"/>
      <c r="AQ50" s="390" t="s">
        <v>628</v>
      </c>
      <c r="AR50" s="391"/>
      <c r="AS50" s="391"/>
      <c r="AT50" s="392"/>
      <c r="AU50" s="368" t="s">
        <v>628</v>
      </c>
      <c r="AV50" s="368"/>
      <c r="AW50" s="368"/>
      <c r="AX50" s="369"/>
      <c r="AY50">
        <f t="shared" si="0"/>
        <v>1</v>
      </c>
      <c r="AZ50" s="10"/>
      <c r="BA50" s="10"/>
      <c r="BB50" s="10"/>
      <c r="BC50" s="10"/>
      <c r="BD50" s="10"/>
      <c r="BE50" s="10"/>
      <c r="BF50" s="10"/>
      <c r="BG50" s="10"/>
    </row>
    <row r="51" spans="1:59" ht="14.25" thickBot="1" x14ac:dyDescent="0.2">
      <c r="A51" s="489" t="s">
        <v>558</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3" t="s">
        <v>222</v>
      </c>
      <c r="AP51" s="514"/>
      <c r="AQ51" s="514"/>
      <c r="AR51" s="87"/>
      <c r="AS51" s="513"/>
      <c r="AT51" s="514"/>
      <c r="AU51" s="514"/>
      <c r="AV51" s="514"/>
      <c r="AW51" s="514"/>
      <c r="AX51" s="515"/>
      <c r="AY51">
        <f>COUNTIF($AR$51,"☑")</f>
        <v>0</v>
      </c>
    </row>
    <row r="52" spans="1:59" ht="14.25" x14ac:dyDescent="0.15">
      <c r="A52" s="504" t="s">
        <v>45</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6"/>
    </row>
    <row r="53" spans="1:59" ht="27" customHeight="1" x14ac:dyDescent="0.15">
      <c r="A53" s="5"/>
      <c r="B53" s="6"/>
      <c r="C53" s="507" t="s">
        <v>30</v>
      </c>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9"/>
      <c r="AD53" s="508" t="s">
        <v>34</v>
      </c>
      <c r="AE53" s="508"/>
      <c r="AF53" s="508"/>
      <c r="AG53" s="510" t="s">
        <v>29</v>
      </c>
      <c r="AH53" s="508"/>
      <c r="AI53" s="508"/>
      <c r="AJ53" s="508"/>
      <c r="AK53" s="508"/>
      <c r="AL53" s="508"/>
      <c r="AM53" s="508"/>
      <c r="AN53" s="508"/>
      <c r="AO53" s="508"/>
      <c r="AP53" s="508"/>
      <c r="AQ53" s="508"/>
      <c r="AR53" s="508"/>
      <c r="AS53" s="508"/>
      <c r="AT53" s="508"/>
      <c r="AU53" s="508"/>
      <c r="AV53" s="508"/>
      <c r="AW53" s="508"/>
      <c r="AX53" s="511"/>
    </row>
    <row r="54" spans="1:59" ht="64.5" customHeight="1" x14ac:dyDescent="0.15">
      <c r="A54" s="548" t="s">
        <v>134</v>
      </c>
      <c r="B54" s="549"/>
      <c r="C54" s="554" t="s">
        <v>135</v>
      </c>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6"/>
      <c r="AD54" s="557" t="s">
        <v>590</v>
      </c>
      <c r="AE54" s="558"/>
      <c r="AF54" s="558"/>
      <c r="AG54" s="559" t="s">
        <v>599</v>
      </c>
      <c r="AH54" s="560"/>
      <c r="AI54" s="560"/>
      <c r="AJ54" s="560"/>
      <c r="AK54" s="560"/>
      <c r="AL54" s="560"/>
      <c r="AM54" s="560"/>
      <c r="AN54" s="560"/>
      <c r="AO54" s="560"/>
      <c r="AP54" s="560"/>
      <c r="AQ54" s="560"/>
      <c r="AR54" s="560"/>
      <c r="AS54" s="560"/>
      <c r="AT54" s="560"/>
      <c r="AU54" s="560"/>
      <c r="AV54" s="560"/>
      <c r="AW54" s="560"/>
      <c r="AX54" s="561"/>
    </row>
    <row r="55" spans="1:59" ht="27" customHeight="1" x14ac:dyDescent="0.15">
      <c r="A55" s="550"/>
      <c r="B55" s="551"/>
      <c r="C55" s="562" t="s">
        <v>35</v>
      </c>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c r="AD55" s="538" t="s">
        <v>590</v>
      </c>
      <c r="AE55" s="539"/>
      <c r="AF55" s="539"/>
      <c r="AG55" s="565" t="s">
        <v>600</v>
      </c>
      <c r="AH55" s="566"/>
      <c r="AI55" s="566"/>
      <c r="AJ55" s="566"/>
      <c r="AK55" s="566"/>
      <c r="AL55" s="566"/>
      <c r="AM55" s="566"/>
      <c r="AN55" s="566"/>
      <c r="AO55" s="566"/>
      <c r="AP55" s="566"/>
      <c r="AQ55" s="566"/>
      <c r="AR55" s="566"/>
      <c r="AS55" s="566"/>
      <c r="AT55" s="566"/>
      <c r="AU55" s="566"/>
      <c r="AV55" s="566"/>
      <c r="AW55" s="566"/>
      <c r="AX55" s="567"/>
    </row>
    <row r="56" spans="1:59" ht="41.25" customHeight="1" x14ac:dyDescent="0.15">
      <c r="A56" s="552"/>
      <c r="B56" s="553"/>
      <c r="C56" s="568" t="s">
        <v>136</v>
      </c>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70"/>
      <c r="AD56" s="571" t="s">
        <v>590</v>
      </c>
      <c r="AE56" s="572"/>
      <c r="AF56" s="572"/>
      <c r="AG56" s="529" t="s">
        <v>601</v>
      </c>
      <c r="AH56" s="379"/>
      <c r="AI56" s="379"/>
      <c r="AJ56" s="379"/>
      <c r="AK56" s="379"/>
      <c r="AL56" s="379"/>
      <c r="AM56" s="379"/>
      <c r="AN56" s="379"/>
      <c r="AO56" s="379"/>
      <c r="AP56" s="379"/>
      <c r="AQ56" s="379"/>
      <c r="AR56" s="379"/>
      <c r="AS56" s="379"/>
      <c r="AT56" s="379"/>
      <c r="AU56" s="379"/>
      <c r="AV56" s="379"/>
      <c r="AW56" s="379"/>
      <c r="AX56" s="530"/>
    </row>
    <row r="57" spans="1:59" ht="27" customHeight="1" x14ac:dyDescent="0.15">
      <c r="A57" s="127" t="s">
        <v>37</v>
      </c>
      <c r="B57" s="516"/>
      <c r="C57" s="522" t="s">
        <v>39</v>
      </c>
      <c r="D57" s="523"/>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5"/>
      <c r="AD57" s="526" t="s">
        <v>590</v>
      </c>
      <c r="AE57" s="527"/>
      <c r="AF57" s="527"/>
      <c r="AG57" s="356" t="s">
        <v>640</v>
      </c>
      <c r="AH57" s="144"/>
      <c r="AI57" s="144"/>
      <c r="AJ57" s="144"/>
      <c r="AK57" s="144"/>
      <c r="AL57" s="144"/>
      <c r="AM57" s="144"/>
      <c r="AN57" s="144"/>
      <c r="AO57" s="144"/>
      <c r="AP57" s="144"/>
      <c r="AQ57" s="144"/>
      <c r="AR57" s="144"/>
      <c r="AS57" s="144"/>
      <c r="AT57" s="144"/>
      <c r="AU57" s="144"/>
      <c r="AV57" s="144"/>
      <c r="AW57" s="144"/>
      <c r="AX57" s="528"/>
    </row>
    <row r="58" spans="1:59" ht="35.25" customHeight="1" x14ac:dyDescent="0.15">
      <c r="A58" s="517"/>
      <c r="B58" s="518"/>
      <c r="C58" s="531"/>
      <c r="D58" s="532"/>
      <c r="E58" s="535" t="s">
        <v>246</v>
      </c>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7"/>
      <c r="AD58" s="538" t="s">
        <v>602</v>
      </c>
      <c r="AE58" s="539"/>
      <c r="AF58" s="540"/>
      <c r="AG58" s="529"/>
      <c r="AH58" s="379"/>
      <c r="AI58" s="379"/>
      <c r="AJ58" s="379"/>
      <c r="AK58" s="379"/>
      <c r="AL58" s="379"/>
      <c r="AM58" s="379"/>
      <c r="AN58" s="379"/>
      <c r="AO58" s="379"/>
      <c r="AP58" s="379"/>
      <c r="AQ58" s="379"/>
      <c r="AR58" s="379"/>
      <c r="AS58" s="379"/>
      <c r="AT58" s="379"/>
      <c r="AU58" s="379"/>
      <c r="AV58" s="379"/>
      <c r="AW58" s="379"/>
      <c r="AX58" s="530"/>
    </row>
    <row r="59" spans="1:59" ht="26.25" customHeight="1" x14ac:dyDescent="0.15">
      <c r="A59" s="517"/>
      <c r="B59" s="518"/>
      <c r="C59" s="533"/>
      <c r="D59" s="534"/>
      <c r="E59" s="541" t="s">
        <v>211</v>
      </c>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3"/>
      <c r="AD59" s="544" t="s">
        <v>603</v>
      </c>
      <c r="AE59" s="545"/>
      <c r="AF59" s="545"/>
      <c r="AG59" s="529"/>
      <c r="AH59" s="379"/>
      <c r="AI59" s="379"/>
      <c r="AJ59" s="379"/>
      <c r="AK59" s="379"/>
      <c r="AL59" s="379"/>
      <c r="AM59" s="379"/>
      <c r="AN59" s="379"/>
      <c r="AO59" s="379"/>
      <c r="AP59" s="379"/>
      <c r="AQ59" s="379"/>
      <c r="AR59" s="379"/>
      <c r="AS59" s="379"/>
      <c r="AT59" s="379"/>
      <c r="AU59" s="379"/>
      <c r="AV59" s="379"/>
      <c r="AW59" s="379"/>
      <c r="AX59" s="530"/>
    </row>
    <row r="60" spans="1:59" ht="26.25" customHeight="1" x14ac:dyDescent="0.15">
      <c r="A60" s="517"/>
      <c r="B60" s="519"/>
      <c r="C60" s="546" t="s">
        <v>40</v>
      </c>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90" t="s">
        <v>604</v>
      </c>
      <c r="AE60" s="591"/>
      <c r="AF60" s="591"/>
      <c r="AG60" s="592" t="s">
        <v>266</v>
      </c>
      <c r="AH60" s="593"/>
      <c r="AI60" s="593"/>
      <c r="AJ60" s="593"/>
      <c r="AK60" s="593"/>
      <c r="AL60" s="593"/>
      <c r="AM60" s="593"/>
      <c r="AN60" s="593"/>
      <c r="AO60" s="593"/>
      <c r="AP60" s="593"/>
      <c r="AQ60" s="593"/>
      <c r="AR60" s="593"/>
      <c r="AS60" s="593"/>
      <c r="AT60" s="593"/>
      <c r="AU60" s="593"/>
      <c r="AV60" s="593"/>
      <c r="AW60" s="593"/>
      <c r="AX60" s="594"/>
    </row>
    <row r="61" spans="1:59" ht="26.25" customHeight="1" x14ac:dyDescent="0.15">
      <c r="A61" s="517"/>
      <c r="B61" s="519"/>
      <c r="C61" s="585" t="s">
        <v>137</v>
      </c>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38" t="s">
        <v>590</v>
      </c>
      <c r="AE61" s="539"/>
      <c r="AF61" s="539"/>
      <c r="AG61" s="565" t="s">
        <v>605</v>
      </c>
      <c r="AH61" s="566"/>
      <c r="AI61" s="566"/>
      <c r="AJ61" s="566"/>
      <c r="AK61" s="566"/>
      <c r="AL61" s="566"/>
      <c r="AM61" s="566"/>
      <c r="AN61" s="566"/>
      <c r="AO61" s="566"/>
      <c r="AP61" s="566"/>
      <c r="AQ61" s="566"/>
      <c r="AR61" s="566"/>
      <c r="AS61" s="566"/>
      <c r="AT61" s="566"/>
      <c r="AU61" s="566"/>
      <c r="AV61" s="566"/>
      <c r="AW61" s="566"/>
      <c r="AX61" s="567"/>
    </row>
    <row r="62" spans="1:59" ht="26.25" customHeight="1" x14ac:dyDescent="0.15">
      <c r="A62" s="517"/>
      <c r="B62" s="519"/>
      <c r="C62" s="585" t="s">
        <v>36</v>
      </c>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38" t="s">
        <v>604</v>
      </c>
      <c r="AE62" s="539"/>
      <c r="AF62" s="539"/>
      <c r="AG62" s="565" t="s">
        <v>266</v>
      </c>
      <c r="AH62" s="566"/>
      <c r="AI62" s="566"/>
      <c r="AJ62" s="566"/>
      <c r="AK62" s="566"/>
      <c r="AL62" s="566"/>
      <c r="AM62" s="566"/>
      <c r="AN62" s="566"/>
      <c r="AO62" s="566"/>
      <c r="AP62" s="566"/>
      <c r="AQ62" s="566"/>
      <c r="AR62" s="566"/>
      <c r="AS62" s="566"/>
      <c r="AT62" s="566"/>
      <c r="AU62" s="566"/>
      <c r="AV62" s="566"/>
      <c r="AW62" s="566"/>
      <c r="AX62" s="567"/>
    </row>
    <row r="63" spans="1:59" ht="26.25" customHeight="1" x14ac:dyDescent="0.15">
      <c r="A63" s="517"/>
      <c r="B63" s="519"/>
      <c r="C63" s="585" t="s">
        <v>41</v>
      </c>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86"/>
      <c r="AD63" s="538" t="s">
        <v>590</v>
      </c>
      <c r="AE63" s="539"/>
      <c r="AF63" s="539"/>
      <c r="AG63" s="565" t="s">
        <v>606</v>
      </c>
      <c r="AH63" s="566"/>
      <c r="AI63" s="566"/>
      <c r="AJ63" s="566"/>
      <c r="AK63" s="566"/>
      <c r="AL63" s="566"/>
      <c r="AM63" s="566"/>
      <c r="AN63" s="566"/>
      <c r="AO63" s="566"/>
      <c r="AP63" s="566"/>
      <c r="AQ63" s="566"/>
      <c r="AR63" s="566"/>
      <c r="AS63" s="566"/>
      <c r="AT63" s="566"/>
      <c r="AU63" s="566"/>
      <c r="AV63" s="566"/>
      <c r="AW63" s="566"/>
      <c r="AX63" s="567"/>
    </row>
    <row r="64" spans="1:59" ht="26.25" customHeight="1" x14ac:dyDescent="0.15">
      <c r="A64" s="517"/>
      <c r="B64" s="519"/>
      <c r="C64" s="585" t="s">
        <v>223</v>
      </c>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86"/>
      <c r="AD64" s="571" t="s">
        <v>604</v>
      </c>
      <c r="AE64" s="572"/>
      <c r="AF64" s="572"/>
      <c r="AG64" s="587" t="s">
        <v>266</v>
      </c>
      <c r="AH64" s="588"/>
      <c r="AI64" s="588"/>
      <c r="AJ64" s="588"/>
      <c r="AK64" s="588"/>
      <c r="AL64" s="588"/>
      <c r="AM64" s="588"/>
      <c r="AN64" s="588"/>
      <c r="AO64" s="588"/>
      <c r="AP64" s="588"/>
      <c r="AQ64" s="588"/>
      <c r="AR64" s="588"/>
      <c r="AS64" s="588"/>
      <c r="AT64" s="588"/>
      <c r="AU64" s="588"/>
      <c r="AV64" s="588"/>
      <c r="AW64" s="588"/>
      <c r="AX64" s="589"/>
    </row>
    <row r="65" spans="1:50" ht="26.25" customHeight="1" x14ac:dyDescent="0.15">
      <c r="A65" s="517"/>
      <c r="B65" s="519"/>
      <c r="C65" s="573" t="s">
        <v>224</v>
      </c>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5"/>
      <c r="AD65" s="538" t="s">
        <v>590</v>
      </c>
      <c r="AE65" s="539"/>
      <c r="AF65" s="540"/>
      <c r="AG65" s="565" t="s">
        <v>607</v>
      </c>
      <c r="AH65" s="566"/>
      <c r="AI65" s="566"/>
      <c r="AJ65" s="566"/>
      <c r="AK65" s="566"/>
      <c r="AL65" s="566"/>
      <c r="AM65" s="566"/>
      <c r="AN65" s="566"/>
      <c r="AO65" s="566"/>
      <c r="AP65" s="566"/>
      <c r="AQ65" s="566"/>
      <c r="AR65" s="566"/>
      <c r="AS65" s="566"/>
      <c r="AT65" s="566"/>
      <c r="AU65" s="566"/>
      <c r="AV65" s="566"/>
      <c r="AW65" s="566"/>
      <c r="AX65" s="567"/>
    </row>
    <row r="66" spans="1:50" ht="26.25" customHeight="1" x14ac:dyDescent="0.15">
      <c r="A66" s="520"/>
      <c r="B66" s="521"/>
      <c r="C66" s="576" t="s">
        <v>215</v>
      </c>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8"/>
      <c r="AD66" s="579" t="s">
        <v>590</v>
      </c>
      <c r="AE66" s="580"/>
      <c r="AF66" s="581"/>
      <c r="AG66" s="582" t="s">
        <v>608</v>
      </c>
      <c r="AH66" s="583"/>
      <c r="AI66" s="583"/>
      <c r="AJ66" s="583"/>
      <c r="AK66" s="583"/>
      <c r="AL66" s="583"/>
      <c r="AM66" s="583"/>
      <c r="AN66" s="583"/>
      <c r="AO66" s="583"/>
      <c r="AP66" s="583"/>
      <c r="AQ66" s="583"/>
      <c r="AR66" s="583"/>
      <c r="AS66" s="583"/>
      <c r="AT66" s="583"/>
      <c r="AU66" s="583"/>
      <c r="AV66" s="583"/>
      <c r="AW66" s="583"/>
      <c r="AX66" s="584"/>
    </row>
    <row r="67" spans="1:50" ht="27" customHeight="1" x14ac:dyDescent="0.15">
      <c r="A67" s="127" t="s">
        <v>38</v>
      </c>
      <c r="B67" s="597"/>
      <c r="C67" s="598" t="s">
        <v>216</v>
      </c>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600"/>
      <c r="AD67" s="590" t="s">
        <v>604</v>
      </c>
      <c r="AE67" s="591"/>
      <c r="AF67" s="601"/>
      <c r="AG67" s="592" t="s">
        <v>266</v>
      </c>
      <c r="AH67" s="593"/>
      <c r="AI67" s="593"/>
      <c r="AJ67" s="593"/>
      <c r="AK67" s="593"/>
      <c r="AL67" s="593"/>
      <c r="AM67" s="593"/>
      <c r="AN67" s="593"/>
      <c r="AO67" s="593"/>
      <c r="AP67" s="593"/>
      <c r="AQ67" s="593"/>
      <c r="AR67" s="593"/>
      <c r="AS67" s="593"/>
      <c r="AT67" s="593"/>
      <c r="AU67" s="593"/>
      <c r="AV67" s="593"/>
      <c r="AW67" s="593"/>
      <c r="AX67" s="594"/>
    </row>
    <row r="68" spans="1:50" ht="35.25" customHeight="1" x14ac:dyDescent="0.15">
      <c r="A68" s="517"/>
      <c r="B68" s="519"/>
      <c r="C68" s="602" t="s">
        <v>43</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4"/>
      <c r="AD68" s="605" t="s">
        <v>604</v>
      </c>
      <c r="AE68" s="606"/>
      <c r="AF68" s="606"/>
      <c r="AG68" s="565" t="s">
        <v>266</v>
      </c>
      <c r="AH68" s="566"/>
      <c r="AI68" s="566"/>
      <c r="AJ68" s="566"/>
      <c r="AK68" s="566"/>
      <c r="AL68" s="566"/>
      <c r="AM68" s="566"/>
      <c r="AN68" s="566"/>
      <c r="AO68" s="566"/>
      <c r="AP68" s="566"/>
      <c r="AQ68" s="566"/>
      <c r="AR68" s="566"/>
      <c r="AS68" s="566"/>
      <c r="AT68" s="566"/>
      <c r="AU68" s="566"/>
      <c r="AV68" s="566"/>
      <c r="AW68" s="566"/>
      <c r="AX68" s="567"/>
    </row>
    <row r="69" spans="1:50" ht="27" customHeight="1" x14ac:dyDescent="0.15">
      <c r="A69" s="517"/>
      <c r="B69" s="519"/>
      <c r="C69" s="585" t="s">
        <v>182</v>
      </c>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38" t="s">
        <v>590</v>
      </c>
      <c r="AE69" s="539"/>
      <c r="AF69" s="539"/>
      <c r="AG69" s="565" t="s">
        <v>609</v>
      </c>
      <c r="AH69" s="566"/>
      <c r="AI69" s="566"/>
      <c r="AJ69" s="566"/>
      <c r="AK69" s="566"/>
      <c r="AL69" s="566"/>
      <c r="AM69" s="566"/>
      <c r="AN69" s="566"/>
      <c r="AO69" s="566"/>
      <c r="AP69" s="566"/>
      <c r="AQ69" s="566"/>
      <c r="AR69" s="566"/>
      <c r="AS69" s="566"/>
      <c r="AT69" s="566"/>
      <c r="AU69" s="566"/>
      <c r="AV69" s="566"/>
      <c r="AW69" s="566"/>
      <c r="AX69" s="567"/>
    </row>
    <row r="70" spans="1:50" ht="27" customHeight="1" x14ac:dyDescent="0.15">
      <c r="A70" s="520"/>
      <c r="B70" s="521"/>
      <c r="C70" s="585" t="s">
        <v>42</v>
      </c>
      <c r="D70" s="56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38" t="s">
        <v>604</v>
      </c>
      <c r="AE70" s="539"/>
      <c r="AF70" s="539"/>
      <c r="AG70" s="595" t="s">
        <v>266</v>
      </c>
      <c r="AH70" s="146"/>
      <c r="AI70" s="146"/>
      <c r="AJ70" s="146"/>
      <c r="AK70" s="146"/>
      <c r="AL70" s="146"/>
      <c r="AM70" s="146"/>
      <c r="AN70" s="146"/>
      <c r="AO70" s="146"/>
      <c r="AP70" s="146"/>
      <c r="AQ70" s="146"/>
      <c r="AR70" s="146"/>
      <c r="AS70" s="146"/>
      <c r="AT70" s="146"/>
      <c r="AU70" s="146"/>
      <c r="AV70" s="146"/>
      <c r="AW70" s="146"/>
      <c r="AX70" s="596"/>
    </row>
    <row r="71" spans="1:50" ht="41.25" customHeight="1" x14ac:dyDescent="0.15">
      <c r="A71" s="610" t="s">
        <v>55</v>
      </c>
      <c r="B71" s="611"/>
      <c r="C71" s="616" t="s">
        <v>138</v>
      </c>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523"/>
      <c r="AD71" s="526" t="s">
        <v>604</v>
      </c>
      <c r="AE71" s="527"/>
      <c r="AF71" s="618"/>
      <c r="AG71" s="356"/>
      <c r="AH71" s="144"/>
      <c r="AI71" s="144"/>
      <c r="AJ71" s="144"/>
      <c r="AK71" s="144"/>
      <c r="AL71" s="144"/>
      <c r="AM71" s="144"/>
      <c r="AN71" s="144"/>
      <c r="AO71" s="144"/>
      <c r="AP71" s="144"/>
      <c r="AQ71" s="144"/>
      <c r="AR71" s="144"/>
      <c r="AS71" s="144"/>
      <c r="AT71" s="144"/>
      <c r="AU71" s="144"/>
      <c r="AV71" s="144"/>
      <c r="AW71" s="144"/>
      <c r="AX71" s="528"/>
    </row>
    <row r="72" spans="1:50" ht="19.7" customHeight="1" x14ac:dyDescent="0.15">
      <c r="A72" s="612"/>
      <c r="B72" s="613"/>
      <c r="C72" s="109" t="s">
        <v>0</v>
      </c>
      <c r="D72" s="110"/>
      <c r="E72" s="110"/>
      <c r="F72" s="110"/>
      <c r="G72" s="110"/>
      <c r="H72" s="110"/>
      <c r="I72" s="110"/>
      <c r="J72" s="110"/>
      <c r="K72" s="110"/>
      <c r="L72" s="110"/>
      <c r="M72" s="110"/>
      <c r="N72" s="110"/>
      <c r="O72" s="106" t="s">
        <v>582</v>
      </c>
      <c r="P72" s="107"/>
      <c r="Q72" s="107"/>
      <c r="R72" s="107"/>
      <c r="S72" s="107"/>
      <c r="T72" s="107"/>
      <c r="U72" s="107"/>
      <c r="V72" s="107"/>
      <c r="W72" s="107"/>
      <c r="X72" s="107"/>
      <c r="Y72" s="107"/>
      <c r="Z72" s="107"/>
      <c r="AA72" s="107"/>
      <c r="AB72" s="107"/>
      <c r="AC72" s="107"/>
      <c r="AD72" s="107"/>
      <c r="AE72" s="107"/>
      <c r="AF72" s="108"/>
      <c r="AG72" s="529"/>
      <c r="AH72" s="379"/>
      <c r="AI72" s="379"/>
      <c r="AJ72" s="379"/>
      <c r="AK72" s="379"/>
      <c r="AL72" s="379"/>
      <c r="AM72" s="379"/>
      <c r="AN72" s="379"/>
      <c r="AO72" s="379"/>
      <c r="AP72" s="379"/>
      <c r="AQ72" s="379"/>
      <c r="AR72" s="379"/>
      <c r="AS72" s="379"/>
      <c r="AT72" s="379"/>
      <c r="AU72" s="379"/>
      <c r="AV72" s="379"/>
      <c r="AW72" s="379"/>
      <c r="AX72" s="530"/>
    </row>
    <row r="73" spans="1:50" ht="24.75" customHeight="1" x14ac:dyDescent="0.15">
      <c r="A73" s="612"/>
      <c r="B73" s="613"/>
      <c r="C73" s="91"/>
      <c r="D73" s="92"/>
      <c r="E73" s="93"/>
      <c r="F73" s="93"/>
      <c r="G73" s="93"/>
      <c r="H73" s="94"/>
      <c r="I73" s="94"/>
      <c r="J73" s="95"/>
      <c r="K73" s="95"/>
      <c r="L73" s="95"/>
      <c r="M73" s="94"/>
      <c r="N73" s="96"/>
      <c r="O73" s="97"/>
      <c r="P73" s="98"/>
      <c r="Q73" s="98"/>
      <c r="R73" s="98"/>
      <c r="S73" s="98"/>
      <c r="T73" s="98"/>
      <c r="U73" s="98"/>
      <c r="V73" s="98"/>
      <c r="W73" s="98"/>
      <c r="X73" s="98"/>
      <c r="Y73" s="98"/>
      <c r="Z73" s="98"/>
      <c r="AA73" s="98"/>
      <c r="AB73" s="98"/>
      <c r="AC73" s="98"/>
      <c r="AD73" s="98"/>
      <c r="AE73" s="98"/>
      <c r="AF73" s="99"/>
      <c r="AG73" s="529"/>
      <c r="AH73" s="379"/>
      <c r="AI73" s="379"/>
      <c r="AJ73" s="379"/>
      <c r="AK73" s="379"/>
      <c r="AL73" s="379"/>
      <c r="AM73" s="379"/>
      <c r="AN73" s="379"/>
      <c r="AO73" s="379"/>
      <c r="AP73" s="379"/>
      <c r="AQ73" s="379"/>
      <c r="AR73" s="379"/>
      <c r="AS73" s="379"/>
      <c r="AT73" s="379"/>
      <c r="AU73" s="379"/>
      <c r="AV73" s="379"/>
      <c r="AW73" s="379"/>
      <c r="AX73" s="530"/>
    </row>
    <row r="74" spans="1:50" ht="24.75" customHeight="1" x14ac:dyDescent="0.15">
      <c r="A74" s="612"/>
      <c r="B74" s="613"/>
      <c r="C74" s="112"/>
      <c r="D74" s="113"/>
      <c r="E74" s="93"/>
      <c r="F74" s="93"/>
      <c r="G74" s="93"/>
      <c r="H74" s="94"/>
      <c r="I74" s="94"/>
      <c r="J74" s="607"/>
      <c r="K74" s="607"/>
      <c r="L74" s="607"/>
      <c r="M74" s="608"/>
      <c r="N74" s="609"/>
      <c r="O74" s="100"/>
      <c r="P74" s="101"/>
      <c r="Q74" s="101"/>
      <c r="R74" s="101"/>
      <c r="S74" s="101"/>
      <c r="T74" s="101"/>
      <c r="U74" s="101"/>
      <c r="V74" s="101"/>
      <c r="W74" s="101"/>
      <c r="X74" s="101"/>
      <c r="Y74" s="101"/>
      <c r="Z74" s="101"/>
      <c r="AA74" s="101"/>
      <c r="AB74" s="101"/>
      <c r="AC74" s="101"/>
      <c r="AD74" s="101"/>
      <c r="AE74" s="101"/>
      <c r="AF74" s="102"/>
      <c r="AG74" s="529"/>
      <c r="AH74" s="379"/>
      <c r="AI74" s="379"/>
      <c r="AJ74" s="379"/>
      <c r="AK74" s="379"/>
      <c r="AL74" s="379"/>
      <c r="AM74" s="379"/>
      <c r="AN74" s="379"/>
      <c r="AO74" s="379"/>
      <c r="AP74" s="379"/>
      <c r="AQ74" s="379"/>
      <c r="AR74" s="379"/>
      <c r="AS74" s="379"/>
      <c r="AT74" s="379"/>
      <c r="AU74" s="379"/>
      <c r="AV74" s="379"/>
      <c r="AW74" s="379"/>
      <c r="AX74" s="530"/>
    </row>
    <row r="75" spans="1:50" ht="24.75" customHeight="1" x14ac:dyDescent="0.15">
      <c r="A75" s="612"/>
      <c r="B75" s="613"/>
      <c r="C75" s="112"/>
      <c r="D75" s="113"/>
      <c r="E75" s="93"/>
      <c r="F75" s="93"/>
      <c r="G75" s="93"/>
      <c r="H75" s="94"/>
      <c r="I75" s="94"/>
      <c r="J75" s="607"/>
      <c r="K75" s="607"/>
      <c r="L75" s="607"/>
      <c r="M75" s="608"/>
      <c r="N75" s="609"/>
      <c r="O75" s="100"/>
      <c r="P75" s="101"/>
      <c r="Q75" s="101"/>
      <c r="R75" s="101"/>
      <c r="S75" s="101"/>
      <c r="T75" s="101"/>
      <c r="U75" s="101"/>
      <c r="V75" s="101"/>
      <c r="W75" s="101"/>
      <c r="X75" s="101"/>
      <c r="Y75" s="101"/>
      <c r="Z75" s="101"/>
      <c r="AA75" s="101"/>
      <c r="AB75" s="101"/>
      <c r="AC75" s="101"/>
      <c r="AD75" s="101"/>
      <c r="AE75" s="101"/>
      <c r="AF75" s="102"/>
      <c r="AG75" s="529"/>
      <c r="AH75" s="379"/>
      <c r="AI75" s="379"/>
      <c r="AJ75" s="379"/>
      <c r="AK75" s="379"/>
      <c r="AL75" s="379"/>
      <c r="AM75" s="379"/>
      <c r="AN75" s="379"/>
      <c r="AO75" s="379"/>
      <c r="AP75" s="379"/>
      <c r="AQ75" s="379"/>
      <c r="AR75" s="379"/>
      <c r="AS75" s="379"/>
      <c r="AT75" s="379"/>
      <c r="AU75" s="379"/>
      <c r="AV75" s="379"/>
      <c r="AW75" s="379"/>
      <c r="AX75" s="530"/>
    </row>
    <row r="76" spans="1:50" ht="24.75" customHeight="1" x14ac:dyDescent="0.15">
      <c r="A76" s="612"/>
      <c r="B76" s="613"/>
      <c r="C76" s="112"/>
      <c r="D76" s="113"/>
      <c r="E76" s="93"/>
      <c r="F76" s="93"/>
      <c r="G76" s="93"/>
      <c r="H76" s="94"/>
      <c r="I76" s="94"/>
      <c r="J76" s="607"/>
      <c r="K76" s="607"/>
      <c r="L76" s="607"/>
      <c r="M76" s="608"/>
      <c r="N76" s="609"/>
      <c r="O76" s="100"/>
      <c r="P76" s="101"/>
      <c r="Q76" s="101"/>
      <c r="R76" s="101"/>
      <c r="S76" s="101"/>
      <c r="T76" s="101"/>
      <c r="U76" s="101"/>
      <c r="V76" s="101"/>
      <c r="W76" s="101"/>
      <c r="X76" s="101"/>
      <c r="Y76" s="101"/>
      <c r="Z76" s="101"/>
      <c r="AA76" s="101"/>
      <c r="AB76" s="101"/>
      <c r="AC76" s="101"/>
      <c r="AD76" s="101"/>
      <c r="AE76" s="101"/>
      <c r="AF76" s="102"/>
      <c r="AG76" s="529"/>
      <c r="AH76" s="379"/>
      <c r="AI76" s="379"/>
      <c r="AJ76" s="379"/>
      <c r="AK76" s="379"/>
      <c r="AL76" s="379"/>
      <c r="AM76" s="379"/>
      <c r="AN76" s="379"/>
      <c r="AO76" s="379"/>
      <c r="AP76" s="379"/>
      <c r="AQ76" s="379"/>
      <c r="AR76" s="379"/>
      <c r="AS76" s="379"/>
      <c r="AT76" s="379"/>
      <c r="AU76" s="379"/>
      <c r="AV76" s="379"/>
      <c r="AW76" s="379"/>
      <c r="AX76" s="530"/>
    </row>
    <row r="77" spans="1:50" ht="24.75" customHeight="1" x14ac:dyDescent="0.15">
      <c r="A77" s="614"/>
      <c r="B77" s="615"/>
      <c r="C77" s="619"/>
      <c r="D77" s="620"/>
      <c r="E77" s="93"/>
      <c r="F77" s="93"/>
      <c r="G77" s="93"/>
      <c r="H77" s="94"/>
      <c r="I77" s="94"/>
      <c r="J77" s="621"/>
      <c r="K77" s="621"/>
      <c r="L77" s="621"/>
      <c r="M77" s="89"/>
      <c r="N77" s="90"/>
      <c r="O77" s="103"/>
      <c r="P77" s="104"/>
      <c r="Q77" s="104"/>
      <c r="R77" s="104"/>
      <c r="S77" s="104"/>
      <c r="T77" s="104"/>
      <c r="U77" s="104"/>
      <c r="V77" s="104"/>
      <c r="W77" s="104"/>
      <c r="X77" s="104"/>
      <c r="Y77" s="104"/>
      <c r="Z77" s="104"/>
      <c r="AA77" s="104"/>
      <c r="AB77" s="104"/>
      <c r="AC77" s="104"/>
      <c r="AD77" s="104"/>
      <c r="AE77" s="104"/>
      <c r="AF77" s="105"/>
      <c r="AG77" s="595"/>
      <c r="AH77" s="146"/>
      <c r="AI77" s="146"/>
      <c r="AJ77" s="146"/>
      <c r="AK77" s="146"/>
      <c r="AL77" s="146"/>
      <c r="AM77" s="146"/>
      <c r="AN77" s="146"/>
      <c r="AO77" s="146"/>
      <c r="AP77" s="146"/>
      <c r="AQ77" s="146"/>
      <c r="AR77" s="146"/>
      <c r="AS77" s="146"/>
      <c r="AT77" s="146"/>
      <c r="AU77" s="146"/>
      <c r="AV77" s="146"/>
      <c r="AW77" s="146"/>
      <c r="AX77" s="596"/>
    </row>
    <row r="78" spans="1:50" ht="67.5" customHeight="1" x14ac:dyDescent="0.15">
      <c r="A78" s="127" t="s">
        <v>46</v>
      </c>
      <c r="B78" s="128"/>
      <c r="C78" s="131" t="s">
        <v>50</v>
      </c>
      <c r="D78" s="132"/>
      <c r="E78" s="132"/>
      <c r="F78" s="133"/>
      <c r="G78" s="134" t="s">
        <v>637</v>
      </c>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5"/>
    </row>
    <row r="79" spans="1:50" ht="67.5" customHeight="1" thickBot="1" x14ac:dyDescent="0.2">
      <c r="A79" s="129"/>
      <c r="B79" s="130"/>
      <c r="C79" s="136" t="s">
        <v>54</v>
      </c>
      <c r="D79" s="137"/>
      <c r="E79" s="137"/>
      <c r="F79" s="138"/>
      <c r="G79" s="139" t="s">
        <v>638</v>
      </c>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40"/>
    </row>
    <row r="80" spans="1:50" ht="24" customHeight="1" x14ac:dyDescent="0.15">
      <c r="A80" s="114" t="s">
        <v>31</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51" ht="48.75" customHeight="1" thickBot="1" x14ac:dyDescent="0.2">
      <c r="A81" s="117" t="s">
        <v>655</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9"/>
    </row>
    <row r="82" spans="1:51" ht="24.75" customHeight="1" x14ac:dyDescent="0.15">
      <c r="A82" s="120" t="s">
        <v>32</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2"/>
    </row>
    <row r="83" spans="1:51" ht="48.75" customHeight="1" thickBot="1" x14ac:dyDescent="0.2">
      <c r="A83" s="123" t="s">
        <v>133</v>
      </c>
      <c r="B83" s="124"/>
      <c r="C83" s="124"/>
      <c r="D83" s="124"/>
      <c r="E83" s="125"/>
      <c r="F83" s="126" t="s">
        <v>654</v>
      </c>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row>
    <row r="84" spans="1:51" ht="24.75" customHeight="1" x14ac:dyDescent="0.15">
      <c r="A84" s="120" t="s">
        <v>44</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row>
    <row r="85" spans="1:51" ht="50.25" customHeight="1" thickBot="1" x14ac:dyDescent="0.2">
      <c r="A85" s="123" t="s">
        <v>133</v>
      </c>
      <c r="B85" s="124"/>
      <c r="C85" s="124"/>
      <c r="D85" s="124"/>
      <c r="E85" s="125"/>
      <c r="F85" s="626" t="s">
        <v>656</v>
      </c>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8"/>
    </row>
    <row r="86" spans="1:51" ht="24.75" customHeight="1" x14ac:dyDescent="0.15">
      <c r="A86" s="629" t="s">
        <v>33</v>
      </c>
      <c r="B86" s="630"/>
      <c r="C86" s="630"/>
      <c r="D86" s="630"/>
      <c r="E86" s="630"/>
      <c r="F86" s="630"/>
      <c r="G86" s="630"/>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c r="AL86" s="630"/>
      <c r="AM86" s="630"/>
      <c r="AN86" s="630"/>
      <c r="AO86" s="630"/>
      <c r="AP86" s="630"/>
      <c r="AQ86" s="630"/>
      <c r="AR86" s="630"/>
      <c r="AS86" s="630"/>
      <c r="AT86" s="630"/>
      <c r="AU86" s="630"/>
      <c r="AV86" s="630"/>
      <c r="AW86" s="630"/>
      <c r="AX86" s="631"/>
    </row>
    <row r="87" spans="1:51" ht="48" customHeight="1" thickBot="1" x14ac:dyDescent="0.2">
      <c r="A87" s="632"/>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9"/>
    </row>
    <row r="88" spans="1:51" ht="24.75" customHeight="1" x14ac:dyDescent="0.15">
      <c r="A88" s="633" t="s">
        <v>226</v>
      </c>
      <c r="B88" s="634"/>
      <c r="C88" s="634"/>
      <c r="D88" s="634"/>
      <c r="E88" s="634"/>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row>
    <row r="89" spans="1:51" ht="24.75" customHeight="1" x14ac:dyDescent="0.15">
      <c r="A89" s="636" t="s">
        <v>261</v>
      </c>
      <c r="B89" s="637"/>
      <c r="C89" s="637"/>
      <c r="D89" s="638"/>
      <c r="E89" s="622"/>
      <c r="F89" s="623"/>
      <c r="G89" s="623"/>
      <c r="H89" s="623"/>
      <c r="I89" s="623"/>
      <c r="J89" s="623"/>
      <c r="K89" s="623"/>
      <c r="L89" s="623"/>
      <c r="M89" s="623"/>
      <c r="N89" s="623"/>
      <c r="O89" s="623"/>
      <c r="P89" s="624"/>
      <c r="Q89" s="622"/>
      <c r="R89" s="623"/>
      <c r="S89" s="623"/>
      <c r="T89" s="623"/>
      <c r="U89" s="623"/>
      <c r="V89" s="623"/>
      <c r="W89" s="623"/>
      <c r="X89" s="623"/>
      <c r="Y89" s="623"/>
      <c r="Z89" s="623"/>
      <c r="AA89" s="623"/>
      <c r="AB89" s="624"/>
      <c r="AC89" s="622"/>
      <c r="AD89" s="623"/>
      <c r="AE89" s="623"/>
      <c r="AF89" s="623"/>
      <c r="AG89" s="623"/>
      <c r="AH89" s="623"/>
      <c r="AI89" s="623"/>
      <c r="AJ89" s="623"/>
      <c r="AK89" s="623"/>
      <c r="AL89" s="623"/>
      <c r="AM89" s="623"/>
      <c r="AN89" s="624"/>
      <c r="AO89" s="622"/>
      <c r="AP89" s="623"/>
      <c r="AQ89" s="623"/>
      <c r="AR89" s="623"/>
      <c r="AS89" s="623"/>
      <c r="AT89" s="623"/>
      <c r="AU89" s="623"/>
      <c r="AV89" s="623"/>
      <c r="AW89" s="623"/>
      <c r="AX89" s="625"/>
      <c r="AY89" s="80"/>
    </row>
    <row r="90" spans="1:51" ht="24.75" customHeight="1" x14ac:dyDescent="0.15">
      <c r="A90" s="141" t="s">
        <v>260</v>
      </c>
      <c r="B90" s="141"/>
      <c r="C90" s="141"/>
      <c r="D90" s="141"/>
      <c r="E90" s="622"/>
      <c r="F90" s="623"/>
      <c r="G90" s="623"/>
      <c r="H90" s="623"/>
      <c r="I90" s="623"/>
      <c r="J90" s="623"/>
      <c r="K90" s="623"/>
      <c r="L90" s="623"/>
      <c r="M90" s="623"/>
      <c r="N90" s="623"/>
      <c r="O90" s="623"/>
      <c r="P90" s="624"/>
      <c r="Q90" s="622"/>
      <c r="R90" s="623"/>
      <c r="S90" s="623"/>
      <c r="T90" s="623"/>
      <c r="U90" s="623"/>
      <c r="V90" s="623"/>
      <c r="W90" s="623"/>
      <c r="X90" s="623"/>
      <c r="Y90" s="623"/>
      <c r="Z90" s="623"/>
      <c r="AA90" s="623"/>
      <c r="AB90" s="624"/>
      <c r="AC90" s="622"/>
      <c r="AD90" s="623"/>
      <c r="AE90" s="623"/>
      <c r="AF90" s="623"/>
      <c r="AG90" s="623"/>
      <c r="AH90" s="623"/>
      <c r="AI90" s="623"/>
      <c r="AJ90" s="623"/>
      <c r="AK90" s="623"/>
      <c r="AL90" s="623"/>
      <c r="AM90" s="623"/>
      <c r="AN90" s="624"/>
      <c r="AO90" s="622"/>
      <c r="AP90" s="623"/>
      <c r="AQ90" s="623"/>
      <c r="AR90" s="623"/>
      <c r="AS90" s="623"/>
      <c r="AT90" s="623"/>
      <c r="AU90" s="623"/>
      <c r="AV90" s="623"/>
      <c r="AW90" s="623"/>
      <c r="AX90" s="625"/>
    </row>
    <row r="91" spans="1:51" ht="24.75" customHeight="1" x14ac:dyDescent="0.15">
      <c r="A91" s="141" t="s">
        <v>259</v>
      </c>
      <c r="B91" s="141"/>
      <c r="C91" s="141"/>
      <c r="D91" s="141"/>
      <c r="E91" s="622"/>
      <c r="F91" s="623"/>
      <c r="G91" s="623"/>
      <c r="H91" s="623"/>
      <c r="I91" s="623"/>
      <c r="J91" s="623"/>
      <c r="K91" s="623"/>
      <c r="L91" s="623"/>
      <c r="M91" s="623"/>
      <c r="N91" s="623"/>
      <c r="O91" s="623"/>
      <c r="P91" s="624"/>
      <c r="Q91" s="622"/>
      <c r="R91" s="623"/>
      <c r="S91" s="623"/>
      <c r="T91" s="623"/>
      <c r="U91" s="623"/>
      <c r="V91" s="623"/>
      <c r="W91" s="623"/>
      <c r="X91" s="623"/>
      <c r="Y91" s="623"/>
      <c r="Z91" s="623"/>
      <c r="AA91" s="623"/>
      <c r="AB91" s="624"/>
      <c r="AC91" s="622"/>
      <c r="AD91" s="623"/>
      <c r="AE91" s="623"/>
      <c r="AF91" s="623"/>
      <c r="AG91" s="623"/>
      <c r="AH91" s="623"/>
      <c r="AI91" s="623"/>
      <c r="AJ91" s="623"/>
      <c r="AK91" s="623"/>
      <c r="AL91" s="623"/>
      <c r="AM91" s="623"/>
      <c r="AN91" s="624"/>
      <c r="AO91" s="622"/>
      <c r="AP91" s="623"/>
      <c r="AQ91" s="623"/>
      <c r="AR91" s="623"/>
      <c r="AS91" s="623"/>
      <c r="AT91" s="623"/>
      <c r="AU91" s="623"/>
      <c r="AV91" s="623"/>
      <c r="AW91" s="623"/>
      <c r="AX91" s="625"/>
    </row>
    <row r="92" spans="1:51" ht="24.75" customHeight="1" x14ac:dyDescent="0.15">
      <c r="A92" s="141" t="s">
        <v>258</v>
      </c>
      <c r="B92" s="141"/>
      <c r="C92" s="141"/>
      <c r="D92" s="141"/>
      <c r="E92" s="622"/>
      <c r="F92" s="623"/>
      <c r="G92" s="623"/>
      <c r="H92" s="623"/>
      <c r="I92" s="623"/>
      <c r="J92" s="623"/>
      <c r="K92" s="623"/>
      <c r="L92" s="623"/>
      <c r="M92" s="623"/>
      <c r="N92" s="623"/>
      <c r="O92" s="623"/>
      <c r="P92" s="624"/>
      <c r="Q92" s="622"/>
      <c r="R92" s="623"/>
      <c r="S92" s="623"/>
      <c r="T92" s="623"/>
      <c r="U92" s="623"/>
      <c r="V92" s="623"/>
      <c r="W92" s="623"/>
      <c r="X92" s="623"/>
      <c r="Y92" s="623"/>
      <c r="Z92" s="623"/>
      <c r="AA92" s="623"/>
      <c r="AB92" s="624"/>
      <c r="AC92" s="622"/>
      <c r="AD92" s="623"/>
      <c r="AE92" s="623"/>
      <c r="AF92" s="623"/>
      <c r="AG92" s="623"/>
      <c r="AH92" s="623"/>
      <c r="AI92" s="623"/>
      <c r="AJ92" s="623"/>
      <c r="AK92" s="623"/>
      <c r="AL92" s="623"/>
      <c r="AM92" s="623"/>
      <c r="AN92" s="624"/>
      <c r="AO92" s="622"/>
      <c r="AP92" s="623"/>
      <c r="AQ92" s="623"/>
      <c r="AR92" s="623"/>
      <c r="AS92" s="623"/>
      <c r="AT92" s="623"/>
      <c r="AU92" s="623"/>
      <c r="AV92" s="623"/>
      <c r="AW92" s="623"/>
      <c r="AX92" s="625"/>
    </row>
    <row r="93" spans="1:51" ht="24.75" customHeight="1" x14ac:dyDescent="0.15">
      <c r="A93" s="141" t="s">
        <v>257</v>
      </c>
      <c r="B93" s="141"/>
      <c r="C93" s="141"/>
      <c r="D93" s="141"/>
      <c r="E93" s="622"/>
      <c r="F93" s="623"/>
      <c r="G93" s="623"/>
      <c r="H93" s="623"/>
      <c r="I93" s="623"/>
      <c r="J93" s="623"/>
      <c r="K93" s="623"/>
      <c r="L93" s="623"/>
      <c r="M93" s="623"/>
      <c r="N93" s="623"/>
      <c r="O93" s="623"/>
      <c r="P93" s="624"/>
      <c r="Q93" s="622"/>
      <c r="R93" s="623"/>
      <c r="S93" s="623"/>
      <c r="T93" s="623"/>
      <c r="U93" s="623"/>
      <c r="V93" s="623"/>
      <c r="W93" s="623"/>
      <c r="X93" s="623"/>
      <c r="Y93" s="623"/>
      <c r="Z93" s="623"/>
      <c r="AA93" s="623"/>
      <c r="AB93" s="624"/>
      <c r="AC93" s="622"/>
      <c r="AD93" s="623"/>
      <c r="AE93" s="623"/>
      <c r="AF93" s="623"/>
      <c r="AG93" s="623"/>
      <c r="AH93" s="623"/>
      <c r="AI93" s="623"/>
      <c r="AJ93" s="623"/>
      <c r="AK93" s="623"/>
      <c r="AL93" s="623"/>
      <c r="AM93" s="623"/>
      <c r="AN93" s="624"/>
      <c r="AO93" s="622"/>
      <c r="AP93" s="623"/>
      <c r="AQ93" s="623"/>
      <c r="AR93" s="623"/>
      <c r="AS93" s="623"/>
      <c r="AT93" s="623"/>
      <c r="AU93" s="623"/>
      <c r="AV93" s="623"/>
      <c r="AW93" s="623"/>
      <c r="AX93" s="625"/>
    </row>
    <row r="94" spans="1:51" ht="24.75" customHeight="1" x14ac:dyDescent="0.15">
      <c r="A94" s="141" t="s">
        <v>256</v>
      </c>
      <c r="B94" s="141"/>
      <c r="C94" s="141"/>
      <c r="D94" s="141"/>
      <c r="E94" s="622"/>
      <c r="F94" s="623"/>
      <c r="G94" s="623"/>
      <c r="H94" s="623"/>
      <c r="I94" s="623"/>
      <c r="J94" s="623"/>
      <c r="K94" s="623"/>
      <c r="L94" s="623"/>
      <c r="M94" s="623"/>
      <c r="N94" s="623"/>
      <c r="O94" s="623"/>
      <c r="P94" s="624"/>
      <c r="Q94" s="622"/>
      <c r="R94" s="623"/>
      <c r="S94" s="623"/>
      <c r="T94" s="623"/>
      <c r="U94" s="623"/>
      <c r="V94" s="623"/>
      <c r="W94" s="623"/>
      <c r="X94" s="623"/>
      <c r="Y94" s="623"/>
      <c r="Z94" s="623"/>
      <c r="AA94" s="623"/>
      <c r="AB94" s="624"/>
      <c r="AC94" s="622"/>
      <c r="AD94" s="623"/>
      <c r="AE94" s="623"/>
      <c r="AF94" s="623"/>
      <c r="AG94" s="623"/>
      <c r="AH94" s="623"/>
      <c r="AI94" s="623"/>
      <c r="AJ94" s="623"/>
      <c r="AK94" s="623"/>
      <c r="AL94" s="623"/>
      <c r="AM94" s="623"/>
      <c r="AN94" s="624"/>
      <c r="AO94" s="622"/>
      <c r="AP94" s="623"/>
      <c r="AQ94" s="623"/>
      <c r="AR94" s="623"/>
      <c r="AS94" s="623"/>
      <c r="AT94" s="623"/>
      <c r="AU94" s="623"/>
      <c r="AV94" s="623"/>
      <c r="AW94" s="623"/>
      <c r="AX94" s="625"/>
    </row>
    <row r="95" spans="1:51" ht="24.75" customHeight="1" x14ac:dyDescent="0.15">
      <c r="A95" s="141" t="s">
        <v>255</v>
      </c>
      <c r="B95" s="141"/>
      <c r="C95" s="141"/>
      <c r="D95" s="141"/>
      <c r="E95" s="622"/>
      <c r="F95" s="623"/>
      <c r="G95" s="623"/>
      <c r="H95" s="623"/>
      <c r="I95" s="623"/>
      <c r="J95" s="623"/>
      <c r="K95" s="623"/>
      <c r="L95" s="623"/>
      <c r="M95" s="623"/>
      <c r="N95" s="623"/>
      <c r="O95" s="623"/>
      <c r="P95" s="624"/>
      <c r="Q95" s="622"/>
      <c r="R95" s="623"/>
      <c r="S95" s="623"/>
      <c r="T95" s="623"/>
      <c r="U95" s="623"/>
      <c r="V95" s="623"/>
      <c r="W95" s="623"/>
      <c r="X95" s="623"/>
      <c r="Y95" s="623"/>
      <c r="Z95" s="623"/>
      <c r="AA95" s="623"/>
      <c r="AB95" s="624"/>
      <c r="AC95" s="622"/>
      <c r="AD95" s="623"/>
      <c r="AE95" s="623"/>
      <c r="AF95" s="623"/>
      <c r="AG95" s="623"/>
      <c r="AH95" s="623"/>
      <c r="AI95" s="623"/>
      <c r="AJ95" s="623"/>
      <c r="AK95" s="623"/>
      <c r="AL95" s="623"/>
      <c r="AM95" s="623"/>
      <c r="AN95" s="624"/>
      <c r="AO95" s="622"/>
      <c r="AP95" s="623"/>
      <c r="AQ95" s="623"/>
      <c r="AR95" s="623"/>
      <c r="AS95" s="623"/>
      <c r="AT95" s="623"/>
      <c r="AU95" s="623"/>
      <c r="AV95" s="623"/>
      <c r="AW95" s="623"/>
      <c r="AX95" s="625"/>
    </row>
    <row r="96" spans="1:51" ht="24.75" customHeight="1" x14ac:dyDescent="0.15">
      <c r="A96" s="141" t="s">
        <v>254</v>
      </c>
      <c r="B96" s="141"/>
      <c r="C96" s="141"/>
      <c r="D96" s="141"/>
      <c r="E96" s="622" t="s">
        <v>621</v>
      </c>
      <c r="F96" s="623"/>
      <c r="G96" s="623"/>
      <c r="H96" s="623"/>
      <c r="I96" s="623"/>
      <c r="J96" s="623"/>
      <c r="K96" s="623"/>
      <c r="L96" s="623"/>
      <c r="M96" s="623"/>
      <c r="N96" s="623"/>
      <c r="O96" s="623"/>
      <c r="P96" s="624"/>
      <c r="Q96" s="622"/>
      <c r="R96" s="623"/>
      <c r="S96" s="623"/>
      <c r="T96" s="623"/>
      <c r="U96" s="623"/>
      <c r="V96" s="623"/>
      <c r="W96" s="623"/>
      <c r="X96" s="623"/>
      <c r="Y96" s="623"/>
      <c r="Z96" s="623"/>
      <c r="AA96" s="623"/>
      <c r="AB96" s="624"/>
      <c r="AC96" s="622"/>
      <c r="AD96" s="623"/>
      <c r="AE96" s="623"/>
      <c r="AF96" s="623"/>
      <c r="AG96" s="623"/>
      <c r="AH96" s="623"/>
      <c r="AI96" s="623"/>
      <c r="AJ96" s="623"/>
      <c r="AK96" s="623"/>
      <c r="AL96" s="623"/>
      <c r="AM96" s="623"/>
      <c r="AN96" s="624"/>
      <c r="AO96" s="622"/>
      <c r="AP96" s="623"/>
      <c r="AQ96" s="623"/>
      <c r="AR96" s="623"/>
      <c r="AS96" s="623"/>
      <c r="AT96" s="623"/>
      <c r="AU96" s="623"/>
      <c r="AV96" s="623"/>
      <c r="AW96" s="623"/>
      <c r="AX96" s="625"/>
    </row>
    <row r="97" spans="1:50" ht="24.75" customHeight="1" x14ac:dyDescent="0.15">
      <c r="A97" s="141" t="s">
        <v>398</v>
      </c>
      <c r="B97" s="141"/>
      <c r="C97" s="141"/>
      <c r="D97" s="141"/>
      <c r="E97" s="641" t="s">
        <v>584</v>
      </c>
      <c r="F97" s="642"/>
      <c r="G97" s="642"/>
      <c r="H97" s="83" t="str">
        <f>IF(E97="","","-")</f>
        <v>-</v>
      </c>
      <c r="I97" s="642"/>
      <c r="J97" s="642"/>
      <c r="K97" s="83" t="str">
        <f>IF(I97="","","-")</f>
        <v/>
      </c>
      <c r="L97" s="111">
        <v>144</v>
      </c>
      <c r="M97" s="111"/>
      <c r="N97" s="83" t="str">
        <f>IF(O97="","","-")</f>
        <v/>
      </c>
      <c r="O97" s="639"/>
      <c r="P97" s="640"/>
      <c r="Q97" s="641"/>
      <c r="R97" s="642"/>
      <c r="S97" s="642"/>
      <c r="T97" s="83" t="str">
        <f>IF(Q97="","","-")</f>
        <v/>
      </c>
      <c r="U97" s="642"/>
      <c r="V97" s="642"/>
      <c r="W97" s="83" t="str">
        <f>IF(U97="","","-")</f>
        <v/>
      </c>
      <c r="X97" s="111"/>
      <c r="Y97" s="111"/>
      <c r="Z97" s="83" t="str">
        <f>IF(AA97="","","-")</f>
        <v/>
      </c>
      <c r="AA97" s="639"/>
      <c r="AB97" s="640"/>
      <c r="AC97" s="641"/>
      <c r="AD97" s="642"/>
      <c r="AE97" s="642"/>
      <c r="AF97" s="83" t="str">
        <f>IF(AC97="","","-")</f>
        <v/>
      </c>
      <c r="AG97" s="642"/>
      <c r="AH97" s="642"/>
      <c r="AI97" s="83" t="str">
        <f>IF(AG97="","","-")</f>
        <v/>
      </c>
      <c r="AJ97" s="111"/>
      <c r="AK97" s="111"/>
      <c r="AL97" s="83" t="str">
        <f>IF(AM97="","","-")</f>
        <v/>
      </c>
      <c r="AM97" s="639"/>
      <c r="AN97" s="640"/>
      <c r="AO97" s="641"/>
      <c r="AP97" s="642"/>
      <c r="AQ97" s="83" t="str">
        <f>IF(AO97="","","-")</f>
        <v/>
      </c>
      <c r="AR97" s="642"/>
      <c r="AS97" s="642"/>
      <c r="AT97" s="83" t="str">
        <f>IF(AR97="","","-")</f>
        <v/>
      </c>
      <c r="AU97" s="111"/>
      <c r="AV97" s="111"/>
      <c r="AW97" s="83" t="str">
        <f>IF(AX97="","","-")</f>
        <v/>
      </c>
      <c r="AX97" s="86"/>
    </row>
    <row r="98" spans="1:50" ht="24.75" customHeight="1" x14ac:dyDescent="0.15">
      <c r="A98" s="141" t="s">
        <v>575</v>
      </c>
      <c r="B98" s="141"/>
      <c r="C98" s="141"/>
      <c r="D98" s="141"/>
      <c r="E98" s="641" t="s">
        <v>584</v>
      </c>
      <c r="F98" s="642"/>
      <c r="G98" s="642"/>
      <c r="H98" s="83"/>
      <c r="I98" s="642"/>
      <c r="J98" s="642"/>
      <c r="K98" s="83"/>
      <c r="L98" s="111">
        <v>147</v>
      </c>
      <c r="M98" s="111"/>
      <c r="N98" s="83" t="str">
        <f>IF(O98="","","-")</f>
        <v/>
      </c>
      <c r="O98" s="639"/>
      <c r="P98" s="640"/>
      <c r="Q98" s="641"/>
      <c r="R98" s="642"/>
      <c r="S98" s="642"/>
      <c r="T98" s="83" t="str">
        <f>IF(Q98="","","-")</f>
        <v/>
      </c>
      <c r="U98" s="642"/>
      <c r="V98" s="642"/>
      <c r="W98" s="83" t="str">
        <f>IF(U98="","","-")</f>
        <v/>
      </c>
      <c r="X98" s="111"/>
      <c r="Y98" s="111"/>
      <c r="Z98" s="83" t="str">
        <f>IF(AA98="","","-")</f>
        <v/>
      </c>
      <c r="AA98" s="639"/>
      <c r="AB98" s="640"/>
      <c r="AC98" s="641"/>
      <c r="AD98" s="642"/>
      <c r="AE98" s="642"/>
      <c r="AF98" s="83" t="str">
        <f>IF(AC98="","","-")</f>
        <v/>
      </c>
      <c r="AG98" s="642"/>
      <c r="AH98" s="642"/>
      <c r="AI98" s="83" t="str">
        <f>IF(AG98="","","-")</f>
        <v/>
      </c>
      <c r="AJ98" s="111"/>
      <c r="AK98" s="111"/>
      <c r="AL98" s="83" t="str">
        <f>IF(AM98="","","-")</f>
        <v/>
      </c>
      <c r="AM98" s="639"/>
      <c r="AN98" s="640"/>
      <c r="AO98" s="641"/>
      <c r="AP98" s="642"/>
      <c r="AQ98" s="83" t="str">
        <f>IF(AO98="","","-")</f>
        <v/>
      </c>
      <c r="AR98" s="642"/>
      <c r="AS98" s="642"/>
      <c r="AT98" s="83" t="str">
        <f>IF(AR98="","","-")</f>
        <v/>
      </c>
      <c r="AU98" s="111"/>
      <c r="AV98" s="111"/>
      <c r="AW98" s="83" t="str">
        <f>IF(AX98="","","-")</f>
        <v/>
      </c>
      <c r="AX98" s="86"/>
    </row>
    <row r="99" spans="1:50" ht="24.75" customHeight="1" x14ac:dyDescent="0.15">
      <c r="A99" s="141" t="s">
        <v>366</v>
      </c>
      <c r="B99" s="141"/>
      <c r="C99" s="141"/>
      <c r="D99" s="141"/>
      <c r="E99" s="644">
        <v>2021</v>
      </c>
      <c r="F99" s="142"/>
      <c r="G99" s="642" t="s">
        <v>585</v>
      </c>
      <c r="H99" s="642"/>
      <c r="I99" s="642"/>
      <c r="J99" s="142">
        <v>20</v>
      </c>
      <c r="K99" s="142"/>
      <c r="L99" s="111">
        <v>158</v>
      </c>
      <c r="M99" s="111"/>
      <c r="N99" s="111"/>
      <c r="O99" s="142"/>
      <c r="P99" s="142"/>
      <c r="Q99" s="644"/>
      <c r="R99" s="142"/>
      <c r="S99" s="642"/>
      <c r="T99" s="642"/>
      <c r="U99" s="642"/>
      <c r="V99" s="142"/>
      <c r="W99" s="142"/>
      <c r="X99" s="111"/>
      <c r="Y99" s="111"/>
      <c r="Z99" s="111"/>
      <c r="AA99" s="142"/>
      <c r="AB99" s="643"/>
      <c r="AC99" s="644"/>
      <c r="AD99" s="142"/>
      <c r="AE99" s="642"/>
      <c r="AF99" s="642"/>
      <c r="AG99" s="642"/>
      <c r="AH99" s="142"/>
      <c r="AI99" s="142"/>
      <c r="AJ99" s="111"/>
      <c r="AK99" s="111"/>
      <c r="AL99" s="111"/>
      <c r="AM99" s="142"/>
      <c r="AN99" s="643"/>
      <c r="AO99" s="644"/>
      <c r="AP99" s="142"/>
      <c r="AQ99" s="642"/>
      <c r="AR99" s="642"/>
      <c r="AS99" s="642"/>
      <c r="AT99" s="142"/>
      <c r="AU99" s="142"/>
      <c r="AV99" s="111"/>
      <c r="AW99" s="111"/>
      <c r="AX99" s="86"/>
    </row>
    <row r="100" spans="1:50" ht="28.35" customHeight="1" x14ac:dyDescent="0.15">
      <c r="A100" s="247" t="s">
        <v>248</v>
      </c>
      <c r="B100" s="248"/>
      <c r="C100" s="248"/>
      <c r="D100" s="248"/>
      <c r="E100" s="248"/>
      <c r="F100" s="249"/>
      <c r="G100" s="70" t="s">
        <v>577</v>
      </c>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2"/>
    </row>
    <row r="101" spans="1:50" ht="28.35" customHeight="1" x14ac:dyDescent="0.15">
      <c r="A101" s="247"/>
      <c r="B101" s="248"/>
      <c r="C101" s="248"/>
      <c r="D101" s="248"/>
      <c r="E101" s="248"/>
      <c r="F101" s="249"/>
      <c r="G101" s="40"/>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2"/>
    </row>
    <row r="102" spans="1:50" ht="28.35" customHeight="1" x14ac:dyDescent="0.15">
      <c r="A102" s="247"/>
      <c r="B102" s="248"/>
      <c r="C102" s="248"/>
      <c r="D102" s="248"/>
      <c r="E102" s="248"/>
      <c r="F102" s="249"/>
      <c r="G102" s="40"/>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2"/>
    </row>
    <row r="103" spans="1:50" ht="28.35" customHeight="1" x14ac:dyDescent="0.15">
      <c r="A103" s="247"/>
      <c r="B103" s="248"/>
      <c r="C103" s="248"/>
      <c r="D103" s="248"/>
      <c r="E103" s="248"/>
      <c r="F103" s="249"/>
      <c r="G103" s="40"/>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2"/>
    </row>
    <row r="104" spans="1:50" ht="27.75" customHeight="1" x14ac:dyDescent="0.15">
      <c r="A104" s="247"/>
      <c r="B104" s="248"/>
      <c r="C104" s="248"/>
      <c r="D104" s="248"/>
      <c r="E104" s="248"/>
      <c r="F104" s="249"/>
      <c r="G104" s="40"/>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2"/>
    </row>
    <row r="105" spans="1:50" ht="28.35" customHeight="1" x14ac:dyDescent="0.15">
      <c r="A105" s="247"/>
      <c r="B105" s="248"/>
      <c r="C105" s="248"/>
      <c r="D105" s="248"/>
      <c r="E105" s="248"/>
      <c r="F105" s="249"/>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2"/>
    </row>
    <row r="106" spans="1:50" ht="28.35" customHeight="1" x14ac:dyDescent="0.15">
      <c r="A106" s="247"/>
      <c r="B106" s="248"/>
      <c r="C106" s="248"/>
      <c r="D106" s="248"/>
      <c r="E106" s="248"/>
      <c r="F106" s="249"/>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2"/>
    </row>
    <row r="107" spans="1:50" ht="27.75" customHeight="1" x14ac:dyDescent="0.15">
      <c r="A107" s="247"/>
      <c r="B107" s="248"/>
      <c r="C107" s="248"/>
      <c r="D107" s="248"/>
      <c r="E107" s="248"/>
      <c r="F107" s="249"/>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2"/>
    </row>
    <row r="108" spans="1:50" ht="28.35" customHeight="1" x14ac:dyDescent="0.15">
      <c r="A108" s="247"/>
      <c r="B108" s="248"/>
      <c r="C108" s="248"/>
      <c r="D108" s="248"/>
      <c r="E108" s="248"/>
      <c r="F108" s="249"/>
      <c r="G108" s="40"/>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2"/>
    </row>
    <row r="109" spans="1:50" ht="28.35" customHeight="1" x14ac:dyDescent="0.15">
      <c r="A109" s="247"/>
      <c r="B109" s="248"/>
      <c r="C109" s="248"/>
      <c r="D109" s="248"/>
      <c r="E109" s="248"/>
      <c r="F109" s="249"/>
      <c r="G109" s="40"/>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2"/>
    </row>
    <row r="110" spans="1:50" ht="28.35" customHeight="1" x14ac:dyDescent="0.15">
      <c r="A110" s="247"/>
      <c r="B110" s="248"/>
      <c r="C110" s="248"/>
      <c r="D110" s="248"/>
      <c r="E110" s="248"/>
      <c r="F110" s="249"/>
      <c r="G110" s="40"/>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2"/>
    </row>
    <row r="111" spans="1:50" ht="28.35" customHeight="1" x14ac:dyDescent="0.15">
      <c r="A111" s="247"/>
      <c r="B111" s="248"/>
      <c r="C111" s="248"/>
      <c r="D111" s="248"/>
      <c r="E111" s="248"/>
      <c r="F111" s="249"/>
      <c r="G111" s="40"/>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2"/>
    </row>
    <row r="112" spans="1:50" ht="28.35" customHeight="1" x14ac:dyDescent="0.15">
      <c r="A112" s="247"/>
      <c r="B112" s="248"/>
      <c r="C112" s="248"/>
      <c r="D112" s="248"/>
      <c r="E112" s="248"/>
      <c r="F112" s="249"/>
      <c r="G112" s="40"/>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2"/>
    </row>
    <row r="113" spans="1:51" ht="27.75" customHeight="1" x14ac:dyDescent="0.15">
      <c r="A113" s="247"/>
      <c r="B113" s="248"/>
      <c r="C113" s="248"/>
      <c r="D113" s="248"/>
      <c r="E113" s="248"/>
      <c r="F113" s="249"/>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2"/>
    </row>
    <row r="114" spans="1:51" ht="28.35" customHeight="1" x14ac:dyDescent="0.15">
      <c r="A114" s="247"/>
      <c r="B114" s="248"/>
      <c r="C114" s="248"/>
      <c r="D114" s="248"/>
      <c r="E114" s="248"/>
      <c r="F114" s="249"/>
      <c r="G114" s="40"/>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2"/>
    </row>
    <row r="115" spans="1:51" ht="28.35" customHeight="1" x14ac:dyDescent="0.15">
      <c r="A115" s="247"/>
      <c r="B115" s="248"/>
      <c r="C115" s="248"/>
      <c r="D115" s="248"/>
      <c r="E115" s="248"/>
      <c r="F115" s="249"/>
      <c r="G115" s="40"/>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2"/>
    </row>
    <row r="116" spans="1:51" ht="28.35" customHeight="1" x14ac:dyDescent="0.15">
      <c r="A116" s="247"/>
      <c r="B116" s="248"/>
      <c r="C116" s="248"/>
      <c r="D116" s="248"/>
      <c r="E116" s="248"/>
      <c r="F116" s="249"/>
      <c r="G116" s="40"/>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2"/>
    </row>
    <row r="117" spans="1:51" ht="52.5" customHeight="1" x14ac:dyDescent="0.15">
      <c r="A117" s="247"/>
      <c r="B117" s="248"/>
      <c r="C117" s="248"/>
      <c r="D117" s="248"/>
      <c r="E117" s="248"/>
      <c r="F117" s="249"/>
      <c r="G117" s="40"/>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2"/>
    </row>
    <row r="118" spans="1:51" ht="52.5" customHeight="1" thickBot="1" x14ac:dyDescent="0.2">
      <c r="A118" s="247"/>
      <c r="B118" s="248"/>
      <c r="C118" s="248"/>
      <c r="D118" s="248"/>
      <c r="E118" s="248"/>
      <c r="F118" s="249"/>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1" ht="24.75" customHeight="1" x14ac:dyDescent="0.15">
      <c r="A119" s="645" t="s">
        <v>250</v>
      </c>
      <c r="B119" s="646"/>
      <c r="C119" s="646"/>
      <c r="D119" s="646"/>
      <c r="E119" s="646"/>
      <c r="F119" s="647"/>
      <c r="G119" s="651" t="s">
        <v>670</v>
      </c>
      <c r="H119" s="652"/>
      <c r="I119" s="652"/>
      <c r="J119" s="652"/>
      <c r="K119" s="652"/>
      <c r="L119" s="652"/>
      <c r="M119" s="652"/>
      <c r="N119" s="652"/>
      <c r="O119" s="652"/>
      <c r="P119" s="652"/>
      <c r="Q119" s="652"/>
      <c r="R119" s="652"/>
      <c r="S119" s="652"/>
      <c r="T119" s="652"/>
      <c r="U119" s="652"/>
      <c r="V119" s="652"/>
      <c r="W119" s="652"/>
      <c r="X119" s="652"/>
      <c r="Y119" s="652"/>
      <c r="Z119" s="652"/>
      <c r="AA119" s="652"/>
      <c r="AB119" s="653"/>
      <c r="AC119" s="651" t="s">
        <v>671</v>
      </c>
      <c r="AD119" s="652"/>
      <c r="AE119" s="652"/>
      <c r="AF119" s="652"/>
      <c r="AG119" s="652"/>
      <c r="AH119" s="652"/>
      <c r="AI119" s="652"/>
      <c r="AJ119" s="652"/>
      <c r="AK119" s="652"/>
      <c r="AL119" s="652"/>
      <c r="AM119" s="652"/>
      <c r="AN119" s="652"/>
      <c r="AO119" s="652"/>
      <c r="AP119" s="652"/>
      <c r="AQ119" s="652"/>
      <c r="AR119" s="652"/>
      <c r="AS119" s="652"/>
      <c r="AT119" s="652"/>
      <c r="AU119" s="652"/>
      <c r="AV119" s="652"/>
      <c r="AW119" s="652"/>
      <c r="AX119" s="653"/>
    </row>
    <row r="120" spans="1:51" ht="24.75" customHeight="1" x14ac:dyDescent="0.15">
      <c r="A120" s="648"/>
      <c r="B120" s="649"/>
      <c r="C120" s="649"/>
      <c r="D120" s="649"/>
      <c r="E120" s="649"/>
      <c r="F120" s="650"/>
      <c r="G120" s="131" t="s">
        <v>15</v>
      </c>
      <c r="H120" s="654"/>
      <c r="I120" s="654"/>
      <c r="J120" s="654"/>
      <c r="K120" s="654"/>
      <c r="L120" s="655" t="s">
        <v>16</v>
      </c>
      <c r="M120" s="654"/>
      <c r="N120" s="654"/>
      <c r="O120" s="654"/>
      <c r="P120" s="654"/>
      <c r="Q120" s="654"/>
      <c r="R120" s="654"/>
      <c r="S120" s="654"/>
      <c r="T120" s="654"/>
      <c r="U120" s="654"/>
      <c r="V120" s="654"/>
      <c r="W120" s="654"/>
      <c r="X120" s="656"/>
      <c r="Y120" s="667" t="s">
        <v>17</v>
      </c>
      <c r="Z120" s="668"/>
      <c r="AA120" s="668"/>
      <c r="AB120" s="669"/>
      <c r="AC120" s="131" t="s">
        <v>15</v>
      </c>
      <c r="AD120" s="654"/>
      <c r="AE120" s="654"/>
      <c r="AF120" s="654"/>
      <c r="AG120" s="654"/>
      <c r="AH120" s="655" t="s">
        <v>16</v>
      </c>
      <c r="AI120" s="654"/>
      <c r="AJ120" s="654"/>
      <c r="AK120" s="654"/>
      <c r="AL120" s="654"/>
      <c r="AM120" s="654"/>
      <c r="AN120" s="654"/>
      <c r="AO120" s="654"/>
      <c r="AP120" s="654"/>
      <c r="AQ120" s="654"/>
      <c r="AR120" s="654"/>
      <c r="AS120" s="654"/>
      <c r="AT120" s="656"/>
      <c r="AU120" s="667" t="s">
        <v>17</v>
      </c>
      <c r="AV120" s="668"/>
      <c r="AW120" s="668"/>
      <c r="AX120" s="670"/>
    </row>
    <row r="121" spans="1:51" ht="24.75" customHeight="1" x14ac:dyDescent="0.15">
      <c r="A121" s="648"/>
      <c r="B121" s="649"/>
      <c r="C121" s="649"/>
      <c r="D121" s="649"/>
      <c r="E121" s="649"/>
      <c r="F121" s="650"/>
      <c r="G121" s="671" t="s">
        <v>610</v>
      </c>
      <c r="H121" s="672"/>
      <c r="I121" s="672"/>
      <c r="J121" s="672"/>
      <c r="K121" s="673"/>
      <c r="L121" s="674" t="s">
        <v>611</v>
      </c>
      <c r="M121" s="675"/>
      <c r="N121" s="675"/>
      <c r="O121" s="675"/>
      <c r="P121" s="675"/>
      <c r="Q121" s="675"/>
      <c r="R121" s="675"/>
      <c r="S121" s="675"/>
      <c r="T121" s="675"/>
      <c r="U121" s="675"/>
      <c r="V121" s="675"/>
      <c r="W121" s="675"/>
      <c r="X121" s="676"/>
      <c r="Y121" s="677">
        <v>547</v>
      </c>
      <c r="Z121" s="678"/>
      <c r="AA121" s="678"/>
      <c r="AB121" s="679"/>
      <c r="AC121" s="671" t="s">
        <v>610</v>
      </c>
      <c r="AD121" s="672"/>
      <c r="AE121" s="672"/>
      <c r="AF121" s="672"/>
      <c r="AG121" s="673"/>
      <c r="AH121" s="674" t="s">
        <v>612</v>
      </c>
      <c r="AI121" s="675"/>
      <c r="AJ121" s="675"/>
      <c r="AK121" s="675"/>
      <c r="AL121" s="675"/>
      <c r="AM121" s="675"/>
      <c r="AN121" s="675"/>
      <c r="AO121" s="675"/>
      <c r="AP121" s="675"/>
      <c r="AQ121" s="675"/>
      <c r="AR121" s="675"/>
      <c r="AS121" s="675"/>
      <c r="AT121" s="676"/>
      <c r="AU121" s="677">
        <v>19</v>
      </c>
      <c r="AV121" s="678"/>
      <c r="AW121" s="678"/>
      <c r="AX121" s="680"/>
    </row>
    <row r="122" spans="1:51" ht="24.75" customHeight="1" x14ac:dyDescent="0.15">
      <c r="A122" s="648"/>
      <c r="B122" s="649"/>
      <c r="C122" s="649"/>
      <c r="D122" s="649"/>
      <c r="E122" s="649"/>
      <c r="F122" s="650"/>
      <c r="G122" s="657"/>
      <c r="H122" s="658"/>
      <c r="I122" s="658"/>
      <c r="J122" s="658"/>
      <c r="K122" s="659"/>
      <c r="L122" s="660"/>
      <c r="M122" s="661"/>
      <c r="N122" s="661"/>
      <c r="O122" s="661"/>
      <c r="P122" s="661"/>
      <c r="Q122" s="661"/>
      <c r="R122" s="661"/>
      <c r="S122" s="661"/>
      <c r="T122" s="661"/>
      <c r="U122" s="661"/>
      <c r="V122" s="661"/>
      <c r="W122" s="661"/>
      <c r="X122" s="662"/>
      <c r="Y122" s="663"/>
      <c r="Z122" s="664"/>
      <c r="AA122" s="664"/>
      <c r="AB122" s="665"/>
      <c r="AC122" s="657"/>
      <c r="AD122" s="658"/>
      <c r="AE122" s="658"/>
      <c r="AF122" s="658"/>
      <c r="AG122" s="659"/>
      <c r="AH122" s="660"/>
      <c r="AI122" s="661"/>
      <c r="AJ122" s="661"/>
      <c r="AK122" s="661"/>
      <c r="AL122" s="661"/>
      <c r="AM122" s="661"/>
      <c r="AN122" s="661"/>
      <c r="AO122" s="661"/>
      <c r="AP122" s="661"/>
      <c r="AQ122" s="661"/>
      <c r="AR122" s="661"/>
      <c r="AS122" s="661"/>
      <c r="AT122" s="662"/>
      <c r="AU122" s="663"/>
      <c r="AV122" s="664"/>
      <c r="AW122" s="664"/>
      <c r="AX122" s="666"/>
    </row>
    <row r="123" spans="1:51" ht="24.75" customHeight="1" thickBot="1" x14ac:dyDescent="0.2">
      <c r="A123" s="648"/>
      <c r="B123" s="649"/>
      <c r="C123" s="649"/>
      <c r="D123" s="649"/>
      <c r="E123" s="649"/>
      <c r="F123" s="650"/>
      <c r="G123" s="682" t="s">
        <v>18</v>
      </c>
      <c r="H123" s="683"/>
      <c r="I123" s="683"/>
      <c r="J123" s="683"/>
      <c r="K123" s="683"/>
      <c r="L123" s="684"/>
      <c r="M123" s="685"/>
      <c r="N123" s="685"/>
      <c r="O123" s="685"/>
      <c r="P123" s="685"/>
      <c r="Q123" s="685"/>
      <c r="R123" s="685"/>
      <c r="S123" s="685"/>
      <c r="T123" s="685"/>
      <c r="U123" s="685"/>
      <c r="V123" s="685"/>
      <c r="W123" s="685"/>
      <c r="X123" s="686"/>
      <c r="Y123" s="687">
        <f>SUM(Y121:AB122)</f>
        <v>547</v>
      </c>
      <c r="Z123" s="688"/>
      <c r="AA123" s="688"/>
      <c r="AB123" s="689"/>
      <c r="AC123" s="682" t="s">
        <v>18</v>
      </c>
      <c r="AD123" s="683"/>
      <c r="AE123" s="683"/>
      <c r="AF123" s="683"/>
      <c r="AG123" s="683"/>
      <c r="AH123" s="684"/>
      <c r="AI123" s="685"/>
      <c r="AJ123" s="685"/>
      <c r="AK123" s="685"/>
      <c r="AL123" s="685"/>
      <c r="AM123" s="685"/>
      <c r="AN123" s="685"/>
      <c r="AO123" s="685"/>
      <c r="AP123" s="685"/>
      <c r="AQ123" s="685"/>
      <c r="AR123" s="685"/>
      <c r="AS123" s="685"/>
      <c r="AT123" s="686"/>
      <c r="AU123" s="687">
        <f>SUM(AU121:AX122)</f>
        <v>19</v>
      </c>
      <c r="AV123" s="688"/>
      <c r="AW123" s="688"/>
      <c r="AX123" s="690"/>
    </row>
    <row r="124" spans="1:51" ht="24.75" customHeight="1" x14ac:dyDescent="0.15">
      <c r="A124" s="648"/>
      <c r="B124" s="649"/>
      <c r="C124" s="649"/>
      <c r="D124" s="649"/>
      <c r="E124" s="649"/>
      <c r="F124" s="650"/>
      <c r="G124" s="651" t="s">
        <v>672</v>
      </c>
      <c r="H124" s="652"/>
      <c r="I124" s="652"/>
      <c r="J124" s="652"/>
      <c r="K124" s="652"/>
      <c r="L124" s="652"/>
      <c r="M124" s="652"/>
      <c r="N124" s="652"/>
      <c r="O124" s="652"/>
      <c r="P124" s="652"/>
      <c r="Q124" s="652"/>
      <c r="R124" s="652"/>
      <c r="S124" s="652"/>
      <c r="T124" s="652"/>
      <c r="U124" s="652"/>
      <c r="V124" s="652"/>
      <c r="W124" s="652"/>
      <c r="X124" s="652"/>
      <c r="Y124" s="652"/>
      <c r="Z124" s="652"/>
      <c r="AA124" s="652"/>
      <c r="AB124" s="681"/>
      <c r="AC124" s="651" t="s">
        <v>673</v>
      </c>
      <c r="AD124" s="652"/>
      <c r="AE124" s="652"/>
      <c r="AF124" s="652"/>
      <c r="AG124" s="652"/>
      <c r="AH124" s="652"/>
      <c r="AI124" s="652"/>
      <c r="AJ124" s="652"/>
      <c r="AK124" s="652"/>
      <c r="AL124" s="652"/>
      <c r="AM124" s="652"/>
      <c r="AN124" s="652"/>
      <c r="AO124" s="652"/>
      <c r="AP124" s="652"/>
      <c r="AQ124" s="652"/>
      <c r="AR124" s="652"/>
      <c r="AS124" s="652"/>
      <c r="AT124" s="652"/>
      <c r="AU124" s="652"/>
      <c r="AV124" s="652"/>
      <c r="AW124" s="652"/>
      <c r="AX124" s="681"/>
      <c r="AY124">
        <f>COUNTA($G$126,$AC$126)</f>
        <v>2</v>
      </c>
    </row>
    <row r="125" spans="1:51" ht="24.75" customHeight="1" x14ac:dyDescent="0.15">
      <c r="A125" s="648"/>
      <c r="B125" s="649"/>
      <c r="C125" s="649"/>
      <c r="D125" s="649"/>
      <c r="E125" s="649"/>
      <c r="F125" s="650"/>
      <c r="G125" s="131" t="s">
        <v>15</v>
      </c>
      <c r="H125" s="654"/>
      <c r="I125" s="654"/>
      <c r="J125" s="654"/>
      <c r="K125" s="654"/>
      <c r="L125" s="655" t="s">
        <v>16</v>
      </c>
      <c r="M125" s="654"/>
      <c r="N125" s="654"/>
      <c r="O125" s="654"/>
      <c r="P125" s="654"/>
      <c r="Q125" s="654"/>
      <c r="R125" s="654"/>
      <c r="S125" s="654"/>
      <c r="T125" s="654"/>
      <c r="U125" s="654"/>
      <c r="V125" s="654"/>
      <c r="W125" s="654"/>
      <c r="X125" s="656"/>
      <c r="Y125" s="667" t="s">
        <v>17</v>
      </c>
      <c r="Z125" s="668"/>
      <c r="AA125" s="668"/>
      <c r="AB125" s="669"/>
      <c r="AC125" s="131" t="s">
        <v>15</v>
      </c>
      <c r="AD125" s="654"/>
      <c r="AE125" s="654"/>
      <c r="AF125" s="654"/>
      <c r="AG125" s="654"/>
      <c r="AH125" s="655" t="s">
        <v>16</v>
      </c>
      <c r="AI125" s="654"/>
      <c r="AJ125" s="654"/>
      <c r="AK125" s="654"/>
      <c r="AL125" s="654"/>
      <c r="AM125" s="654"/>
      <c r="AN125" s="654"/>
      <c r="AO125" s="654"/>
      <c r="AP125" s="654"/>
      <c r="AQ125" s="654"/>
      <c r="AR125" s="654"/>
      <c r="AS125" s="654"/>
      <c r="AT125" s="656"/>
      <c r="AU125" s="667" t="s">
        <v>17</v>
      </c>
      <c r="AV125" s="668"/>
      <c r="AW125" s="668"/>
      <c r="AX125" s="670"/>
      <c r="AY125">
        <f>$AY$124</f>
        <v>2</v>
      </c>
    </row>
    <row r="126" spans="1:51" ht="24.75" customHeight="1" x14ac:dyDescent="0.15">
      <c r="A126" s="648"/>
      <c r="B126" s="649"/>
      <c r="C126" s="649"/>
      <c r="D126" s="649"/>
      <c r="E126" s="649"/>
      <c r="F126" s="650"/>
      <c r="G126" s="671" t="s">
        <v>610</v>
      </c>
      <c r="H126" s="672"/>
      <c r="I126" s="672"/>
      <c r="J126" s="672"/>
      <c r="K126" s="673"/>
      <c r="L126" s="674" t="s">
        <v>615</v>
      </c>
      <c r="M126" s="675"/>
      <c r="N126" s="675"/>
      <c r="O126" s="675"/>
      <c r="P126" s="675"/>
      <c r="Q126" s="675"/>
      <c r="R126" s="675"/>
      <c r="S126" s="675"/>
      <c r="T126" s="675"/>
      <c r="U126" s="675"/>
      <c r="V126" s="675"/>
      <c r="W126" s="675"/>
      <c r="X126" s="676"/>
      <c r="Y126" s="677">
        <v>34</v>
      </c>
      <c r="Z126" s="678"/>
      <c r="AA126" s="678"/>
      <c r="AB126" s="679"/>
      <c r="AC126" s="671" t="s">
        <v>613</v>
      </c>
      <c r="AD126" s="672"/>
      <c r="AE126" s="672"/>
      <c r="AF126" s="672"/>
      <c r="AG126" s="673"/>
      <c r="AH126" s="674" t="s">
        <v>614</v>
      </c>
      <c r="AI126" s="675"/>
      <c r="AJ126" s="675"/>
      <c r="AK126" s="675"/>
      <c r="AL126" s="675"/>
      <c r="AM126" s="675"/>
      <c r="AN126" s="675"/>
      <c r="AO126" s="675"/>
      <c r="AP126" s="675"/>
      <c r="AQ126" s="675"/>
      <c r="AR126" s="675"/>
      <c r="AS126" s="675"/>
      <c r="AT126" s="676"/>
      <c r="AU126" s="677">
        <v>1083</v>
      </c>
      <c r="AV126" s="678"/>
      <c r="AW126" s="678"/>
      <c r="AX126" s="680"/>
      <c r="AY126">
        <f>$AY$124</f>
        <v>2</v>
      </c>
    </row>
    <row r="127" spans="1:51" ht="24.75" customHeight="1" x14ac:dyDescent="0.15">
      <c r="A127" s="648"/>
      <c r="B127" s="649"/>
      <c r="C127" s="649"/>
      <c r="D127" s="649"/>
      <c r="E127" s="649"/>
      <c r="F127" s="650"/>
      <c r="G127" s="657"/>
      <c r="H127" s="658"/>
      <c r="I127" s="658"/>
      <c r="J127" s="658"/>
      <c r="K127" s="659"/>
      <c r="L127" s="660"/>
      <c r="M127" s="661"/>
      <c r="N127" s="661"/>
      <c r="O127" s="661"/>
      <c r="P127" s="661"/>
      <c r="Q127" s="661"/>
      <c r="R127" s="661"/>
      <c r="S127" s="661"/>
      <c r="T127" s="661"/>
      <c r="U127" s="661"/>
      <c r="V127" s="661"/>
      <c r="W127" s="661"/>
      <c r="X127" s="662"/>
      <c r="Y127" s="663"/>
      <c r="Z127" s="664"/>
      <c r="AA127" s="664"/>
      <c r="AB127" s="665"/>
      <c r="AC127" s="657"/>
      <c r="AD127" s="658"/>
      <c r="AE127" s="658"/>
      <c r="AF127" s="658"/>
      <c r="AG127" s="659"/>
      <c r="AH127" s="660"/>
      <c r="AI127" s="661"/>
      <c r="AJ127" s="661"/>
      <c r="AK127" s="661"/>
      <c r="AL127" s="661"/>
      <c r="AM127" s="661"/>
      <c r="AN127" s="661"/>
      <c r="AO127" s="661"/>
      <c r="AP127" s="661"/>
      <c r="AQ127" s="661"/>
      <c r="AR127" s="661"/>
      <c r="AS127" s="661"/>
      <c r="AT127" s="662"/>
      <c r="AU127" s="663"/>
      <c r="AV127" s="664"/>
      <c r="AW127" s="664"/>
      <c r="AX127" s="666"/>
      <c r="AY127">
        <f>$AY$124</f>
        <v>2</v>
      </c>
    </row>
    <row r="128" spans="1:51" ht="24.75" customHeight="1" thickBot="1" x14ac:dyDescent="0.2">
      <c r="A128" s="648"/>
      <c r="B128" s="649"/>
      <c r="C128" s="649"/>
      <c r="D128" s="649"/>
      <c r="E128" s="649"/>
      <c r="F128" s="650"/>
      <c r="G128" s="682" t="s">
        <v>18</v>
      </c>
      <c r="H128" s="683"/>
      <c r="I128" s="683"/>
      <c r="J128" s="683"/>
      <c r="K128" s="683"/>
      <c r="L128" s="684"/>
      <c r="M128" s="685"/>
      <c r="N128" s="685"/>
      <c r="O128" s="685"/>
      <c r="P128" s="685"/>
      <c r="Q128" s="685"/>
      <c r="R128" s="685"/>
      <c r="S128" s="685"/>
      <c r="T128" s="685"/>
      <c r="U128" s="685"/>
      <c r="V128" s="685"/>
      <c r="W128" s="685"/>
      <c r="X128" s="686"/>
      <c r="Y128" s="687">
        <f>SUM(Y126:AB127)</f>
        <v>34</v>
      </c>
      <c r="Z128" s="688"/>
      <c r="AA128" s="688"/>
      <c r="AB128" s="689"/>
      <c r="AC128" s="682" t="s">
        <v>18</v>
      </c>
      <c r="AD128" s="683"/>
      <c r="AE128" s="683"/>
      <c r="AF128" s="683"/>
      <c r="AG128" s="683"/>
      <c r="AH128" s="684"/>
      <c r="AI128" s="685"/>
      <c r="AJ128" s="685"/>
      <c r="AK128" s="685"/>
      <c r="AL128" s="685"/>
      <c r="AM128" s="685"/>
      <c r="AN128" s="685"/>
      <c r="AO128" s="685"/>
      <c r="AP128" s="685"/>
      <c r="AQ128" s="685"/>
      <c r="AR128" s="685"/>
      <c r="AS128" s="685"/>
      <c r="AT128" s="686"/>
      <c r="AU128" s="687">
        <f>SUM(AU126:AX127)</f>
        <v>1083</v>
      </c>
      <c r="AV128" s="688"/>
      <c r="AW128" s="688"/>
      <c r="AX128" s="690"/>
      <c r="AY128">
        <f>$AY$124</f>
        <v>2</v>
      </c>
    </row>
    <row r="129" spans="1:51" ht="24.75" customHeight="1" x14ac:dyDescent="0.15">
      <c r="A129" s="648"/>
      <c r="B129" s="649"/>
      <c r="C129" s="649"/>
      <c r="D129" s="649"/>
      <c r="E129" s="649"/>
      <c r="F129" s="650"/>
      <c r="G129" s="651" t="s">
        <v>674</v>
      </c>
      <c r="H129" s="652"/>
      <c r="I129" s="652"/>
      <c r="J129" s="652"/>
      <c r="K129" s="652"/>
      <c r="L129" s="652"/>
      <c r="M129" s="652"/>
      <c r="N129" s="652"/>
      <c r="O129" s="652"/>
      <c r="P129" s="652"/>
      <c r="Q129" s="652"/>
      <c r="R129" s="652"/>
      <c r="S129" s="652"/>
      <c r="T129" s="652"/>
      <c r="U129" s="652"/>
      <c r="V129" s="652"/>
      <c r="W129" s="652"/>
      <c r="X129" s="652"/>
      <c r="Y129" s="652"/>
      <c r="Z129" s="652"/>
      <c r="AA129" s="652"/>
      <c r="AB129" s="653"/>
      <c r="AC129" s="651" t="s">
        <v>675</v>
      </c>
      <c r="AD129" s="652"/>
      <c r="AE129" s="652"/>
      <c r="AF129" s="652"/>
      <c r="AG129" s="652"/>
      <c r="AH129" s="652"/>
      <c r="AI129" s="652"/>
      <c r="AJ129" s="652"/>
      <c r="AK129" s="652"/>
      <c r="AL129" s="652"/>
      <c r="AM129" s="652"/>
      <c r="AN129" s="652"/>
      <c r="AO129" s="652"/>
      <c r="AP129" s="652"/>
      <c r="AQ129" s="652"/>
      <c r="AR129" s="652"/>
      <c r="AS129" s="652"/>
      <c r="AT129" s="652"/>
      <c r="AU129" s="652"/>
      <c r="AV129" s="652"/>
      <c r="AW129" s="652"/>
      <c r="AX129" s="681"/>
      <c r="AY129">
        <f>COUNTA($G$131,$AC$131)</f>
        <v>2</v>
      </c>
    </row>
    <row r="130" spans="1:51" ht="24.75" customHeight="1" x14ac:dyDescent="0.15">
      <c r="A130" s="648"/>
      <c r="B130" s="649"/>
      <c r="C130" s="649"/>
      <c r="D130" s="649"/>
      <c r="E130" s="649"/>
      <c r="F130" s="650"/>
      <c r="G130" s="131" t="s">
        <v>15</v>
      </c>
      <c r="H130" s="654"/>
      <c r="I130" s="654"/>
      <c r="J130" s="654"/>
      <c r="K130" s="654"/>
      <c r="L130" s="655" t="s">
        <v>16</v>
      </c>
      <c r="M130" s="654"/>
      <c r="N130" s="654"/>
      <c r="O130" s="654"/>
      <c r="P130" s="654"/>
      <c r="Q130" s="654"/>
      <c r="R130" s="654"/>
      <c r="S130" s="654"/>
      <c r="T130" s="654"/>
      <c r="U130" s="654"/>
      <c r="V130" s="654"/>
      <c r="W130" s="654"/>
      <c r="X130" s="656"/>
      <c r="Y130" s="667" t="s">
        <v>17</v>
      </c>
      <c r="Z130" s="668"/>
      <c r="AA130" s="668"/>
      <c r="AB130" s="669"/>
      <c r="AC130" s="131" t="s">
        <v>15</v>
      </c>
      <c r="AD130" s="654"/>
      <c r="AE130" s="654"/>
      <c r="AF130" s="654"/>
      <c r="AG130" s="654"/>
      <c r="AH130" s="655" t="s">
        <v>16</v>
      </c>
      <c r="AI130" s="654"/>
      <c r="AJ130" s="654"/>
      <c r="AK130" s="654"/>
      <c r="AL130" s="654"/>
      <c r="AM130" s="654"/>
      <c r="AN130" s="654"/>
      <c r="AO130" s="654"/>
      <c r="AP130" s="654"/>
      <c r="AQ130" s="654"/>
      <c r="AR130" s="654"/>
      <c r="AS130" s="654"/>
      <c r="AT130" s="656"/>
      <c r="AU130" s="667" t="s">
        <v>17</v>
      </c>
      <c r="AV130" s="668"/>
      <c r="AW130" s="668"/>
      <c r="AX130" s="670"/>
      <c r="AY130">
        <f>$AY$129</f>
        <v>2</v>
      </c>
    </row>
    <row r="131" spans="1:51" ht="24.75" customHeight="1" x14ac:dyDescent="0.15">
      <c r="A131" s="648"/>
      <c r="B131" s="649"/>
      <c r="C131" s="649"/>
      <c r="D131" s="649"/>
      <c r="E131" s="649"/>
      <c r="F131" s="650"/>
      <c r="G131" s="671" t="s">
        <v>613</v>
      </c>
      <c r="H131" s="672"/>
      <c r="I131" s="672"/>
      <c r="J131" s="672"/>
      <c r="K131" s="673"/>
      <c r="L131" s="674" t="s">
        <v>614</v>
      </c>
      <c r="M131" s="675"/>
      <c r="N131" s="675"/>
      <c r="O131" s="675"/>
      <c r="P131" s="675"/>
      <c r="Q131" s="675"/>
      <c r="R131" s="675"/>
      <c r="S131" s="675"/>
      <c r="T131" s="675"/>
      <c r="U131" s="675"/>
      <c r="V131" s="675"/>
      <c r="W131" s="675"/>
      <c r="X131" s="676"/>
      <c r="Y131" s="677">
        <v>262</v>
      </c>
      <c r="Z131" s="678"/>
      <c r="AA131" s="678"/>
      <c r="AB131" s="679"/>
      <c r="AC131" s="671" t="s">
        <v>613</v>
      </c>
      <c r="AD131" s="672"/>
      <c r="AE131" s="672"/>
      <c r="AF131" s="672"/>
      <c r="AG131" s="673"/>
      <c r="AH131" s="674" t="s">
        <v>614</v>
      </c>
      <c r="AI131" s="675"/>
      <c r="AJ131" s="675"/>
      <c r="AK131" s="675"/>
      <c r="AL131" s="675"/>
      <c r="AM131" s="675"/>
      <c r="AN131" s="675"/>
      <c r="AO131" s="675"/>
      <c r="AP131" s="675"/>
      <c r="AQ131" s="675"/>
      <c r="AR131" s="675"/>
      <c r="AS131" s="675"/>
      <c r="AT131" s="676"/>
      <c r="AU131" s="677">
        <v>350</v>
      </c>
      <c r="AV131" s="678"/>
      <c r="AW131" s="678"/>
      <c r="AX131" s="680"/>
      <c r="AY131">
        <f>$AY$129</f>
        <v>2</v>
      </c>
    </row>
    <row r="132" spans="1:51" ht="24.75" customHeight="1" x14ac:dyDescent="0.15">
      <c r="A132" s="648"/>
      <c r="B132" s="649"/>
      <c r="C132" s="649"/>
      <c r="D132" s="649"/>
      <c r="E132" s="649"/>
      <c r="F132" s="650"/>
      <c r="G132" s="657"/>
      <c r="H132" s="658"/>
      <c r="I132" s="658"/>
      <c r="J132" s="658"/>
      <c r="K132" s="659"/>
      <c r="L132" s="660"/>
      <c r="M132" s="661"/>
      <c r="N132" s="661"/>
      <c r="O132" s="661"/>
      <c r="P132" s="661"/>
      <c r="Q132" s="661"/>
      <c r="R132" s="661"/>
      <c r="S132" s="661"/>
      <c r="T132" s="661"/>
      <c r="U132" s="661"/>
      <c r="V132" s="661"/>
      <c r="W132" s="661"/>
      <c r="X132" s="662"/>
      <c r="Y132" s="663"/>
      <c r="Z132" s="664"/>
      <c r="AA132" s="664"/>
      <c r="AB132" s="665"/>
      <c r="AC132" s="657"/>
      <c r="AD132" s="658"/>
      <c r="AE132" s="658"/>
      <c r="AF132" s="658"/>
      <c r="AG132" s="659"/>
      <c r="AH132" s="660"/>
      <c r="AI132" s="661"/>
      <c r="AJ132" s="661"/>
      <c r="AK132" s="661"/>
      <c r="AL132" s="661"/>
      <c r="AM132" s="661"/>
      <c r="AN132" s="661"/>
      <c r="AO132" s="661"/>
      <c r="AP132" s="661"/>
      <c r="AQ132" s="661"/>
      <c r="AR132" s="661"/>
      <c r="AS132" s="661"/>
      <c r="AT132" s="662"/>
      <c r="AU132" s="663"/>
      <c r="AV132" s="664"/>
      <c r="AW132" s="664"/>
      <c r="AX132" s="666"/>
      <c r="AY132">
        <f>$AY$129</f>
        <v>2</v>
      </c>
    </row>
    <row r="133" spans="1:51" ht="24.75" customHeight="1" thickBot="1" x14ac:dyDescent="0.2">
      <c r="A133" s="648"/>
      <c r="B133" s="649"/>
      <c r="C133" s="649"/>
      <c r="D133" s="649"/>
      <c r="E133" s="649"/>
      <c r="F133" s="650"/>
      <c r="G133" s="682" t="s">
        <v>18</v>
      </c>
      <c r="H133" s="683"/>
      <c r="I133" s="683"/>
      <c r="J133" s="683"/>
      <c r="K133" s="683"/>
      <c r="L133" s="684"/>
      <c r="M133" s="685"/>
      <c r="N133" s="685"/>
      <c r="O133" s="685"/>
      <c r="P133" s="685"/>
      <c r="Q133" s="685"/>
      <c r="R133" s="685"/>
      <c r="S133" s="685"/>
      <c r="T133" s="685"/>
      <c r="U133" s="685"/>
      <c r="V133" s="685"/>
      <c r="W133" s="685"/>
      <c r="X133" s="686"/>
      <c r="Y133" s="687">
        <f>SUM(Y131:AB132)</f>
        <v>262</v>
      </c>
      <c r="Z133" s="688"/>
      <c r="AA133" s="688"/>
      <c r="AB133" s="689"/>
      <c r="AC133" s="682" t="s">
        <v>18</v>
      </c>
      <c r="AD133" s="683"/>
      <c r="AE133" s="683"/>
      <c r="AF133" s="683"/>
      <c r="AG133" s="683"/>
      <c r="AH133" s="684"/>
      <c r="AI133" s="685"/>
      <c r="AJ133" s="685"/>
      <c r="AK133" s="685"/>
      <c r="AL133" s="685"/>
      <c r="AM133" s="685"/>
      <c r="AN133" s="685"/>
      <c r="AO133" s="685"/>
      <c r="AP133" s="685"/>
      <c r="AQ133" s="685"/>
      <c r="AR133" s="685"/>
      <c r="AS133" s="685"/>
      <c r="AT133" s="686"/>
      <c r="AU133" s="687">
        <f>SUM(AU131:AX132)</f>
        <v>350</v>
      </c>
      <c r="AV133" s="688"/>
      <c r="AW133" s="688"/>
      <c r="AX133" s="690"/>
      <c r="AY133">
        <f>$AY$129</f>
        <v>2</v>
      </c>
    </row>
    <row r="134" spans="1:51" ht="24.75" customHeight="1" x14ac:dyDescent="0.15">
      <c r="A134" s="648"/>
      <c r="B134" s="649"/>
      <c r="C134" s="649"/>
      <c r="D134" s="649"/>
      <c r="E134" s="649"/>
      <c r="F134" s="650"/>
      <c r="G134" s="651" t="s">
        <v>676</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677</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3"/>
      <c r="AY134">
        <f>COUNTA($G$136,$AC$136)</f>
        <v>2</v>
      </c>
    </row>
    <row r="135" spans="1:51" ht="24.75" customHeight="1" x14ac:dyDescent="0.15">
      <c r="A135" s="648"/>
      <c r="B135" s="649"/>
      <c r="C135" s="649"/>
      <c r="D135" s="649"/>
      <c r="E135" s="649"/>
      <c r="F135" s="650"/>
      <c r="G135" s="131" t="s">
        <v>15</v>
      </c>
      <c r="H135" s="654"/>
      <c r="I135" s="654"/>
      <c r="J135" s="654"/>
      <c r="K135" s="654"/>
      <c r="L135" s="655" t="s">
        <v>16</v>
      </c>
      <c r="M135" s="654"/>
      <c r="N135" s="654"/>
      <c r="O135" s="654"/>
      <c r="P135" s="654"/>
      <c r="Q135" s="654"/>
      <c r="R135" s="654"/>
      <c r="S135" s="654"/>
      <c r="T135" s="654"/>
      <c r="U135" s="654"/>
      <c r="V135" s="654"/>
      <c r="W135" s="654"/>
      <c r="X135" s="656"/>
      <c r="Y135" s="667" t="s">
        <v>17</v>
      </c>
      <c r="Z135" s="668"/>
      <c r="AA135" s="668"/>
      <c r="AB135" s="669"/>
      <c r="AC135" s="131" t="s">
        <v>15</v>
      </c>
      <c r="AD135" s="654"/>
      <c r="AE135" s="654"/>
      <c r="AF135" s="654"/>
      <c r="AG135" s="654"/>
      <c r="AH135" s="655" t="s">
        <v>16</v>
      </c>
      <c r="AI135" s="654"/>
      <c r="AJ135" s="654"/>
      <c r="AK135" s="654"/>
      <c r="AL135" s="654"/>
      <c r="AM135" s="654"/>
      <c r="AN135" s="654"/>
      <c r="AO135" s="654"/>
      <c r="AP135" s="654"/>
      <c r="AQ135" s="654"/>
      <c r="AR135" s="654"/>
      <c r="AS135" s="654"/>
      <c r="AT135" s="656"/>
      <c r="AU135" s="667" t="s">
        <v>17</v>
      </c>
      <c r="AV135" s="668"/>
      <c r="AW135" s="668"/>
      <c r="AX135" s="670"/>
      <c r="AY135">
        <f>$AY$134</f>
        <v>2</v>
      </c>
    </row>
    <row r="136" spans="1:51" s="16" customFormat="1" ht="24.75" customHeight="1" x14ac:dyDescent="0.15">
      <c r="A136" s="648"/>
      <c r="B136" s="649"/>
      <c r="C136" s="649"/>
      <c r="D136" s="649"/>
      <c r="E136" s="649"/>
      <c r="F136" s="650"/>
      <c r="G136" s="671" t="s">
        <v>613</v>
      </c>
      <c r="H136" s="672"/>
      <c r="I136" s="672"/>
      <c r="J136" s="672"/>
      <c r="K136" s="673"/>
      <c r="L136" s="674" t="s">
        <v>616</v>
      </c>
      <c r="M136" s="675"/>
      <c r="N136" s="675"/>
      <c r="O136" s="675"/>
      <c r="P136" s="675"/>
      <c r="Q136" s="675"/>
      <c r="R136" s="675"/>
      <c r="S136" s="675"/>
      <c r="T136" s="675"/>
      <c r="U136" s="675"/>
      <c r="V136" s="675"/>
      <c r="W136" s="675"/>
      <c r="X136" s="676"/>
      <c r="Y136" s="677">
        <v>127</v>
      </c>
      <c r="Z136" s="678"/>
      <c r="AA136" s="678"/>
      <c r="AB136" s="679"/>
      <c r="AC136" s="671" t="s">
        <v>595</v>
      </c>
      <c r="AD136" s="672"/>
      <c r="AE136" s="672"/>
      <c r="AF136" s="672"/>
      <c r="AG136" s="673"/>
      <c r="AH136" s="674" t="s">
        <v>630</v>
      </c>
      <c r="AI136" s="675"/>
      <c r="AJ136" s="675"/>
      <c r="AK136" s="675"/>
      <c r="AL136" s="675"/>
      <c r="AM136" s="675"/>
      <c r="AN136" s="675"/>
      <c r="AO136" s="675"/>
      <c r="AP136" s="675"/>
      <c r="AQ136" s="675"/>
      <c r="AR136" s="675"/>
      <c r="AS136" s="675"/>
      <c r="AT136" s="676"/>
      <c r="AU136" s="677">
        <v>7</v>
      </c>
      <c r="AV136" s="678"/>
      <c r="AW136" s="678"/>
      <c r="AX136" s="679"/>
      <c r="AY136">
        <f>$AY$134</f>
        <v>2</v>
      </c>
    </row>
    <row r="137" spans="1:51" ht="24.75" customHeight="1" x14ac:dyDescent="0.15">
      <c r="A137" s="648"/>
      <c r="B137" s="649"/>
      <c r="C137" s="649"/>
      <c r="D137" s="649"/>
      <c r="E137" s="649"/>
      <c r="F137" s="650"/>
      <c r="G137" s="657"/>
      <c r="H137" s="658"/>
      <c r="I137" s="658"/>
      <c r="J137" s="658"/>
      <c r="K137" s="659"/>
      <c r="L137" s="660"/>
      <c r="M137" s="661"/>
      <c r="N137" s="661"/>
      <c r="O137" s="661"/>
      <c r="P137" s="661"/>
      <c r="Q137" s="661"/>
      <c r="R137" s="661"/>
      <c r="S137" s="661"/>
      <c r="T137" s="661"/>
      <c r="U137" s="661"/>
      <c r="V137" s="661"/>
      <c r="W137" s="661"/>
      <c r="X137" s="662"/>
      <c r="Y137" s="663"/>
      <c r="Z137" s="664"/>
      <c r="AA137" s="664"/>
      <c r="AB137" s="665"/>
      <c r="AC137" s="657"/>
      <c r="AD137" s="658"/>
      <c r="AE137" s="658"/>
      <c r="AF137" s="658"/>
      <c r="AG137" s="659"/>
      <c r="AH137" s="660"/>
      <c r="AI137" s="661"/>
      <c r="AJ137" s="661"/>
      <c r="AK137" s="661"/>
      <c r="AL137" s="661"/>
      <c r="AM137" s="661"/>
      <c r="AN137" s="661"/>
      <c r="AO137" s="661"/>
      <c r="AP137" s="661"/>
      <c r="AQ137" s="661"/>
      <c r="AR137" s="661"/>
      <c r="AS137" s="661"/>
      <c r="AT137" s="662"/>
      <c r="AU137" s="663"/>
      <c r="AV137" s="664"/>
      <c r="AW137" s="664"/>
      <c r="AX137" s="666"/>
      <c r="AY137">
        <f>$AY$134</f>
        <v>2</v>
      </c>
    </row>
    <row r="138" spans="1:51" ht="24.75" customHeight="1" x14ac:dyDescent="0.15">
      <c r="A138" s="648"/>
      <c r="B138" s="649"/>
      <c r="C138" s="649"/>
      <c r="D138" s="649"/>
      <c r="E138" s="649"/>
      <c r="F138" s="650"/>
      <c r="G138" s="682" t="s">
        <v>18</v>
      </c>
      <c r="H138" s="683"/>
      <c r="I138" s="683"/>
      <c r="J138" s="683"/>
      <c r="K138" s="683"/>
      <c r="L138" s="684"/>
      <c r="M138" s="685"/>
      <c r="N138" s="685"/>
      <c r="O138" s="685"/>
      <c r="P138" s="685"/>
      <c r="Q138" s="685"/>
      <c r="R138" s="685"/>
      <c r="S138" s="685"/>
      <c r="T138" s="685"/>
      <c r="U138" s="685"/>
      <c r="V138" s="685"/>
      <c r="W138" s="685"/>
      <c r="X138" s="686"/>
      <c r="Y138" s="687">
        <f>SUM(Y136:AB137)</f>
        <v>127</v>
      </c>
      <c r="Z138" s="688"/>
      <c r="AA138" s="688"/>
      <c r="AB138" s="689"/>
      <c r="AC138" s="682" t="s">
        <v>18</v>
      </c>
      <c r="AD138" s="683"/>
      <c r="AE138" s="683"/>
      <c r="AF138" s="683"/>
      <c r="AG138" s="683"/>
      <c r="AH138" s="684"/>
      <c r="AI138" s="685"/>
      <c r="AJ138" s="685"/>
      <c r="AK138" s="685"/>
      <c r="AL138" s="685"/>
      <c r="AM138" s="685"/>
      <c r="AN138" s="685"/>
      <c r="AO138" s="685"/>
      <c r="AP138" s="685"/>
      <c r="AQ138" s="685"/>
      <c r="AR138" s="685"/>
      <c r="AS138" s="685"/>
      <c r="AT138" s="686"/>
      <c r="AU138" s="687">
        <f>SUM(AU136:AX137)</f>
        <v>7</v>
      </c>
      <c r="AV138" s="688"/>
      <c r="AW138" s="688"/>
      <c r="AX138" s="690"/>
      <c r="AY138">
        <f>$AY$134</f>
        <v>2</v>
      </c>
    </row>
    <row r="139" spans="1:51" ht="24.75" customHeight="1" thickBot="1" x14ac:dyDescent="0.2">
      <c r="A139" s="691" t="s">
        <v>559</v>
      </c>
      <c r="B139" s="692"/>
      <c r="C139" s="692"/>
      <c r="D139" s="692"/>
      <c r="E139" s="692"/>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692"/>
      <c r="AK139" s="693"/>
      <c r="AL139" s="694" t="s">
        <v>222</v>
      </c>
      <c r="AM139" s="695"/>
      <c r="AN139" s="695"/>
      <c r="AO139" s="85" t="s">
        <v>627</v>
      </c>
      <c r="AP139" s="21"/>
      <c r="AQ139" s="21"/>
      <c r="AR139" s="21"/>
      <c r="AS139" s="21"/>
      <c r="AT139" s="21"/>
      <c r="AU139" s="21"/>
      <c r="AV139" s="21"/>
      <c r="AW139" s="21"/>
      <c r="AX139" s="22"/>
      <c r="AY139">
        <f>COUNTIF($AO$139,"☑")</f>
        <v>1</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c r="A141" s="9"/>
      <c r="B141" s="1" t="s">
        <v>27</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24.75" customHeight="1" x14ac:dyDescent="0.15">
      <c r="A142" s="9"/>
      <c r="B142" s="43" t="s">
        <v>231</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59.25" customHeight="1" x14ac:dyDescent="0.15">
      <c r="A143" s="696"/>
      <c r="B143" s="696"/>
      <c r="C143" s="696" t="s">
        <v>24</v>
      </c>
      <c r="D143" s="696"/>
      <c r="E143" s="696"/>
      <c r="F143" s="696"/>
      <c r="G143" s="696"/>
      <c r="H143" s="696"/>
      <c r="I143" s="696"/>
      <c r="J143" s="697" t="s">
        <v>194</v>
      </c>
      <c r="K143" s="141"/>
      <c r="L143" s="141"/>
      <c r="M143" s="141"/>
      <c r="N143" s="141"/>
      <c r="O143" s="141"/>
      <c r="P143" s="411" t="s">
        <v>25</v>
      </c>
      <c r="Q143" s="411"/>
      <c r="R143" s="411"/>
      <c r="S143" s="411"/>
      <c r="T143" s="411"/>
      <c r="U143" s="411"/>
      <c r="V143" s="411"/>
      <c r="W143" s="411"/>
      <c r="X143" s="411"/>
      <c r="Y143" s="698" t="s">
        <v>193</v>
      </c>
      <c r="Z143" s="699"/>
      <c r="AA143" s="699"/>
      <c r="AB143" s="699"/>
      <c r="AC143" s="697" t="s">
        <v>221</v>
      </c>
      <c r="AD143" s="697"/>
      <c r="AE143" s="697"/>
      <c r="AF143" s="697"/>
      <c r="AG143" s="697"/>
      <c r="AH143" s="698" t="s">
        <v>236</v>
      </c>
      <c r="AI143" s="696"/>
      <c r="AJ143" s="696"/>
      <c r="AK143" s="696"/>
      <c r="AL143" s="696" t="s">
        <v>19</v>
      </c>
      <c r="AM143" s="696"/>
      <c r="AN143" s="696"/>
      <c r="AO143" s="700"/>
      <c r="AP143" s="721" t="s">
        <v>195</v>
      </c>
      <c r="AQ143" s="721"/>
      <c r="AR143" s="721"/>
      <c r="AS143" s="721"/>
      <c r="AT143" s="721"/>
      <c r="AU143" s="721"/>
      <c r="AV143" s="721"/>
      <c r="AW143" s="721"/>
      <c r="AX143" s="721"/>
    </row>
    <row r="144" spans="1:51" ht="30" customHeight="1" x14ac:dyDescent="0.15">
      <c r="A144" s="707">
        <v>1</v>
      </c>
      <c r="B144" s="707">
        <v>1</v>
      </c>
      <c r="C144" s="708" t="s">
        <v>657</v>
      </c>
      <c r="D144" s="709"/>
      <c r="E144" s="709"/>
      <c r="F144" s="709"/>
      <c r="G144" s="709"/>
      <c r="H144" s="709"/>
      <c r="I144" s="709"/>
      <c r="J144" s="710">
        <v>9010001006111</v>
      </c>
      <c r="K144" s="711"/>
      <c r="L144" s="711"/>
      <c r="M144" s="711"/>
      <c r="N144" s="711"/>
      <c r="O144" s="711"/>
      <c r="P144" s="712" t="s">
        <v>611</v>
      </c>
      <c r="Q144" s="713"/>
      <c r="R144" s="713"/>
      <c r="S144" s="713"/>
      <c r="T144" s="713"/>
      <c r="U144" s="713"/>
      <c r="V144" s="713"/>
      <c r="W144" s="713"/>
      <c r="X144" s="713"/>
      <c r="Y144" s="714">
        <v>547</v>
      </c>
      <c r="Z144" s="715"/>
      <c r="AA144" s="715"/>
      <c r="AB144" s="716"/>
      <c r="AC144" s="717" t="s">
        <v>241</v>
      </c>
      <c r="AD144" s="718"/>
      <c r="AE144" s="718"/>
      <c r="AF144" s="718"/>
      <c r="AG144" s="718"/>
      <c r="AH144" s="701">
        <v>5</v>
      </c>
      <c r="AI144" s="702"/>
      <c r="AJ144" s="702"/>
      <c r="AK144" s="702"/>
      <c r="AL144" s="703" t="s">
        <v>598</v>
      </c>
      <c r="AM144" s="704"/>
      <c r="AN144" s="704"/>
      <c r="AO144" s="705"/>
      <c r="AP144" s="706" t="s">
        <v>598</v>
      </c>
      <c r="AQ144" s="706"/>
      <c r="AR144" s="706"/>
      <c r="AS144" s="706"/>
      <c r="AT144" s="706"/>
      <c r="AU144" s="706"/>
      <c r="AV144" s="706"/>
      <c r="AW144" s="706"/>
      <c r="AX144" s="706"/>
    </row>
    <row r="145" spans="1:51" ht="24.75" customHeight="1" x14ac:dyDescent="0.15">
      <c r="A145" s="48"/>
      <c r="B145" s="48"/>
      <c r="C145" s="48"/>
      <c r="D145" s="48"/>
      <c r="E145" s="48"/>
      <c r="F145" s="48"/>
      <c r="G145" s="48"/>
      <c r="H145" s="48"/>
      <c r="I145" s="48"/>
      <c r="J145" s="49"/>
      <c r="K145" s="49"/>
      <c r="L145" s="49"/>
      <c r="M145" s="49"/>
      <c r="N145" s="49"/>
      <c r="O145" s="49"/>
      <c r="P145" s="50"/>
      <c r="Q145" s="50"/>
      <c r="R145" s="50"/>
      <c r="S145" s="50"/>
      <c r="T145" s="50"/>
      <c r="U145" s="50"/>
      <c r="V145" s="50"/>
      <c r="W145" s="50"/>
      <c r="X145" s="50"/>
      <c r="Y145" s="51"/>
      <c r="Z145" s="51"/>
      <c r="AA145" s="51"/>
      <c r="AB145" s="51"/>
      <c r="AC145" s="51"/>
      <c r="AD145" s="51"/>
      <c r="AE145" s="51"/>
      <c r="AF145" s="51"/>
      <c r="AG145" s="51"/>
      <c r="AH145" s="51"/>
      <c r="AI145" s="51"/>
      <c r="AJ145" s="51"/>
      <c r="AK145" s="51"/>
      <c r="AL145" s="51"/>
      <c r="AM145" s="51"/>
      <c r="AN145" s="51"/>
      <c r="AO145" s="51"/>
      <c r="AP145" s="50"/>
      <c r="AQ145" s="50"/>
      <c r="AR145" s="50"/>
      <c r="AS145" s="50"/>
      <c r="AT145" s="50"/>
      <c r="AU145" s="50"/>
      <c r="AV145" s="50"/>
      <c r="AW145" s="50"/>
      <c r="AX145" s="50"/>
      <c r="AY145">
        <f>COUNTA($C$148)</f>
        <v>1</v>
      </c>
    </row>
    <row r="146" spans="1:51" ht="24.75" customHeight="1" x14ac:dyDescent="0.15">
      <c r="A146" s="48"/>
      <c r="B146" s="52" t="s">
        <v>169</v>
      </c>
      <c r="C146" s="48"/>
      <c r="D146" s="48"/>
      <c r="E146" s="48"/>
      <c r="F146" s="48"/>
      <c r="G146" s="48"/>
      <c r="H146" s="48"/>
      <c r="I146" s="48"/>
      <c r="J146" s="48"/>
      <c r="K146" s="48"/>
      <c r="L146" s="48"/>
      <c r="M146" s="48"/>
      <c r="N146" s="48"/>
      <c r="O146" s="48"/>
      <c r="P146" s="53"/>
      <c r="Q146" s="53"/>
      <c r="R146" s="53"/>
      <c r="S146" s="53"/>
      <c r="T146" s="53"/>
      <c r="U146" s="53"/>
      <c r="V146" s="53"/>
      <c r="W146" s="53"/>
      <c r="X146" s="53"/>
      <c r="Y146" s="54"/>
      <c r="Z146" s="54"/>
      <c r="AA146" s="54"/>
      <c r="AB146" s="54"/>
      <c r="AC146" s="54"/>
      <c r="AD146" s="54"/>
      <c r="AE146" s="54"/>
      <c r="AF146" s="54"/>
      <c r="AG146" s="54"/>
      <c r="AH146" s="54"/>
      <c r="AI146" s="54"/>
      <c r="AJ146" s="54"/>
      <c r="AK146" s="54"/>
      <c r="AL146" s="54"/>
      <c r="AM146" s="54"/>
      <c r="AN146" s="54"/>
      <c r="AO146" s="54"/>
      <c r="AP146" s="53"/>
      <c r="AQ146" s="53"/>
      <c r="AR146" s="53"/>
      <c r="AS146" s="53"/>
      <c r="AT146" s="53"/>
      <c r="AU146" s="53"/>
      <c r="AV146" s="53"/>
      <c r="AW146" s="53"/>
      <c r="AX146" s="53"/>
      <c r="AY146">
        <f>$AY$145</f>
        <v>1</v>
      </c>
    </row>
    <row r="147" spans="1:51" ht="59.25" customHeight="1" x14ac:dyDescent="0.15">
      <c r="A147" s="696"/>
      <c r="B147" s="696"/>
      <c r="C147" s="696" t="s">
        <v>24</v>
      </c>
      <c r="D147" s="696"/>
      <c r="E147" s="696"/>
      <c r="F147" s="696"/>
      <c r="G147" s="696"/>
      <c r="H147" s="696"/>
      <c r="I147" s="696"/>
      <c r="J147" s="697" t="s">
        <v>194</v>
      </c>
      <c r="K147" s="141"/>
      <c r="L147" s="141"/>
      <c r="M147" s="141"/>
      <c r="N147" s="141"/>
      <c r="O147" s="141"/>
      <c r="P147" s="411" t="s">
        <v>25</v>
      </c>
      <c r="Q147" s="411"/>
      <c r="R147" s="411"/>
      <c r="S147" s="411"/>
      <c r="T147" s="411"/>
      <c r="U147" s="411"/>
      <c r="V147" s="411"/>
      <c r="W147" s="411"/>
      <c r="X147" s="411"/>
      <c r="Y147" s="698" t="s">
        <v>193</v>
      </c>
      <c r="Z147" s="699"/>
      <c r="AA147" s="699"/>
      <c r="AB147" s="699"/>
      <c r="AC147" s="697" t="s">
        <v>221</v>
      </c>
      <c r="AD147" s="697"/>
      <c r="AE147" s="697"/>
      <c r="AF147" s="697"/>
      <c r="AG147" s="697"/>
      <c r="AH147" s="698" t="s">
        <v>236</v>
      </c>
      <c r="AI147" s="696"/>
      <c r="AJ147" s="696"/>
      <c r="AK147" s="696"/>
      <c r="AL147" s="696" t="s">
        <v>19</v>
      </c>
      <c r="AM147" s="696"/>
      <c r="AN147" s="696"/>
      <c r="AO147" s="700"/>
      <c r="AP147" s="721" t="s">
        <v>195</v>
      </c>
      <c r="AQ147" s="721"/>
      <c r="AR147" s="721"/>
      <c r="AS147" s="721"/>
      <c r="AT147" s="721"/>
      <c r="AU147" s="721"/>
      <c r="AV147" s="721"/>
      <c r="AW147" s="721"/>
      <c r="AX147" s="721"/>
      <c r="AY147">
        <f>$AY$145</f>
        <v>1</v>
      </c>
    </row>
    <row r="148" spans="1:51" ht="30" customHeight="1" x14ac:dyDescent="0.15">
      <c r="A148" s="707">
        <v>1</v>
      </c>
      <c r="B148" s="707">
        <v>1</v>
      </c>
      <c r="C148" s="708" t="s">
        <v>658</v>
      </c>
      <c r="D148" s="709"/>
      <c r="E148" s="709"/>
      <c r="F148" s="709"/>
      <c r="G148" s="709"/>
      <c r="H148" s="709"/>
      <c r="I148" s="709"/>
      <c r="J148" s="710">
        <v>8010001088943</v>
      </c>
      <c r="K148" s="711"/>
      <c r="L148" s="711"/>
      <c r="M148" s="711"/>
      <c r="N148" s="711"/>
      <c r="O148" s="711"/>
      <c r="P148" s="712" t="s">
        <v>612</v>
      </c>
      <c r="Q148" s="713"/>
      <c r="R148" s="713"/>
      <c r="S148" s="713"/>
      <c r="T148" s="713"/>
      <c r="U148" s="713"/>
      <c r="V148" s="713"/>
      <c r="W148" s="713"/>
      <c r="X148" s="713"/>
      <c r="Y148" s="714">
        <v>19</v>
      </c>
      <c r="Z148" s="715"/>
      <c r="AA148" s="715"/>
      <c r="AB148" s="716"/>
      <c r="AC148" s="717" t="s">
        <v>244</v>
      </c>
      <c r="AD148" s="718"/>
      <c r="AE148" s="718"/>
      <c r="AF148" s="718"/>
      <c r="AG148" s="718"/>
      <c r="AH148" s="701">
        <v>1</v>
      </c>
      <c r="AI148" s="702"/>
      <c r="AJ148" s="702"/>
      <c r="AK148" s="702"/>
      <c r="AL148" s="703" t="s">
        <v>598</v>
      </c>
      <c r="AM148" s="704"/>
      <c r="AN148" s="704"/>
      <c r="AO148" s="705"/>
      <c r="AP148" s="706" t="s">
        <v>598</v>
      </c>
      <c r="AQ148" s="706"/>
      <c r="AR148" s="706"/>
      <c r="AS148" s="706"/>
      <c r="AT148" s="706"/>
      <c r="AU148" s="706"/>
      <c r="AV148" s="706"/>
      <c r="AW148" s="706"/>
      <c r="AX148" s="706"/>
      <c r="AY148">
        <f>$AY$145</f>
        <v>1</v>
      </c>
    </row>
    <row r="149" spans="1:51" ht="24.75" customHeight="1" x14ac:dyDescent="0.15">
      <c r="A149" s="55"/>
      <c r="B149" s="55"/>
      <c r="C149" s="55"/>
      <c r="D149" s="55"/>
      <c r="E149" s="55"/>
      <c r="F149" s="55"/>
      <c r="G149" s="55"/>
      <c r="H149" s="55"/>
      <c r="I149" s="55"/>
      <c r="J149" s="55"/>
      <c r="K149" s="55"/>
      <c r="L149" s="55"/>
      <c r="M149" s="55"/>
      <c r="N149" s="55"/>
      <c r="O149" s="55"/>
      <c r="P149" s="56"/>
      <c r="Q149" s="56"/>
      <c r="R149" s="56"/>
      <c r="S149" s="56"/>
      <c r="T149" s="56"/>
      <c r="U149" s="56"/>
      <c r="V149" s="56"/>
      <c r="W149" s="56"/>
      <c r="X149" s="56"/>
      <c r="Y149" s="57"/>
      <c r="Z149" s="57"/>
      <c r="AA149" s="57"/>
      <c r="AB149" s="57"/>
      <c r="AC149" s="57"/>
      <c r="AD149" s="57"/>
      <c r="AE149" s="57"/>
      <c r="AF149" s="57"/>
      <c r="AG149" s="57"/>
      <c r="AH149" s="57"/>
      <c r="AI149" s="57"/>
      <c r="AJ149" s="57"/>
      <c r="AK149" s="57"/>
      <c r="AL149" s="57"/>
      <c r="AM149" s="57"/>
      <c r="AN149" s="57"/>
      <c r="AO149" s="57"/>
      <c r="AP149" s="56"/>
      <c r="AQ149" s="56"/>
      <c r="AR149" s="56"/>
      <c r="AS149" s="56"/>
      <c r="AT149" s="56"/>
      <c r="AU149" s="56"/>
      <c r="AV149" s="56"/>
      <c r="AW149" s="56"/>
      <c r="AX149" s="56"/>
      <c r="AY149">
        <f>COUNTA($C$152)</f>
        <v>1</v>
      </c>
    </row>
    <row r="150" spans="1:51" ht="24.75" customHeight="1" x14ac:dyDescent="0.15">
      <c r="A150" s="48"/>
      <c r="B150" s="52" t="s">
        <v>212</v>
      </c>
      <c r="C150" s="48"/>
      <c r="D150" s="48"/>
      <c r="E150" s="48"/>
      <c r="F150" s="48"/>
      <c r="G150" s="48"/>
      <c r="H150" s="48"/>
      <c r="I150" s="48"/>
      <c r="J150" s="48"/>
      <c r="K150" s="48"/>
      <c r="L150" s="48"/>
      <c r="M150" s="48"/>
      <c r="N150" s="48"/>
      <c r="O150" s="48"/>
      <c r="P150" s="53"/>
      <c r="Q150" s="53"/>
      <c r="R150" s="53"/>
      <c r="S150" s="53"/>
      <c r="T150" s="53"/>
      <c r="U150" s="53"/>
      <c r="V150" s="53"/>
      <c r="W150" s="53"/>
      <c r="X150" s="53"/>
      <c r="Y150" s="54"/>
      <c r="Z150" s="54"/>
      <c r="AA150" s="54"/>
      <c r="AB150" s="54"/>
      <c r="AC150" s="54"/>
      <c r="AD150" s="54"/>
      <c r="AE150" s="54"/>
      <c r="AF150" s="54"/>
      <c r="AG150" s="54"/>
      <c r="AH150" s="54"/>
      <c r="AI150" s="54"/>
      <c r="AJ150" s="54"/>
      <c r="AK150" s="54"/>
      <c r="AL150" s="54"/>
      <c r="AM150" s="54"/>
      <c r="AN150" s="54"/>
      <c r="AO150" s="54"/>
      <c r="AP150" s="53"/>
      <c r="AQ150" s="53"/>
      <c r="AR150" s="53"/>
      <c r="AS150" s="53"/>
      <c r="AT150" s="53"/>
      <c r="AU150" s="53"/>
      <c r="AV150" s="53"/>
      <c r="AW150" s="53"/>
      <c r="AX150" s="53"/>
      <c r="AY150">
        <f>$AY$149</f>
        <v>1</v>
      </c>
    </row>
    <row r="151" spans="1:51" ht="59.25" customHeight="1" x14ac:dyDescent="0.15">
      <c r="A151" s="696"/>
      <c r="B151" s="696"/>
      <c r="C151" s="696" t="s">
        <v>24</v>
      </c>
      <c r="D151" s="696"/>
      <c r="E151" s="696"/>
      <c r="F151" s="696"/>
      <c r="G151" s="696"/>
      <c r="H151" s="696"/>
      <c r="I151" s="696"/>
      <c r="J151" s="697" t="s">
        <v>194</v>
      </c>
      <c r="K151" s="141"/>
      <c r="L151" s="141"/>
      <c r="M151" s="141"/>
      <c r="N151" s="141"/>
      <c r="O151" s="141"/>
      <c r="P151" s="411" t="s">
        <v>25</v>
      </c>
      <c r="Q151" s="411"/>
      <c r="R151" s="411"/>
      <c r="S151" s="411"/>
      <c r="T151" s="411"/>
      <c r="U151" s="411"/>
      <c r="V151" s="411"/>
      <c r="W151" s="411"/>
      <c r="X151" s="411"/>
      <c r="Y151" s="698" t="s">
        <v>193</v>
      </c>
      <c r="Z151" s="699"/>
      <c r="AA151" s="699"/>
      <c r="AB151" s="699"/>
      <c r="AC151" s="697" t="s">
        <v>221</v>
      </c>
      <c r="AD151" s="697"/>
      <c r="AE151" s="697"/>
      <c r="AF151" s="697"/>
      <c r="AG151" s="697"/>
      <c r="AH151" s="698" t="s">
        <v>236</v>
      </c>
      <c r="AI151" s="696"/>
      <c r="AJ151" s="696"/>
      <c r="AK151" s="696"/>
      <c r="AL151" s="696" t="s">
        <v>19</v>
      </c>
      <c r="AM151" s="696"/>
      <c r="AN151" s="696"/>
      <c r="AO151" s="700"/>
      <c r="AP151" s="721" t="s">
        <v>195</v>
      </c>
      <c r="AQ151" s="721"/>
      <c r="AR151" s="721"/>
      <c r="AS151" s="721"/>
      <c r="AT151" s="721"/>
      <c r="AU151" s="721"/>
      <c r="AV151" s="721"/>
      <c r="AW151" s="721"/>
      <c r="AX151" s="721"/>
      <c r="AY151">
        <f>$AY$149</f>
        <v>1</v>
      </c>
    </row>
    <row r="152" spans="1:51" ht="30" customHeight="1" x14ac:dyDescent="0.15">
      <c r="A152" s="707">
        <v>1</v>
      </c>
      <c r="B152" s="707">
        <v>1</v>
      </c>
      <c r="C152" s="708" t="s">
        <v>659</v>
      </c>
      <c r="D152" s="709"/>
      <c r="E152" s="709"/>
      <c r="F152" s="709"/>
      <c r="G152" s="709"/>
      <c r="H152" s="709"/>
      <c r="I152" s="709"/>
      <c r="J152" s="710">
        <v>7013301009652</v>
      </c>
      <c r="K152" s="711"/>
      <c r="L152" s="711"/>
      <c r="M152" s="711"/>
      <c r="N152" s="711"/>
      <c r="O152" s="711"/>
      <c r="P152" s="712" t="s">
        <v>615</v>
      </c>
      <c r="Q152" s="713"/>
      <c r="R152" s="713"/>
      <c r="S152" s="713"/>
      <c r="T152" s="713"/>
      <c r="U152" s="713"/>
      <c r="V152" s="713"/>
      <c r="W152" s="713"/>
      <c r="X152" s="713"/>
      <c r="Y152" s="714">
        <v>34</v>
      </c>
      <c r="Z152" s="715"/>
      <c r="AA152" s="715"/>
      <c r="AB152" s="716"/>
      <c r="AC152" s="717" t="s">
        <v>238</v>
      </c>
      <c r="AD152" s="718"/>
      <c r="AE152" s="718"/>
      <c r="AF152" s="718"/>
      <c r="AG152" s="718"/>
      <c r="AH152" s="701">
        <v>3</v>
      </c>
      <c r="AI152" s="702"/>
      <c r="AJ152" s="702"/>
      <c r="AK152" s="702"/>
      <c r="AL152" s="703" t="s">
        <v>598</v>
      </c>
      <c r="AM152" s="704"/>
      <c r="AN152" s="704"/>
      <c r="AO152" s="705"/>
      <c r="AP152" s="706" t="s">
        <v>598</v>
      </c>
      <c r="AQ152" s="706"/>
      <c r="AR152" s="706"/>
      <c r="AS152" s="706"/>
      <c r="AT152" s="706"/>
      <c r="AU152" s="706"/>
      <c r="AV152" s="706"/>
      <c r="AW152" s="706"/>
      <c r="AX152" s="706"/>
      <c r="AY152">
        <f>$AY$149</f>
        <v>1</v>
      </c>
    </row>
    <row r="153" spans="1:51" ht="24.75" customHeight="1" x14ac:dyDescent="0.15">
      <c r="A153" s="55"/>
      <c r="B153" s="55"/>
      <c r="C153" s="55"/>
      <c r="D153" s="55"/>
      <c r="E153" s="55"/>
      <c r="F153" s="55"/>
      <c r="G153" s="55"/>
      <c r="H153" s="55"/>
      <c r="I153" s="55"/>
      <c r="J153" s="55"/>
      <c r="K153" s="55"/>
      <c r="L153" s="55"/>
      <c r="M153" s="55"/>
      <c r="N153" s="55"/>
      <c r="O153" s="55"/>
      <c r="P153" s="56"/>
      <c r="Q153" s="56"/>
      <c r="R153" s="56"/>
      <c r="S153" s="56"/>
      <c r="T153" s="56"/>
      <c r="U153" s="56"/>
      <c r="V153" s="56"/>
      <c r="W153" s="56"/>
      <c r="X153" s="56"/>
      <c r="Y153" s="57"/>
      <c r="Z153" s="57"/>
      <c r="AA153" s="57"/>
      <c r="AB153" s="57"/>
      <c r="AC153" s="57"/>
      <c r="AD153" s="57"/>
      <c r="AE153" s="57"/>
      <c r="AF153" s="57"/>
      <c r="AG153" s="57"/>
      <c r="AH153" s="57"/>
      <c r="AI153" s="57"/>
      <c r="AJ153" s="57"/>
      <c r="AK153" s="57"/>
      <c r="AL153" s="57"/>
      <c r="AM153" s="57"/>
      <c r="AN153" s="57"/>
      <c r="AO153" s="57"/>
      <c r="AP153" s="56"/>
      <c r="AQ153" s="56"/>
      <c r="AR153" s="56"/>
      <c r="AS153" s="56"/>
      <c r="AT153" s="56"/>
      <c r="AU153" s="56"/>
      <c r="AV153" s="56"/>
      <c r="AW153" s="56"/>
      <c r="AX153" s="56"/>
      <c r="AY153">
        <f>COUNTA($C$156)</f>
        <v>1</v>
      </c>
    </row>
    <row r="154" spans="1:51" ht="24.75" customHeight="1" x14ac:dyDescent="0.15">
      <c r="A154" s="48"/>
      <c r="B154" s="52" t="s">
        <v>170</v>
      </c>
      <c r="C154" s="48"/>
      <c r="D154" s="48"/>
      <c r="E154" s="48"/>
      <c r="F154" s="48"/>
      <c r="G154" s="48"/>
      <c r="H154" s="48"/>
      <c r="I154" s="48"/>
      <c r="J154" s="48"/>
      <c r="K154" s="48"/>
      <c r="L154" s="48"/>
      <c r="M154" s="48"/>
      <c r="N154" s="48"/>
      <c r="O154" s="48"/>
      <c r="P154" s="53"/>
      <c r="Q154" s="53"/>
      <c r="R154" s="53"/>
      <c r="S154" s="53"/>
      <c r="T154" s="53"/>
      <c r="U154" s="53"/>
      <c r="V154" s="53"/>
      <c r="W154" s="53"/>
      <c r="X154" s="53"/>
      <c r="Y154" s="54"/>
      <c r="Z154" s="54"/>
      <c r="AA154" s="54"/>
      <c r="AB154" s="54"/>
      <c r="AC154" s="54"/>
      <c r="AD154" s="54"/>
      <c r="AE154" s="54"/>
      <c r="AF154" s="54"/>
      <c r="AG154" s="54"/>
      <c r="AH154" s="54"/>
      <c r="AI154" s="54"/>
      <c r="AJ154" s="54"/>
      <c r="AK154" s="54"/>
      <c r="AL154" s="54"/>
      <c r="AM154" s="54"/>
      <c r="AN154" s="54"/>
      <c r="AO154" s="54"/>
      <c r="AP154" s="53"/>
      <c r="AQ154" s="53"/>
      <c r="AR154" s="53"/>
      <c r="AS154" s="53"/>
      <c r="AT154" s="53"/>
      <c r="AU154" s="53"/>
      <c r="AV154" s="53"/>
      <c r="AW154" s="53"/>
      <c r="AX154" s="53"/>
      <c r="AY154">
        <f>$AY$153</f>
        <v>1</v>
      </c>
    </row>
    <row r="155" spans="1:51" ht="59.25" customHeight="1" x14ac:dyDescent="0.15">
      <c r="A155" s="696"/>
      <c r="B155" s="696"/>
      <c r="C155" s="696" t="s">
        <v>24</v>
      </c>
      <c r="D155" s="696"/>
      <c r="E155" s="696"/>
      <c r="F155" s="696"/>
      <c r="G155" s="696"/>
      <c r="H155" s="696"/>
      <c r="I155" s="696"/>
      <c r="J155" s="697" t="s">
        <v>194</v>
      </c>
      <c r="K155" s="141"/>
      <c r="L155" s="141"/>
      <c r="M155" s="141"/>
      <c r="N155" s="141"/>
      <c r="O155" s="141"/>
      <c r="P155" s="411" t="s">
        <v>25</v>
      </c>
      <c r="Q155" s="411"/>
      <c r="R155" s="411"/>
      <c r="S155" s="411"/>
      <c r="T155" s="411"/>
      <c r="U155" s="411"/>
      <c r="V155" s="411"/>
      <c r="W155" s="411"/>
      <c r="X155" s="411"/>
      <c r="Y155" s="698" t="s">
        <v>193</v>
      </c>
      <c r="Z155" s="699"/>
      <c r="AA155" s="699"/>
      <c r="AB155" s="699"/>
      <c r="AC155" s="697" t="s">
        <v>221</v>
      </c>
      <c r="AD155" s="697"/>
      <c r="AE155" s="697"/>
      <c r="AF155" s="697"/>
      <c r="AG155" s="697"/>
      <c r="AH155" s="698" t="s">
        <v>236</v>
      </c>
      <c r="AI155" s="696"/>
      <c r="AJ155" s="696"/>
      <c r="AK155" s="696"/>
      <c r="AL155" s="696" t="s">
        <v>19</v>
      </c>
      <c r="AM155" s="696"/>
      <c r="AN155" s="696"/>
      <c r="AO155" s="700"/>
      <c r="AP155" s="721" t="s">
        <v>195</v>
      </c>
      <c r="AQ155" s="721"/>
      <c r="AR155" s="721"/>
      <c r="AS155" s="721"/>
      <c r="AT155" s="721"/>
      <c r="AU155" s="721"/>
      <c r="AV155" s="721"/>
      <c r="AW155" s="721"/>
      <c r="AX155" s="721"/>
      <c r="AY155">
        <f>$AY$153</f>
        <v>1</v>
      </c>
    </row>
    <row r="156" spans="1:51" ht="30" customHeight="1" x14ac:dyDescent="0.15">
      <c r="A156" s="707">
        <v>1</v>
      </c>
      <c r="B156" s="707">
        <v>1</v>
      </c>
      <c r="C156" s="708" t="s">
        <v>660</v>
      </c>
      <c r="D156" s="709"/>
      <c r="E156" s="709"/>
      <c r="F156" s="709"/>
      <c r="G156" s="709"/>
      <c r="H156" s="709"/>
      <c r="I156" s="709"/>
      <c r="J156" s="710">
        <v>6010001034874</v>
      </c>
      <c r="K156" s="711"/>
      <c r="L156" s="711"/>
      <c r="M156" s="711"/>
      <c r="N156" s="711"/>
      <c r="O156" s="711"/>
      <c r="P156" s="712" t="s">
        <v>614</v>
      </c>
      <c r="Q156" s="713"/>
      <c r="R156" s="713"/>
      <c r="S156" s="713"/>
      <c r="T156" s="713"/>
      <c r="U156" s="713"/>
      <c r="V156" s="713"/>
      <c r="W156" s="713"/>
      <c r="X156" s="713"/>
      <c r="Y156" s="714">
        <v>1083</v>
      </c>
      <c r="Z156" s="715"/>
      <c r="AA156" s="715"/>
      <c r="AB156" s="716"/>
      <c r="AC156" s="717" t="s">
        <v>238</v>
      </c>
      <c r="AD156" s="718"/>
      <c r="AE156" s="718"/>
      <c r="AF156" s="718"/>
      <c r="AG156" s="718"/>
      <c r="AH156" s="701">
        <v>16</v>
      </c>
      <c r="AI156" s="702"/>
      <c r="AJ156" s="702"/>
      <c r="AK156" s="702"/>
      <c r="AL156" s="703" t="s">
        <v>598</v>
      </c>
      <c r="AM156" s="704"/>
      <c r="AN156" s="704"/>
      <c r="AO156" s="705"/>
      <c r="AP156" s="706" t="s">
        <v>598</v>
      </c>
      <c r="AQ156" s="706"/>
      <c r="AR156" s="706"/>
      <c r="AS156" s="706"/>
      <c r="AT156" s="706"/>
      <c r="AU156" s="706"/>
      <c r="AV156" s="706"/>
      <c r="AW156" s="706"/>
      <c r="AX156" s="706"/>
      <c r="AY156">
        <f>$AY$153</f>
        <v>1</v>
      </c>
    </row>
    <row r="157" spans="1:51" ht="24.75" customHeight="1" x14ac:dyDescent="0.15">
      <c r="A157" s="55"/>
      <c r="B157" s="55"/>
      <c r="C157" s="55"/>
      <c r="D157" s="55"/>
      <c r="E157" s="55"/>
      <c r="F157" s="55"/>
      <c r="G157" s="55"/>
      <c r="H157" s="55"/>
      <c r="I157" s="55"/>
      <c r="J157" s="55"/>
      <c r="K157" s="55"/>
      <c r="L157" s="55"/>
      <c r="M157" s="55"/>
      <c r="N157" s="55"/>
      <c r="O157" s="55"/>
      <c r="P157" s="56"/>
      <c r="Q157" s="56"/>
      <c r="R157" s="56"/>
      <c r="S157" s="56"/>
      <c r="T157" s="56"/>
      <c r="U157" s="56"/>
      <c r="V157" s="56"/>
      <c r="W157" s="56"/>
      <c r="X157" s="56"/>
      <c r="Y157" s="57"/>
      <c r="Z157" s="57"/>
      <c r="AA157" s="57"/>
      <c r="AB157" s="57"/>
      <c r="AC157" s="57"/>
      <c r="AD157" s="57"/>
      <c r="AE157" s="57"/>
      <c r="AF157" s="57"/>
      <c r="AG157" s="57"/>
      <c r="AH157" s="57"/>
      <c r="AI157" s="57"/>
      <c r="AJ157" s="57"/>
      <c r="AK157" s="57"/>
      <c r="AL157" s="57"/>
      <c r="AM157" s="57"/>
      <c r="AN157" s="57"/>
      <c r="AO157" s="57"/>
      <c r="AP157" s="56"/>
      <c r="AQ157" s="56"/>
      <c r="AR157" s="56"/>
      <c r="AS157" s="56"/>
      <c r="AT157" s="56"/>
      <c r="AU157" s="56"/>
      <c r="AV157" s="56"/>
      <c r="AW157" s="56"/>
      <c r="AX157" s="56"/>
      <c r="AY157">
        <f>COUNTA($C$160)</f>
        <v>1</v>
      </c>
    </row>
    <row r="158" spans="1:51" ht="24.75" customHeight="1" x14ac:dyDescent="0.15">
      <c r="A158" s="48"/>
      <c r="B158" s="52" t="s">
        <v>171</v>
      </c>
      <c r="C158" s="48"/>
      <c r="D158" s="48"/>
      <c r="E158" s="48"/>
      <c r="F158" s="48"/>
      <c r="G158" s="48"/>
      <c r="H158" s="48"/>
      <c r="I158" s="48"/>
      <c r="J158" s="48"/>
      <c r="K158" s="48"/>
      <c r="L158" s="48"/>
      <c r="M158" s="48"/>
      <c r="N158" s="48"/>
      <c r="O158" s="48"/>
      <c r="P158" s="53"/>
      <c r="Q158" s="53"/>
      <c r="R158" s="53"/>
      <c r="S158" s="53"/>
      <c r="T158" s="53"/>
      <c r="U158" s="53"/>
      <c r="V158" s="53"/>
      <c r="W158" s="53"/>
      <c r="X158" s="53"/>
      <c r="Y158" s="54"/>
      <c r="Z158" s="54"/>
      <c r="AA158" s="54"/>
      <c r="AB158" s="54"/>
      <c r="AC158" s="54"/>
      <c r="AD158" s="54"/>
      <c r="AE158" s="54"/>
      <c r="AF158" s="54"/>
      <c r="AG158" s="54"/>
      <c r="AH158" s="54"/>
      <c r="AI158" s="54"/>
      <c r="AJ158" s="54"/>
      <c r="AK158" s="54"/>
      <c r="AL158" s="54"/>
      <c r="AM158" s="54"/>
      <c r="AN158" s="54"/>
      <c r="AO158" s="54"/>
      <c r="AP158" s="53"/>
      <c r="AQ158" s="53"/>
      <c r="AR158" s="53"/>
      <c r="AS158" s="53"/>
      <c r="AT158" s="53"/>
      <c r="AU158" s="53"/>
      <c r="AV158" s="53"/>
      <c r="AW158" s="53"/>
      <c r="AX158" s="53"/>
      <c r="AY158">
        <f>$AY$157</f>
        <v>1</v>
      </c>
    </row>
    <row r="159" spans="1:51" ht="59.25" customHeight="1" x14ac:dyDescent="0.15">
      <c r="A159" s="696"/>
      <c r="B159" s="696"/>
      <c r="C159" s="696" t="s">
        <v>24</v>
      </c>
      <c r="D159" s="696"/>
      <c r="E159" s="696"/>
      <c r="F159" s="696"/>
      <c r="G159" s="696"/>
      <c r="H159" s="696"/>
      <c r="I159" s="696"/>
      <c r="J159" s="697" t="s">
        <v>194</v>
      </c>
      <c r="K159" s="141"/>
      <c r="L159" s="141"/>
      <c r="M159" s="141"/>
      <c r="N159" s="141"/>
      <c r="O159" s="141"/>
      <c r="P159" s="411" t="s">
        <v>25</v>
      </c>
      <c r="Q159" s="411"/>
      <c r="R159" s="411"/>
      <c r="S159" s="411"/>
      <c r="T159" s="411"/>
      <c r="U159" s="411"/>
      <c r="V159" s="411"/>
      <c r="W159" s="411"/>
      <c r="X159" s="411"/>
      <c r="Y159" s="698" t="s">
        <v>193</v>
      </c>
      <c r="Z159" s="699"/>
      <c r="AA159" s="699"/>
      <c r="AB159" s="699"/>
      <c r="AC159" s="697" t="s">
        <v>221</v>
      </c>
      <c r="AD159" s="697"/>
      <c r="AE159" s="697"/>
      <c r="AF159" s="697"/>
      <c r="AG159" s="697"/>
      <c r="AH159" s="698" t="s">
        <v>236</v>
      </c>
      <c r="AI159" s="696"/>
      <c r="AJ159" s="696"/>
      <c r="AK159" s="696"/>
      <c r="AL159" s="696" t="s">
        <v>19</v>
      </c>
      <c r="AM159" s="696"/>
      <c r="AN159" s="696"/>
      <c r="AO159" s="700"/>
      <c r="AP159" s="721" t="s">
        <v>195</v>
      </c>
      <c r="AQ159" s="721"/>
      <c r="AR159" s="721"/>
      <c r="AS159" s="721"/>
      <c r="AT159" s="721"/>
      <c r="AU159" s="721"/>
      <c r="AV159" s="721"/>
      <c r="AW159" s="721"/>
      <c r="AX159" s="721"/>
      <c r="AY159">
        <f>$AY$157</f>
        <v>1</v>
      </c>
    </row>
    <row r="160" spans="1:51" ht="30" customHeight="1" x14ac:dyDescent="0.15">
      <c r="A160" s="707">
        <v>1</v>
      </c>
      <c r="B160" s="707">
        <v>1</v>
      </c>
      <c r="C160" s="708" t="s">
        <v>661</v>
      </c>
      <c r="D160" s="709"/>
      <c r="E160" s="709"/>
      <c r="F160" s="709"/>
      <c r="G160" s="709"/>
      <c r="H160" s="709"/>
      <c r="I160" s="709"/>
      <c r="J160" s="710">
        <v>4370001006286</v>
      </c>
      <c r="K160" s="711"/>
      <c r="L160" s="711"/>
      <c r="M160" s="711"/>
      <c r="N160" s="711"/>
      <c r="O160" s="711"/>
      <c r="P160" s="712" t="s">
        <v>614</v>
      </c>
      <c r="Q160" s="713"/>
      <c r="R160" s="713"/>
      <c r="S160" s="713"/>
      <c r="T160" s="713"/>
      <c r="U160" s="713"/>
      <c r="V160" s="713"/>
      <c r="W160" s="713"/>
      <c r="X160" s="713"/>
      <c r="Y160" s="714">
        <v>262</v>
      </c>
      <c r="Z160" s="715"/>
      <c r="AA160" s="715"/>
      <c r="AB160" s="716"/>
      <c r="AC160" s="717" t="s">
        <v>238</v>
      </c>
      <c r="AD160" s="718"/>
      <c r="AE160" s="718"/>
      <c r="AF160" s="718"/>
      <c r="AG160" s="718"/>
      <c r="AH160" s="701">
        <v>10</v>
      </c>
      <c r="AI160" s="702"/>
      <c r="AJ160" s="702"/>
      <c r="AK160" s="702"/>
      <c r="AL160" s="703" t="s">
        <v>598</v>
      </c>
      <c r="AM160" s="704"/>
      <c r="AN160" s="704"/>
      <c r="AO160" s="705"/>
      <c r="AP160" s="706" t="s">
        <v>598</v>
      </c>
      <c r="AQ160" s="706"/>
      <c r="AR160" s="706"/>
      <c r="AS160" s="706"/>
      <c r="AT160" s="706"/>
      <c r="AU160" s="706"/>
      <c r="AV160" s="706"/>
      <c r="AW160" s="706"/>
      <c r="AX160" s="706"/>
      <c r="AY160">
        <f>$AY$157</f>
        <v>1</v>
      </c>
    </row>
    <row r="161" spans="1:51" ht="24.75" customHeight="1" x14ac:dyDescent="0.15">
      <c r="A161" s="55"/>
      <c r="B161" s="55"/>
      <c r="C161" s="55"/>
      <c r="D161" s="55"/>
      <c r="E161" s="55"/>
      <c r="F161" s="55"/>
      <c r="G161" s="55"/>
      <c r="H161" s="55"/>
      <c r="I161" s="55"/>
      <c r="J161" s="55"/>
      <c r="K161" s="55"/>
      <c r="L161" s="55"/>
      <c r="M161" s="55"/>
      <c r="N161" s="55"/>
      <c r="O161" s="55"/>
      <c r="P161" s="56"/>
      <c r="Q161" s="56"/>
      <c r="R161" s="56"/>
      <c r="S161" s="56"/>
      <c r="T161" s="56"/>
      <c r="U161" s="56"/>
      <c r="V161" s="56"/>
      <c r="W161" s="56"/>
      <c r="X161" s="56"/>
      <c r="Y161" s="57"/>
      <c r="Z161" s="57"/>
      <c r="AA161" s="57"/>
      <c r="AB161" s="57"/>
      <c r="AC161" s="57"/>
      <c r="AD161" s="57"/>
      <c r="AE161" s="57"/>
      <c r="AF161" s="57"/>
      <c r="AG161" s="57"/>
      <c r="AH161" s="57"/>
      <c r="AI161" s="57"/>
      <c r="AJ161" s="57"/>
      <c r="AK161" s="57"/>
      <c r="AL161" s="57"/>
      <c r="AM161" s="57"/>
      <c r="AN161" s="57"/>
      <c r="AO161" s="57"/>
      <c r="AP161" s="56"/>
      <c r="AQ161" s="56"/>
      <c r="AR161" s="56"/>
      <c r="AS161" s="56"/>
      <c r="AT161" s="56"/>
      <c r="AU161" s="56"/>
      <c r="AV161" s="56"/>
      <c r="AW161" s="56"/>
      <c r="AX161" s="56"/>
      <c r="AY161">
        <f>COUNTA($C$164)</f>
        <v>1</v>
      </c>
    </row>
    <row r="162" spans="1:51" ht="24.75" customHeight="1" x14ac:dyDescent="0.15">
      <c r="A162" s="48"/>
      <c r="B162" s="52" t="s">
        <v>172</v>
      </c>
      <c r="C162" s="48"/>
      <c r="D162" s="48"/>
      <c r="E162" s="48"/>
      <c r="F162" s="48"/>
      <c r="G162" s="48"/>
      <c r="H162" s="48"/>
      <c r="I162" s="48"/>
      <c r="J162" s="48"/>
      <c r="K162" s="48"/>
      <c r="L162" s="48"/>
      <c r="M162" s="48"/>
      <c r="N162" s="48"/>
      <c r="O162" s="48"/>
      <c r="P162" s="53"/>
      <c r="Q162" s="53"/>
      <c r="R162" s="53"/>
      <c r="S162" s="53"/>
      <c r="T162" s="53"/>
      <c r="U162" s="53"/>
      <c r="V162" s="53"/>
      <c r="W162" s="53"/>
      <c r="X162" s="53"/>
      <c r="Y162" s="54"/>
      <c r="Z162" s="54"/>
      <c r="AA162" s="54"/>
      <c r="AB162" s="54"/>
      <c r="AC162" s="54"/>
      <c r="AD162" s="54"/>
      <c r="AE162" s="54"/>
      <c r="AF162" s="54"/>
      <c r="AG162" s="54"/>
      <c r="AH162" s="54"/>
      <c r="AI162" s="54"/>
      <c r="AJ162" s="54"/>
      <c r="AK162" s="54"/>
      <c r="AL162" s="54"/>
      <c r="AM162" s="54"/>
      <c r="AN162" s="54"/>
      <c r="AO162" s="54"/>
      <c r="AP162" s="53"/>
      <c r="AQ162" s="53"/>
      <c r="AR162" s="53"/>
      <c r="AS162" s="53"/>
      <c r="AT162" s="53"/>
      <c r="AU162" s="53"/>
      <c r="AV162" s="53"/>
      <c r="AW162" s="53"/>
      <c r="AX162" s="53"/>
      <c r="AY162">
        <f>$AY$161</f>
        <v>1</v>
      </c>
    </row>
    <row r="163" spans="1:51" ht="59.25" customHeight="1" x14ac:dyDescent="0.15">
      <c r="A163" s="696"/>
      <c r="B163" s="696"/>
      <c r="C163" s="696" t="s">
        <v>24</v>
      </c>
      <c r="D163" s="696"/>
      <c r="E163" s="696"/>
      <c r="F163" s="696"/>
      <c r="G163" s="696"/>
      <c r="H163" s="696"/>
      <c r="I163" s="696"/>
      <c r="J163" s="697" t="s">
        <v>194</v>
      </c>
      <c r="K163" s="141"/>
      <c r="L163" s="141"/>
      <c r="M163" s="141"/>
      <c r="N163" s="141"/>
      <c r="O163" s="141"/>
      <c r="P163" s="411" t="s">
        <v>25</v>
      </c>
      <c r="Q163" s="411"/>
      <c r="R163" s="411"/>
      <c r="S163" s="411"/>
      <c r="T163" s="411"/>
      <c r="U163" s="411"/>
      <c r="V163" s="411"/>
      <c r="W163" s="411"/>
      <c r="X163" s="411"/>
      <c r="Y163" s="698" t="s">
        <v>193</v>
      </c>
      <c r="Z163" s="699"/>
      <c r="AA163" s="699"/>
      <c r="AB163" s="699"/>
      <c r="AC163" s="697" t="s">
        <v>221</v>
      </c>
      <c r="AD163" s="697"/>
      <c r="AE163" s="697"/>
      <c r="AF163" s="697"/>
      <c r="AG163" s="697"/>
      <c r="AH163" s="698" t="s">
        <v>236</v>
      </c>
      <c r="AI163" s="696"/>
      <c r="AJ163" s="696"/>
      <c r="AK163" s="696"/>
      <c r="AL163" s="696" t="s">
        <v>19</v>
      </c>
      <c r="AM163" s="696"/>
      <c r="AN163" s="696"/>
      <c r="AO163" s="700"/>
      <c r="AP163" s="721" t="s">
        <v>195</v>
      </c>
      <c r="AQ163" s="721"/>
      <c r="AR163" s="721"/>
      <c r="AS163" s="721"/>
      <c r="AT163" s="721"/>
      <c r="AU163" s="721"/>
      <c r="AV163" s="721"/>
      <c r="AW163" s="721"/>
      <c r="AX163" s="721"/>
      <c r="AY163">
        <f>$AY$161</f>
        <v>1</v>
      </c>
    </row>
    <row r="164" spans="1:51" ht="30" customHeight="1" x14ac:dyDescent="0.15">
      <c r="A164" s="707">
        <v>1</v>
      </c>
      <c r="B164" s="707">
        <v>1</v>
      </c>
      <c r="C164" s="708" t="s">
        <v>662</v>
      </c>
      <c r="D164" s="709"/>
      <c r="E164" s="709"/>
      <c r="F164" s="709"/>
      <c r="G164" s="709"/>
      <c r="H164" s="709"/>
      <c r="I164" s="709"/>
      <c r="J164" s="710">
        <v>2010001062912</v>
      </c>
      <c r="K164" s="711"/>
      <c r="L164" s="711"/>
      <c r="M164" s="711"/>
      <c r="N164" s="711"/>
      <c r="O164" s="711"/>
      <c r="P164" s="712" t="s">
        <v>614</v>
      </c>
      <c r="Q164" s="713"/>
      <c r="R164" s="713"/>
      <c r="S164" s="713"/>
      <c r="T164" s="713"/>
      <c r="U164" s="713"/>
      <c r="V164" s="713"/>
      <c r="W164" s="713"/>
      <c r="X164" s="713"/>
      <c r="Y164" s="714">
        <v>350</v>
      </c>
      <c r="Z164" s="715"/>
      <c r="AA164" s="715"/>
      <c r="AB164" s="716"/>
      <c r="AC164" s="717" t="s">
        <v>238</v>
      </c>
      <c r="AD164" s="718"/>
      <c r="AE164" s="718"/>
      <c r="AF164" s="718"/>
      <c r="AG164" s="718"/>
      <c r="AH164" s="701">
        <v>17</v>
      </c>
      <c r="AI164" s="702"/>
      <c r="AJ164" s="702"/>
      <c r="AK164" s="702"/>
      <c r="AL164" s="703" t="s">
        <v>598</v>
      </c>
      <c r="AM164" s="704"/>
      <c r="AN164" s="704"/>
      <c r="AO164" s="705"/>
      <c r="AP164" s="706" t="s">
        <v>598</v>
      </c>
      <c r="AQ164" s="706"/>
      <c r="AR164" s="706"/>
      <c r="AS164" s="706"/>
      <c r="AT164" s="706"/>
      <c r="AU164" s="706"/>
      <c r="AV164" s="706"/>
      <c r="AW164" s="706"/>
      <c r="AX164" s="706"/>
      <c r="AY164">
        <f>$AY$161</f>
        <v>1</v>
      </c>
    </row>
    <row r="165" spans="1:51" ht="24.75" customHeight="1" x14ac:dyDescent="0.15">
      <c r="A165" s="55"/>
      <c r="B165" s="55"/>
      <c r="C165" s="55"/>
      <c r="D165" s="55"/>
      <c r="E165" s="55"/>
      <c r="F165" s="55"/>
      <c r="G165" s="55"/>
      <c r="H165" s="55"/>
      <c r="I165" s="55"/>
      <c r="J165" s="55"/>
      <c r="K165" s="55"/>
      <c r="L165" s="55"/>
      <c r="M165" s="55"/>
      <c r="N165" s="55"/>
      <c r="O165" s="55"/>
      <c r="P165" s="56"/>
      <c r="Q165" s="56"/>
      <c r="R165" s="56"/>
      <c r="S165" s="56"/>
      <c r="T165" s="56"/>
      <c r="U165" s="56"/>
      <c r="V165" s="56"/>
      <c r="W165" s="56"/>
      <c r="X165" s="56"/>
      <c r="Y165" s="57"/>
      <c r="Z165" s="57"/>
      <c r="AA165" s="57"/>
      <c r="AB165" s="57"/>
      <c r="AC165" s="57"/>
      <c r="AD165" s="57"/>
      <c r="AE165" s="57"/>
      <c r="AF165" s="57"/>
      <c r="AG165" s="57"/>
      <c r="AH165" s="57"/>
      <c r="AI165" s="57"/>
      <c r="AJ165" s="57"/>
      <c r="AK165" s="57"/>
      <c r="AL165" s="57"/>
      <c r="AM165" s="57"/>
      <c r="AN165" s="57"/>
      <c r="AO165" s="57"/>
      <c r="AP165" s="56"/>
      <c r="AQ165" s="56"/>
      <c r="AR165" s="56"/>
      <c r="AS165" s="56"/>
      <c r="AT165" s="56"/>
      <c r="AU165" s="56"/>
      <c r="AV165" s="56"/>
      <c r="AW165" s="56"/>
      <c r="AX165" s="56"/>
      <c r="AY165">
        <f>COUNTA($C$168)</f>
        <v>1</v>
      </c>
    </row>
    <row r="166" spans="1:51" ht="24.75" customHeight="1" x14ac:dyDescent="0.15">
      <c r="A166" s="48"/>
      <c r="B166" s="52" t="s">
        <v>173</v>
      </c>
      <c r="C166" s="48"/>
      <c r="D166" s="48"/>
      <c r="E166" s="48"/>
      <c r="F166" s="48"/>
      <c r="G166" s="48"/>
      <c r="H166" s="48"/>
      <c r="I166" s="48"/>
      <c r="J166" s="48"/>
      <c r="K166" s="48"/>
      <c r="L166" s="48"/>
      <c r="M166" s="48"/>
      <c r="N166" s="48"/>
      <c r="O166" s="48"/>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P166" s="53"/>
      <c r="AQ166" s="53"/>
      <c r="AR166" s="53"/>
      <c r="AS166" s="53"/>
      <c r="AT166" s="53"/>
      <c r="AU166" s="53"/>
      <c r="AV166" s="53"/>
      <c r="AW166" s="53"/>
      <c r="AX166" s="53"/>
      <c r="AY166">
        <f>$AY$165</f>
        <v>1</v>
      </c>
    </row>
    <row r="167" spans="1:51" ht="59.25" customHeight="1" x14ac:dyDescent="0.15">
      <c r="A167" s="696"/>
      <c r="B167" s="696"/>
      <c r="C167" s="696" t="s">
        <v>24</v>
      </c>
      <c r="D167" s="696"/>
      <c r="E167" s="696"/>
      <c r="F167" s="696"/>
      <c r="G167" s="696"/>
      <c r="H167" s="696"/>
      <c r="I167" s="696"/>
      <c r="J167" s="697" t="s">
        <v>194</v>
      </c>
      <c r="K167" s="141"/>
      <c r="L167" s="141"/>
      <c r="M167" s="141"/>
      <c r="N167" s="141"/>
      <c r="O167" s="141"/>
      <c r="P167" s="411" t="s">
        <v>25</v>
      </c>
      <c r="Q167" s="411"/>
      <c r="R167" s="411"/>
      <c r="S167" s="411"/>
      <c r="T167" s="411"/>
      <c r="U167" s="411"/>
      <c r="V167" s="411"/>
      <c r="W167" s="411"/>
      <c r="X167" s="411"/>
      <c r="Y167" s="698" t="s">
        <v>193</v>
      </c>
      <c r="Z167" s="699"/>
      <c r="AA167" s="699"/>
      <c r="AB167" s="699"/>
      <c r="AC167" s="697" t="s">
        <v>221</v>
      </c>
      <c r="AD167" s="697"/>
      <c r="AE167" s="697"/>
      <c r="AF167" s="697"/>
      <c r="AG167" s="697"/>
      <c r="AH167" s="698" t="s">
        <v>236</v>
      </c>
      <c r="AI167" s="696"/>
      <c r="AJ167" s="696"/>
      <c r="AK167" s="696"/>
      <c r="AL167" s="696" t="s">
        <v>19</v>
      </c>
      <c r="AM167" s="696"/>
      <c r="AN167" s="696"/>
      <c r="AO167" s="700"/>
      <c r="AP167" s="721" t="s">
        <v>195</v>
      </c>
      <c r="AQ167" s="721"/>
      <c r="AR167" s="721"/>
      <c r="AS167" s="721"/>
      <c r="AT167" s="721"/>
      <c r="AU167" s="721"/>
      <c r="AV167" s="721"/>
      <c r="AW167" s="721"/>
      <c r="AX167" s="721"/>
      <c r="AY167">
        <f>$AY$165</f>
        <v>1</v>
      </c>
    </row>
    <row r="168" spans="1:51" ht="30" customHeight="1" x14ac:dyDescent="0.15">
      <c r="A168" s="707">
        <v>1</v>
      </c>
      <c r="B168" s="707">
        <v>1</v>
      </c>
      <c r="C168" s="708" t="s">
        <v>663</v>
      </c>
      <c r="D168" s="709"/>
      <c r="E168" s="709"/>
      <c r="F168" s="709"/>
      <c r="G168" s="709"/>
      <c r="H168" s="709"/>
      <c r="I168" s="709"/>
      <c r="J168" s="710">
        <v>4011101011880</v>
      </c>
      <c r="K168" s="711"/>
      <c r="L168" s="711"/>
      <c r="M168" s="711"/>
      <c r="N168" s="711"/>
      <c r="O168" s="711"/>
      <c r="P168" s="712" t="s">
        <v>616</v>
      </c>
      <c r="Q168" s="713"/>
      <c r="R168" s="713"/>
      <c r="S168" s="713"/>
      <c r="T168" s="713"/>
      <c r="U168" s="713"/>
      <c r="V168" s="713"/>
      <c r="W168" s="713"/>
      <c r="X168" s="713"/>
      <c r="Y168" s="714">
        <v>127</v>
      </c>
      <c r="Z168" s="715"/>
      <c r="AA168" s="715"/>
      <c r="AB168" s="716"/>
      <c r="AC168" s="717" t="s">
        <v>238</v>
      </c>
      <c r="AD168" s="718"/>
      <c r="AE168" s="718"/>
      <c r="AF168" s="718"/>
      <c r="AG168" s="718"/>
      <c r="AH168" s="701">
        <v>6</v>
      </c>
      <c r="AI168" s="702"/>
      <c r="AJ168" s="702"/>
      <c r="AK168" s="702"/>
      <c r="AL168" s="703" t="s">
        <v>598</v>
      </c>
      <c r="AM168" s="704"/>
      <c r="AN168" s="704"/>
      <c r="AO168" s="705"/>
      <c r="AP168" s="706" t="s">
        <v>598</v>
      </c>
      <c r="AQ168" s="706"/>
      <c r="AR168" s="706"/>
      <c r="AS168" s="706"/>
      <c r="AT168" s="706"/>
      <c r="AU168" s="706"/>
      <c r="AV168" s="706"/>
      <c r="AW168" s="706"/>
      <c r="AX168" s="706"/>
      <c r="AY168">
        <f>$AY$165</f>
        <v>1</v>
      </c>
    </row>
    <row r="169" spans="1:51" ht="24.75" customHeight="1" x14ac:dyDescent="0.15">
      <c r="A169" s="55"/>
      <c r="B169" s="55"/>
      <c r="C169" s="55"/>
      <c r="D169" s="55"/>
      <c r="E169" s="55"/>
      <c r="F169" s="55"/>
      <c r="G169" s="55"/>
      <c r="H169" s="55"/>
      <c r="I169" s="55"/>
      <c r="J169" s="55"/>
      <c r="K169" s="55"/>
      <c r="L169" s="55"/>
      <c r="M169" s="55"/>
      <c r="N169" s="55"/>
      <c r="O169" s="55"/>
      <c r="P169" s="56"/>
      <c r="Q169" s="56"/>
      <c r="R169" s="56"/>
      <c r="S169" s="56"/>
      <c r="T169" s="56"/>
      <c r="U169" s="56"/>
      <c r="V169" s="56"/>
      <c r="W169" s="56"/>
      <c r="X169" s="56"/>
      <c r="Y169" s="57"/>
      <c r="Z169" s="57"/>
      <c r="AA169" s="57"/>
      <c r="AB169" s="57"/>
      <c r="AC169" s="57"/>
      <c r="AD169" s="57"/>
      <c r="AE169" s="57"/>
      <c r="AF169" s="57"/>
      <c r="AG169" s="57"/>
      <c r="AH169" s="57"/>
      <c r="AI169" s="57"/>
      <c r="AJ169" s="57"/>
      <c r="AK169" s="57"/>
      <c r="AL169" s="57"/>
      <c r="AM169" s="57"/>
      <c r="AN169" s="57"/>
      <c r="AO169" s="57"/>
      <c r="AP169" s="56"/>
      <c r="AQ169" s="56"/>
      <c r="AR169" s="56"/>
      <c r="AS169" s="56"/>
      <c r="AT169" s="56"/>
      <c r="AU169" s="56"/>
      <c r="AV169" s="56"/>
      <c r="AW169" s="56"/>
      <c r="AX169" s="56"/>
      <c r="AY169">
        <f>COUNTA($C$172)</f>
        <v>1</v>
      </c>
    </row>
    <row r="170" spans="1:51" ht="24.75" customHeight="1" x14ac:dyDescent="0.15">
      <c r="A170" s="48"/>
      <c r="B170" s="52" t="s">
        <v>174</v>
      </c>
      <c r="C170" s="48"/>
      <c r="D170" s="48"/>
      <c r="E170" s="48"/>
      <c r="F170" s="48"/>
      <c r="G170" s="48"/>
      <c r="H170" s="48"/>
      <c r="I170" s="48"/>
      <c r="J170" s="48"/>
      <c r="K170" s="48"/>
      <c r="L170" s="48"/>
      <c r="M170" s="48"/>
      <c r="N170" s="48"/>
      <c r="O170" s="48"/>
      <c r="P170" s="53"/>
      <c r="Q170" s="53"/>
      <c r="R170" s="53"/>
      <c r="S170" s="53"/>
      <c r="T170" s="53"/>
      <c r="U170" s="53"/>
      <c r="V170" s="53"/>
      <c r="W170" s="53"/>
      <c r="X170" s="53"/>
      <c r="Y170" s="54"/>
      <c r="Z170" s="54"/>
      <c r="AA170" s="54"/>
      <c r="AB170" s="54"/>
      <c r="AC170" s="54"/>
      <c r="AD170" s="54"/>
      <c r="AE170" s="54"/>
      <c r="AF170" s="54"/>
      <c r="AG170" s="54"/>
      <c r="AH170" s="54"/>
      <c r="AI170" s="54"/>
      <c r="AJ170" s="54"/>
      <c r="AK170" s="54"/>
      <c r="AL170" s="54"/>
      <c r="AM170" s="54"/>
      <c r="AN170" s="54"/>
      <c r="AO170" s="54"/>
      <c r="AP170" s="53"/>
      <c r="AQ170" s="53"/>
      <c r="AR170" s="53"/>
      <c r="AS170" s="53"/>
      <c r="AT170" s="53"/>
      <c r="AU170" s="53"/>
      <c r="AV170" s="53"/>
      <c r="AW170" s="53"/>
      <c r="AX170" s="53"/>
      <c r="AY170">
        <f>$AY$169</f>
        <v>1</v>
      </c>
    </row>
    <row r="171" spans="1:51" ht="59.25" customHeight="1" x14ac:dyDescent="0.15">
      <c r="A171" s="696"/>
      <c r="B171" s="696"/>
      <c r="C171" s="696" t="s">
        <v>24</v>
      </c>
      <c r="D171" s="696"/>
      <c r="E171" s="696"/>
      <c r="F171" s="696"/>
      <c r="G171" s="696"/>
      <c r="H171" s="696"/>
      <c r="I171" s="696"/>
      <c r="J171" s="697" t="s">
        <v>194</v>
      </c>
      <c r="K171" s="141"/>
      <c r="L171" s="141"/>
      <c r="M171" s="141"/>
      <c r="N171" s="141"/>
      <c r="O171" s="141"/>
      <c r="P171" s="411" t="s">
        <v>25</v>
      </c>
      <c r="Q171" s="411"/>
      <c r="R171" s="411"/>
      <c r="S171" s="411"/>
      <c r="T171" s="411"/>
      <c r="U171" s="411"/>
      <c r="V171" s="411"/>
      <c r="W171" s="411"/>
      <c r="X171" s="411"/>
      <c r="Y171" s="698" t="s">
        <v>193</v>
      </c>
      <c r="Z171" s="699"/>
      <c r="AA171" s="699"/>
      <c r="AB171" s="699"/>
      <c r="AC171" s="697" t="s">
        <v>221</v>
      </c>
      <c r="AD171" s="697"/>
      <c r="AE171" s="697"/>
      <c r="AF171" s="697"/>
      <c r="AG171" s="697"/>
      <c r="AH171" s="698" t="s">
        <v>236</v>
      </c>
      <c r="AI171" s="696"/>
      <c r="AJ171" s="696"/>
      <c r="AK171" s="696"/>
      <c r="AL171" s="696" t="s">
        <v>19</v>
      </c>
      <c r="AM171" s="696"/>
      <c r="AN171" s="696"/>
      <c r="AO171" s="700"/>
      <c r="AP171" s="721" t="s">
        <v>195</v>
      </c>
      <c r="AQ171" s="721"/>
      <c r="AR171" s="721"/>
      <c r="AS171" s="721"/>
      <c r="AT171" s="721"/>
      <c r="AU171" s="721"/>
      <c r="AV171" s="721"/>
      <c r="AW171" s="721"/>
      <c r="AX171" s="721"/>
      <c r="AY171">
        <f>$AY$169</f>
        <v>1</v>
      </c>
    </row>
    <row r="172" spans="1:51" ht="30" customHeight="1" x14ac:dyDescent="0.15">
      <c r="A172" s="707">
        <v>1</v>
      </c>
      <c r="B172" s="707">
        <v>1</v>
      </c>
      <c r="C172" s="708" t="s">
        <v>664</v>
      </c>
      <c r="D172" s="709"/>
      <c r="E172" s="709"/>
      <c r="F172" s="709"/>
      <c r="G172" s="709"/>
      <c r="H172" s="709"/>
      <c r="I172" s="709"/>
      <c r="J172" s="710">
        <v>8011101028104</v>
      </c>
      <c r="K172" s="711"/>
      <c r="L172" s="711"/>
      <c r="M172" s="711"/>
      <c r="N172" s="711"/>
      <c r="O172" s="711"/>
      <c r="P172" s="712" t="s">
        <v>630</v>
      </c>
      <c r="Q172" s="713"/>
      <c r="R172" s="713"/>
      <c r="S172" s="713"/>
      <c r="T172" s="713"/>
      <c r="U172" s="713"/>
      <c r="V172" s="713"/>
      <c r="W172" s="713"/>
      <c r="X172" s="713"/>
      <c r="Y172" s="714">
        <v>7</v>
      </c>
      <c r="Z172" s="715"/>
      <c r="AA172" s="715"/>
      <c r="AB172" s="716"/>
      <c r="AC172" s="722" t="s">
        <v>244</v>
      </c>
      <c r="AD172" s="722"/>
      <c r="AE172" s="722"/>
      <c r="AF172" s="722"/>
      <c r="AG172" s="722"/>
      <c r="AH172" s="719">
        <v>1</v>
      </c>
      <c r="AI172" s="720"/>
      <c r="AJ172" s="720"/>
      <c r="AK172" s="720"/>
      <c r="AL172" s="703" t="s">
        <v>266</v>
      </c>
      <c r="AM172" s="704"/>
      <c r="AN172" s="704"/>
      <c r="AO172" s="705"/>
      <c r="AP172" s="706" t="s">
        <v>266</v>
      </c>
      <c r="AQ172" s="706"/>
      <c r="AR172" s="706"/>
      <c r="AS172" s="706"/>
      <c r="AT172" s="706"/>
      <c r="AU172" s="706"/>
      <c r="AV172" s="706"/>
      <c r="AW172" s="706"/>
      <c r="AX172" s="706"/>
      <c r="AY172">
        <f>$AY$169</f>
        <v>1</v>
      </c>
    </row>
    <row r="173" spans="1:51" ht="24.75" customHeight="1" x14ac:dyDescent="0.15">
      <c r="A173" s="723" t="s">
        <v>560</v>
      </c>
      <c r="B173" s="724"/>
      <c r="C173" s="724"/>
      <c r="D173" s="724"/>
      <c r="E173" s="724"/>
      <c r="F173" s="724"/>
      <c r="G173" s="724"/>
      <c r="H173" s="724"/>
      <c r="I173" s="724"/>
      <c r="J173" s="724"/>
      <c r="K173" s="724"/>
      <c r="L173" s="724"/>
      <c r="M173" s="724"/>
      <c r="N173" s="724"/>
      <c r="O173" s="724"/>
      <c r="P173" s="724"/>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5"/>
      <c r="AL173" s="726" t="s">
        <v>222</v>
      </c>
      <c r="AM173" s="727"/>
      <c r="AN173" s="727"/>
      <c r="AO173" s="67" t="s">
        <v>627</v>
      </c>
      <c r="AP173" s="58"/>
      <c r="AQ173" s="58"/>
      <c r="AR173" s="58"/>
      <c r="AS173" s="58"/>
      <c r="AT173" s="58"/>
      <c r="AU173" s="58"/>
      <c r="AV173" s="58"/>
      <c r="AW173" s="58"/>
      <c r="AX173" s="59"/>
      <c r="AY173">
        <f>COUNTIF($AO$173,"☑")</f>
        <v>1</v>
      </c>
    </row>
    <row r="174" spans="1:51" ht="24.75" customHeight="1" x14ac:dyDescent="0.1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60"/>
      <c r="AM174" s="60"/>
      <c r="AN174" s="60"/>
      <c r="AO174" s="60"/>
      <c r="AP174" s="60"/>
      <c r="AQ174" s="60"/>
      <c r="AR174" s="60"/>
      <c r="AS174" s="60"/>
      <c r="AT174" s="60"/>
      <c r="AU174" s="60"/>
      <c r="AV174" s="60"/>
      <c r="AW174" s="60"/>
      <c r="AX174" s="60"/>
    </row>
  </sheetData>
  <sheetProtection formatRows="0"/>
  <dataConsolidate link="1"/>
  <mergeCells count="704">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R97:AS97"/>
    <mergeCell ref="AU97:AV97"/>
    <mergeCell ref="AM49:AP49"/>
    <mergeCell ref="AQ49:AT49"/>
    <mergeCell ref="AU49:AX49"/>
    <mergeCell ref="Y50:AA50"/>
    <mergeCell ref="AB50:AD50"/>
    <mergeCell ref="AE50:AH50"/>
    <mergeCell ref="AI50:AL50"/>
    <mergeCell ref="AM50:AP50"/>
    <mergeCell ref="AQ50:AT50"/>
    <mergeCell ref="AU50:AX50"/>
    <mergeCell ref="B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B41:F45"/>
    <mergeCell ref="G41:AA42"/>
    <mergeCell ref="AB41:AX42"/>
    <mergeCell ref="G43:AA45"/>
    <mergeCell ref="AB43:AX45"/>
    <mergeCell ref="A41:A50"/>
    <mergeCell ref="A173:AK173"/>
    <mergeCell ref="AL173:AN173"/>
    <mergeCell ref="AH172:AK172"/>
    <mergeCell ref="AL172:AO172"/>
    <mergeCell ref="AP172:AX172"/>
    <mergeCell ref="A172:B172"/>
    <mergeCell ref="C172:I172"/>
    <mergeCell ref="J172:O172"/>
    <mergeCell ref="P172:X172"/>
    <mergeCell ref="Y172:AB172"/>
    <mergeCell ref="AC172:AG172"/>
    <mergeCell ref="A171:B171"/>
    <mergeCell ref="C171:I171"/>
    <mergeCell ref="J171:O171"/>
    <mergeCell ref="P171:X171"/>
    <mergeCell ref="Y171:AB171"/>
    <mergeCell ref="AC171:AG171"/>
    <mergeCell ref="AH171:AK171"/>
    <mergeCell ref="AL171:AO171"/>
    <mergeCell ref="AP171:AX171"/>
    <mergeCell ref="AL168:AO168"/>
    <mergeCell ref="AP168:AX168"/>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P164:AX164"/>
    <mergeCell ref="AL163:AO163"/>
    <mergeCell ref="AP163:AX163"/>
    <mergeCell ref="A164:B164"/>
    <mergeCell ref="C164:I164"/>
    <mergeCell ref="J164:O164"/>
    <mergeCell ref="P164:X164"/>
    <mergeCell ref="Y164:AB164"/>
    <mergeCell ref="AC164:AG164"/>
    <mergeCell ref="AH164:AK164"/>
    <mergeCell ref="AL164:AO164"/>
    <mergeCell ref="A163:B163"/>
    <mergeCell ref="C163:I163"/>
    <mergeCell ref="J163:O163"/>
    <mergeCell ref="P163:X163"/>
    <mergeCell ref="Y163:AB163"/>
    <mergeCell ref="AC163:AG163"/>
    <mergeCell ref="AH163:AK163"/>
    <mergeCell ref="AP159:AX159"/>
    <mergeCell ref="A160:B160"/>
    <mergeCell ref="C160:I160"/>
    <mergeCell ref="J160:O160"/>
    <mergeCell ref="P160:X160"/>
    <mergeCell ref="Y160:AB160"/>
    <mergeCell ref="AC160:AG160"/>
    <mergeCell ref="AH160:AK160"/>
    <mergeCell ref="AL160:AO160"/>
    <mergeCell ref="AP160:AX160"/>
    <mergeCell ref="A159:B159"/>
    <mergeCell ref="C159:I159"/>
    <mergeCell ref="J159:O159"/>
    <mergeCell ref="P159:X159"/>
    <mergeCell ref="Y159:AB159"/>
    <mergeCell ref="AC159:AG159"/>
    <mergeCell ref="AH159:AK159"/>
    <mergeCell ref="AL159:AO159"/>
    <mergeCell ref="AH156:AK156"/>
    <mergeCell ref="AL156:AO156"/>
    <mergeCell ref="AP156:AX156"/>
    <mergeCell ref="A156:B156"/>
    <mergeCell ref="C156:I156"/>
    <mergeCell ref="J156:O156"/>
    <mergeCell ref="P156:X156"/>
    <mergeCell ref="Y156:AB156"/>
    <mergeCell ref="AC156:AG156"/>
    <mergeCell ref="A155:B155"/>
    <mergeCell ref="C155:I155"/>
    <mergeCell ref="J155:O155"/>
    <mergeCell ref="P155:X155"/>
    <mergeCell ref="Y155:AB155"/>
    <mergeCell ref="AC155:AG155"/>
    <mergeCell ref="AH155:AK155"/>
    <mergeCell ref="AL155:AO155"/>
    <mergeCell ref="AP155:AX155"/>
    <mergeCell ref="AL152:AO152"/>
    <mergeCell ref="AP152:AX152"/>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8:AX148"/>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AP143:AX143"/>
    <mergeCell ref="A144:B144"/>
    <mergeCell ref="C144:I144"/>
    <mergeCell ref="J144:O144"/>
    <mergeCell ref="P144:X144"/>
    <mergeCell ref="Y144:AB144"/>
    <mergeCell ref="AC144:AG144"/>
    <mergeCell ref="AH144:AK144"/>
    <mergeCell ref="AL144:AO144"/>
    <mergeCell ref="AP144:AX144"/>
    <mergeCell ref="A139:AK139"/>
    <mergeCell ref="AL139:AN139"/>
    <mergeCell ref="A143:B143"/>
    <mergeCell ref="C143:I143"/>
    <mergeCell ref="J143:O143"/>
    <mergeCell ref="P143:X143"/>
    <mergeCell ref="Y143:AB143"/>
    <mergeCell ref="AC143:AG143"/>
    <mergeCell ref="AH143:AK143"/>
    <mergeCell ref="AL143:AO14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Y120:AB120"/>
    <mergeCell ref="AC120:AG120"/>
    <mergeCell ref="AH120:AT120"/>
    <mergeCell ref="AU120:AX120"/>
    <mergeCell ref="G121:K121"/>
    <mergeCell ref="L121:X121"/>
    <mergeCell ref="Y121:AB121"/>
    <mergeCell ref="AC121:AG121"/>
    <mergeCell ref="AH121:AT121"/>
    <mergeCell ref="AU121:AX121"/>
    <mergeCell ref="AM99:AN99"/>
    <mergeCell ref="AO99:AP99"/>
    <mergeCell ref="A100:F118"/>
    <mergeCell ref="A119:F138"/>
    <mergeCell ref="G119:AB119"/>
    <mergeCell ref="AC119:AX119"/>
    <mergeCell ref="G120:K120"/>
    <mergeCell ref="L120:X120"/>
    <mergeCell ref="AA99:AB99"/>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92:D92"/>
    <mergeCell ref="E92:P92"/>
    <mergeCell ref="Q92:AB92"/>
    <mergeCell ref="AC92:AN92"/>
    <mergeCell ref="AO92:AX92"/>
    <mergeCell ref="A93:D93"/>
    <mergeCell ref="E93:P93"/>
    <mergeCell ref="Q93:AB93"/>
    <mergeCell ref="AC93:AN93"/>
    <mergeCell ref="AO93:AX93"/>
    <mergeCell ref="AA97:AB97"/>
    <mergeCell ref="AC97:AE97"/>
    <mergeCell ref="AG97:AH97"/>
    <mergeCell ref="AJ97:AK97"/>
    <mergeCell ref="AM97:AN97"/>
    <mergeCell ref="AO97:AP97"/>
    <mergeCell ref="E90:P90"/>
    <mergeCell ref="Q90:AB90"/>
    <mergeCell ref="AC90:AN90"/>
    <mergeCell ref="AO90:AX90"/>
    <mergeCell ref="A91:D91"/>
    <mergeCell ref="E91:P91"/>
    <mergeCell ref="Q91:AB91"/>
    <mergeCell ref="AC91:AN91"/>
    <mergeCell ref="AO91:AX91"/>
    <mergeCell ref="A85:E85"/>
    <mergeCell ref="F85:AX85"/>
    <mergeCell ref="A86:AX86"/>
    <mergeCell ref="A87:AX87"/>
    <mergeCell ref="A88:AX88"/>
    <mergeCell ref="A89:D89"/>
    <mergeCell ref="E89:P89"/>
    <mergeCell ref="Q89:AB89"/>
    <mergeCell ref="AC89:AN89"/>
    <mergeCell ref="AO89:AX89"/>
    <mergeCell ref="A67:B70"/>
    <mergeCell ref="C67:AC67"/>
    <mergeCell ref="AD67:AF67"/>
    <mergeCell ref="AG67:AX67"/>
    <mergeCell ref="C68:AC68"/>
    <mergeCell ref="AD68:AF68"/>
    <mergeCell ref="AG68:AX68"/>
    <mergeCell ref="C69:AC69"/>
    <mergeCell ref="AD69:AF69"/>
    <mergeCell ref="AG69:AX69"/>
    <mergeCell ref="C70:AC70"/>
    <mergeCell ref="AD70:AF70"/>
    <mergeCell ref="C74:D74"/>
    <mergeCell ref="E74:G74"/>
    <mergeCell ref="H74:I74"/>
    <mergeCell ref="J74:L74"/>
    <mergeCell ref="M74:N74"/>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AD66:AF66"/>
    <mergeCell ref="AG66:AX66"/>
    <mergeCell ref="C63:AC63"/>
    <mergeCell ref="AD63:AF63"/>
    <mergeCell ref="AG63:AX63"/>
    <mergeCell ref="C64:AC64"/>
    <mergeCell ref="AD64:AF64"/>
    <mergeCell ref="AG64:AX64"/>
    <mergeCell ref="AD60:AF60"/>
    <mergeCell ref="AG60:AX60"/>
    <mergeCell ref="C61:AC61"/>
    <mergeCell ref="AD61:AF61"/>
    <mergeCell ref="AG61:AX61"/>
    <mergeCell ref="C62:AC62"/>
    <mergeCell ref="AD62:AF62"/>
    <mergeCell ref="AG62:AX62"/>
    <mergeCell ref="AG70:AX70"/>
    <mergeCell ref="A51:AN51"/>
    <mergeCell ref="AO51:AQ51"/>
    <mergeCell ref="AS51:AX51"/>
    <mergeCell ref="A57:B66"/>
    <mergeCell ref="C57:AC57"/>
    <mergeCell ref="AD57:AF57"/>
    <mergeCell ref="AG57:AX59"/>
    <mergeCell ref="C58:D59"/>
    <mergeCell ref="E58:AC58"/>
    <mergeCell ref="AD58:AF58"/>
    <mergeCell ref="E59:AC59"/>
    <mergeCell ref="AD59:AF59"/>
    <mergeCell ref="C60:AC60"/>
    <mergeCell ref="A54:B56"/>
    <mergeCell ref="C54:AC54"/>
    <mergeCell ref="AD54:AF54"/>
    <mergeCell ref="AG54:AX54"/>
    <mergeCell ref="C55:AC55"/>
    <mergeCell ref="AD55:AF55"/>
    <mergeCell ref="AG55:AX55"/>
    <mergeCell ref="C56:AC56"/>
    <mergeCell ref="AD56:AF56"/>
    <mergeCell ref="AG56:AX56"/>
    <mergeCell ref="C65:AC65"/>
    <mergeCell ref="AD65:AF65"/>
    <mergeCell ref="AG65:AX65"/>
    <mergeCell ref="C66:AC66"/>
    <mergeCell ref="A52:AX52"/>
    <mergeCell ref="C53:AC53"/>
    <mergeCell ref="AD53:AF53"/>
    <mergeCell ref="AG53:AX53"/>
    <mergeCell ref="A39:F40"/>
    <mergeCell ref="G39:AX40"/>
    <mergeCell ref="AM36:AP36"/>
    <mergeCell ref="AQ36:AT36"/>
    <mergeCell ref="AU36:AX36"/>
    <mergeCell ref="Y37:AA37"/>
    <mergeCell ref="AB37:AD37"/>
    <mergeCell ref="AE37:AH37"/>
    <mergeCell ref="AI38:AL38"/>
    <mergeCell ref="AM38:AP38"/>
    <mergeCell ref="AQ38:AT38"/>
    <mergeCell ref="AU38:AX38"/>
    <mergeCell ref="A34:F38"/>
    <mergeCell ref="G34:O35"/>
    <mergeCell ref="P34:X35"/>
    <mergeCell ref="Y34:AA35"/>
    <mergeCell ref="AB34:AD35"/>
    <mergeCell ref="AE34:AH35"/>
    <mergeCell ref="AI34:AL35"/>
    <mergeCell ref="AM34:AP35"/>
    <mergeCell ref="A31:F33"/>
    <mergeCell ref="G31:X31"/>
    <mergeCell ref="Y31:AA31"/>
    <mergeCell ref="AB31:AD31"/>
    <mergeCell ref="AE31:AH31"/>
    <mergeCell ref="AI31:AL31"/>
    <mergeCell ref="AB33:AD33"/>
    <mergeCell ref="AE33:AH33"/>
    <mergeCell ref="AI33:AL33"/>
    <mergeCell ref="AQ34:AT34"/>
    <mergeCell ref="AU34:AX34"/>
    <mergeCell ref="A28:F30"/>
    <mergeCell ref="G28:O28"/>
    <mergeCell ref="P28:X28"/>
    <mergeCell ref="Y28:AA28"/>
    <mergeCell ref="AB28:AD28"/>
    <mergeCell ref="AE28:AH28"/>
    <mergeCell ref="AM33:AP33"/>
    <mergeCell ref="AQ33:AX33"/>
    <mergeCell ref="AQ35:AR35"/>
    <mergeCell ref="AS35:AT35"/>
    <mergeCell ref="AU35:AV35"/>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Q32:AX32"/>
    <mergeCell ref="Y33:AA33"/>
    <mergeCell ref="A22:F26"/>
    <mergeCell ref="G22:O22"/>
    <mergeCell ref="P22:V22"/>
    <mergeCell ref="W22:AC22"/>
    <mergeCell ref="G26:O26"/>
    <mergeCell ref="P26:V26"/>
    <mergeCell ref="W26:AC26"/>
    <mergeCell ref="A27:F27"/>
    <mergeCell ref="G27:AX27"/>
    <mergeCell ref="G29:O30"/>
    <mergeCell ref="P29:X30"/>
    <mergeCell ref="Y29:AA29"/>
    <mergeCell ref="AB29:AD29"/>
    <mergeCell ref="AD22:AX22"/>
    <mergeCell ref="G23:O23"/>
    <mergeCell ref="P23:V23"/>
    <mergeCell ref="W23:AC23"/>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5:O25"/>
    <mergeCell ref="P25:V25"/>
    <mergeCell ref="W25:AC25"/>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7:N77"/>
    <mergeCell ref="C73:D73"/>
    <mergeCell ref="E73:G73"/>
    <mergeCell ref="H73:I73"/>
    <mergeCell ref="J73:L73"/>
    <mergeCell ref="M73:N73"/>
    <mergeCell ref="O73:AF73"/>
    <mergeCell ref="O74:AF74"/>
    <mergeCell ref="O75:AF75"/>
    <mergeCell ref="O76:AF76"/>
    <mergeCell ref="O77:AF77"/>
    <mergeCell ref="O72:AF72"/>
    <mergeCell ref="C72:N72"/>
    <mergeCell ref="X99:Z99"/>
    <mergeCell ref="AJ99:AL99"/>
    <mergeCell ref="C75:D75"/>
    <mergeCell ref="E75:G75"/>
    <mergeCell ref="H75:I75"/>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s>
  <phoneticPr fontId="5"/>
  <conditionalFormatting sqref="P14:AQ14 Y137 AU137 Y132 AU132 Y127 AU127 Y122 AU122">
    <cfRule type="expression" dxfId="289" priority="959">
      <formula>IF(RIGHT(TEXT(P14,"0.#"),1)=".",FALSE,TRUE)</formula>
    </cfRule>
    <cfRule type="expression" dxfId="288" priority="960">
      <formula>IF(RIGHT(TEXT(P14,"0.#"),1)=".",TRUE,FALSE)</formula>
    </cfRule>
  </conditionalFormatting>
  <conditionalFormatting sqref="P18:AX18">
    <cfRule type="expression" dxfId="287" priority="957">
      <formula>IF(RIGHT(TEXT(P18,"0.#"),1)=".",FALSE,TRUE)</formula>
    </cfRule>
    <cfRule type="expression" dxfId="286" priority="958">
      <formula>IF(RIGHT(TEXT(P18,"0.#"),1)=".",TRUE,FALSE)</formula>
    </cfRule>
  </conditionalFormatting>
  <conditionalFormatting sqref="Y123">
    <cfRule type="expression" dxfId="285" priority="953">
      <formula>IF(RIGHT(TEXT(Y123,"0.#"),1)=".",FALSE,TRUE)</formula>
    </cfRule>
    <cfRule type="expression" dxfId="284" priority="954">
      <formula>IF(RIGHT(TEXT(Y123,"0.#"),1)=".",TRUE,FALSE)</formula>
    </cfRule>
  </conditionalFormatting>
  <conditionalFormatting sqref="Y136 Y131 Y126">
    <cfRule type="expression" dxfId="283" priority="933">
      <formula>IF(RIGHT(TEXT(Y126,"0.#"),1)=".",FALSE,TRUE)</formula>
    </cfRule>
    <cfRule type="expression" dxfId="282" priority="934">
      <formula>IF(RIGHT(TEXT(Y126,"0.#"),1)=".",TRUE,FALSE)</formula>
    </cfRule>
  </conditionalFormatting>
  <conditionalFormatting sqref="P16:AQ17 P15:AX15 P13:AX13">
    <cfRule type="expression" dxfId="281" priority="951">
      <formula>IF(RIGHT(TEXT(P13,"0.#"),1)=".",FALSE,TRUE)</formula>
    </cfRule>
    <cfRule type="expression" dxfId="280" priority="952">
      <formula>IF(RIGHT(TEXT(P13,"0.#"),1)=".",TRUE,FALSE)</formula>
    </cfRule>
  </conditionalFormatting>
  <conditionalFormatting sqref="P19:AJ19">
    <cfRule type="expression" dxfId="279" priority="949">
      <formula>IF(RIGHT(TEXT(P19,"0.#"),1)=".",FALSE,TRUE)</formula>
    </cfRule>
    <cfRule type="expression" dxfId="278" priority="950">
      <formula>IF(RIGHT(TEXT(P19,"0.#"),1)=".",TRUE,FALSE)</formula>
    </cfRule>
  </conditionalFormatting>
  <conditionalFormatting sqref="AQ29">
    <cfRule type="expression" dxfId="277" priority="947">
      <formula>IF(RIGHT(TEXT(AQ29,"0.#"),1)=".",FALSE,TRUE)</formula>
    </cfRule>
    <cfRule type="expression" dxfId="276" priority="948">
      <formula>IF(RIGHT(TEXT(AQ29,"0.#"),1)=".",TRUE,FALSE)</formula>
    </cfRule>
  </conditionalFormatting>
  <conditionalFormatting sqref="Y121">
    <cfRule type="expression" dxfId="275" priority="945">
      <formula>IF(RIGHT(TEXT(Y121,"0.#"),1)=".",FALSE,TRUE)</formula>
    </cfRule>
    <cfRule type="expression" dxfId="274" priority="946">
      <formula>IF(RIGHT(TEXT(Y121,"0.#"),1)=".",TRUE,FALSE)</formula>
    </cfRule>
  </conditionalFormatting>
  <conditionalFormatting sqref="AU123">
    <cfRule type="expression" dxfId="273" priority="941">
      <formula>IF(RIGHT(TEXT(AU123,"0.#"),1)=".",FALSE,TRUE)</formula>
    </cfRule>
    <cfRule type="expression" dxfId="272" priority="942">
      <formula>IF(RIGHT(TEXT(AU123,"0.#"),1)=".",TRUE,FALSE)</formula>
    </cfRule>
  </conditionalFormatting>
  <conditionalFormatting sqref="AU121">
    <cfRule type="expression" dxfId="271" priority="939">
      <formula>IF(RIGHT(TEXT(AU121,"0.#"),1)=".",FALSE,TRUE)</formula>
    </cfRule>
    <cfRule type="expression" dxfId="270" priority="940">
      <formula>IF(RIGHT(TEXT(AU121,"0.#"),1)=".",TRUE,FALSE)</formula>
    </cfRule>
  </conditionalFormatting>
  <conditionalFormatting sqref="Y138 Y133 Y128">
    <cfRule type="expression" dxfId="269" priority="935">
      <formula>IF(RIGHT(TEXT(Y128,"0.#"),1)=".",FALSE,TRUE)</formula>
    </cfRule>
    <cfRule type="expression" dxfId="268" priority="936">
      <formula>IF(RIGHT(TEXT(Y128,"0.#"),1)=".",TRUE,FALSE)</formula>
    </cfRule>
  </conditionalFormatting>
  <conditionalFormatting sqref="AU138 AU133 AU128">
    <cfRule type="expression" dxfId="267" priority="929">
      <formula>IF(RIGHT(TEXT(AU128,"0.#"),1)=".",FALSE,TRUE)</formula>
    </cfRule>
    <cfRule type="expression" dxfId="266" priority="930">
      <formula>IF(RIGHT(TEXT(AU128,"0.#"),1)=".",TRUE,FALSE)</formula>
    </cfRule>
  </conditionalFormatting>
  <conditionalFormatting sqref="AU131 AU126">
    <cfRule type="expression" dxfId="265" priority="927">
      <formula>IF(RIGHT(TEXT(AU126,"0.#"),1)=".",FALSE,TRUE)</formula>
    </cfRule>
    <cfRule type="expression" dxfId="264" priority="928">
      <formula>IF(RIGHT(TEXT(AU126,"0.#"),1)=".",TRUE,FALSE)</formula>
    </cfRule>
  </conditionalFormatting>
  <conditionalFormatting sqref="AM29">
    <cfRule type="expression" dxfId="263" priority="923">
      <formula>IF(RIGHT(TEXT(AM29,"0.#"),1)=".",FALSE,TRUE)</formula>
    </cfRule>
    <cfRule type="expression" dxfId="262" priority="924">
      <formula>IF(RIGHT(TEXT(AM29,"0.#"),1)=".",TRUE,FALSE)</formula>
    </cfRule>
  </conditionalFormatting>
  <conditionalFormatting sqref="AL144:AO144">
    <cfRule type="expression" dxfId="261" priority="877">
      <formula>IF(AND(AL144&gt;=0, RIGHT(TEXT(AL144,"0.#"),1)&lt;&gt;"."),TRUE,FALSE)</formula>
    </cfRule>
    <cfRule type="expression" dxfId="260" priority="878">
      <formula>IF(AND(AL144&gt;=0, RIGHT(TEXT(AL144,"0.#"),1)="."),TRUE,FALSE)</formula>
    </cfRule>
    <cfRule type="expression" dxfId="259" priority="879">
      <formula>IF(AND(AL144&lt;0, RIGHT(TEXT(AL144,"0.#"),1)&lt;&gt;"."),TRUE,FALSE)</formula>
    </cfRule>
    <cfRule type="expression" dxfId="258" priority="880">
      <formula>IF(AND(AL144&lt;0, RIGHT(TEXT(AL144,"0.#"),1)="."),TRUE,FALSE)</formula>
    </cfRule>
  </conditionalFormatting>
  <conditionalFormatting sqref="Y144">
    <cfRule type="expression" dxfId="257" priority="875">
      <formula>IF(RIGHT(TEXT(Y144,"0.#"),1)=".",FALSE,TRUE)</formula>
    </cfRule>
    <cfRule type="expression" dxfId="256" priority="876">
      <formula>IF(RIGHT(TEXT(Y144,"0.#"),1)=".",TRUE,FALSE)</formula>
    </cfRule>
  </conditionalFormatting>
  <conditionalFormatting sqref="Y148">
    <cfRule type="expression" dxfId="255" priority="807">
      <formula>IF(RIGHT(TEXT(Y148,"0.#"),1)=".",FALSE,TRUE)</formula>
    </cfRule>
    <cfRule type="expression" dxfId="254" priority="808">
      <formula>IF(RIGHT(TEXT(Y148,"0.#"),1)=".",TRUE,FALSE)</formula>
    </cfRule>
  </conditionalFormatting>
  <conditionalFormatting sqref="Y152">
    <cfRule type="expression" dxfId="253" priority="795">
      <formula>IF(RIGHT(TEXT(Y152,"0.#"),1)=".",FALSE,TRUE)</formula>
    </cfRule>
    <cfRule type="expression" dxfId="252" priority="796">
      <formula>IF(RIGHT(TEXT(Y152,"0.#"),1)=".",TRUE,FALSE)</formula>
    </cfRule>
  </conditionalFormatting>
  <conditionalFormatting sqref="Y156">
    <cfRule type="expression" dxfId="251" priority="783">
      <formula>IF(RIGHT(TEXT(Y156,"0.#"),1)=".",FALSE,TRUE)</formula>
    </cfRule>
    <cfRule type="expression" dxfId="250" priority="784">
      <formula>IF(RIGHT(TEXT(Y156,"0.#"),1)=".",TRUE,FALSE)</formula>
    </cfRule>
  </conditionalFormatting>
  <conditionalFormatting sqref="Y160">
    <cfRule type="expression" dxfId="249" priority="771">
      <formula>IF(RIGHT(TEXT(Y160,"0.#"),1)=".",FALSE,TRUE)</formula>
    </cfRule>
    <cfRule type="expression" dxfId="248" priority="772">
      <formula>IF(RIGHT(TEXT(Y160,"0.#"),1)=".",TRUE,FALSE)</formula>
    </cfRule>
  </conditionalFormatting>
  <conditionalFormatting sqref="W23">
    <cfRule type="expression" dxfId="247" priority="873">
      <formula>IF(RIGHT(TEXT(W23,"0.#"),1)=".",FALSE,TRUE)</formula>
    </cfRule>
    <cfRule type="expression" dxfId="246" priority="874">
      <formula>IF(RIGHT(TEXT(W23,"0.#"),1)=".",TRUE,FALSE)</formula>
    </cfRule>
  </conditionalFormatting>
  <conditionalFormatting sqref="W24">
    <cfRule type="expression" dxfId="245" priority="871">
      <formula>IF(RIGHT(TEXT(W24,"0.#"),1)=".",FALSE,TRUE)</formula>
    </cfRule>
    <cfRule type="expression" dxfId="244" priority="872">
      <formula>IF(RIGHT(TEXT(W24,"0.#"),1)=".",TRUE,FALSE)</formula>
    </cfRule>
  </conditionalFormatting>
  <conditionalFormatting sqref="W25">
    <cfRule type="expression" dxfId="243" priority="869">
      <formula>IF(RIGHT(TEXT(W25,"0.#"),1)=".",FALSE,TRUE)</formula>
    </cfRule>
    <cfRule type="expression" dxfId="242" priority="870">
      <formula>IF(RIGHT(TEXT(W25,"0.#"),1)=".",TRUE,FALSE)</formula>
    </cfRule>
  </conditionalFormatting>
  <conditionalFormatting sqref="P23">
    <cfRule type="expression" dxfId="241" priority="867">
      <formula>IF(RIGHT(TEXT(P23,"0.#"),1)=".",FALSE,TRUE)</formula>
    </cfRule>
    <cfRule type="expression" dxfId="240" priority="868">
      <formula>IF(RIGHT(TEXT(P23,"0.#"),1)=".",TRUE,FALSE)</formula>
    </cfRule>
  </conditionalFormatting>
  <conditionalFormatting sqref="P24">
    <cfRule type="expression" dxfId="239" priority="865">
      <formula>IF(RIGHT(TEXT(P24,"0.#"),1)=".",FALSE,TRUE)</formula>
    </cfRule>
    <cfRule type="expression" dxfId="238" priority="866">
      <formula>IF(RIGHT(TEXT(P24,"0.#"),1)=".",TRUE,FALSE)</formula>
    </cfRule>
  </conditionalFormatting>
  <conditionalFormatting sqref="P25">
    <cfRule type="expression" dxfId="237" priority="863">
      <formula>IF(RIGHT(TEXT(P25,"0.#"),1)=".",FALSE,TRUE)</formula>
    </cfRule>
    <cfRule type="expression" dxfId="236" priority="864">
      <formula>IF(RIGHT(TEXT(P25,"0.#"),1)=".",TRUE,FALSE)</formula>
    </cfRule>
  </conditionalFormatting>
  <conditionalFormatting sqref="AL148:AO148">
    <cfRule type="expression" dxfId="235" priority="809">
      <formula>IF(AND(AL148&gt;=0, RIGHT(TEXT(AL148,"0.#"),1)&lt;&gt;"."),TRUE,FALSE)</formula>
    </cfRule>
    <cfRule type="expression" dxfId="234" priority="810">
      <formula>IF(AND(AL148&gt;=0, RIGHT(TEXT(AL148,"0.#"),1)="."),TRUE,FALSE)</formula>
    </cfRule>
    <cfRule type="expression" dxfId="233" priority="811">
      <formula>IF(AND(AL148&lt;0, RIGHT(TEXT(AL148,"0.#"),1)&lt;&gt;"."),TRUE,FALSE)</formula>
    </cfRule>
    <cfRule type="expression" dxfId="232" priority="812">
      <formula>IF(AND(AL148&lt;0, RIGHT(TEXT(AL148,"0.#"),1)="."),TRUE,FALSE)</formula>
    </cfRule>
  </conditionalFormatting>
  <conditionalFormatting sqref="AL152:AO152">
    <cfRule type="expression" dxfId="231" priority="797">
      <formula>IF(AND(AL152&gt;=0, RIGHT(TEXT(AL152,"0.#"),1)&lt;&gt;"."),TRUE,FALSE)</formula>
    </cfRule>
    <cfRule type="expression" dxfId="230" priority="798">
      <formula>IF(AND(AL152&gt;=0, RIGHT(TEXT(AL152,"0.#"),1)="."),TRUE,FALSE)</formula>
    </cfRule>
    <cfRule type="expression" dxfId="229" priority="799">
      <formula>IF(AND(AL152&lt;0, RIGHT(TEXT(AL152,"0.#"),1)&lt;&gt;"."),TRUE,FALSE)</formula>
    </cfRule>
    <cfRule type="expression" dxfId="228" priority="800">
      <formula>IF(AND(AL152&lt;0, RIGHT(TEXT(AL152,"0.#"),1)="."),TRUE,FALSE)</formula>
    </cfRule>
  </conditionalFormatting>
  <conditionalFormatting sqref="AL160:AO160">
    <cfRule type="expression" dxfId="227" priority="773">
      <formula>IF(AND(AL160&gt;=0, RIGHT(TEXT(AL160,"0.#"),1)&lt;&gt;"."),TRUE,FALSE)</formula>
    </cfRule>
    <cfRule type="expression" dxfId="226" priority="774">
      <formula>IF(AND(AL160&gt;=0, RIGHT(TEXT(AL160,"0.#"),1)="."),TRUE,FALSE)</formula>
    </cfRule>
    <cfRule type="expression" dxfId="225" priority="775">
      <formula>IF(AND(AL160&lt;0, RIGHT(TEXT(AL160,"0.#"),1)&lt;&gt;"."),TRUE,FALSE)</formula>
    </cfRule>
    <cfRule type="expression" dxfId="224" priority="776">
      <formula>IF(AND(AL160&lt;0, RIGHT(TEXT(AL160,"0.#"),1)="."),TRUE,FALSE)</formula>
    </cfRule>
  </conditionalFormatting>
  <conditionalFormatting sqref="Y164">
    <cfRule type="expression" dxfId="223" priority="759">
      <formula>IF(RIGHT(TEXT(Y164,"0.#"),1)=".",FALSE,TRUE)</formula>
    </cfRule>
    <cfRule type="expression" dxfId="222" priority="760">
      <formula>IF(RIGHT(TEXT(Y164,"0.#"),1)=".",TRUE,FALSE)</formula>
    </cfRule>
  </conditionalFormatting>
  <conditionalFormatting sqref="AL168:AO168">
    <cfRule type="expression" dxfId="221" priority="749">
      <formula>IF(AND(AL168&gt;=0, RIGHT(TEXT(AL168,"0.#"),1)&lt;&gt;"."),TRUE,FALSE)</formula>
    </cfRule>
    <cfRule type="expression" dxfId="220" priority="750">
      <formula>IF(AND(AL168&gt;=0, RIGHT(TEXT(AL168,"0.#"),1)="."),TRUE,FALSE)</formula>
    </cfRule>
    <cfRule type="expression" dxfId="219" priority="751">
      <formula>IF(AND(AL168&lt;0, RIGHT(TEXT(AL168,"0.#"),1)&lt;&gt;"."),TRUE,FALSE)</formula>
    </cfRule>
    <cfRule type="expression" dxfId="218" priority="752">
      <formula>IF(AND(AL168&lt;0, RIGHT(TEXT(AL168,"0.#"),1)="."),TRUE,FALSE)</formula>
    </cfRule>
  </conditionalFormatting>
  <conditionalFormatting sqref="Y168">
    <cfRule type="expression" dxfId="217" priority="747">
      <formula>IF(RIGHT(TEXT(Y168,"0.#"),1)=".",FALSE,TRUE)</formula>
    </cfRule>
    <cfRule type="expression" dxfId="216" priority="748">
      <formula>IF(RIGHT(TEXT(Y168,"0.#"),1)=".",TRUE,FALSE)</formula>
    </cfRule>
  </conditionalFormatting>
  <conditionalFormatting sqref="AU30">
    <cfRule type="expression" dxfId="215" priority="731">
      <formula>IF(RIGHT(TEXT(AU30,"0.#"),1)=".",FALSE,TRUE)</formula>
    </cfRule>
    <cfRule type="expression" dxfId="214" priority="732">
      <formula>IF(RIGHT(TEXT(AU30,"0.#"),1)=".",TRUE,FALSE)</formula>
    </cfRule>
  </conditionalFormatting>
  <conditionalFormatting sqref="AU29">
    <cfRule type="expression" dxfId="213" priority="733">
      <formula>IF(RIGHT(TEXT(AU29,"0.#"),1)=".",FALSE,TRUE)</formula>
    </cfRule>
    <cfRule type="expression" dxfId="212" priority="734">
      <formula>IF(RIGHT(TEXT(AU29,"0.#"),1)=".",TRUE,FALSE)</formula>
    </cfRule>
  </conditionalFormatting>
  <conditionalFormatting sqref="P26:AC26">
    <cfRule type="expression" dxfId="211" priority="729">
      <formula>IF(RIGHT(TEXT(P26,"0.#"),1)=".",FALSE,TRUE)</formula>
    </cfRule>
    <cfRule type="expression" dxfId="210" priority="730">
      <formula>IF(RIGHT(TEXT(P26,"0.#"),1)=".",TRUE,FALSE)</formula>
    </cfRule>
  </conditionalFormatting>
  <conditionalFormatting sqref="AM38">
    <cfRule type="expression" dxfId="209" priority="711">
      <formula>IF(RIGHT(TEXT(AM38,"0.#"),1)=".",FALSE,TRUE)</formula>
    </cfRule>
    <cfRule type="expression" dxfId="208" priority="712">
      <formula>IF(RIGHT(TEXT(AM38,"0.#"),1)=".",TRUE,FALSE)</formula>
    </cfRule>
  </conditionalFormatting>
  <conditionalFormatting sqref="AM37">
    <cfRule type="expression" dxfId="207" priority="713">
      <formula>IF(RIGHT(TEXT(AM37,"0.#"),1)=".",FALSE,TRUE)</formula>
    </cfRule>
    <cfRule type="expression" dxfId="206" priority="714">
      <formula>IF(RIGHT(TEXT(AM37,"0.#"),1)=".",TRUE,FALSE)</formula>
    </cfRule>
  </conditionalFormatting>
  <conditionalFormatting sqref="AE36">
    <cfRule type="expression" dxfId="205" priority="727">
      <formula>IF(RIGHT(TEXT(AE36,"0.#"),1)=".",FALSE,TRUE)</formula>
    </cfRule>
    <cfRule type="expression" dxfId="204" priority="728">
      <formula>IF(RIGHT(TEXT(AE36,"0.#"),1)=".",TRUE,FALSE)</formula>
    </cfRule>
  </conditionalFormatting>
  <conditionalFormatting sqref="AQ36:AQ38">
    <cfRule type="expression" dxfId="203" priority="709">
      <formula>IF(RIGHT(TEXT(AQ36,"0.#"),1)=".",FALSE,TRUE)</formula>
    </cfRule>
    <cfRule type="expression" dxfId="202" priority="710">
      <formula>IF(RIGHT(TEXT(AQ36,"0.#"),1)=".",TRUE,FALSE)</formula>
    </cfRule>
  </conditionalFormatting>
  <conditionalFormatting sqref="AU36:AU38">
    <cfRule type="expression" dxfId="201" priority="707">
      <formula>IF(RIGHT(TEXT(AU36,"0.#"),1)=".",FALSE,TRUE)</formula>
    </cfRule>
    <cfRule type="expression" dxfId="200" priority="708">
      <formula>IF(RIGHT(TEXT(AU36,"0.#"),1)=".",TRUE,FALSE)</formula>
    </cfRule>
  </conditionalFormatting>
  <conditionalFormatting sqref="AI38">
    <cfRule type="expression" dxfId="199" priority="721">
      <formula>IF(RIGHT(TEXT(AI38,"0.#"),1)=".",FALSE,TRUE)</formula>
    </cfRule>
    <cfRule type="expression" dxfId="198" priority="722">
      <formula>IF(RIGHT(TEXT(AI38,"0.#"),1)=".",TRUE,FALSE)</formula>
    </cfRule>
  </conditionalFormatting>
  <conditionalFormatting sqref="AE37">
    <cfRule type="expression" dxfId="197" priority="725">
      <formula>IF(RIGHT(TEXT(AE37,"0.#"),1)=".",FALSE,TRUE)</formula>
    </cfRule>
    <cfRule type="expression" dxfId="196" priority="726">
      <formula>IF(RIGHT(TEXT(AE37,"0.#"),1)=".",TRUE,FALSE)</formula>
    </cfRule>
  </conditionalFormatting>
  <conditionalFormatting sqref="AE38">
    <cfRule type="expression" dxfId="195" priority="723">
      <formula>IF(RIGHT(TEXT(AE38,"0.#"),1)=".",FALSE,TRUE)</formula>
    </cfRule>
    <cfRule type="expression" dxfId="194" priority="724">
      <formula>IF(RIGHT(TEXT(AE38,"0.#"),1)=".",TRUE,FALSE)</formula>
    </cfRule>
  </conditionalFormatting>
  <conditionalFormatting sqref="AM36">
    <cfRule type="expression" dxfId="193" priority="715">
      <formula>IF(RIGHT(TEXT(AM36,"0.#"),1)=".",FALSE,TRUE)</formula>
    </cfRule>
    <cfRule type="expression" dxfId="192" priority="716">
      <formula>IF(RIGHT(TEXT(AM36,"0.#"),1)=".",TRUE,FALSE)</formula>
    </cfRule>
  </conditionalFormatting>
  <conditionalFormatting sqref="AI36">
    <cfRule type="expression" dxfId="191" priority="717">
      <formula>IF(RIGHT(TEXT(AI36,"0.#"),1)=".",FALSE,TRUE)</formula>
    </cfRule>
    <cfRule type="expression" dxfId="190" priority="718">
      <formula>IF(RIGHT(TEXT(AI36,"0.#"),1)=".",TRUE,FALSE)</formula>
    </cfRule>
  </conditionalFormatting>
  <conditionalFormatting sqref="AI37">
    <cfRule type="expression" dxfId="189" priority="719">
      <formula>IF(RIGHT(TEXT(AI37,"0.#"),1)=".",FALSE,TRUE)</formula>
    </cfRule>
    <cfRule type="expression" dxfId="188" priority="720">
      <formula>IF(RIGHT(TEXT(AI37,"0.#"),1)=".",TRUE,FALSE)</formula>
    </cfRule>
  </conditionalFormatting>
  <conditionalFormatting sqref="AM32">
    <cfRule type="expression" dxfId="187" priority="595">
      <formula>IF(RIGHT(TEXT(AM32,"0.#"),1)=".",FALSE,TRUE)</formula>
    </cfRule>
    <cfRule type="expression" dxfId="186" priority="596">
      <formula>IF(RIGHT(TEXT(AM32,"0.#"),1)=".",TRUE,FALSE)</formula>
    </cfRule>
  </conditionalFormatting>
  <conditionalFormatting sqref="AM33">
    <cfRule type="expression" dxfId="185" priority="593">
      <formula>IF(RIGHT(TEXT(AM33,"0.#"),1)=".",FALSE,TRUE)</formula>
    </cfRule>
    <cfRule type="expression" dxfId="184" priority="594">
      <formula>IF(RIGHT(TEXT(AM33,"0.#"),1)=".",TRUE,FALSE)</formula>
    </cfRule>
  </conditionalFormatting>
  <conditionalFormatting sqref="AQ33">
    <cfRule type="expression" dxfId="183" priority="589">
      <formula>IF(RIGHT(TEXT(AQ33,"0.#"),1)=".",FALSE,TRUE)</formula>
    </cfRule>
    <cfRule type="expression" dxfId="182" priority="590">
      <formula>IF(RIGHT(TEXT(AQ33,"0.#"),1)=".",TRUE,FALSE)</formula>
    </cfRule>
  </conditionalFormatting>
  <conditionalFormatting sqref="AQ32">
    <cfRule type="expression" dxfId="181" priority="599">
      <formula>IF(RIGHT(TEXT(AQ32,"0.#"),1)=".",FALSE,TRUE)</formula>
    </cfRule>
    <cfRule type="expression" dxfId="180" priority="600">
      <formula>IF(RIGHT(TEXT(AQ32,"0.#"),1)=".",TRUE,FALSE)</formula>
    </cfRule>
  </conditionalFormatting>
  <conditionalFormatting sqref="AM48">
    <cfRule type="expression" dxfId="179" priority="63">
      <formula>IF(RIGHT(TEXT(AM48,"0.#"),1)=".",FALSE,TRUE)</formula>
    </cfRule>
    <cfRule type="expression" dxfId="178" priority="64">
      <formula>IF(RIGHT(TEXT(AM48,"0.#"),1)=".",TRUE,FALSE)</formula>
    </cfRule>
  </conditionalFormatting>
  <conditionalFormatting sqref="AM49">
    <cfRule type="expression" dxfId="177" priority="61">
      <formula>IF(RIGHT(TEXT(AM49,"0.#"),1)=".",FALSE,TRUE)</formula>
    </cfRule>
    <cfRule type="expression" dxfId="176" priority="62">
      <formula>IF(RIGHT(TEXT(AM49,"0.#"),1)=".",TRUE,FALSE)</formula>
    </cfRule>
  </conditionalFormatting>
  <conditionalFormatting sqref="AM50">
    <cfRule type="expression" dxfId="175" priority="59">
      <formula>IF(RIGHT(TEXT(AM50,"0.#"),1)=".",FALSE,TRUE)</formula>
    </cfRule>
    <cfRule type="expression" dxfId="174" priority="60">
      <formula>IF(RIGHT(TEXT(AM50,"0.#"),1)=".",TRUE,FALSE)</formula>
    </cfRule>
  </conditionalFormatting>
  <conditionalFormatting sqref="AQ48:AQ50">
    <cfRule type="expression" dxfId="173" priority="57">
      <formula>IF(RIGHT(TEXT(AQ48,"0.#"),1)=".",FALSE,TRUE)</formula>
    </cfRule>
    <cfRule type="expression" dxfId="172" priority="58">
      <formula>IF(RIGHT(TEXT(AQ48,"0.#"),1)=".",TRUE,FALSE)</formula>
    </cfRule>
  </conditionalFormatting>
  <conditionalFormatting sqref="AU48:AU50">
    <cfRule type="expression" dxfId="171" priority="55">
      <formula>IF(RIGHT(TEXT(AU48,"0.#"),1)=".",FALSE,TRUE)</formula>
    </cfRule>
    <cfRule type="expression" dxfId="170" priority="56">
      <formula>IF(RIGHT(TEXT(AU48,"0.#"),1)=".",TRUE,FALSE)</formula>
    </cfRule>
  </conditionalFormatting>
  <conditionalFormatting sqref="AL156:AO156">
    <cfRule type="expression" dxfId="169" priority="47">
      <formula>IF(AND(AL156&gt;=0, RIGHT(TEXT(AL156,"0.#"),1)&lt;&gt;"."),TRUE,FALSE)</formula>
    </cfRule>
    <cfRule type="expression" dxfId="168" priority="48">
      <formula>IF(AND(AL156&gt;=0, RIGHT(TEXT(AL156,"0.#"),1)="."),TRUE,FALSE)</formula>
    </cfRule>
    <cfRule type="expression" dxfId="167" priority="49">
      <formula>IF(AND(AL156&lt;0, RIGHT(TEXT(AL156,"0.#"),1)&lt;&gt;"."),TRUE,FALSE)</formula>
    </cfRule>
    <cfRule type="expression" dxfId="166" priority="50">
      <formula>IF(AND(AL156&lt;0, RIGHT(TEXT(AL156,"0.#"),1)="."),TRUE,FALSE)</formula>
    </cfRule>
  </conditionalFormatting>
  <conditionalFormatting sqref="AL164:AO164">
    <cfRule type="expression" dxfId="165" priority="43">
      <formula>IF(AND(AL164&gt;=0, RIGHT(TEXT(AL164,"0.#"),1)&lt;&gt;"."),TRUE,FALSE)</formula>
    </cfRule>
    <cfRule type="expression" dxfId="164" priority="44">
      <formula>IF(AND(AL164&gt;=0, RIGHT(TEXT(AL164,"0.#"),1)="."),TRUE,FALSE)</formula>
    </cfRule>
    <cfRule type="expression" dxfId="163" priority="45">
      <formula>IF(AND(AL164&lt;0, RIGHT(TEXT(AL164,"0.#"),1)&lt;&gt;"."),TRUE,FALSE)</formula>
    </cfRule>
    <cfRule type="expression" dxfId="162" priority="46">
      <formula>IF(AND(AL164&lt;0, RIGHT(TEXT(AL164,"0.#"),1)="."),TRUE,FALSE)</formula>
    </cfRule>
  </conditionalFormatting>
  <conditionalFormatting sqref="AE30">
    <cfRule type="expression" dxfId="161" priority="41">
      <formula>IF(RIGHT(TEXT(AE30,"0.#"),1)=".",FALSE,TRUE)</formula>
    </cfRule>
    <cfRule type="expression" dxfId="160" priority="42">
      <formula>IF(RIGHT(TEXT(AE30,"0.#"),1)=".",TRUE,FALSE)</formula>
    </cfRule>
  </conditionalFormatting>
  <conditionalFormatting sqref="AI30">
    <cfRule type="expression" dxfId="159" priority="39">
      <formula>IF(RIGHT(TEXT(AI30,"0.#"),1)=".",FALSE,TRUE)</formula>
    </cfRule>
    <cfRule type="expression" dxfId="158" priority="40">
      <formula>IF(RIGHT(TEXT(AI30,"0.#"),1)=".",TRUE,FALSE)</formula>
    </cfRule>
  </conditionalFormatting>
  <conditionalFormatting sqref="AM30">
    <cfRule type="expression" dxfId="157" priority="37">
      <formula>IF(RIGHT(TEXT(AM30,"0.#"),1)=".",FALSE,TRUE)</formula>
    </cfRule>
    <cfRule type="expression" dxfId="156" priority="38">
      <formula>IF(RIGHT(TEXT(AM30,"0.#"),1)=".",TRUE,FALSE)</formula>
    </cfRule>
  </conditionalFormatting>
  <conditionalFormatting sqref="AQ30">
    <cfRule type="expression" dxfId="155" priority="35">
      <formula>IF(RIGHT(TEXT(AQ30,"0.#"),1)=".",FALSE,TRUE)</formula>
    </cfRule>
    <cfRule type="expression" dxfId="154" priority="36">
      <formula>IF(RIGHT(TEXT(AQ30,"0.#"),1)=".",TRUE,FALSE)</formula>
    </cfRule>
  </conditionalFormatting>
  <conditionalFormatting sqref="AI48">
    <cfRule type="expression" dxfId="153" priority="27">
      <formula>IF(RIGHT(TEXT(AI48,"0.#"),1)=".",FALSE,TRUE)</formula>
    </cfRule>
    <cfRule type="expression" dxfId="152" priority="28">
      <formula>IF(RIGHT(TEXT(AI48,"0.#"),1)=".",TRUE,FALSE)</formula>
    </cfRule>
  </conditionalFormatting>
  <conditionalFormatting sqref="AE50">
    <cfRule type="expression" dxfId="151" priority="33">
      <formula>IF(RIGHT(TEXT(AE50,"0.#"),1)=".",FALSE,TRUE)</formula>
    </cfRule>
    <cfRule type="expression" dxfId="150" priority="34">
      <formula>IF(RIGHT(TEXT(AE50,"0.#"),1)=".",TRUE,FALSE)</formula>
    </cfRule>
  </conditionalFormatting>
  <conditionalFormatting sqref="AE49">
    <cfRule type="expression" dxfId="149" priority="31">
      <formula>IF(RIGHT(TEXT(AE49,"0.#"),1)=".",FALSE,TRUE)</formula>
    </cfRule>
    <cfRule type="expression" dxfId="148" priority="32">
      <formula>IF(RIGHT(TEXT(AE49,"0.#"),1)=".",TRUE,FALSE)</formula>
    </cfRule>
  </conditionalFormatting>
  <conditionalFormatting sqref="AE48">
    <cfRule type="expression" dxfId="147" priority="29">
      <formula>IF(RIGHT(TEXT(AE48,"0.#"),1)=".",FALSE,TRUE)</formula>
    </cfRule>
    <cfRule type="expression" dxfId="146" priority="30">
      <formula>IF(RIGHT(TEXT(AE48,"0.#"),1)=".",TRUE,FALSE)</formula>
    </cfRule>
  </conditionalFormatting>
  <conditionalFormatting sqref="AI49">
    <cfRule type="expression" dxfId="145" priority="25">
      <formula>IF(RIGHT(TEXT(AI49,"0.#"),1)=".",FALSE,TRUE)</formula>
    </cfRule>
    <cfRule type="expression" dxfId="144" priority="26">
      <formula>IF(RIGHT(TEXT(AI49,"0.#"),1)=".",TRUE,FALSE)</formula>
    </cfRule>
  </conditionalFormatting>
  <conditionalFormatting sqref="AI50">
    <cfRule type="expression" dxfId="143" priority="23">
      <formula>IF(RIGHT(TEXT(AI50,"0.#"),1)=".",FALSE,TRUE)</formula>
    </cfRule>
    <cfRule type="expression" dxfId="142" priority="24">
      <formula>IF(RIGHT(TEXT(AI50,"0.#"),1)=".",TRUE,FALSE)</formula>
    </cfRule>
  </conditionalFormatting>
  <conditionalFormatting sqref="AE29">
    <cfRule type="expression" dxfId="141" priority="21">
      <formula>IF(RIGHT(TEXT(AE29,"0.#"),1)=".",FALSE,TRUE)</formula>
    </cfRule>
    <cfRule type="expression" dxfId="140" priority="22">
      <formula>IF(RIGHT(TEXT(AE29,"0.#"),1)=".",TRUE,FALSE)</formula>
    </cfRule>
  </conditionalFormatting>
  <conditionalFormatting sqref="AI29">
    <cfRule type="expression" dxfId="139" priority="19">
      <formula>IF(RIGHT(TEXT(AI29,"0.#"),1)=".",FALSE,TRUE)</formula>
    </cfRule>
    <cfRule type="expression" dxfId="138" priority="20">
      <formula>IF(RIGHT(TEXT(AI29,"0.#"),1)=".",TRUE,FALSE)</formula>
    </cfRule>
  </conditionalFormatting>
  <conditionalFormatting sqref="AE32">
    <cfRule type="expression" dxfId="137" priority="17">
      <formula>IF(RIGHT(TEXT(AE32,"0.#"),1)=".",FALSE,TRUE)</formula>
    </cfRule>
    <cfRule type="expression" dxfId="136" priority="18">
      <formula>IF(RIGHT(TEXT(AE32,"0.#"),1)=".",TRUE,FALSE)</formula>
    </cfRule>
  </conditionalFormatting>
  <conditionalFormatting sqref="AI32">
    <cfRule type="expression" dxfId="135" priority="15">
      <formula>IF(RIGHT(TEXT(AI32,"0.#"),1)=".",FALSE,TRUE)</formula>
    </cfRule>
    <cfRule type="expression" dxfId="134" priority="16">
      <formula>IF(RIGHT(TEXT(AI32,"0.#"),1)=".",TRUE,FALSE)</formula>
    </cfRule>
  </conditionalFormatting>
  <conditionalFormatting sqref="AI33">
    <cfRule type="expression" dxfId="133" priority="13">
      <formula>IF(RIGHT(TEXT(AI33,"0.#"),1)=".",FALSE,TRUE)</formula>
    </cfRule>
    <cfRule type="expression" dxfId="132" priority="14">
      <formula>IF(RIGHT(TEXT(AI33,"0.#"),1)=".",TRUE,FALSE)</formula>
    </cfRule>
  </conditionalFormatting>
  <conditionalFormatting sqref="AE33">
    <cfRule type="expression" dxfId="131" priority="11">
      <formula>IF(RIGHT(TEXT(AE33,"0.#"),1)=".",FALSE,TRUE)</formula>
    </cfRule>
    <cfRule type="expression" dxfId="130" priority="12">
      <formula>IF(RIGHT(TEXT(AE33,"0.#"),1)=".",TRUE,FALSE)</formula>
    </cfRule>
  </conditionalFormatting>
  <conditionalFormatting sqref="AL172:AO172">
    <cfRule type="expression" dxfId="129" priority="7">
      <formula>IF(AND(AL172&gt;=0, RIGHT(TEXT(AL172,"0.#"),1)&lt;&gt;"."),TRUE,FALSE)</formula>
    </cfRule>
    <cfRule type="expression" dxfId="128" priority="8">
      <formula>IF(AND(AL172&gt;=0, RIGHT(TEXT(AL172,"0.#"),1)="."),TRUE,FALSE)</formula>
    </cfRule>
    <cfRule type="expression" dxfId="127" priority="9">
      <formula>IF(AND(AL172&lt;0, RIGHT(TEXT(AL172,"0.#"),1)&lt;&gt;"."),TRUE,FALSE)</formula>
    </cfRule>
    <cfRule type="expression" dxfId="126" priority="10">
      <formula>IF(AND(AL172&lt;0, RIGHT(TEXT(AL172,"0.#"),1)="."),TRUE,FALSE)</formula>
    </cfRule>
  </conditionalFormatting>
  <conditionalFormatting sqref="Y172">
    <cfRule type="expression" dxfId="125" priority="5">
      <formula>IF(RIGHT(TEXT(Y172,"0.#"),1)=".",FALSE,TRUE)</formula>
    </cfRule>
    <cfRule type="expression" dxfId="124" priority="6">
      <formula>IF(RIGHT(TEXT(Y172,"0.#"),1)=".",TRUE,FALSE)</formula>
    </cfRule>
  </conditionalFormatting>
  <conditionalFormatting sqref="AU136">
    <cfRule type="expression" dxfId="123" priority="3">
      <formula>IF(RIGHT(TEXT(AU136,"0.#"),1)=".",FALSE,TRUE)</formula>
    </cfRule>
    <cfRule type="expression" dxfId="122" priority="4">
      <formula>IF(RIGHT(TEXT(AU136,"0.#"),1)=".",TRUE,FALSE)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44:AK144 AH148:AK148 AH152:AK152 AH156:AK156 AH160:AK160 AH164:AK164 AH168:AK168 AH172:AK172">
      <formula1>OR(AND(MOD(IF(ISNUMBER(AH144), AH144, 0.5),1)=0, 0&lt;=AH144), AH144="-")</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AO139 AO173 AR51">
      <formula1>"　, ☑"</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AQ47:AR47 P13:AX13 AR15:AX15 P14:AQ18 AR18:AX18 P19:AJ19 Y144:AB144 AL144:AO144 Y148:AB148 AL148:AO148 Y152:AB152 AL152:AO152 Y156:AB156 AL156:AO156 Y160:AB160 AL160:AO160 Y164:AB164 AL164:AO164 Y168:AB168 AL168:AO168 Y172:AB172 AL172:AO172 AQ35:AR35 AU35:AX35 AE36:AX38 AE29:AX30 AE32:AX32 AU47:AX47 AE48:AX50 AU136:AX137 Y136:AB137 AU131:AX132 Y131:AB132 AU126:AX127 Y126:AB127 AU121:AX122 Y121:AB122 P23:AC26">
      <formula1>OR(ISNUMBER(P13), P13="-")</formula1>
    </dataValidation>
    <dataValidation type="list" allowBlank="1" showInputMessage="1" showErrorMessage="1" sqref="Q99:R99 AC99:AD99 AO99:AP99">
      <formula1>$U$44</formula1>
    </dataValidation>
    <dataValidation type="custom" allowBlank="1" showInputMessage="1" showErrorMessage="1" errorTitle="法人番号チェック" error="法人番号は13桁の数字で入力してください。" sqref="J172:O172 J168:O168 J164:O164 J160:O160 J156:O156 J152:O152 J148:O148 J144:O144">
      <formula1>OR(J144="-",AND(LEN(J144)=13,IFERROR(SEARCH("-",J144),"")="",IFERROR(SEARCH(".",J144),"")="",ISNUMBER(J144)))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9" max="16383" man="1"/>
    <brk id="118" max="16383" man="1"/>
    <brk id="15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AC144:AG144 AC148:AG148 AC152:AG152 AC156:AG156 AC160:AG160 AC164:AG164 AC168:AG168 AC172:AG172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399</v>
      </c>
      <c r="AA1" s="29" t="s">
        <v>78</v>
      </c>
      <c r="AB1" s="29" t="s">
        <v>400</v>
      </c>
      <c r="AC1" s="29" t="s">
        <v>32</v>
      </c>
      <c r="AD1" s="28"/>
      <c r="AE1" s="29" t="s">
        <v>44</v>
      </c>
      <c r="AF1" s="30"/>
      <c r="AG1" s="44" t="s">
        <v>183</v>
      </c>
      <c r="AI1" s="44" t="s">
        <v>185</v>
      </c>
      <c r="AK1" s="44" t="s">
        <v>190</v>
      </c>
      <c r="AM1" s="69"/>
      <c r="AN1" s="69"/>
      <c r="AP1" s="28" t="s">
        <v>229</v>
      </c>
    </row>
    <row r="2" spans="1:42" ht="13.5" customHeight="1" x14ac:dyDescent="0.15">
      <c r="A2" s="14" t="s">
        <v>81</v>
      </c>
      <c r="B2" s="15"/>
      <c r="C2" s="13" t="str">
        <f>IF(B2="","",A2)</f>
        <v/>
      </c>
      <c r="D2" s="13" t="str">
        <f>IF(C2="","",IF(D1&lt;&gt;"",CONCATENATE(D1,"、",C2),C2))</f>
        <v/>
      </c>
      <c r="F2" s="12" t="s">
        <v>68</v>
      </c>
      <c r="G2" s="17" t="s">
        <v>590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4">
        <v>21</v>
      </c>
      <c r="W2" s="32" t="s">
        <v>166</v>
      </c>
      <c r="Y2" s="32" t="s">
        <v>64</v>
      </c>
      <c r="Z2" s="32" t="s">
        <v>64</v>
      </c>
      <c r="AA2" s="77" t="s">
        <v>269</v>
      </c>
      <c r="AB2" s="77" t="s">
        <v>494</v>
      </c>
      <c r="AC2" s="78" t="s">
        <v>130</v>
      </c>
      <c r="AD2" s="28"/>
      <c r="AE2" s="39" t="s">
        <v>162</v>
      </c>
      <c r="AF2" s="30"/>
      <c r="AG2" s="46" t="s">
        <v>237</v>
      </c>
      <c r="AI2" s="44" t="s">
        <v>266</v>
      </c>
      <c r="AK2" s="44" t="s">
        <v>191</v>
      </c>
      <c r="AM2" s="69"/>
      <c r="AN2" s="69"/>
      <c r="AP2" s="46" t="s">
        <v>237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590</v>
      </c>
      <c r="R3" s="13" t="str">
        <f t="shared" ref="R3:R8" si="3">IF(Q3="","",P3)</f>
        <v>委託・請負</v>
      </c>
      <c r="S3" s="13" t="str">
        <f t="shared" ref="S3:S8" si="4">IF(R3="",S2,IF(S2&lt;&gt;"",CONCATENATE(S2,"、",R3),R3))</f>
        <v>委託・請負</v>
      </c>
      <c r="T3" s="13"/>
      <c r="U3" s="32" t="s">
        <v>525</v>
      </c>
      <c r="W3" s="32" t="s">
        <v>141</v>
      </c>
      <c r="Y3" s="32" t="s">
        <v>65</v>
      </c>
      <c r="Z3" s="32" t="s">
        <v>401</v>
      </c>
      <c r="AA3" s="77" t="s">
        <v>367</v>
      </c>
      <c r="AB3" s="77" t="s">
        <v>495</v>
      </c>
      <c r="AC3" s="78" t="s">
        <v>131</v>
      </c>
      <c r="AD3" s="28"/>
      <c r="AE3" s="39" t="s">
        <v>163</v>
      </c>
      <c r="AF3" s="30"/>
      <c r="AG3" s="46" t="s">
        <v>238</v>
      </c>
      <c r="AI3" s="44" t="s">
        <v>184</v>
      </c>
      <c r="AK3" s="44" t="str">
        <f>CHAR(CODE(AK2)+1)</f>
        <v>B</v>
      </c>
      <c r="AM3" s="69"/>
      <c r="AN3" s="69"/>
      <c r="AP3" s="46" t="s">
        <v>238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581</v>
      </c>
      <c r="W4" s="32" t="s">
        <v>142</v>
      </c>
      <c r="Y4" s="32" t="s">
        <v>274</v>
      </c>
      <c r="Z4" s="32" t="s">
        <v>402</v>
      </c>
      <c r="AA4" s="77" t="s">
        <v>368</v>
      </c>
      <c r="AB4" s="77" t="s">
        <v>496</v>
      </c>
      <c r="AC4" s="77" t="s">
        <v>132</v>
      </c>
      <c r="AD4" s="28"/>
      <c r="AE4" s="39" t="s">
        <v>164</v>
      </c>
      <c r="AF4" s="30"/>
      <c r="AG4" s="46" t="s">
        <v>239</v>
      </c>
      <c r="AI4" s="44" t="s">
        <v>186</v>
      </c>
      <c r="AK4" s="44" t="str">
        <f t="shared" ref="AK4:AK49" si="7">CHAR(CODE(AK3)+1)</f>
        <v>C</v>
      </c>
      <c r="AM4" s="69"/>
      <c r="AN4" s="69"/>
      <c r="AP4" s="46" t="s">
        <v>239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549</v>
      </c>
      <c r="Y5" s="32" t="s">
        <v>275</v>
      </c>
      <c r="Z5" s="32" t="s">
        <v>403</v>
      </c>
      <c r="AA5" s="77" t="s">
        <v>369</v>
      </c>
      <c r="AB5" s="77" t="s">
        <v>497</v>
      </c>
      <c r="AC5" s="77" t="s">
        <v>165</v>
      </c>
      <c r="AD5" s="31"/>
      <c r="AE5" s="39" t="s">
        <v>249</v>
      </c>
      <c r="AF5" s="30"/>
      <c r="AG5" s="46" t="s">
        <v>240</v>
      </c>
      <c r="AI5" s="44" t="s">
        <v>272</v>
      </c>
      <c r="AK5" s="44" t="str">
        <f t="shared" si="7"/>
        <v>D</v>
      </c>
      <c r="AP5" s="46" t="s">
        <v>240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251</v>
      </c>
      <c r="W6" s="32" t="s">
        <v>551</v>
      </c>
      <c r="Y6" s="32" t="s">
        <v>276</v>
      </c>
      <c r="Z6" s="32" t="s">
        <v>404</v>
      </c>
      <c r="AA6" s="77" t="s">
        <v>370</v>
      </c>
      <c r="AB6" s="77" t="s">
        <v>498</v>
      </c>
      <c r="AC6" s="77" t="s">
        <v>133</v>
      </c>
      <c r="AD6" s="31"/>
      <c r="AE6" s="39" t="s">
        <v>247</v>
      </c>
      <c r="AF6" s="30"/>
      <c r="AG6" s="46" t="s">
        <v>241</v>
      </c>
      <c r="AI6" s="44" t="s">
        <v>273</v>
      </c>
      <c r="AK6" s="44" t="str">
        <f>CHAR(CODE(AK5)+1)</f>
        <v>E</v>
      </c>
      <c r="AP6" s="46" t="s">
        <v>241</v>
      </c>
    </row>
    <row r="7" spans="1:42" ht="13.5" customHeight="1" x14ac:dyDescent="0.15">
      <c r="A7" s="14" t="s">
        <v>86</v>
      </c>
      <c r="B7" s="15"/>
      <c r="C7" s="13" t="str">
        <f t="shared" si="0"/>
        <v/>
      </c>
      <c r="D7" s="13" t="str">
        <f t="shared" si="8"/>
        <v/>
      </c>
      <c r="F7" s="18" t="s">
        <v>196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277</v>
      </c>
      <c r="Z7" s="32" t="s">
        <v>405</v>
      </c>
      <c r="AA7" s="77" t="s">
        <v>371</v>
      </c>
      <c r="AB7" s="77" t="s">
        <v>499</v>
      </c>
      <c r="AC7" s="31"/>
      <c r="AD7" s="31"/>
      <c r="AE7" s="32" t="s">
        <v>133</v>
      </c>
      <c r="AF7" s="30"/>
      <c r="AG7" s="46" t="s">
        <v>242</v>
      </c>
      <c r="AH7" s="72"/>
      <c r="AI7" s="46" t="s">
        <v>263</v>
      </c>
      <c r="AK7" s="44" t="str">
        <f>CHAR(CODE(AK6)+1)</f>
        <v>F</v>
      </c>
      <c r="AP7" s="46" t="s">
        <v>242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270</v>
      </c>
      <c r="W8" s="32" t="s">
        <v>144</v>
      </c>
      <c r="Y8" s="32" t="s">
        <v>278</v>
      </c>
      <c r="Z8" s="32" t="s">
        <v>406</v>
      </c>
      <c r="AA8" s="77" t="s">
        <v>372</v>
      </c>
      <c r="AB8" s="77" t="s">
        <v>500</v>
      </c>
      <c r="AC8" s="31"/>
      <c r="AD8" s="31"/>
      <c r="AE8" s="31"/>
      <c r="AF8" s="30"/>
      <c r="AG8" s="46" t="s">
        <v>243</v>
      </c>
      <c r="AI8" s="44" t="s">
        <v>264</v>
      </c>
      <c r="AK8" s="44" t="str">
        <f t="shared" si="7"/>
        <v>G</v>
      </c>
      <c r="AP8" s="46" t="s">
        <v>243</v>
      </c>
    </row>
    <row r="9" spans="1:42" ht="13.5" customHeight="1" x14ac:dyDescent="0.15">
      <c r="A9" s="14" t="s">
        <v>88</v>
      </c>
      <c r="B9" s="15"/>
      <c r="C9" s="13" t="str">
        <f t="shared" si="0"/>
        <v/>
      </c>
      <c r="D9" s="13" t="str">
        <f t="shared" si="8"/>
        <v/>
      </c>
      <c r="F9" s="18" t="s">
        <v>197</v>
      </c>
      <c r="G9" s="17"/>
      <c r="H9" s="13" t="str">
        <f t="shared" si="1"/>
        <v/>
      </c>
      <c r="I9" s="13" t="str">
        <f t="shared" si="5"/>
        <v>一般会計</v>
      </c>
      <c r="K9" s="14" t="s">
        <v>105</v>
      </c>
      <c r="L9" s="15"/>
      <c r="M9" s="13" t="str">
        <f t="shared" si="2"/>
        <v/>
      </c>
      <c r="N9" s="13" t="str">
        <f t="shared" si="6"/>
        <v/>
      </c>
      <c r="O9" s="13"/>
      <c r="P9" s="13"/>
      <c r="Q9" s="19"/>
      <c r="T9" s="13"/>
      <c r="U9" s="32" t="s">
        <v>271</v>
      </c>
      <c r="W9" s="32" t="s">
        <v>145</v>
      </c>
      <c r="Y9" s="32" t="s">
        <v>279</v>
      </c>
      <c r="Z9" s="32" t="s">
        <v>407</v>
      </c>
      <c r="AA9" s="77" t="s">
        <v>373</v>
      </c>
      <c r="AB9" s="77" t="s">
        <v>501</v>
      </c>
      <c r="AC9" s="31"/>
      <c r="AD9" s="31"/>
      <c r="AE9" s="31"/>
      <c r="AF9" s="30"/>
      <c r="AG9" s="46" t="s">
        <v>244</v>
      </c>
      <c r="AI9" s="68"/>
      <c r="AK9" s="44" t="str">
        <f t="shared" si="7"/>
        <v>H</v>
      </c>
      <c r="AP9" s="46" t="s">
        <v>244</v>
      </c>
    </row>
    <row r="10" spans="1:42" ht="13.5" customHeight="1" x14ac:dyDescent="0.15">
      <c r="A10" s="14" t="s">
        <v>217</v>
      </c>
      <c r="B10" s="15"/>
      <c r="C10" s="13" t="str">
        <f t="shared" si="0"/>
        <v/>
      </c>
      <c r="D10" s="13" t="str">
        <f t="shared" si="8"/>
        <v/>
      </c>
      <c r="F10" s="18" t="s">
        <v>112</v>
      </c>
      <c r="G10" s="17"/>
      <c r="H10" s="13" t="str">
        <f t="shared" si="1"/>
        <v/>
      </c>
      <c r="I10" s="13" t="str">
        <f t="shared" si="5"/>
        <v>一般会計</v>
      </c>
      <c r="K10" s="14" t="s">
        <v>218</v>
      </c>
      <c r="L10" s="15"/>
      <c r="M10" s="13" t="str">
        <f t="shared" si="2"/>
        <v/>
      </c>
      <c r="N10" s="13" t="str">
        <f t="shared" si="6"/>
        <v/>
      </c>
      <c r="O10" s="13"/>
      <c r="P10" s="13" t="str">
        <f>S8</f>
        <v>委託・請負</v>
      </c>
      <c r="Q10" s="19"/>
      <c r="T10" s="13"/>
      <c r="W10" s="32" t="s">
        <v>146</v>
      </c>
      <c r="Y10" s="32" t="s">
        <v>280</v>
      </c>
      <c r="Z10" s="32" t="s">
        <v>408</v>
      </c>
      <c r="AA10" s="77" t="s">
        <v>374</v>
      </c>
      <c r="AB10" s="77" t="s">
        <v>502</v>
      </c>
      <c r="AC10" s="31"/>
      <c r="AD10" s="31"/>
      <c r="AE10" s="31"/>
      <c r="AF10" s="30"/>
      <c r="AG10" s="46" t="s">
        <v>232</v>
      </c>
      <c r="AK10" s="44" t="str">
        <f t="shared" si="7"/>
        <v>I</v>
      </c>
      <c r="AP10" s="44" t="s">
        <v>230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590</v>
      </c>
      <c r="M11" s="13" t="str">
        <f t="shared" si="2"/>
        <v>その他の事項経費</v>
      </c>
      <c r="N11" s="13" t="str">
        <f t="shared" si="6"/>
        <v>その他の事項経費</v>
      </c>
      <c r="O11" s="13"/>
      <c r="P11" s="13"/>
      <c r="Q11" s="19"/>
      <c r="T11" s="13"/>
      <c r="W11" s="32" t="s">
        <v>578</v>
      </c>
      <c r="Y11" s="32" t="s">
        <v>281</v>
      </c>
      <c r="Z11" s="32" t="s">
        <v>409</v>
      </c>
      <c r="AA11" s="77" t="s">
        <v>375</v>
      </c>
      <c r="AB11" s="77" t="s">
        <v>503</v>
      </c>
      <c r="AC11" s="31"/>
      <c r="AD11" s="31"/>
      <c r="AE11" s="31"/>
      <c r="AF11" s="30"/>
      <c r="AG11" s="44" t="s">
        <v>235</v>
      </c>
      <c r="AK11" s="44"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526</v>
      </c>
      <c r="W12" s="32" t="s">
        <v>147</v>
      </c>
      <c r="Y12" s="32" t="s">
        <v>282</v>
      </c>
      <c r="Z12" s="32" t="s">
        <v>410</v>
      </c>
      <c r="AA12" s="77" t="s">
        <v>376</v>
      </c>
      <c r="AB12" s="77" t="s">
        <v>504</v>
      </c>
      <c r="AC12" s="31"/>
      <c r="AD12" s="31"/>
      <c r="AE12" s="31"/>
      <c r="AF12" s="30"/>
      <c r="AG12" s="44" t="s">
        <v>233</v>
      </c>
      <c r="AK12" s="44"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148</v>
      </c>
      <c r="Y13" s="32" t="s">
        <v>283</v>
      </c>
      <c r="Z13" s="32" t="s">
        <v>411</v>
      </c>
      <c r="AA13" s="77" t="s">
        <v>377</v>
      </c>
      <c r="AB13" s="77" t="s">
        <v>505</v>
      </c>
      <c r="AC13" s="31"/>
      <c r="AD13" s="31"/>
      <c r="AE13" s="31"/>
      <c r="AF13" s="30"/>
      <c r="AG13" s="44" t="s">
        <v>234</v>
      </c>
      <c r="AK13" s="44"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527</v>
      </c>
      <c r="W14" s="32" t="s">
        <v>149</v>
      </c>
      <c r="Y14" s="32" t="s">
        <v>284</v>
      </c>
      <c r="Z14" s="32" t="s">
        <v>412</v>
      </c>
      <c r="AA14" s="77" t="s">
        <v>378</v>
      </c>
      <c r="AB14" s="77" t="s">
        <v>506</v>
      </c>
      <c r="AC14" s="31"/>
      <c r="AD14" s="31"/>
      <c r="AE14" s="31"/>
      <c r="AF14" s="30"/>
      <c r="AG14" s="68"/>
      <c r="AK14" s="44"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528</v>
      </c>
      <c r="W15" s="32" t="s">
        <v>150</v>
      </c>
      <c r="Y15" s="32" t="s">
        <v>285</v>
      </c>
      <c r="Z15" s="32" t="s">
        <v>413</v>
      </c>
      <c r="AA15" s="77" t="s">
        <v>379</v>
      </c>
      <c r="AB15" s="77" t="s">
        <v>507</v>
      </c>
      <c r="AC15" s="31"/>
      <c r="AD15" s="31"/>
      <c r="AE15" s="31"/>
      <c r="AF15" s="30"/>
      <c r="AG15" s="69"/>
      <c r="AK15" s="44"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529</v>
      </c>
      <c r="W16" s="32" t="s">
        <v>151</v>
      </c>
      <c r="Y16" s="32" t="s">
        <v>286</v>
      </c>
      <c r="Z16" s="32" t="s">
        <v>414</v>
      </c>
      <c r="AA16" s="77" t="s">
        <v>380</v>
      </c>
      <c r="AB16" s="77" t="s">
        <v>508</v>
      </c>
      <c r="AC16" s="31"/>
      <c r="AD16" s="31"/>
      <c r="AE16" s="31"/>
      <c r="AF16" s="30"/>
      <c r="AG16" s="69"/>
      <c r="AK16" s="44"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547</v>
      </c>
      <c r="W17" s="32" t="s">
        <v>152</v>
      </c>
      <c r="Y17" s="32" t="s">
        <v>287</v>
      </c>
      <c r="Z17" s="32" t="s">
        <v>415</v>
      </c>
      <c r="AA17" s="77" t="s">
        <v>381</v>
      </c>
      <c r="AB17" s="77" t="s">
        <v>509</v>
      </c>
      <c r="AC17" s="31"/>
      <c r="AD17" s="31"/>
      <c r="AE17" s="31"/>
      <c r="AF17" s="30"/>
      <c r="AG17" s="69"/>
      <c r="AK17" s="44"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530</v>
      </c>
      <c r="W18" s="32" t="s">
        <v>153</v>
      </c>
      <c r="Y18" s="32" t="s">
        <v>288</v>
      </c>
      <c r="Z18" s="32" t="s">
        <v>416</v>
      </c>
      <c r="AA18" s="77" t="s">
        <v>382</v>
      </c>
      <c r="AB18" s="77" t="s">
        <v>510</v>
      </c>
      <c r="AC18" s="31"/>
      <c r="AD18" s="31"/>
      <c r="AE18" s="31"/>
      <c r="AF18" s="30"/>
      <c r="AK18" s="44" t="str">
        <f t="shared" si="7"/>
        <v>Q</v>
      </c>
    </row>
    <row r="19" spans="1:37" ht="13.5" customHeight="1" x14ac:dyDescent="0.15">
      <c r="A19" s="14" t="s">
        <v>207</v>
      </c>
      <c r="B19" s="15"/>
      <c r="C19" s="13" t="str">
        <f t="shared" si="9"/>
        <v/>
      </c>
      <c r="D19" s="13" t="str">
        <f t="shared" si="8"/>
        <v/>
      </c>
      <c r="F19" s="18" t="s">
        <v>121</v>
      </c>
      <c r="G19" s="17"/>
      <c r="H19" s="13" t="str">
        <f t="shared" si="1"/>
        <v/>
      </c>
      <c r="I19" s="13" t="str">
        <f t="shared" si="5"/>
        <v>一般会計</v>
      </c>
      <c r="K19" s="13"/>
      <c r="L19" s="13"/>
      <c r="O19" s="13"/>
      <c r="P19" s="13"/>
      <c r="Q19" s="19"/>
      <c r="T19" s="13"/>
      <c r="U19" s="32" t="s">
        <v>531</v>
      </c>
      <c r="W19" s="32" t="s">
        <v>154</v>
      </c>
      <c r="Y19" s="32" t="s">
        <v>289</v>
      </c>
      <c r="Z19" s="32" t="s">
        <v>417</v>
      </c>
      <c r="AA19" s="77" t="s">
        <v>383</v>
      </c>
      <c r="AB19" s="77" t="s">
        <v>511</v>
      </c>
      <c r="AC19" s="31"/>
      <c r="AD19" s="31"/>
      <c r="AE19" s="31"/>
      <c r="AF19" s="30"/>
      <c r="AK19" s="44"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532</v>
      </c>
      <c r="W20" s="32" t="s">
        <v>155</v>
      </c>
      <c r="Y20" s="32" t="s">
        <v>290</v>
      </c>
      <c r="Z20" s="32" t="s">
        <v>418</v>
      </c>
      <c r="AA20" s="77" t="s">
        <v>384</v>
      </c>
      <c r="AB20" s="77" t="s">
        <v>512</v>
      </c>
      <c r="AC20" s="31"/>
      <c r="AD20" s="31"/>
      <c r="AE20" s="31"/>
      <c r="AF20" s="30"/>
      <c r="AK20" s="44" t="str">
        <f t="shared" si="7"/>
        <v>S</v>
      </c>
    </row>
    <row r="21" spans="1:37" ht="13.5" customHeight="1" x14ac:dyDescent="0.15">
      <c r="A21" s="14" t="s">
        <v>209</v>
      </c>
      <c r="B21" s="15"/>
      <c r="C21" s="13" t="str">
        <f t="shared" si="9"/>
        <v/>
      </c>
      <c r="D21" s="13" t="str">
        <f t="shared" si="8"/>
        <v/>
      </c>
      <c r="F21" s="18" t="s">
        <v>122</v>
      </c>
      <c r="G21" s="17"/>
      <c r="H21" s="13" t="str">
        <f t="shared" si="1"/>
        <v/>
      </c>
      <c r="I21" s="13" t="str">
        <f t="shared" si="5"/>
        <v>一般会計</v>
      </c>
      <c r="K21" s="13"/>
      <c r="L21" s="13"/>
      <c r="O21" s="13"/>
      <c r="P21" s="13"/>
      <c r="Q21" s="19"/>
      <c r="T21" s="13"/>
      <c r="U21" s="32" t="s">
        <v>533</v>
      </c>
      <c r="W21" s="32" t="s">
        <v>156</v>
      </c>
      <c r="Y21" s="32" t="s">
        <v>291</v>
      </c>
      <c r="Z21" s="32" t="s">
        <v>419</v>
      </c>
      <c r="AA21" s="77" t="s">
        <v>385</v>
      </c>
      <c r="AB21" s="77" t="s">
        <v>513</v>
      </c>
      <c r="AC21" s="31"/>
      <c r="AD21" s="31"/>
      <c r="AE21" s="31"/>
      <c r="AF21" s="30"/>
      <c r="AK21" s="44" t="str">
        <f t="shared" si="7"/>
        <v>T</v>
      </c>
    </row>
    <row r="22" spans="1:37" ht="13.5" customHeight="1" x14ac:dyDescent="0.15">
      <c r="A22" s="14" t="s">
        <v>210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580</v>
      </c>
      <c r="W22" s="32" t="s">
        <v>157</v>
      </c>
      <c r="Y22" s="32" t="s">
        <v>292</v>
      </c>
      <c r="Z22" s="32" t="s">
        <v>420</v>
      </c>
      <c r="AA22" s="77" t="s">
        <v>386</v>
      </c>
      <c r="AB22" s="77" t="s">
        <v>514</v>
      </c>
      <c r="AC22" s="31"/>
      <c r="AD22" s="31"/>
      <c r="AE22" s="31"/>
      <c r="AF22" s="30"/>
      <c r="AK22" s="44" t="str">
        <f t="shared" si="7"/>
        <v>U</v>
      </c>
    </row>
    <row r="23" spans="1:37" ht="13.5" customHeight="1" x14ac:dyDescent="0.15">
      <c r="A23" s="75" t="s">
        <v>265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534</v>
      </c>
      <c r="W23" s="32" t="s">
        <v>158</v>
      </c>
      <c r="Y23" s="32" t="s">
        <v>293</v>
      </c>
      <c r="Z23" s="32" t="s">
        <v>421</v>
      </c>
      <c r="AA23" s="77" t="s">
        <v>387</v>
      </c>
      <c r="AB23" s="77" t="s">
        <v>515</v>
      </c>
      <c r="AC23" s="31"/>
      <c r="AD23" s="31"/>
      <c r="AE23" s="31"/>
      <c r="AF23" s="30"/>
      <c r="AK23" s="44" t="str">
        <f t="shared" si="7"/>
        <v>V</v>
      </c>
    </row>
    <row r="24" spans="1:37" ht="13.5" customHeight="1" x14ac:dyDescent="0.15">
      <c r="A24" s="88"/>
      <c r="B24" s="73"/>
      <c r="F24" s="18" t="s">
        <v>267</v>
      </c>
      <c r="G24" s="17"/>
      <c r="H24" s="13" t="str">
        <f t="shared" si="1"/>
        <v/>
      </c>
      <c r="I24" s="13" t="str">
        <f t="shared" si="5"/>
        <v>一般会計</v>
      </c>
      <c r="K24" s="13"/>
      <c r="L24" s="13"/>
      <c r="O24" s="13"/>
      <c r="P24" s="13"/>
      <c r="Q24" s="19"/>
      <c r="T24" s="13"/>
      <c r="U24" s="32" t="s">
        <v>535</v>
      </c>
      <c r="W24" s="32" t="s">
        <v>159</v>
      </c>
      <c r="Y24" s="32" t="s">
        <v>294</v>
      </c>
      <c r="Z24" s="32" t="s">
        <v>422</v>
      </c>
      <c r="AA24" s="77" t="s">
        <v>388</v>
      </c>
      <c r="AB24" s="77" t="s">
        <v>516</v>
      </c>
      <c r="AC24" s="31"/>
      <c r="AD24" s="31"/>
      <c r="AE24" s="31"/>
      <c r="AF24" s="30"/>
      <c r="AK24" s="44" t="str">
        <f>CHAR(CODE(AK23)+1)</f>
        <v>W</v>
      </c>
    </row>
    <row r="25" spans="1:37" ht="13.5" customHeight="1" x14ac:dyDescent="0.15">
      <c r="A25" s="74"/>
      <c r="B25" s="73"/>
      <c r="F25" s="18" t="s">
        <v>125</v>
      </c>
      <c r="G25" s="17"/>
      <c r="H25" s="13" t="str">
        <f t="shared" si="1"/>
        <v/>
      </c>
      <c r="I25" s="13" t="str">
        <f t="shared" si="5"/>
        <v>一般会計</v>
      </c>
      <c r="K25" s="13"/>
      <c r="L25" s="13"/>
      <c r="O25" s="13"/>
      <c r="P25" s="13"/>
      <c r="Q25" s="19"/>
      <c r="T25" s="13"/>
      <c r="U25" s="32" t="s">
        <v>536</v>
      </c>
      <c r="W25" s="66"/>
      <c r="Y25" s="32" t="s">
        <v>295</v>
      </c>
      <c r="Z25" s="32" t="s">
        <v>423</v>
      </c>
      <c r="AA25" s="77" t="s">
        <v>389</v>
      </c>
      <c r="AB25" s="77" t="s">
        <v>517</v>
      </c>
      <c r="AC25" s="31"/>
      <c r="AD25" s="31"/>
      <c r="AE25" s="31"/>
      <c r="AF25" s="30"/>
      <c r="AK25" s="44" t="str">
        <f t="shared" si="7"/>
        <v>X</v>
      </c>
    </row>
    <row r="26" spans="1:37" ht="13.5" customHeight="1" x14ac:dyDescent="0.15">
      <c r="A26" s="74"/>
      <c r="B26" s="73"/>
      <c r="F26" s="18" t="s">
        <v>126</v>
      </c>
      <c r="G26" s="17"/>
      <c r="H26" s="13" t="str">
        <f t="shared" si="1"/>
        <v/>
      </c>
      <c r="I26" s="13" t="str">
        <f t="shared" si="5"/>
        <v>一般会計</v>
      </c>
      <c r="K26" s="13"/>
      <c r="L26" s="13"/>
      <c r="O26" s="13"/>
      <c r="P26" s="13"/>
      <c r="Q26" s="19"/>
      <c r="T26" s="13"/>
      <c r="U26" s="32" t="s">
        <v>537</v>
      </c>
      <c r="Y26" s="32" t="s">
        <v>296</v>
      </c>
      <c r="Z26" s="32" t="s">
        <v>424</v>
      </c>
      <c r="AA26" s="77" t="s">
        <v>390</v>
      </c>
      <c r="AB26" s="77" t="s">
        <v>518</v>
      </c>
      <c r="AC26" s="31"/>
      <c r="AD26" s="31"/>
      <c r="AE26" s="31"/>
      <c r="AF26" s="30"/>
      <c r="AK26" s="44"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538</v>
      </c>
      <c r="Y27" s="32" t="s">
        <v>297</v>
      </c>
      <c r="Z27" s="32" t="s">
        <v>425</v>
      </c>
      <c r="AA27" s="77" t="s">
        <v>391</v>
      </c>
      <c r="AB27" s="77" t="s">
        <v>519</v>
      </c>
      <c r="AC27" s="31"/>
      <c r="AD27" s="31"/>
      <c r="AE27" s="31"/>
      <c r="AF27" s="30"/>
      <c r="AK27" s="44"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539</v>
      </c>
      <c r="Y28" s="32" t="s">
        <v>298</v>
      </c>
      <c r="Z28" s="32" t="s">
        <v>426</v>
      </c>
      <c r="AA28" s="77" t="s">
        <v>392</v>
      </c>
      <c r="AB28" s="77" t="s">
        <v>520</v>
      </c>
      <c r="AC28" s="31"/>
      <c r="AD28" s="31"/>
      <c r="AE28" s="31"/>
      <c r="AF28" s="30"/>
      <c r="AK28" s="44" t="s">
        <v>192</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540</v>
      </c>
      <c r="Y29" s="32" t="s">
        <v>299</v>
      </c>
      <c r="Z29" s="32" t="s">
        <v>427</v>
      </c>
      <c r="AA29" s="77" t="s">
        <v>393</v>
      </c>
      <c r="AB29" s="77" t="s">
        <v>521</v>
      </c>
      <c r="AC29" s="31"/>
      <c r="AD29" s="31"/>
      <c r="AE29" s="31"/>
      <c r="AF29" s="30"/>
      <c r="AK29" s="44"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541</v>
      </c>
      <c r="Y30" s="32" t="s">
        <v>300</v>
      </c>
      <c r="Z30" s="32" t="s">
        <v>428</v>
      </c>
      <c r="AA30" s="77" t="s">
        <v>394</v>
      </c>
      <c r="AB30" s="77" t="s">
        <v>522</v>
      </c>
      <c r="AC30" s="31"/>
      <c r="AD30" s="31"/>
      <c r="AE30" s="31"/>
      <c r="AF30" s="30"/>
      <c r="AK30" s="44"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542</v>
      </c>
      <c r="Y31" s="32" t="s">
        <v>301</v>
      </c>
      <c r="Z31" s="32" t="s">
        <v>429</v>
      </c>
      <c r="AA31" s="77" t="s">
        <v>395</v>
      </c>
      <c r="AB31" s="77" t="s">
        <v>523</v>
      </c>
      <c r="AC31" s="31"/>
      <c r="AD31" s="31"/>
      <c r="AE31" s="31"/>
      <c r="AF31" s="30"/>
      <c r="AK31" s="44"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543</v>
      </c>
      <c r="Y32" s="32" t="s">
        <v>302</v>
      </c>
      <c r="Z32" s="32" t="s">
        <v>430</v>
      </c>
      <c r="AA32" s="77" t="s">
        <v>66</v>
      </c>
      <c r="AB32" s="77" t="s">
        <v>66</v>
      </c>
      <c r="AC32" s="31"/>
      <c r="AD32" s="31"/>
      <c r="AE32" s="31"/>
      <c r="AF32" s="30"/>
      <c r="AK32" s="44"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544</v>
      </c>
      <c r="Y33" s="32" t="s">
        <v>303</v>
      </c>
      <c r="Z33" s="32" t="s">
        <v>431</v>
      </c>
      <c r="AA33" s="66"/>
      <c r="AB33" s="31"/>
      <c r="AC33" s="31"/>
      <c r="AD33" s="31"/>
      <c r="AE33" s="31"/>
      <c r="AF33" s="30"/>
      <c r="AK33" s="44"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545</v>
      </c>
      <c r="Y34" s="32" t="s">
        <v>304</v>
      </c>
      <c r="Z34" s="32" t="s">
        <v>432</v>
      </c>
      <c r="AB34" s="31"/>
      <c r="AC34" s="31"/>
      <c r="AD34" s="31"/>
      <c r="AE34" s="31"/>
      <c r="AF34" s="30"/>
      <c r="AK34" s="44"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546</v>
      </c>
      <c r="Y35" s="32" t="s">
        <v>305</v>
      </c>
      <c r="Z35" s="32" t="s">
        <v>433</v>
      </c>
      <c r="AC35" s="31"/>
      <c r="AF35" s="30"/>
      <c r="AK35" s="44"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306</v>
      </c>
      <c r="Z36" s="32" t="s">
        <v>434</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307</v>
      </c>
      <c r="Z37" s="32" t="s">
        <v>435</v>
      </c>
      <c r="AF37" s="30"/>
      <c r="AK37" s="44" t="str">
        <f t="shared" si="7"/>
        <v>j</v>
      </c>
    </row>
    <row r="38" spans="1:37" x14ac:dyDescent="0.15">
      <c r="A38" s="13"/>
      <c r="B38" s="13"/>
      <c r="F38" s="13"/>
      <c r="G38" s="19"/>
      <c r="K38" s="13"/>
      <c r="L38" s="13"/>
      <c r="O38" s="13"/>
      <c r="P38" s="13"/>
      <c r="Q38" s="19"/>
      <c r="T38" s="13"/>
      <c r="Y38" s="32" t="s">
        <v>308</v>
      </c>
      <c r="Z38" s="32" t="s">
        <v>436</v>
      </c>
      <c r="AF38" s="30"/>
      <c r="AK38" s="44" t="str">
        <f t="shared" si="7"/>
        <v>k</v>
      </c>
    </row>
    <row r="39" spans="1:37" x14ac:dyDescent="0.15">
      <c r="A39" s="13"/>
      <c r="B39" s="13"/>
      <c r="F39" s="13" t="str">
        <f>I37</f>
        <v>一般会計</v>
      </c>
      <c r="G39" s="19"/>
      <c r="K39" s="13"/>
      <c r="L39" s="13"/>
      <c r="O39" s="13"/>
      <c r="P39" s="13"/>
      <c r="Q39" s="19"/>
      <c r="T39" s="13"/>
      <c r="U39" s="32" t="s">
        <v>548</v>
      </c>
      <c r="Y39" s="32" t="s">
        <v>309</v>
      </c>
      <c r="Z39" s="32" t="s">
        <v>437</v>
      </c>
      <c r="AF39" s="30"/>
      <c r="AK39" s="44" t="str">
        <f t="shared" si="7"/>
        <v>l</v>
      </c>
    </row>
    <row r="40" spans="1:37" x14ac:dyDescent="0.15">
      <c r="A40" s="13"/>
      <c r="B40" s="13"/>
      <c r="F40" s="13"/>
      <c r="G40" s="19"/>
      <c r="K40" s="13"/>
      <c r="L40" s="13"/>
      <c r="O40" s="13"/>
      <c r="P40" s="13"/>
      <c r="Q40" s="19"/>
      <c r="T40" s="13"/>
      <c r="U40" s="32"/>
      <c r="Y40" s="32" t="s">
        <v>310</v>
      </c>
      <c r="Z40" s="32" t="s">
        <v>438</v>
      </c>
      <c r="AF40" s="30"/>
      <c r="AK40" s="44" t="str">
        <f t="shared" si="7"/>
        <v>m</v>
      </c>
    </row>
    <row r="41" spans="1:37" x14ac:dyDescent="0.15">
      <c r="A41" s="13"/>
      <c r="B41" s="13"/>
      <c r="F41" s="13"/>
      <c r="G41" s="19"/>
      <c r="K41" s="13"/>
      <c r="L41" s="13"/>
      <c r="O41" s="13"/>
      <c r="P41" s="13"/>
      <c r="Q41" s="19"/>
      <c r="T41" s="13"/>
      <c r="U41" s="32" t="s">
        <v>252</v>
      </c>
      <c r="Y41" s="32" t="s">
        <v>311</v>
      </c>
      <c r="Z41" s="32" t="s">
        <v>439</v>
      </c>
      <c r="AF41" s="30"/>
      <c r="AK41" s="44" t="str">
        <f t="shared" si="7"/>
        <v>n</v>
      </c>
    </row>
    <row r="42" spans="1:37" x14ac:dyDescent="0.15">
      <c r="A42" s="13"/>
      <c r="B42" s="13"/>
      <c r="F42" s="13"/>
      <c r="G42" s="19"/>
      <c r="K42" s="13"/>
      <c r="L42" s="13"/>
      <c r="O42" s="13"/>
      <c r="P42" s="13"/>
      <c r="Q42" s="19"/>
      <c r="T42" s="13"/>
      <c r="U42" s="32" t="s">
        <v>262</v>
      </c>
      <c r="Y42" s="32" t="s">
        <v>312</v>
      </c>
      <c r="Z42" s="32" t="s">
        <v>440</v>
      </c>
      <c r="AF42" s="30"/>
      <c r="AK42" s="44" t="str">
        <f t="shared" si="7"/>
        <v>o</v>
      </c>
    </row>
    <row r="43" spans="1:37" x14ac:dyDescent="0.15">
      <c r="A43" s="13"/>
      <c r="B43" s="13"/>
      <c r="F43" s="13"/>
      <c r="G43" s="19"/>
      <c r="K43" s="13"/>
      <c r="L43" s="13"/>
      <c r="O43" s="13"/>
      <c r="P43" s="13"/>
      <c r="Q43" s="19"/>
      <c r="T43" s="13"/>
      <c r="Y43" s="32" t="s">
        <v>313</v>
      </c>
      <c r="Z43" s="32" t="s">
        <v>441</v>
      </c>
      <c r="AF43" s="30"/>
      <c r="AK43" s="44" t="str">
        <f t="shared" si="7"/>
        <v>p</v>
      </c>
    </row>
    <row r="44" spans="1:37" x14ac:dyDescent="0.15">
      <c r="A44" s="13"/>
      <c r="B44" s="13"/>
      <c r="F44" s="13"/>
      <c r="G44" s="19"/>
      <c r="K44" s="13"/>
      <c r="L44" s="13"/>
      <c r="O44" s="13"/>
      <c r="P44" s="13"/>
      <c r="Q44" s="19"/>
      <c r="T44" s="13"/>
      <c r="Y44" s="32" t="s">
        <v>314</v>
      </c>
      <c r="Z44" s="32" t="s">
        <v>442</v>
      </c>
      <c r="AF44" s="30"/>
      <c r="AK44" s="44" t="str">
        <f t="shared" si="7"/>
        <v>q</v>
      </c>
    </row>
    <row r="45" spans="1:37" x14ac:dyDescent="0.15">
      <c r="A45" s="13"/>
      <c r="B45" s="13"/>
      <c r="F45" s="13"/>
      <c r="G45" s="19"/>
      <c r="K45" s="13"/>
      <c r="L45" s="13"/>
      <c r="O45" s="13"/>
      <c r="P45" s="13"/>
      <c r="Q45" s="19"/>
      <c r="T45" s="13"/>
      <c r="U45" s="29" t="s">
        <v>161</v>
      </c>
      <c r="Y45" s="32" t="s">
        <v>315</v>
      </c>
      <c r="Z45" s="32" t="s">
        <v>443</v>
      </c>
      <c r="AF45" s="30"/>
      <c r="AK45" s="44" t="str">
        <f t="shared" si="7"/>
        <v>r</v>
      </c>
    </row>
    <row r="46" spans="1:37" x14ac:dyDescent="0.15">
      <c r="A46" s="13"/>
      <c r="B46" s="13"/>
      <c r="F46" s="13"/>
      <c r="G46" s="19"/>
      <c r="K46" s="13"/>
      <c r="L46" s="13"/>
      <c r="O46" s="13"/>
      <c r="P46" s="13"/>
      <c r="Q46" s="19"/>
      <c r="T46" s="13"/>
      <c r="U46" s="84" t="s">
        <v>579</v>
      </c>
      <c r="Y46" s="32" t="s">
        <v>316</v>
      </c>
      <c r="Z46" s="32" t="s">
        <v>444</v>
      </c>
      <c r="AF46" s="30"/>
      <c r="AK46" s="44" t="str">
        <f t="shared" si="7"/>
        <v>s</v>
      </c>
    </row>
    <row r="47" spans="1:37" x14ac:dyDescent="0.15">
      <c r="A47" s="13"/>
      <c r="B47" s="13"/>
      <c r="F47" s="13"/>
      <c r="G47" s="19"/>
      <c r="K47" s="13"/>
      <c r="L47" s="13"/>
      <c r="O47" s="13"/>
      <c r="P47" s="13"/>
      <c r="Q47" s="19"/>
      <c r="T47" s="13"/>
      <c r="Y47" s="32" t="s">
        <v>317</v>
      </c>
      <c r="Z47" s="32" t="s">
        <v>445</v>
      </c>
      <c r="AF47" s="30"/>
      <c r="AK47" s="44" t="str">
        <f t="shared" si="7"/>
        <v>t</v>
      </c>
    </row>
    <row r="48" spans="1:37" x14ac:dyDescent="0.15">
      <c r="A48" s="13"/>
      <c r="B48" s="13"/>
      <c r="F48" s="13"/>
      <c r="G48" s="19"/>
      <c r="K48" s="13"/>
      <c r="L48" s="13"/>
      <c r="O48" s="13"/>
      <c r="P48" s="13"/>
      <c r="Q48" s="19"/>
      <c r="T48" s="13"/>
      <c r="U48" s="84">
        <v>2021</v>
      </c>
      <c r="Y48" s="32" t="s">
        <v>318</v>
      </c>
      <c r="Z48" s="32" t="s">
        <v>446</v>
      </c>
      <c r="AF48" s="30"/>
      <c r="AK48" s="44" t="str">
        <f t="shared" si="7"/>
        <v>u</v>
      </c>
    </row>
    <row r="49" spans="1:37" x14ac:dyDescent="0.15">
      <c r="A49" s="13"/>
      <c r="B49" s="13"/>
      <c r="F49" s="13"/>
      <c r="G49" s="19"/>
      <c r="K49" s="13"/>
      <c r="L49" s="13"/>
      <c r="O49" s="13"/>
      <c r="P49" s="13"/>
      <c r="Q49" s="19"/>
      <c r="T49" s="13"/>
      <c r="U49" s="84">
        <v>2022</v>
      </c>
      <c r="Y49" s="32" t="s">
        <v>319</v>
      </c>
      <c r="Z49" s="32" t="s">
        <v>447</v>
      </c>
      <c r="AF49" s="30"/>
      <c r="AK49" s="44" t="str">
        <f t="shared" si="7"/>
        <v>v</v>
      </c>
    </row>
    <row r="50" spans="1:37" x14ac:dyDescent="0.15">
      <c r="A50" s="13"/>
      <c r="B50" s="13"/>
      <c r="F50" s="13"/>
      <c r="G50" s="19"/>
      <c r="K50" s="13"/>
      <c r="L50" s="13"/>
      <c r="O50" s="13"/>
      <c r="P50" s="13"/>
      <c r="Q50" s="19"/>
      <c r="T50" s="13"/>
      <c r="U50" s="84">
        <v>2023</v>
      </c>
      <c r="Y50" s="32" t="s">
        <v>320</v>
      </c>
      <c r="Z50" s="32" t="s">
        <v>448</v>
      </c>
      <c r="AF50" s="30"/>
    </row>
    <row r="51" spans="1:37" x14ac:dyDescent="0.15">
      <c r="A51" s="13"/>
      <c r="B51" s="13"/>
      <c r="F51" s="13"/>
      <c r="G51" s="19"/>
      <c r="K51" s="13"/>
      <c r="L51" s="13"/>
      <c r="O51" s="13"/>
      <c r="P51" s="13"/>
      <c r="Q51" s="19"/>
      <c r="T51" s="13"/>
      <c r="U51" s="84">
        <v>2024</v>
      </c>
      <c r="Y51" s="32" t="s">
        <v>321</v>
      </c>
      <c r="Z51" s="32" t="s">
        <v>449</v>
      </c>
      <c r="AF51" s="30"/>
    </row>
    <row r="52" spans="1:37" x14ac:dyDescent="0.15">
      <c r="A52" s="13"/>
      <c r="B52" s="13"/>
      <c r="F52" s="13"/>
      <c r="G52" s="19"/>
      <c r="K52" s="13"/>
      <c r="L52" s="13"/>
      <c r="O52" s="13"/>
      <c r="P52" s="13"/>
      <c r="Q52" s="19"/>
      <c r="T52" s="13"/>
      <c r="U52" s="84">
        <v>2025</v>
      </c>
      <c r="Y52" s="32" t="s">
        <v>322</v>
      </c>
      <c r="Z52" s="32" t="s">
        <v>450</v>
      </c>
      <c r="AF52" s="30"/>
    </row>
    <row r="53" spans="1:37" x14ac:dyDescent="0.15">
      <c r="A53" s="13"/>
      <c r="B53" s="13"/>
      <c r="F53" s="13"/>
      <c r="G53" s="19"/>
      <c r="K53" s="13"/>
      <c r="L53" s="13"/>
      <c r="O53" s="13"/>
      <c r="P53" s="13"/>
      <c r="Q53" s="19"/>
      <c r="T53" s="13"/>
      <c r="U53" s="84">
        <v>2026</v>
      </c>
      <c r="Y53" s="32" t="s">
        <v>323</v>
      </c>
      <c r="Z53" s="32" t="s">
        <v>451</v>
      </c>
      <c r="AF53" s="30"/>
    </row>
    <row r="54" spans="1:37" x14ac:dyDescent="0.15">
      <c r="A54" s="13"/>
      <c r="B54" s="13"/>
      <c r="F54" s="13"/>
      <c r="G54" s="19"/>
      <c r="K54" s="13"/>
      <c r="L54" s="13"/>
      <c r="O54" s="13"/>
      <c r="P54" s="20"/>
      <c r="Q54" s="19"/>
      <c r="T54" s="13"/>
      <c r="Y54" s="32" t="s">
        <v>324</v>
      </c>
      <c r="Z54" s="32" t="s">
        <v>452</v>
      </c>
      <c r="AF54" s="30"/>
    </row>
    <row r="55" spans="1:37" x14ac:dyDescent="0.15">
      <c r="A55" s="13"/>
      <c r="B55" s="13"/>
      <c r="F55" s="13"/>
      <c r="G55" s="19"/>
      <c r="K55" s="13"/>
      <c r="L55" s="13"/>
      <c r="O55" s="13"/>
      <c r="P55" s="13"/>
      <c r="Q55" s="19"/>
      <c r="T55" s="13"/>
      <c r="Y55" s="32" t="s">
        <v>325</v>
      </c>
      <c r="Z55" s="32" t="s">
        <v>453</v>
      </c>
      <c r="AF55" s="30"/>
    </row>
    <row r="56" spans="1:37" x14ac:dyDescent="0.15">
      <c r="A56" s="13"/>
      <c r="B56" s="13"/>
      <c r="F56" s="13"/>
      <c r="G56" s="19"/>
      <c r="K56" s="13"/>
      <c r="L56" s="13"/>
      <c r="O56" s="13"/>
      <c r="P56" s="13"/>
      <c r="Q56" s="19"/>
      <c r="T56" s="13"/>
      <c r="U56" s="84">
        <v>20</v>
      </c>
      <c r="Y56" s="32" t="s">
        <v>326</v>
      </c>
      <c r="Z56" s="32" t="s">
        <v>454</v>
      </c>
      <c r="AF56" s="30"/>
    </row>
    <row r="57" spans="1:37" x14ac:dyDescent="0.15">
      <c r="A57" s="13"/>
      <c r="B57" s="13"/>
      <c r="F57" s="13"/>
      <c r="G57" s="19"/>
      <c r="K57" s="13"/>
      <c r="L57" s="13"/>
      <c r="O57" s="13"/>
      <c r="P57" s="13"/>
      <c r="Q57" s="19"/>
      <c r="T57" s="13"/>
      <c r="U57" s="32" t="s">
        <v>524</v>
      </c>
      <c r="Y57" s="32" t="s">
        <v>327</v>
      </c>
      <c r="Z57" s="32" t="s">
        <v>455</v>
      </c>
      <c r="AF57" s="30"/>
    </row>
    <row r="58" spans="1:37" x14ac:dyDescent="0.15">
      <c r="A58" s="13"/>
      <c r="B58" s="13"/>
      <c r="F58" s="13"/>
      <c r="G58" s="19"/>
      <c r="K58" s="13"/>
      <c r="L58" s="13"/>
      <c r="O58" s="13"/>
      <c r="P58" s="13"/>
      <c r="Q58" s="19"/>
      <c r="T58" s="13"/>
      <c r="U58" s="32" t="s">
        <v>525</v>
      </c>
      <c r="Y58" s="32" t="s">
        <v>328</v>
      </c>
      <c r="Z58" s="32" t="s">
        <v>456</v>
      </c>
      <c r="AF58" s="30"/>
    </row>
    <row r="59" spans="1:37" x14ac:dyDescent="0.15">
      <c r="A59" s="13"/>
      <c r="B59" s="13"/>
      <c r="F59" s="13"/>
      <c r="G59" s="19"/>
      <c r="K59" s="13"/>
      <c r="L59" s="13"/>
      <c r="O59" s="13"/>
      <c r="P59" s="13"/>
      <c r="Q59" s="19"/>
      <c r="T59" s="13"/>
      <c r="Y59" s="32" t="s">
        <v>329</v>
      </c>
      <c r="Z59" s="32" t="s">
        <v>457</v>
      </c>
      <c r="AF59" s="30"/>
    </row>
    <row r="60" spans="1:37" x14ac:dyDescent="0.15">
      <c r="A60" s="13"/>
      <c r="B60" s="13"/>
      <c r="F60" s="13"/>
      <c r="G60" s="19"/>
      <c r="K60" s="13"/>
      <c r="L60" s="13"/>
      <c r="O60" s="13"/>
      <c r="P60" s="13"/>
      <c r="Q60" s="19"/>
      <c r="T60" s="13"/>
      <c r="Y60" s="32" t="s">
        <v>330</v>
      </c>
      <c r="Z60" s="32" t="s">
        <v>458</v>
      </c>
      <c r="AF60" s="30"/>
    </row>
    <row r="61" spans="1:37" x14ac:dyDescent="0.15">
      <c r="A61" s="13"/>
      <c r="B61" s="13"/>
      <c r="F61" s="13"/>
      <c r="G61" s="19"/>
      <c r="K61" s="13"/>
      <c r="L61" s="13"/>
      <c r="O61" s="13"/>
      <c r="P61" s="13"/>
      <c r="Q61" s="19"/>
      <c r="T61" s="13"/>
      <c r="Y61" s="32" t="s">
        <v>331</v>
      </c>
      <c r="Z61" s="32" t="s">
        <v>459</v>
      </c>
      <c r="AF61" s="30"/>
    </row>
    <row r="62" spans="1:37" x14ac:dyDescent="0.15">
      <c r="A62" s="13"/>
      <c r="B62" s="13"/>
      <c r="F62" s="13"/>
      <c r="G62" s="19"/>
      <c r="K62" s="13"/>
      <c r="L62" s="13"/>
      <c r="O62" s="13"/>
      <c r="P62" s="13"/>
      <c r="Q62" s="19"/>
      <c r="T62" s="13"/>
      <c r="Y62" s="32" t="s">
        <v>332</v>
      </c>
      <c r="Z62" s="32" t="s">
        <v>460</v>
      </c>
      <c r="AF62" s="30"/>
    </row>
    <row r="63" spans="1:37" x14ac:dyDescent="0.15">
      <c r="A63" s="13"/>
      <c r="B63" s="13"/>
      <c r="F63" s="13"/>
      <c r="G63" s="19"/>
      <c r="K63" s="13"/>
      <c r="L63" s="13"/>
      <c r="O63" s="13"/>
      <c r="P63" s="13"/>
      <c r="Q63" s="19"/>
      <c r="T63" s="13"/>
      <c r="Y63" s="32" t="s">
        <v>333</v>
      </c>
      <c r="Z63" s="32" t="s">
        <v>461</v>
      </c>
      <c r="AF63" s="30"/>
    </row>
    <row r="64" spans="1:37" x14ac:dyDescent="0.15">
      <c r="A64" s="13"/>
      <c r="B64" s="13"/>
      <c r="F64" s="13"/>
      <c r="G64" s="19"/>
      <c r="K64" s="13"/>
      <c r="L64" s="13"/>
      <c r="O64" s="13"/>
      <c r="P64" s="13"/>
      <c r="Q64" s="19"/>
      <c r="T64" s="13"/>
      <c r="Y64" s="32" t="s">
        <v>334</v>
      </c>
      <c r="Z64" s="32" t="s">
        <v>462</v>
      </c>
      <c r="AF64" s="30"/>
    </row>
    <row r="65" spans="1:32" x14ac:dyDescent="0.15">
      <c r="A65" s="13"/>
      <c r="B65" s="13"/>
      <c r="F65" s="13"/>
      <c r="G65" s="19"/>
      <c r="K65" s="13"/>
      <c r="L65" s="13"/>
      <c r="O65" s="13"/>
      <c r="P65" s="13"/>
      <c r="Q65" s="19"/>
      <c r="T65" s="13"/>
      <c r="Y65" s="32" t="s">
        <v>335</v>
      </c>
      <c r="Z65" s="32" t="s">
        <v>463</v>
      </c>
      <c r="AF65" s="30"/>
    </row>
    <row r="66" spans="1:32" x14ac:dyDescent="0.15">
      <c r="A66" s="13"/>
      <c r="B66" s="13"/>
      <c r="F66" s="13"/>
      <c r="G66" s="19"/>
      <c r="K66" s="13"/>
      <c r="L66" s="13"/>
      <c r="O66" s="13"/>
      <c r="P66" s="13"/>
      <c r="Q66" s="19"/>
      <c r="T66" s="13"/>
      <c r="Y66" s="32" t="s">
        <v>67</v>
      </c>
      <c r="Z66" s="32" t="s">
        <v>464</v>
      </c>
      <c r="AF66" s="30"/>
    </row>
    <row r="67" spans="1:32" x14ac:dyDescent="0.15">
      <c r="A67" s="13"/>
      <c r="B67" s="13"/>
      <c r="F67" s="13"/>
      <c r="G67" s="19"/>
      <c r="K67" s="13"/>
      <c r="L67" s="13"/>
      <c r="O67" s="13"/>
      <c r="P67" s="13"/>
      <c r="Q67" s="19"/>
      <c r="T67" s="13"/>
      <c r="Y67" s="32" t="s">
        <v>336</v>
      </c>
      <c r="Z67" s="32" t="s">
        <v>465</v>
      </c>
      <c r="AF67" s="30"/>
    </row>
    <row r="68" spans="1:32" x14ac:dyDescent="0.15">
      <c r="A68" s="13"/>
      <c r="B68" s="13"/>
      <c r="F68" s="13"/>
      <c r="G68" s="19"/>
      <c r="K68" s="13"/>
      <c r="L68" s="13"/>
      <c r="O68" s="13"/>
      <c r="P68" s="13"/>
      <c r="Q68" s="19"/>
      <c r="T68" s="13"/>
      <c r="Y68" s="32" t="s">
        <v>337</v>
      </c>
      <c r="Z68" s="32" t="s">
        <v>466</v>
      </c>
      <c r="AF68" s="30"/>
    </row>
    <row r="69" spans="1:32" x14ac:dyDescent="0.15">
      <c r="A69" s="13"/>
      <c r="B69" s="13"/>
      <c r="F69" s="13"/>
      <c r="G69" s="19"/>
      <c r="K69" s="13"/>
      <c r="L69" s="13"/>
      <c r="O69" s="13"/>
      <c r="P69" s="13"/>
      <c r="Q69" s="19"/>
      <c r="T69" s="13"/>
      <c r="Y69" s="32" t="s">
        <v>338</v>
      </c>
      <c r="Z69" s="32" t="s">
        <v>467</v>
      </c>
      <c r="AF69" s="30"/>
    </row>
    <row r="70" spans="1:32" x14ac:dyDescent="0.15">
      <c r="A70" s="13"/>
      <c r="B70" s="13"/>
      <c r="Y70" s="32" t="s">
        <v>339</v>
      </c>
      <c r="Z70" s="32" t="s">
        <v>468</v>
      </c>
    </row>
    <row r="71" spans="1:32" x14ac:dyDescent="0.15">
      <c r="Y71" s="32" t="s">
        <v>340</v>
      </c>
      <c r="Z71" s="32" t="s">
        <v>469</v>
      </c>
    </row>
    <row r="72" spans="1:32" x14ac:dyDescent="0.15">
      <c r="Y72" s="32" t="s">
        <v>341</v>
      </c>
      <c r="Z72" s="32" t="s">
        <v>470</v>
      </c>
    </row>
    <row r="73" spans="1:32" x14ac:dyDescent="0.15">
      <c r="Y73" s="32" t="s">
        <v>342</v>
      </c>
      <c r="Z73" s="32" t="s">
        <v>471</v>
      </c>
    </row>
    <row r="74" spans="1:32" x14ac:dyDescent="0.15">
      <c r="Y74" s="32" t="s">
        <v>343</v>
      </c>
      <c r="Z74" s="32" t="s">
        <v>472</v>
      </c>
    </row>
    <row r="75" spans="1:32" x14ac:dyDescent="0.15">
      <c r="Y75" s="32" t="s">
        <v>344</v>
      </c>
      <c r="Z75" s="32" t="s">
        <v>473</v>
      </c>
    </row>
    <row r="76" spans="1:32" x14ac:dyDescent="0.15">
      <c r="Y76" s="32" t="s">
        <v>345</v>
      </c>
      <c r="Z76" s="32" t="s">
        <v>474</v>
      </c>
    </row>
    <row r="77" spans="1:32" x14ac:dyDescent="0.15">
      <c r="Y77" s="32" t="s">
        <v>346</v>
      </c>
      <c r="Z77" s="32" t="s">
        <v>475</v>
      </c>
    </row>
    <row r="78" spans="1:32" x14ac:dyDescent="0.15">
      <c r="Y78" s="32" t="s">
        <v>347</v>
      </c>
      <c r="Z78" s="32" t="s">
        <v>476</v>
      </c>
    </row>
    <row r="79" spans="1:32" x14ac:dyDescent="0.15">
      <c r="Y79" s="32" t="s">
        <v>348</v>
      </c>
      <c r="Z79" s="32" t="s">
        <v>477</v>
      </c>
    </row>
    <row r="80" spans="1:32" x14ac:dyDescent="0.15">
      <c r="Y80" s="32" t="s">
        <v>349</v>
      </c>
      <c r="Z80" s="32" t="s">
        <v>478</v>
      </c>
    </row>
    <row r="81" spans="25:26" x14ac:dyDescent="0.15">
      <c r="Y81" s="32" t="s">
        <v>350</v>
      </c>
      <c r="Z81" s="32" t="s">
        <v>479</v>
      </c>
    </row>
    <row r="82" spans="25:26" x14ac:dyDescent="0.15">
      <c r="Y82" s="32" t="s">
        <v>351</v>
      </c>
      <c r="Z82" s="32" t="s">
        <v>480</v>
      </c>
    </row>
    <row r="83" spans="25:26" x14ac:dyDescent="0.15">
      <c r="Y83" s="32" t="s">
        <v>352</v>
      </c>
      <c r="Z83" s="32" t="s">
        <v>481</v>
      </c>
    </row>
    <row r="84" spans="25:26" x14ac:dyDescent="0.15">
      <c r="Y84" s="32" t="s">
        <v>353</v>
      </c>
      <c r="Z84" s="32" t="s">
        <v>482</v>
      </c>
    </row>
    <row r="85" spans="25:26" x14ac:dyDescent="0.15">
      <c r="Y85" s="32" t="s">
        <v>354</v>
      </c>
      <c r="Z85" s="32" t="s">
        <v>483</v>
      </c>
    </row>
    <row r="86" spans="25:26" x14ac:dyDescent="0.15">
      <c r="Y86" s="32" t="s">
        <v>355</v>
      </c>
      <c r="Z86" s="32" t="s">
        <v>484</v>
      </c>
    </row>
    <row r="87" spans="25:26" x14ac:dyDescent="0.15">
      <c r="Y87" s="32" t="s">
        <v>356</v>
      </c>
      <c r="Z87" s="32" t="s">
        <v>485</v>
      </c>
    </row>
    <row r="88" spans="25:26" x14ac:dyDescent="0.15">
      <c r="Y88" s="32" t="s">
        <v>357</v>
      </c>
      <c r="Z88" s="32" t="s">
        <v>486</v>
      </c>
    </row>
    <row r="89" spans="25:26" x14ac:dyDescent="0.15">
      <c r="Y89" s="32" t="s">
        <v>358</v>
      </c>
      <c r="Z89" s="32" t="s">
        <v>487</v>
      </c>
    </row>
    <row r="90" spans="25:26" x14ac:dyDescent="0.15">
      <c r="Y90" s="32" t="s">
        <v>359</v>
      </c>
      <c r="Z90" s="32" t="s">
        <v>488</v>
      </c>
    </row>
    <row r="91" spans="25:26" x14ac:dyDescent="0.15">
      <c r="Y91" s="32" t="s">
        <v>360</v>
      </c>
      <c r="Z91" s="32" t="s">
        <v>489</v>
      </c>
    </row>
    <row r="92" spans="25:26" x14ac:dyDescent="0.15">
      <c r="Y92" s="32" t="s">
        <v>361</v>
      </c>
      <c r="Z92" s="32" t="s">
        <v>490</v>
      </c>
    </row>
    <row r="93" spans="25:26" x14ac:dyDescent="0.15">
      <c r="Y93" s="32" t="s">
        <v>362</v>
      </c>
      <c r="Z93" s="32" t="s">
        <v>491</v>
      </c>
    </row>
    <row r="94" spans="25:26" x14ac:dyDescent="0.15">
      <c r="Y94" s="32" t="s">
        <v>363</v>
      </c>
      <c r="Z94" s="32" t="s">
        <v>492</v>
      </c>
    </row>
    <row r="95" spans="25:26" x14ac:dyDescent="0.15">
      <c r="Y95" s="32" t="s">
        <v>364</v>
      </c>
      <c r="Z95" s="32" t="s">
        <v>493</v>
      </c>
    </row>
    <row r="96" spans="25:26" x14ac:dyDescent="0.15">
      <c r="Y96" s="32" t="s">
        <v>268</v>
      </c>
      <c r="Z96" s="32" t="s">
        <v>494</v>
      </c>
    </row>
    <row r="97" spans="25:26" x14ac:dyDescent="0.15">
      <c r="Y97" s="32" t="s">
        <v>365</v>
      </c>
      <c r="Z97" s="32" t="s">
        <v>495</v>
      </c>
    </row>
    <row r="98" spans="25:26" x14ac:dyDescent="0.15">
      <c r="Y98" s="32" t="s">
        <v>366</v>
      </c>
      <c r="Z98" s="32" t="s">
        <v>496</v>
      </c>
    </row>
    <row r="99" spans="25:26" x14ac:dyDescent="0.15">
      <c r="Y99" s="32" t="s">
        <v>396</v>
      </c>
      <c r="Z99" s="32" t="s">
        <v>497</v>
      </c>
    </row>
    <row r="100" spans="25:26" x14ac:dyDescent="0.15">
      <c r="Y100" s="32" t="s">
        <v>583</v>
      </c>
      <c r="Z100"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2"/>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6" width="2.25" style="34" customWidth="1"/>
    <col min="57" max="60" width="9" style="34"/>
    <col min="61" max="61" width="27.875" style="34" customWidth="1"/>
    <col min="62" max="62" width="12.25" style="34" customWidth="1"/>
    <col min="63" max="16384" width="9" style="34"/>
  </cols>
  <sheetData>
    <row r="1" spans="1:51" ht="23.25" customHeight="1" thickBot="1" x14ac:dyDescent="0.2">
      <c r="AP1" s="35"/>
      <c r="AQ1" s="35"/>
      <c r="AR1" s="35"/>
      <c r="AS1" s="35"/>
      <c r="AT1" s="35"/>
      <c r="AU1" s="35"/>
      <c r="AV1" s="35"/>
      <c r="AW1" s="36"/>
    </row>
    <row r="2" spans="1:51" ht="30" customHeight="1" x14ac:dyDescent="0.15">
      <c r="A2" s="761" t="s">
        <v>26</v>
      </c>
      <c r="B2" s="762"/>
      <c r="C2" s="762"/>
      <c r="D2" s="762"/>
      <c r="E2" s="762"/>
      <c r="F2" s="763"/>
      <c r="G2" s="651" t="s">
        <v>678</v>
      </c>
      <c r="H2" s="652"/>
      <c r="I2" s="652"/>
      <c r="J2" s="652"/>
      <c r="K2" s="652"/>
      <c r="L2" s="652"/>
      <c r="M2" s="652"/>
      <c r="N2" s="652"/>
      <c r="O2" s="652"/>
      <c r="P2" s="652"/>
      <c r="Q2" s="652"/>
      <c r="R2" s="652"/>
      <c r="S2" s="652"/>
      <c r="T2" s="652"/>
      <c r="U2" s="652"/>
      <c r="V2" s="652"/>
      <c r="W2" s="652"/>
      <c r="X2" s="652"/>
      <c r="Y2" s="652"/>
      <c r="Z2" s="652"/>
      <c r="AA2" s="652"/>
      <c r="AB2" s="681"/>
      <c r="AC2" s="651" t="s">
        <v>679</v>
      </c>
      <c r="AD2" s="652"/>
      <c r="AE2" s="652"/>
      <c r="AF2" s="652"/>
      <c r="AG2" s="652"/>
      <c r="AH2" s="652"/>
      <c r="AI2" s="652"/>
      <c r="AJ2" s="652"/>
      <c r="AK2" s="652"/>
      <c r="AL2" s="652"/>
      <c r="AM2" s="652"/>
      <c r="AN2" s="652"/>
      <c r="AO2" s="652"/>
      <c r="AP2" s="652"/>
      <c r="AQ2" s="652"/>
      <c r="AR2" s="652"/>
      <c r="AS2" s="652"/>
      <c r="AT2" s="652"/>
      <c r="AU2" s="652"/>
      <c r="AV2" s="652"/>
      <c r="AW2" s="652"/>
      <c r="AX2" s="653"/>
      <c r="AY2">
        <f>COUNTA($G$4,$AC$4)</f>
        <v>2</v>
      </c>
    </row>
    <row r="3" spans="1:51" ht="24.75" customHeight="1" x14ac:dyDescent="0.15">
      <c r="A3" s="755"/>
      <c r="B3" s="756"/>
      <c r="C3" s="756"/>
      <c r="D3" s="756"/>
      <c r="E3" s="756"/>
      <c r="F3" s="757"/>
      <c r="G3" s="131" t="s">
        <v>15</v>
      </c>
      <c r="H3" s="654"/>
      <c r="I3" s="654"/>
      <c r="J3" s="654"/>
      <c r="K3" s="654"/>
      <c r="L3" s="655" t="s">
        <v>16</v>
      </c>
      <c r="M3" s="654"/>
      <c r="N3" s="654"/>
      <c r="O3" s="654"/>
      <c r="P3" s="654"/>
      <c r="Q3" s="654"/>
      <c r="R3" s="654"/>
      <c r="S3" s="654"/>
      <c r="T3" s="654"/>
      <c r="U3" s="654"/>
      <c r="V3" s="654"/>
      <c r="W3" s="654"/>
      <c r="X3" s="656"/>
      <c r="Y3" s="667" t="s">
        <v>17</v>
      </c>
      <c r="Z3" s="668"/>
      <c r="AA3" s="668"/>
      <c r="AB3" s="669"/>
      <c r="AC3" s="131" t="s">
        <v>15</v>
      </c>
      <c r="AD3" s="654"/>
      <c r="AE3" s="654"/>
      <c r="AF3" s="654"/>
      <c r="AG3" s="654"/>
      <c r="AH3" s="655" t="s">
        <v>16</v>
      </c>
      <c r="AI3" s="654"/>
      <c r="AJ3" s="654"/>
      <c r="AK3" s="654"/>
      <c r="AL3" s="654"/>
      <c r="AM3" s="654"/>
      <c r="AN3" s="654"/>
      <c r="AO3" s="654"/>
      <c r="AP3" s="654"/>
      <c r="AQ3" s="654"/>
      <c r="AR3" s="654"/>
      <c r="AS3" s="654"/>
      <c r="AT3" s="656"/>
      <c r="AU3" s="667" t="s">
        <v>17</v>
      </c>
      <c r="AV3" s="668"/>
      <c r="AW3" s="668"/>
      <c r="AX3" s="670"/>
      <c r="AY3" s="34">
        <f>$AY$2</f>
        <v>2</v>
      </c>
    </row>
    <row r="4" spans="1:51" ht="24.75" customHeight="1" x14ac:dyDescent="0.15">
      <c r="A4" s="755"/>
      <c r="B4" s="756"/>
      <c r="C4" s="756"/>
      <c r="D4" s="756"/>
      <c r="E4" s="756"/>
      <c r="F4" s="757"/>
      <c r="G4" s="671" t="s">
        <v>595</v>
      </c>
      <c r="H4" s="672"/>
      <c r="I4" s="672"/>
      <c r="J4" s="672"/>
      <c r="K4" s="673"/>
      <c r="L4" s="674" t="s">
        <v>631</v>
      </c>
      <c r="M4" s="675"/>
      <c r="N4" s="675"/>
      <c r="O4" s="675"/>
      <c r="P4" s="675"/>
      <c r="Q4" s="675"/>
      <c r="R4" s="675"/>
      <c r="S4" s="675"/>
      <c r="T4" s="675"/>
      <c r="U4" s="675"/>
      <c r="V4" s="675"/>
      <c r="W4" s="675"/>
      <c r="X4" s="676"/>
      <c r="Y4" s="677">
        <v>4</v>
      </c>
      <c r="Z4" s="678"/>
      <c r="AA4" s="678"/>
      <c r="AB4" s="680"/>
      <c r="AC4" s="671" t="s">
        <v>595</v>
      </c>
      <c r="AD4" s="672"/>
      <c r="AE4" s="672"/>
      <c r="AF4" s="672"/>
      <c r="AG4" s="673"/>
      <c r="AH4" s="674" t="s">
        <v>632</v>
      </c>
      <c r="AI4" s="675"/>
      <c r="AJ4" s="675"/>
      <c r="AK4" s="675"/>
      <c r="AL4" s="675"/>
      <c r="AM4" s="675"/>
      <c r="AN4" s="675"/>
      <c r="AO4" s="675"/>
      <c r="AP4" s="675"/>
      <c r="AQ4" s="675"/>
      <c r="AR4" s="675"/>
      <c r="AS4" s="675"/>
      <c r="AT4" s="676"/>
      <c r="AU4" s="677">
        <v>0.41</v>
      </c>
      <c r="AV4" s="678"/>
      <c r="AW4" s="678"/>
      <c r="AX4" s="679"/>
      <c r="AY4" s="34">
        <f t="shared" ref="AY4:AY6" si="0">$AY$2</f>
        <v>2</v>
      </c>
    </row>
    <row r="5" spans="1:51" ht="24.75" customHeight="1" x14ac:dyDescent="0.15">
      <c r="A5" s="755"/>
      <c r="B5" s="756"/>
      <c r="C5" s="756"/>
      <c r="D5" s="756"/>
      <c r="E5" s="756"/>
      <c r="F5" s="757"/>
      <c r="G5" s="657"/>
      <c r="H5" s="658"/>
      <c r="I5" s="658"/>
      <c r="J5" s="658"/>
      <c r="K5" s="659"/>
      <c r="L5" s="660"/>
      <c r="M5" s="661"/>
      <c r="N5" s="661"/>
      <c r="O5" s="661"/>
      <c r="P5" s="661"/>
      <c r="Q5" s="661"/>
      <c r="R5" s="661"/>
      <c r="S5" s="661"/>
      <c r="T5" s="661"/>
      <c r="U5" s="661"/>
      <c r="V5" s="661"/>
      <c r="W5" s="661"/>
      <c r="X5" s="662"/>
      <c r="Y5" s="663"/>
      <c r="Z5" s="664"/>
      <c r="AA5" s="664"/>
      <c r="AB5" s="665"/>
      <c r="AC5" s="657"/>
      <c r="AD5" s="658"/>
      <c r="AE5" s="658"/>
      <c r="AF5" s="658"/>
      <c r="AG5" s="659"/>
      <c r="AH5" s="660"/>
      <c r="AI5" s="661"/>
      <c r="AJ5" s="661"/>
      <c r="AK5" s="661"/>
      <c r="AL5" s="661"/>
      <c r="AM5" s="661"/>
      <c r="AN5" s="661"/>
      <c r="AO5" s="661"/>
      <c r="AP5" s="661"/>
      <c r="AQ5" s="661"/>
      <c r="AR5" s="661"/>
      <c r="AS5" s="661"/>
      <c r="AT5" s="662"/>
      <c r="AU5" s="663"/>
      <c r="AV5" s="664"/>
      <c r="AW5" s="664"/>
      <c r="AX5" s="666"/>
      <c r="AY5" s="34">
        <f t="shared" si="0"/>
        <v>2</v>
      </c>
    </row>
    <row r="6" spans="1:51" ht="24.75" customHeight="1" thickBot="1" x14ac:dyDescent="0.2">
      <c r="A6" s="755"/>
      <c r="B6" s="756"/>
      <c r="C6" s="756"/>
      <c r="D6" s="756"/>
      <c r="E6" s="756"/>
      <c r="F6" s="757"/>
      <c r="G6" s="682" t="s">
        <v>18</v>
      </c>
      <c r="H6" s="683"/>
      <c r="I6" s="683"/>
      <c r="J6" s="683"/>
      <c r="K6" s="683"/>
      <c r="L6" s="684"/>
      <c r="M6" s="685"/>
      <c r="N6" s="685"/>
      <c r="O6" s="685"/>
      <c r="P6" s="685"/>
      <c r="Q6" s="685"/>
      <c r="R6" s="685"/>
      <c r="S6" s="685"/>
      <c r="T6" s="685"/>
      <c r="U6" s="685"/>
      <c r="V6" s="685"/>
      <c r="W6" s="685"/>
      <c r="X6" s="686"/>
      <c r="Y6" s="687">
        <f>SUM(Y4:AB5)</f>
        <v>4</v>
      </c>
      <c r="Z6" s="688"/>
      <c r="AA6" s="688"/>
      <c r="AB6" s="689"/>
      <c r="AC6" s="682" t="s">
        <v>18</v>
      </c>
      <c r="AD6" s="683"/>
      <c r="AE6" s="683"/>
      <c r="AF6" s="683"/>
      <c r="AG6" s="683"/>
      <c r="AH6" s="684"/>
      <c r="AI6" s="685"/>
      <c r="AJ6" s="685"/>
      <c r="AK6" s="685"/>
      <c r="AL6" s="685"/>
      <c r="AM6" s="685"/>
      <c r="AN6" s="685"/>
      <c r="AO6" s="685"/>
      <c r="AP6" s="685"/>
      <c r="AQ6" s="685"/>
      <c r="AR6" s="685"/>
      <c r="AS6" s="685"/>
      <c r="AT6" s="686"/>
      <c r="AU6" s="687">
        <f>SUM(AU4:AX5)</f>
        <v>0.41</v>
      </c>
      <c r="AV6" s="688"/>
      <c r="AW6" s="688"/>
      <c r="AX6" s="690"/>
      <c r="AY6" s="34">
        <f t="shared" si="0"/>
        <v>2</v>
      </c>
    </row>
    <row r="7" spans="1:51" ht="30" customHeight="1" x14ac:dyDescent="0.15">
      <c r="A7" s="755"/>
      <c r="B7" s="756"/>
      <c r="C7" s="756"/>
      <c r="D7" s="756"/>
      <c r="E7" s="756"/>
      <c r="F7" s="757"/>
      <c r="G7" s="651" t="s">
        <v>641</v>
      </c>
      <c r="H7" s="652"/>
      <c r="I7" s="652"/>
      <c r="J7" s="652"/>
      <c r="K7" s="652"/>
      <c r="L7" s="652"/>
      <c r="M7" s="652"/>
      <c r="N7" s="652"/>
      <c r="O7" s="652"/>
      <c r="P7" s="652"/>
      <c r="Q7" s="652"/>
      <c r="R7" s="652"/>
      <c r="S7" s="652"/>
      <c r="T7" s="652"/>
      <c r="U7" s="652"/>
      <c r="V7" s="652"/>
      <c r="W7" s="652"/>
      <c r="X7" s="652"/>
      <c r="Y7" s="652"/>
      <c r="Z7" s="652"/>
      <c r="AA7" s="652"/>
      <c r="AB7" s="653"/>
      <c r="AC7" s="651" t="s">
        <v>642</v>
      </c>
      <c r="AD7" s="652"/>
      <c r="AE7" s="652"/>
      <c r="AF7" s="652"/>
      <c r="AG7" s="652"/>
      <c r="AH7" s="652"/>
      <c r="AI7" s="652"/>
      <c r="AJ7" s="652"/>
      <c r="AK7" s="652"/>
      <c r="AL7" s="652"/>
      <c r="AM7" s="652"/>
      <c r="AN7" s="652"/>
      <c r="AO7" s="652"/>
      <c r="AP7" s="652"/>
      <c r="AQ7" s="652"/>
      <c r="AR7" s="652"/>
      <c r="AS7" s="652"/>
      <c r="AT7" s="652"/>
      <c r="AU7" s="652"/>
      <c r="AV7" s="652"/>
      <c r="AW7" s="652"/>
      <c r="AX7" s="681"/>
      <c r="AY7">
        <f>COUNTA($G$9,$AC$9)</f>
        <v>2</v>
      </c>
    </row>
    <row r="8" spans="1:51" ht="25.5" customHeight="1" x14ac:dyDescent="0.15">
      <c r="A8" s="755"/>
      <c r="B8" s="756"/>
      <c r="C8" s="756"/>
      <c r="D8" s="756"/>
      <c r="E8" s="756"/>
      <c r="F8" s="757"/>
      <c r="G8" s="131" t="s">
        <v>15</v>
      </c>
      <c r="H8" s="654"/>
      <c r="I8" s="654"/>
      <c r="J8" s="654"/>
      <c r="K8" s="654"/>
      <c r="L8" s="655" t="s">
        <v>16</v>
      </c>
      <c r="M8" s="654"/>
      <c r="N8" s="654"/>
      <c r="O8" s="654"/>
      <c r="P8" s="654"/>
      <c r="Q8" s="654"/>
      <c r="R8" s="654"/>
      <c r="S8" s="654"/>
      <c r="T8" s="654"/>
      <c r="U8" s="654"/>
      <c r="V8" s="654"/>
      <c r="W8" s="654"/>
      <c r="X8" s="656"/>
      <c r="Y8" s="667" t="s">
        <v>17</v>
      </c>
      <c r="Z8" s="668"/>
      <c r="AA8" s="668"/>
      <c r="AB8" s="669"/>
      <c r="AC8" s="131" t="s">
        <v>15</v>
      </c>
      <c r="AD8" s="654"/>
      <c r="AE8" s="654"/>
      <c r="AF8" s="654"/>
      <c r="AG8" s="654"/>
      <c r="AH8" s="655" t="s">
        <v>16</v>
      </c>
      <c r="AI8" s="654"/>
      <c r="AJ8" s="654"/>
      <c r="AK8" s="654"/>
      <c r="AL8" s="654"/>
      <c r="AM8" s="654"/>
      <c r="AN8" s="654"/>
      <c r="AO8" s="654"/>
      <c r="AP8" s="654"/>
      <c r="AQ8" s="654"/>
      <c r="AR8" s="654"/>
      <c r="AS8" s="654"/>
      <c r="AT8" s="656"/>
      <c r="AU8" s="667" t="s">
        <v>17</v>
      </c>
      <c r="AV8" s="668"/>
      <c r="AW8" s="668"/>
      <c r="AX8" s="670"/>
      <c r="AY8" s="34">
        <f>$AY$7</f>
        <v>2</v>
      </c>
    </row>
    <row r="9" spans="1:51" ht="24.75" customHeight="1" x14ac:dyDescent="0.15">
      <c r="A9" s="755"/>
      <c r="B9" s="756"/>
      <c r="C9" s="756"/>
      <c r="D9" s="756"/>
      <c r="E9" s="756"/>
      <c r="F9" s="757"/>
      <c r="G9" s="671" t="s">
        <v>643</v>
      </c>
      <c r="H9" s="672"/>
      <c r="I9" s="672"/>
      <c r="J9" s="672"/>
      <c r="K9" s="673"/>
      <c r="L9" s="674" t="s">
        <v>644</v>
      </c>
      <c r="M9" s="675"/>
      <c r="N9" s="675"/>
      <c r="O9" s="675"/>
      <c r="P9" s="675"/>
      <c r="Q9" s="675"/>
      <c r="R9" s="675"/>
      <c r="S9" s="675"/>
      <c r="T9" s="675"/>
      <c r="U9" s="675"/>
      <c r="V9" s="675"/>
      <c r="W9" s="675"/>
      <c r="X9" s="676"/>
      <c r="Y9" s="677">
        <v>0.05</v>
      </c>
      <c r="Z9" s="678"/>
      <c r="AA9" s="678"/>
      <c r="AB9" s="679"/>
      <c r="AC9" s="671" t="s">
        <v>643</v>
      </c>
      <c r="AD9" s="672"/>
      <c r="AE9" s="672"/>
      <c r="AF9" s="672"/>
      <c r="AG9" s="673"/>
      <c r="AH9" s="674" t="s">
        <v>645</v>
      </c>
      <c r="AI9" s="675"/>
      <c r="AJ9" s="675"/>
      <c r="AK9" s="675"/>
      <c r="AL9" s="675"/>
      <c r="AM9" s="675"/>
      <c r="AN9" s="675"/>
      <c r="AO9" s="675"/>
      <c r="AP9" s="675"/>
      <c r="AQ9" s="675"/>
      <c r="AR9" s="675"/>
      <c r="AS9" s="675"/>
      <c r="AT9" s="676"/>
      <c r="AU9" s="677">
        <v>0.2</v>
      </c>
      <c r="AV9" s="678"/>
      <c r="AW9" s="678"/>
      <c r="AX9" s="680"/>
      <c r="AY9" s="34">
        <f>$AY$7</f>
        <v>2</v>
      </c>
    </row>
    <row r="10" spans="1:51" ht="24.75" customHeight="1" x14ac:dyDescent="0.15">
      <c r="A10" s="755"/>
      <c r="B10" s="756"/>
      <c r="C10" s="756"/>
      <c r="D10" s="756"/>
      <c r="E10" s="756"/>
      <c r="F10" s="757"/>
      <c r="G10" s="657"/>
      <c r="H10" s="658"/>
      <c r="I10" s="658"/>
      <c r="J10" s="658"/>
      <c r="K10" s="659"/>
      <c r="L10" s="660"/>
      <c r="M10" s="661"/>
      <c r="N10" s="661"/>
      <c r="O10" s="661"/>
      <c r="P10" s="661"/>
      <c r="Q10" s="661"/>
      <c r="R10" s="661"/>
      <c r="S10" s="661"/>
      <c r="T10" s="661"/>
      <c r="U10" s="661"/>
      <c r="V10" s="661"/>
      <c r="W10" s="661"/>
      <c r="X10" s="662"/>
      <c r="Y10" s="663"/>
      <c r="Z10" s="664"/>
      <c r="AA10" s="664"/>
      <c r="AB10" s="665"/>
      <c r="AC10" s="657"/>
      <c r="AD10" s="658"/>
      <c r="AE10" s="658"/>
      <c r="AF10" s="658"/>
      <c r="AG10" s="659"/>
      <c r="AH10" s="660"/>
      <c r="AI10" s="661"/>
      <c r="AJ10" s="661"/>
      <c r="AK10" s="661"/>
      <c r="AL10" s="661"/>
      <c r="AM10" s="661"/>
      <c r="AN10" s="661"/>
      <c r="AO10" s="661"/>
      <c r="AP10" s="661"/>
      <c r="AQ10" s="661"/>
      <c r="AR10" s="661"/>
      <c r="AS10" s="661"/>
      <c r="AT10" s="662"/>
      <c r="AU10" s="663"/>
      <c r="AV10" s="664"/>
      <c r="AW10" s="664"/>
      <c r="AX10" s="666"/>
      <c r="AY10" s="34">
        <f>$AY$7</f>
        <v>2</v>
      </c>
    </row>
    <row r="11" spans="1:51" ht="24.75" customHeight="1" thickBot="1" x14ac:dyDescent="0.2">
      <c r="A11" s="755"/>
      <c r="B11" s="756"/>
      <c r="C11" s="756"/>
      <c r="D11" s="756"/>
      <c r="E11" s="756"/>
      <c r="F11" s="757"/>
      <c r="G11" s="682" t="s">
        <v>18</v>
      </c>
      <c r="H11" s="683"/>
      <c r="I11" s="683"/>
      <c r="J11" s="683"/>
      <c r="K11" s="683"/>
      <c r="L11" s="684"/>
      <c r="M11" s="685"/>
      <c r="N11" s="685"/>
      <c r="O11" s="685"/>
      <c r="P11" s="685"/>
      <c r="Q11" s="685"/>
      <c r="R11" s="685"/>
      <c r="S11" s="685"/>
      <c r="T11" s="685"/>
      <c r="U11" s="685"/>
      <c r="V11" s="685"/>
      <c r="W11" s="685"/>
      <c r="X11" s="686"/>
      <c r="Y11" s="687">
        <f>SUM(Y9:AB10)</f>
        <v>0.05</v>
      </c>
      <c r="Z11" s="688"/>
      <c r="AA11" s="688"/>
      <c r="AB11" s="689"/>
      <c r="AC11" s="682" t="s">
        <v>18</v>
      </c>
      <c r="AD11" s="683"/>
      <c r="AE11" s="683"/>
      <c r="AF11" s="683"/>
      <c r="AG11" s="683"/>
      <c r="AH11" s="684"/>
      <c r="AI11" s="685"/>
      <c r="AJ11" s="685"/>
      <c r="AK11" s="685"/>
      <c r="AL11" s="685"/>
      <c r="AM11" s="685"/>
      <c r="AN11" s="685"/>
      <c r="AO11" s="685"/>
      <c r="AP11" s="685"/>
      <c r="AQ11" s="685"/>
      <c r="AR11" s="685"/>
      <c r="AS11" s="685"/>
      <c r="AT11" s="686"/>
      <c r="AU11" s="687">
        <f>SUM(AU9:AX10)</f>
        <v>0.2</v>
      </c>
      <c r="AV11" s="688"/>
      <c r="AW11" s="688"/>
      <c r="AX11" s="690"/>
      <c r="AY11" s="34">
        <f>$AY$7</f>
        <v>2</v>
      </c>
    </row>
    <row r="12" spans="1:51" ht="30" customHeight="1" x14ac:dyDescent="0.15">
      <c r="A12" s="755"/>
      <c r="B12" s="756"/>
      <c r="C12" s="756"/>
      <c r="D12" s="756"/>
      <c r="E12" s="756"/>
      <c r="F12" s="757"/>
      <c r="G12" s="651" t="s">
        <v>680</v>
      </c>
      <c r="H12" s="652"/>
      <c r="I12" s="652"/>
      <c r="J12" s="652"/>
      <c r="K12" s="652"/>
      <c r="L12" s="652"/>
      <c r="M12" s="652"/>
      <c r="N12" s="652"/>
      <c r="O12" s="652"/>
      <c r="P12" s="652"/>
      <c r="Q12" s="652"/>
      <c r="R12" s="652"/>
      <c r="S12" s="652"/>
      <c r="T12" s="652"/>
      <c r="U12" s="652"/>
      <c r="V12" s="652"/>
      <c r="W12" s="652"/>
      <c r="X12" s="652"/>
      <c r="Y12" s="652"/>
      <c r="Z12" s="652"/>
      <c r="AA12" s="652"/>
      <c r="AB12" s="653"/>
      <c r="AC12" s="651" t="s">
        <v>681</v>
      </c>
      <c r="AD12" s="652"/>
      <c r="AE12" s="652"/>
      <c r="AF12" s="652"/>
      <c r="AG12" s="652"/>
      <c r="AH12" s="652"/>
      <c r="AI12" s="652"/>
      <c r="AJ12" s="652"/>
      <c r="AK12" s="652"/>
      <c r="AL12" s="652"/>
      <c r="AM12" s="652"/>
      <c r="AN12" s="652"/>
      <c r="AO12" s="652"/>
      <c r="AP12" s="652"/>
      <c r="AQ12" s="652"/>
      <c r="AR12" s="652"/>
      <c r="AS12" s="652"/>
      <c r="AT12" s="652"/>
      <c r="AU12" s="652"/>
      <c r="AV12" s="652"/>
      <c r="AW12" s="652"/>
      <c r="AX12" s="681"/>
      <c r="AY12">
        <f>COUNTA($G$14,$AC$14)</f>
        <v>2</v>
      </c>
    </row>
    <row r="13" spans="1:51" ht="24.75" customHeight="1" x14ac:dyDescent="0.15">
      <c r="A13" s="755"/>
      <c r="B13" s="756"/>
      <c r="C13" s="756"/>
      <c r="D13" s="756"/>
      <c r="E13" s="756"/>
      <c r="F13" s="757"/>
      <c r="G13" s="131" t="s">
        <v>15</v>
      </c>
      <c r="H13" s="654"/>
      <c r="I13" s="654"/>
      <c r="J13" s="654"/>
      <c r="K13" s="654"/>
      <c r="L13" s="655" t="s">
        <v>16</v>
      </c>
      <c r="M13" s="654"/>
      <c r="N13" s="654"/>
      <c r="O13" s="654"/>
      <c r="P13" s="654"/>
      <c r="Q13" s="654"/>
      <c r="R13" s="654"/>
      <c r="S13" s="654"/>
      <c r="T13" s="654"/>
      <c r="U13" s="654"/>
      <c r="V13" s="654"/>
      <c r="W13" s="654"/>
      <c r="X13" s="656"/>
      <c r="Y13" s="667" t="s">
        <v>17</v>
      </c>
      <c r="Z13" s="668"/>
      <c r="AA13" s="668"/>
      <c r="AB13" s="669"/>
      <c r="AC13" s="131" t="s">
        <v>15</v>
      </c>
      <c r="AD13" s="654"/>
      <c r="AE13" s="654"/>
      <c r="AF13" s="654"/>
      <c r="AG13" s="654"/>
      <c r="AH13" s="655" t="s">
        <v>16</v>
      </c>
      <c r="AI13" s="654"/>
      <c r="AJ13" s="654"/>
      <c r="AK13" s="654"/>
      <c r="AL13" s="654"/>
      <c r="AM13" s="654"/>
      <c r="AN13" s="654"/>
      <c r="AO13" s="654"/>
      <c r="AP13" s="654"/>
      <c r="AQ13" s="654"/>
      <c r="AR13" s="654"/>
      <c r="AS13" s="654"/>
      <c r="AT13" s="656"/>
      <c r="AU13" s="667" t="s">
        <v>17</v>
      </c>
      <c r="AV13" s="668"/>
      <c r="AW13" s="668"/>
      <c r="AX13" s="670"/>
      <c r="AY13" s="34">
        <f>$AY$12</f>
        <v>2</v>
      </c>
    </row>
    <row r="14" spans="1:51" ht="24.75" customHeight="1" x14ac:dyDescent="0.15">
      <c r="A14" s="755"/>
      <c r="B14" s="756"/>
      <c r="C14" s="756"/>
      <c r="D14" s="756"/>
      <c r="E14" s="756"/>
      <c r="F14" s="757"/>
      <c r="G14" s="671" t="s">
        <v>643</v>
      </c>
      <c r="H14" s="672"/>
      <c r="I14" s="672"/>
      <c r="J14" s="672"/>
      <c r="K14" s="673"/>
      <c r="L14" s="674" t="s">
        <v>646</v>
      </c>
      <c r="M14" s="675"/>
      <c r="N14" s="675"/>
      <c r="O14" s="675"/>
      <c r="P14" s="675"/>
      <c r="Q14" s="675"/>
      <c r="R14" s="675"/>
      <c r="S14" s="675"/>
      <c r="T14" s="675"/>
      <c r="U14" s="675"/>
      <c r="V14" s="675"/>
      <c r="W14" s="675"/>
      <c r="X14" s="676"/>
      <c r="Y14" s="677">
        <v>0.75</v>
      </c>
      <c r="Z14" s="678"/>
      <c r="AA14" s="678"/>
      <c r="AB14" s="679"/>
      <c r="AC14" s="671" t="s">
        <v>643</v>
      </c>
      <c r="AD14" s="672"/>
      <c r="AE14" s="672"/>
      <c r="AF14" s="672"/>
      <c r="AG14" s="673"/>
      <c r="AH14" s="674" t="s">
        <v>647</v>
      </c>
      <c r="AI14" s="675"/>
      <c r="AJ14" s="675"/>
      <c r="AK14" s="675"/>
      <c r="AL14" s="675"/>
      <c r="AM14" s="675"/>
      <c r="AN14" s="675"/>
      <c r="AO14" s="675"/>
      <c r="AP14" s="675"/>
      <c r="AQ14" s="675"/>
      <c r="AR14" s="675"/>
      <c r="AS14" s="675"/>
      <c r="AT14" s="676"/>
      <c r="AU14" s="677">
        <v>0.99</v>
      </c>
      <c r="AV14" s="678"/>
      <c r="AW14" s="678"/>
      <c r="AX14" s="680"/>
      <c r="AY14" s="34">
        <f>$AY$12</f>
        <v>2</v>
      </c>
    </row>
    <row r="15" spans="1:51" ht="24.75" customHeight="1" x14ac:dyDescent="0.15">
      <c r="A15" s="755"/>
      <c r="B15" s="756"/>
      <c r="C15" s="756"/>
      <c r="D15" s="756"/>
      <c r="E15" s="756"/>
      <c r="F15" s="757"/>
      <c r="G15" s="657"/>
      <c r="H15" s="658"/>
      <c r="I15" s="658"/>
      <c r="J15" s="658"/>
      <c r="K15" s="659"/>
      <c r="L15" s="660"/>
      <c r="M15" s="661"/>
      <c r="N15" s="661"/>
      <c r="O15" s="661"/>
      <c r="P15" s="661"/>
      <c r="Q15" s="661"/>
      <c r="R15" s="661"/>
      <c r="S15" s="661"/>
      <c r="T15" s="661"/>
      <c r="U15" s="661"/>
      <c r="V15" s="661"/>
      <c r="W15" s="661"/>
      <c r="X15" s="662"/>
      <c r="Y15" s="663"/>
      <c r="Z15" s="664"/>
      <c r="AA15" s="664"/>
      <c r="AB15" s="665"/>
      <c r="AC15" s="657"/>
      <c r="AD15" s="658"/>
      <c r="AE15" s="658"/>
      <c r="AF15" s="658"/>
      <c r="AG15" s="659"/>
      <c r="AH15" s="660"/>
      <c r="AI15" s="661"/>
      <c r="AJ15" s="661"/>
      <c r="AK15" s="661"/>
      <c r="AL15" s="661"/>
      <c r="AM15" s="661"/>
      <c r="AN15" s="661"/>
      <c r="AO15" s="661"/>
      <c r="AP15" s="661"/>
      <c r="AQ15" s="661"/>
      <c r="AR15" s="661"/>
      <c r="AS15" s="661"/>
      <c r="AT15" s="662"/>
      <c r="AU15" s="663"/>
      <c r="AV15" s="664"/>
      <c r="AW15" s="664"/>
      <c r="AX15" s="666"/>
      <c r="AY15" s="34">
        <f>$AY$12</f>
        <v>2</v>
      </c>
    </row>
    <row r="16" spans="1:51" ht="24.75" customHeight="1" thickBot="1" x14ac:dyDescent="0.2">
      <c r="A16" s="755"/>
      <c r="B16" s="756"/>
      <c r="C16" s="756"/>
      <c r="D16" s="756"/>
      <c r="E16" s="756"/>
      <c r="F16" s="757"/>
      <c r="G16" s="682" t="s">
        <v>18</v>
      </c>
      <c r="H16" s="683"/>
      <c r="I16" s="683"/>
      <c r="J16" s="683"/>
      <c r="K16" s="683"/>
      <c r="L16" s="684"/>
      <c r="M16" s="685"/>
      <c r="N16" s="685"/>
      <c r="O16" s="685"/>
      <c r="P16" s="685"/>
      <c r="Q16" s="685"/>
      <c r="R16" s="685"/>
      <c r="S16" s="685"/>
      <c r="T16" s="685"/>
      <c r="U16" s="685"/>
      <c r="V16" s="685"/>
      <c r="W16" s="685"/>
      <c r="X16" s="686"/>
      <c r="Y16" s="687">
        <f>SUM(Y14:AB15)</f>
        <v>0.75</v>
      </c>
      <c r="Z16" s="688"/>
      <c r="AA16" s="688"/>
      <c r="AB16" s="689"/>
      <c r="AC16" s="682" t="s">
        <v>18</v>
      </c>
      <c r="AD16" s="683"/>
      <c r="AE16" s="683"/>
      <c r="AF16" s="683"/>
      <c r="AG16" s="683"/>
      <c r="AH16" s="684"/>
      <c r="AI16" s="685"/>
      <c r="AJ16" s="685"/>
      <c r="AK16" s="685"/>
      <c r="AL16" s="685"/>
      <c r="AM16" s="685"/>
      <c r="AN16" s="685"/>
      <c r="AO16" s="685"/>
      <c r="AP16" s="685"/>
      <c r="AQ16" s="685"/>
      <c r="AR16" s="685"/>
      <c r="AS16" s="685"/>
      <c r="AT16" s="686"/>
      <c r="AU16" s="687">
        <f>SUM(AU14:AX15)</f>
        <v>0.99</v>
      </c>
      <c r="AV16" s="688"/>
      <c r="AW16" s="688"/>
      <c r="AX16" s="690"/>
      <c r="AY16" s="34">
        <f>$AY$12</f>
        <v>2</v>
      </c>
    </row>
    <row r="17" spans="1:51" ht="30" customHeight="1" x14ac:dyDescent="0.15">
      <c r="A17" s="755"/>
      <c r="B17" s="756"/>
      <c r="C17" s="756"/>
      <c r="D17" s="756"/>
      <c r="E17" s="756"/>
      <c r="F17" s="757"/>
      <c r="G17" s="651" t="s">
        <v>682</v>
      </c>
      <c r="H17" s="652"/>
      <c r="I17" s="652"/>
      <c r="J17" s="652"/>
      <c r="K17" s="652"/>
      <c r="L17" s="652"/>
      <c r="M17" s="652"/>
      <c r="N17" s="652"/>
      <c r="O17" s="652"/>
      <c r="P17" s="652"/>
      <c r="Q17" s="652"/>
      <c r="R17" s="652"/>
      <c r="S17" s="652"/>
      <c r="T17" s="652"/>
      <c r="U17" s="652"/>
      <c r="V17" s="652"/>
      <c r="W17" s="652"/>
      <c r="X17" s="652"/>
      <c r="Y17" s="652"/>
      <c r="Z17" s="652"/>
      <c r="AA17" s="652"/>
      <c r="AB17" s="653"/>
      <c r="AC17" s="651" t="s">
        <v>168</v>
      </c>
      <c r="AD17" s="652"/>
      <c r="AE17" s="652"/>
      <c r="AF17" s="652"/>
      <c r="AG17" s="652"/>
      <c r="AH17" s="652"/>
      <c r="AI17" s="652"/>
      <c r="AJ17" s="652"/>
      <c r="AK17" s="652"/>
      <c r="AL17" s="652"/>
      <c r="AM17" s="652"/>
      <c r="AN17" s="652"/>
      <c r="AO17" s="652"/>
      <c r="AP17" s="652"/>
      <c r="AQ17" s="652"/>
      <c r="AR17" s="652"/>
      <c r="AS17" s="652"/>
      <c r="AT17" s="652"/>
      <c r="AU17" s="652"/>
      <c r="AV17" s="652"/>
      <c r="AW17" s="652"/>
      <c r="AX17" s="681"/>
      <c r="AY17">
        <f>COUNTA(#REF!,#REF!)</f>
        <v>2</v>
      </c>
    </row>
    <row r="18" spans="1:51" ht="24.75" customHeight="1" x14ac:dyDescent="0.15">
      <c r="A18" s="755"/>
      <c r="B18" s="756"/>
      <c r="C18" s="756"/>
      <c r="D18" s="756"/>
      <c r="E18" s="756"/>
      <c r="F18" s="757"/>
      <c r="G18" s="131" t="s">
        <v>15</v>
      </c>
      <c r="H18" s="654"/>
      <c r="I18" s="654"/>
      <c r="J18" s="654"/>
      <c r="K18" s="654"/>
      <c r="L18" s="655" t="s">
        <v>16</v>
      </c>
      <c r="M18" s="654"/>
      <c r="N18" s="654"/>
      <c r="O18" s="654"/>
      <c r="P18" s="654"/>
      <c r="Q18" s="654"/>
      <c r="R18" s="654"/>
      <c r="S18" s="654"/>
      <c r="T18" s="654"/>
      <c r="U18" s="654"/>
      <c r="V18" s="654"/>
      <c r="W18" s="654"/>
      <c r="X18" s="656"/>
      <c r="Y18" s="667" t="s">
        <v>17</v>
      </c>
      <c r="Z18" s="668"/>
      <c r="AA18" s="668"/>
      <c r="AB18" s="669"/>
      <c r="AC18" s="131" t="s">
        <v>15</v>
      </c>
      <c r="AD18" s="654"/>
      <c r="AE18" s="654"/>
      <c r="AF18" s="654"/>
      <c r="AG18" s="654"/>
      <c r="AH18" s="655" t="s">
        <v>16</v>
      </c>
      <c r="AI18" s="654"/>
      <c r="AJ18" s="654"/>
      <c r="AK18" s="654"/>
      <c r="AL18" s="654"/>
      <c r="AM18" s="654"/>
      <c r="AN18" s="654"/>
      <c r="AO18" s="654"/>
      <c r="AP18" s="654"/>
      <c r="AQ18" s="654"/>
      <c r="AR18" s="654"/>
      <c r="AS18" s="654"/>
      <c r="AT18" s="656"/>
      <c r="AU18" s="667" t="s">
        <v>17</v>
      </c>
      <c r="AV18" s="668"/>
      <c r="AW18" s="668"/>
      <c r="AX18" s="670"/>
      <c r="AY18" s="34">
        <f>$AY$17</f>
        <v>2</v>
      </c>
    </row>
    <row r="19" spans="1:51" ht="24.75" customHeight="1" x14ac:dyDescent="0.15">
      <c r="A19" s="755"/>
      <c r="B19" s="756"/>
      <c r="C19" s="756"/>
      <c r="D19" s="756"/>
      <c r="E19" s="756"/>
      <c r="F19" s="757"/>
      <c r="G19" s="671" t="s">
        <v>643</v>
      </c>
      <c r="H19" s="672"/>
      <c r="I19" s="672"/>
      <c r="J19" s="672"/>
      <c r="K19" s="673"/>
      <c r="L19" s="660" t="s">
        <v>648</v>
      </c>
      <c r="M19" s="661"/>
      <c r="N19" s="661"/>
      <c r="O19" s="661"/>
      <c r="P19" s="661"/>
      <c r="Q19" s="661"/>
      <c r="R19" s="661"/>
      <c r="S19" s="661"/>
      <c r="T19" s="661"/>
      <c r="U19" s="661"/>
      <c r="V19" s="661"/>
      <c r="W19" s="661"/>
      <c r="X19" s="662"/>
      <c r="Y19" s="663">
        <v>0.08</v>
      </c>
      <c r="Z19" s="664"/>
      <c r="AA19" s="664"/>
      <c r="AB19" s="665"/>
      <c r="AC19" s="657"/>
      <c r="AD19" s="658"/>
      <c r="AE19" s="658"/>
      <c r="AF19" s="658"/>
      <c r="AG19" s="659"/>
      <c r="AH19" s="660"/>
      <c r="AI19" s="661"/>
      <c r="AJ19" s="661"/>
      <c r="AK19" s="661"/>
      <c r="AL19" s="661"/>
      <c r="AM19" s="661"/>
      <c r="AN19" s="661"/>
      <c r="AO19" s="661"/>
      <c r="AP19" s="661"/>
      <c r="AQ19" s="661"/>
      <c r="AR19" s="661"/>
      <c r="AS19" s="661"/>
      <c r="AT19" s="662"/>
      <c r="AU19" s="663"/>
      <c r="AV19" s="664"/>
      <c r="AW19" s="664"/>
      <c r="AX19" s="666"/>
      <c r="AY19" s="34">
        <f>$AY$17</f>
        <v>2</v>
      </c>
    </row>
    <row r="20" spans="1:51" ht="24.75" customHeight="1" x14ac:dyDescent="0.15">
      <c r="A20" s="755"/>
      <c r="B20" s="756"/>
      <c r="C20" s="756"/>
      <c r="D20" s="756"/>
      <c r="E20" s="756"/>
      <c r="F20" s="757"/>
      <c r="G20" s="657"/>
      <c r="H20" s="658"/>
      <c r="I20" s="658"/>
      <c r="J20" s="658"/>
      <c r="K20" s="659"/>
      <c r="L20" s="660"/>
      <c r="M20" s="661"/>
      <c r="N20" s="661"/>
      <c r="O20" s="661"/>
      <c r="P20" s="661"/>
      <c r="Q20" s="661"/>
      <c r="R20" s="661"/>
      <c r="S20" s="661"/>
      <c r="T20" s="661"/>
      <c r="U20" s="661"/>
      <c r="V20" s="661"/>
      <c r="W20" s="661"/>
      <c r="X20" s="662"/>
      <c r="Y20" s="663"/>
      <c r="Z20" s="664"/>
      <c r="AA20" s="664"/>
      <c r="AB20" s="665"/>
      <c r="AC20" s="657"/>
      <c r="AD20" s="658"/>
      <c r="AE20" s="658"/>
      <c r="AF20" s="658"/>
      <c r="AG20" s="659"/>
      <c r="AH20" s="660"/>
      <c r="AI20" s="661"/>
      <c r="AJ20" s="661"/>
      <c r="AK20" s="661"/>
      <c r="AL20" s="661"/>
      <c r="AM20" s="661"/>
      <c r="AN20" s="661"/>
      <c r="AO20" s="661"/>
      <c r="AP20" s="661"/>
      <c r="AQ20" s="661"/>
      <c r="AR20" s="661"/>
      <c r="AS20" s="661"/>
      <c r="AT20" s="662"/>
      <c r="AU20" s="663"/>
      <c r="AV20" s="664"/>
      <c r="AW20" s="664"/>
      <c r="AX20" s="666"/>
      <c r="AY20" s="34">
        <f>$AY$17</f>
        <v>2</v>
      </c>
    </row>
    <row r="21" spans="1:51" ht="24.75" customHeight="1" thickBot="1" x14ac:dyDescent="0.2">
      <c r="A21" s="758"/>
      <c r="B21" s="759"/>
      <c r="C21" s="759"/>
      <c r="D21" s="759"/>
      <c r="E21" s="759"/>
      <c r="F21" s="760"/>
      <c r="G21" s="746" t="s">
        <v>18</v>
      </c>
      <c r="H21" s="747"/>
      <c r="I21" s="747"/>
      <c r="J21" s="747"/>
      <c r="K21" s="747"/>
      <c r="L21" s="748"/>
      <c r="M21" s="749"/>
      <c r="N21" s="749"/>
      <c r="O21" s="749"/>
      <c r="P21" s="749"/>
      <c r="Q21" s="749"/>
      <c r="R21" s="749"/>
      <c r="S21" s="749"/>
      <c r="T21" s="749"/>
      <c r="U21" s="749"/>
      <c r="V21" s="749"/>
      <c r="W21" s="749"/>
      <c r="X21" s="750"/>
      <c r="Y21" s="751">
        <f>SUM(Y19:AB20)</f>
        <v>0.08</v>
      </c>
      <c r="Z21" s="752"/>
      <c r="AA21" s="752"/>
      <c r="AB21" s="753"/>
      <c r="AC21" s="746" t="s">
        <v>18</v>
      </c>
      <c r="AD21" s="747"/>
      <c r="AE21" s="747"/>
      <c r="AF21" s="747"/>
      <c r="AG21" s="747"/>
      <c r="AH21" s="748"/>
      <c r="AI21" s="749"/>
      <c r="AJ21" s="749"/>
      <c r="AK21" s="749"/>
      <c r="AL21" s="749"/>
      <c r="AM21" s="749"/>
      <c r="AN21" s="749"/>
      <c r="AO21" s="749"/>
      <c r="AP21" s="749"/>
      <c r="AQ21" s="749"/>
      <c r="AR21" s="749"/>
      <c r="AS21" s="749"/>
      <c r="AT21" s="750"/>
      <c r="AU21" s="751">
        <f>SUM(AU19:AX20)</f>
        <v>0</v>
      </c>
      <c r="AV21" s="752"/>
      <c r="AW21" s="752"/>
      <c r="AX21" s="754"/>
      <c r="AY21" s="34">
        <f>$AY$17</f>
        <v>2</v>
      </c>
    </row>
    <row r="22" spans="1:51" s="37" customFormat="1" ht="24.75" customHeight="1" x14ac:dyDescent="0.15"/>
  </sheetData>
  <sheetProtection formatRows="0"/>
  <mergeCells count="105">
    <mergeCell ref="L4:X4"/>
    <mergeCell ref="Y4:AB4"/>
    <mergeCell ref="AC4:AG4"/>
    <mergeCell ref="AH4:AT4"/>
    <mergeCell ref="AU4:AX4"/>
    <mergeCell ref="G5:K5"/>
    <mergeCell ref="L5:X5"/>
    <mergeCell ref="Y5:AB5"/>
    <mergeCell ref="AC5:AG5"/>
    <mergeCell ref="AH5:AT5"/>
    <mergeCell ref="A2:F21"/>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10:K10"/>
    <mergeCell ref="L10:X10"/>
    <mergeCell ref="Y10:AB10"/>
    <mergeCell ref="AC10:AG10"/>
    <mergeCell ref="AH10:AT10"/>
    <mergeCell ref="AU10:AX10"/>
    <mergeCell ref="G9:K9"/>
    <mergeCell ref="L9:X9"/>
    <mergeCell ref="Y9:AB9"/>
    <mergeCell ref="AC9:AG9"/>
    <mergeCell ref="AH9:AT9"/>
    <mergeCell ref="AU9:AX9"/>
    <mergeCell ref="G7:AB7"/>
    <mergeCell ref="AC7:AX7"/>
    <mergeCell ref="G8:K8"/>
    <mergeCell ref="L8:X8"/>
    <mergeCell ref="Y8:AB8"/>
    <mergeCell ref="AC8:AG8"/>
    <mergeCell ref="AH8:AT8"/>
    <mergeCell ref="AU8:AX8"/>
    <mergeCell ref="G11:K11"/>
    <mergeCell ref="L11:X11"/>
    <mergeCell ref="Y11:AB11"/>
    <mergeCell ref="AC11:AG11"/>
    <mergeCell ref="AH11:AT11"/>
    <mergeCell ref="AU11:AX11"/>
    <mergeCell ref="G14:K14"/>
    <mergeCell ref="L14:X14"/>
    <mergeCell ref="Y14:AB14"/>
    <mergeCell ref="AC14:AG14"/>
    <mergeCell ref="AH14:AT14"/>
    <mergeCell ref="AU14:AX14"/>
    <mergeCell ref="G12:AB12"/>
    <mergeCell ref="AC12:AX12"/>
    <mergeCell ref="G13:K13"/>
    <mergeCell ref="L13:X13"/>
    <mergeCell ref="Y13:AB13"/>
    <mergeCell ref="AC13:AG13"/>
    <mergeCell ref="AH13:AT13"/>
    <mergeCell ref="AU13:AX13"/>
    <mergeCell ref="G16:K16"/>
    <mergeCell ref="L16:X16"/>
    <mergeCell ref="Y16:AB16"/>
    <mergeCell ref="AC16:AG16"/>
    <mergeCell ref="AH16:AT16"/>
    <mergeCell ref="AU16:AX16"/>
    <mergeCell ref="G15:K15"/>
    <mergeCell ref="L15:X15"/>
    <mergeCell ref="Y15:AB15"/>
    <mergeCell ref="AC15:AG15"/>
    <mergeCell ref="AH15:AT15"/>
    <mergeCell ref="AU15:AX15"/>
    <mergeCell ref="G17:AB17"/>
    <mergeCell ref="AC17:AX17"/>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s>
  <phoneticPr fontId="5"/>
  <conditionalFormatting sqref="Y5 Y19:Y20 AU19:AU20 Y15 AU15">
    <cfRule type="expression" dxfId="121" priority="275">
      <formula>IF(RIGHT(TEXT(Y5,"0.#"),1)=".",FALSE,TRUE)</formula>
    </cfRule>
    <cfRule type="expression" dxfId="120" priority="276">
      <formula>IF(RIGHT(TEXT(Y5,"0.#"),1)=".",TRUE,FALSE)</formula>
    </cfRule>
  </conditionalFormatting>
  <conditionalFormatting sqref="Y6">
    <cfRule type="expression" dxfId="119" priority="273">
      <formula>IF(RIGHT(TEXT(Y6,"0.#"),1)=".",FALSE,TRUE)</formula>
    </cfRule>
    <cfRule type="expression" dxfId="118" priority="274">
      <formula>IF(RIGHT(TEXT(Y6,"0.#"),1)=".",TRUE,FALSE)</formula>
    </cfRule>
  </conditionalFormatting>
  <conditionalFormatting sqref="AU5">
    <cfRule type="expression" dxfId="117" priority="269">
      <formula>IF(RIGHT(TEXT(AU5,"0.#"),1)=".",FALSE,TRUE)</formula>
    </cfRule>
    <cfRule type="expression" dxfId="116" priority="270">
      <formula>IF(RIGHT(TEXT(AU5,"0.#"),1)=".",TRUE,FALSE)</formula>
    </cfRule>
  </conditionalFormatting>
  <conditionalFormatting sqref="AU6">
    <cfRule type="expression" dxfId="115" priority="267">
      <formula>IF(RIGHT(TEXT(AU6,"0.#"),1)=".",FALSE,TRUE)</formula>
    </cfRule>
    <cfRule type="expression" dxfId="114" priority="268">
      <formula>IF(RIGHT(TEXT(AU6,"0.#"),1)=".",TRUE,FALSE)</formula>
    </cfRule>
  </conditionalFormatting>
  <conditionalFormatting sqref="Y10">
    <cfRule type="expression" dxfId="113" priority="263">
      <formula>IF(RIGHT(TEXT(Y10,"0.#"),1)=".",FALSE,TRUE)</formula>
    </cfRule>
    <cfRule type="expression" dxfId="112" priority="264">
      <formula>IF(RIGHT(TEXT(Y10,"0.#"),1)=".",TRUE,FALSE)</formula>
    </cfRule>
  </conditionalFormatting>
  <conditionalFormatting sqref="Y11">
    <cfRule type="expression" dxfId="111" priority="261">
      <formula>IF(RIGHT(TEXT(Y11,"0.#"),1)=".",FALSE,TRUE)</formula>
    </cfRule>
    <cfRule type="expression" dxfId="110" priority="262">
      <formula>IF(RIGHT(TEXT(Y11,"0.#"),1)=".",TRUE,FALSE)</formula>
    </cfRule>
  </conditionalFormatting>
  <conditionalFormatting sqref="Y9">
    <cfRule type="expression" dxfId="109" priority="259">
      <formula>IF(RIGHT(TEXT(Y9,"0.#"),1)=".",FALSE,TRUE)</formula>
    </cfRule>
    <cfRule type="expression" dxfId="108" priority="260">
      <formula>IF(RIGHT(TEXT(Y9,"0.#"),1)=".",TRUE,FALSE)</formula>
    </cfRule>
  </conditionalFormatting>
  <conditionalFormatting sqref="AU10">
    <cfRule type="expression" dxfId="107" priority="257">
      <formula>IF(RIGHT(TEXT(AU10,"0.#"),1)=".",FALSE,TRUE)</formula>
    </cfRule>
    <cfRule type="expression" dxfId="106" priority="258">
      <formula>IF(RIGHT(TEXT(AU10,"0.#"),1)=".",TRUE,FALSE)</formula>
    </cfRule>
  </conditionalFormatting>
  <conditionalFormatting sqref="AU11">
    <cfRule type="expression" dxfId="105" priority="255">
      <formula>IF(RIGHT(TEXT(AU11,"0.#"),1)=".",FALSE,TRUE)</formula>
    </cfRule>
    <cfRule type="expression" dxfId="104" priority="256">
      <formula>IF(RIGHT(TEXT(AU11,"0.#"),1)=".",TRUE,FALSE)</formula>
    </cfRule>
  </conditionalFormatting>
  <conditionalFormatting sqref="AU9">
    <cfRule type="expression" dxfId="103" priority="253">
      <formula>IF(RIGHT(TEXT(AU9,"0.#"),1)=".",FALSE,TRUE)</formula>
    </cfRule>
    <cfRule type="expression" dxfId="102" priority="254">
      <formula>IF(RIGHT(TEXT(AU9,"0.#"),1)=".",TRUE,FALSE)</formula>
    </cfRule>
  </conditionalFormatting>
  <conditionalFormatting sqref="Y16">
    <cfRule type="expression" dxfId="101" priority="249">
      <formula>IF(RIGHT(TEXT(Y16,"0.#"),1)=".",FALSE,TRUE)</formula>
    </cfRule>
    <cfRule type="expression" dxfId="100" priority="250">
      <formula>IF(RIGHT(TEXT(Y16,"0.#"),1)=".",TRUE,FALSE)</formula>
    </cfRule>
  </conditionalFormatting>
  <conditionalFormatting sqref="Y14">
    <cfRule type="expression" dxfId="99" priority="247">
      <formula>IF(RIGHT(TEXT(Y14,"0.#"),1)=".",FALSE,TRUE)</formula>
    </cfRule>
    <cfRule type="expression" dxfId="98" priority="248">
      <formula>IF(RIGHT(TEXT(Y14,"0.#"),1)=".",TRUE,FALSE)</formula>
    </cfRule>
  </conditionalFormatting>
  <conditionalFormatting sqref="AU16">
    <cfRule type="expression" dxfId="97" priority="243">
      <formula>IF(RIGHT(TEXT(AU16,"0.#"),1)=".",FALSE,TRUE)</formula>
    </cfRule>
    <cfRule type="expression" dxfId="96" priority="244">
      <formula>IF(RIGHT(TEXT(AU16,"0.#"),1)=".",TRUE,FALSE)</formula>
    </cfRule>
  </conditionalFormatting>
  <conditionalFormatting sqref="AU14">
    <cfRule type="expression" dxfId="95" priority="241">
      <formula>IF(RIGHT(TEXT(AU14,"0.#"),1)=".",FALSE,TRUE)</formula>
    </cfRule>
    <cfRule type="expression" dxfId="94" priority="242">
      <formula>IF(RIGHT(TEXT(AU14,"0.#"),1)=".",TRUE,FALSE)</formula>
    </cfRule>
  </conditionalFormatting>
  <conditionalFormatting sqref="Y21">
    <cfRule type="expression" dxfId="93" priority="237">
      <formula>IF(RIGHT(TEXT(Y21,"0.#"),1)=".",FALSE,TRUE)</formula>
    </cfRule>
    <cfRule type="expression" dxfId="92" priority="238">
      <formula>IF(RIGHT(TEXT(Y21,"0.#"),1)=".",TRUE,FALSE)</formula>
    </cfRule>
  </conditionalFormatting>
  <conditionalFormatting sqref="AU21">
    <cfRule type="expression" dxfId="91" priority="231">
      <formula>IF(RIGHT(TEXT(AU21,"0.#"),1)=".",FALSE,TRUE)</formula>
    </cfRule>
    <cfRule type="expression" dxfId="90" priority="232">
      <formula>IF(RIGHT(TEXT(AU21,"0.#"),1)=".",TRUE,FALSE)</formula>
    </cfRule>
  </conditionalFormatting>
  <conditionalFormatting sqref="Y4">
    <cfRule type="expression" dxfId="89" priority="3">
      <formula>IF(RIGHT(TEXT(Y4,"0.#"),1)=".",FALSE,TRUE)</formula>
    </cfRule>
    <cfRule type="expression" dxfId="88" priority="4">
      <formula>IF(RIGHT(TEXT(Y4,"0.#"),1)=".",TRUE,FALSE)</formula>
    </cfRule>
  </conditionalFormatting>
  <conditionalFormatting sqref="AU4">
    <cfRule type="expression" dxfId="87" priority="1">
      <formula>IF(RIGHT(TEXT(AU4,"0.#"),1)=".",FALSE,TRUE)</formula>
    </cfRule>
    <cfRule type="expression" dxfId="86" priority="2">
      <formula>IF(RIGHT(TEXT(AU4,"0.#"),1)=".",TRUE,FALSE)</formula>
    </cfRule>
  </conditionalFormatting>
  <dataValidations count="1">
    <dataValidation type="custom" imeMode="disabled" allowBlank="1" showInputMessage="1" showErrorMessage="1" sqref="Y4:AB5 AU4:AX5 Y9:AB10 AU9:AX10 AU19:AX20 Y19:AB20 AU14:AX15 Y14:AB15 CL15:CO18 BP15:BS1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9"/>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hidden="1" customWidth="1"/>
    <col min="52" max="56" width="2.25" style="34" customWidth="1"/>
    <col min="57" max="60" width="9" style="34"/>
    <col min="61" max="61" width="27.875" style="34" customWidth="1"/>
    <col min="62" max="62" width="12.25" style="34" customWidth="1"/>
    <col min="63" max="16384" width="9" style="34"/>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9"/>
      <c r="B2" s="43" t="s">
        <v>213</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696"/>
      <c r="B3" s="696"/>
      <c r="C3" s="696" t="s">
        <v>24</v>
      </c>
      <c r="D3" s="696"/>
      <c r="E3" s="696"/>
      <c r="F3" s="696"/>
      <c r="G3" s="696"/>
      <c r="H3" s="696"/>
      <c r="I3" s="696"/>
      <c r="J3" s="765" t="s">
        <v>194</v>
      </c>
      <c r="K3" s="766"/>
      <c r="L3" s="766"/>
      <c r="M3" s="766"/>
      <c r="N3" s="766"/>
      <c r="O3" s="766"/>
      <c r="P3" s="411" t="s">
        <v>25</v>
      </c>
      <c r="Q3" s="411"/>
      <c r="R3" s="411"/>
      <c r="S3" s="411"/>
      <c r="T3" s="411"/>
      <c r="U3" s="411"/>
      <c r="V3" s="411"/>
      <c r="W3" s="411"/>
      <c r="X3" s="411"/>
      <c r="Y3" s="698" t="s">
        <v>227</v>
      </c>
      <c r="Z3" s="699"/>
      <c r="AA3" s="699"/>
      <c r="AB3" s="699"/>
      <c r="AC3" s="765" t="s">
        <v>221</v>
      </c>
      <c r="AD3" s="765"/>
      <c r="AE3" s="765"/>
      <c r="AF3" s="765"/>
      <c r="AG3" s="765"/>
      <c r="AH3" s="698" t="s">
        <v>189</v>
      </c>
      <c r="AI3" s="696"/>
      <c r="AJ3" s="696"/>
      <c r="AK3" s="696"/>
      <c r="AL3" s="696" t="s">
        <v>19</v>
      </c>
      <c r="AM3" s="696"/>
      <c r="AN3" s="696"/>
      <c r="AO3" s="700"/>
      <c r="AP3" s="767" t="s">
        <v>195</v>
      </c>
      <c r="AQ3" s="767"/>
      <c r="AR3" s="767"/>
      <c r="AS3" s="767"/>
      <c r="AT3" s="767"/>
      <c r="AU3" s="767"/>
      <c r="AV3" s="767"/>
      <c r="AW3" s="767"/>
      <c r="AX3" s="767"/>
      <c r="AY3">
        <f>$AY$2</f>
        <v>1</v>
      </c>
    </row>
    <row r="4" spans="1:51" ht="26.25" customHeight="1" x14ac:dyDescent="0.15">
      <c r="A4" s="764">
        <v>1</v>
      </c>
      <c r="B4" s="764">
        <v>1</v>
      </c>
      <c r="C4" s="708" t="s">
        <v>665</v>
      </c>
      <c r="D4" s="709"/>
      <c r="E4" s="709"/>
      <c r="F4" s="709"/>
      <c r="G4" s="709"/>
      <c r="H4" s="709"/>
      <c r="I4" s="709"/>
      <c r="J4" s="710">
        <v>7010401006126</v>
      </c>
      <c r="K4" s="711"/>
      <c r="L4" s="711"/>
      <c r="M4" s="711"/>
      <c r="N4" s="711"/>
      <c r="O4" s="711"/>
      <c r="P4" s="712" t="s">
        <v>630</v>
      </c>
      <c r="Q4" s="713"/>
      <c r="R4" s="713"/>
      <c r="S4" s="713"/>
      <c r="T4" s="713"/>
      <c r="U4" s="713"/>
      <c r="V4" s="713"/>
      <c r="W4" s="713"/>
      <c r="X4" s="713"/>
      <c r="Y4" s="714">
        <v>4</v>
      </c>
      <c r="Z4" s="715"/>
      <c r="AA4" s="715"/>
      <c r="AB4" s="716"/>
      <c r="AC4" s="722" t="s">
        <v>244</v>
      </c>
      <c r="AD4" s="722"/>
      <c r="AE4" s="722"/>
      <c r="AF4" s="722"/>
      <c r="AG4" s="722"/>
      <c r="AH4" s="719">
        <v>1</v>
      </c>
      <c r="AI4" s="720"/>
      <c r="AJ4" s="720"/>
      <c r="AK4" s="720"/>
      <c r="AL4" s="703" t="s">
        <v>266</v>
      </c>
      <c r="AM4" s="704"/>
      <c r="AN4" s="704"/>
      <c r="AO4" s="705"/>
      <c r="AP4" s="706" t="s">
        <v>629</v>
      </c>
      <c r="AQ4" s="706"/>
      <c r="AR4" s="706"/>
      <c r="AS4" s="706"/>
      <c r="AT4" s="706"/>
      <c r="AU4" s="706"/>
      <c r="AV4" s="706"/>
      <c r="AW4" s="706"/>
      <c r="AX4" s="706"/>
      <c r="AY4">
        <f>$AY$2</f>
        <v>1</v>
      </c>
    </row>
    <row r="5" spans="1:51" x14ac:dyDescent="0.15">
      <c r="A5" s="38"/>
      <c r="B5" s="38"/>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15">
      <c r="A6" s="9"/>
      <c r="B6" s="43" t="s">
        <v>214</v>
      </c>
      <c r="C6" s="48"/>
      <c r="D6" s="48"/>
      <c r="E6" s="48"/>
      <c r="F6" s="48"/>
      <c r="G6" s="48"/>
      <c r="H6" s="48"/>
      <c r="I6" s="48"/>
      <c r="J6" s="48"/>
      <c r="K6" s="48"/>
      <c r="L6" s="48"/>
      <c r="M6" s="48"/>
      <c r="N6" s="48"/>
      <c r="O6" s="48"/>
      <c r="P6" s="53"/>
      <c r="Q6" s="53"/>
      <c r="R6" s="53"/>
      <c r="S6" s="53"/>
      <c r="T6" s="53"/>
      <c r="U6" s="53"/>
      <c r="V6" s="53"/>
      <c r="W6" s="53"/>
      <c r="X6" s="53"/>
      <c r="Y6" s="54"/>
      <c r="Z6" s="54"/>
      <c r="AA6" s="54"/>
      <c r="AB6" s="54"/>
      <c r="AC6" s="54"/>
      <c r="AD6" s="54"/>
      <c r="AE6" s="54"/>
      <c r="AF6" s="54"/>
      <c r="AG6" s="54"/>
      <c r="AH6" s="54"/>
      <c r="AI6" s="54"/>
      <c r="AJ6" s="54"/>
      <c r="AK6" s="54"/>
      <c r="AL6" s="54"/>
      <c r="AM6" s="54"/>
      <c r="AN6" s="54"/>
      <c r="AO6" s="54"/>
      <c r="AP6" s="53"/>
      <c r="AQ6" s="53"/>
      <c r="AR6" s="53"/>
      <c r="AS6" s="53"/>
      <c r="AT6" s="53"/>
      <c r="AU6" s="53"/>
      <c r="AV6" s="53"/>
      <c r="AW6" s="53"/>
      <c r="AX6" s="53"/>
      <c r="AY6">
        <f>$AY$5</f>
        <v>1</v>
      </c>
    </row>
    <row r="7" spans="1:51" customFormat="1" ht="59.25" customHeight="1" x14ac:dyDescent="0.15">
      <c r="A7" s="696"/>
      <c r="B7" s="696"/>
      <c r="C7" s="696" t="s">
        <v>24</v>
      </c>
      <c r="D7" s="696"/>
      <c r="E7" s="696"/>
      <c r="F7" s="696"/>
      <c r="G7" s="696"/>
      <c r="H7" s="696"/>
      <c r="I7" s="696"/>
      <c r="J7" s="765" t="s">
        <v>194</v>
      </c>
      <c r="K7" s="766"/>
      <c r="L7" s="766"/>
      <c r="M7" s="766"/>
      <c r="N7" s="766"/>
      <c r="O7" s="766"/>
      <c r="P7" s="411" t="s">
        <v>25</v>
      </c>
      <c r="Q7" s="411"/>
      <c r="R7" s="411"/>
      <c r="S7" s="411"/>
      <c r="T7" s="411"/>
      <c r="U7" s="411"/>
      <c r="V7" s="411"/>
      <c r="W7" s="411"/>
      <c r="X7" s="411"/>
      <c r="Y7" s="698" t="s">
        <v>227</v>
      </c>
      <c r="Z7" s="699"/>
      <c r="AA7" s="699"/>
      <c r="AB7" s="699"/>
      <c r="AC7" s="765" t="s">
        <v>221</v>
      </c>
      <c r="AD7" s="765"/>
      <c r="AE7" s="765"/>
      <c r="AF7" s="765"/>
      <c r="AG7" s="765"/>
      <c r="AH7" s="698" t="s">
        <v>189</v>
      </c>
      <c r="AI7" s="696"/>
      <c r="AJ7" s="696"/>
      <c r="AK7" s="696"/>
      <c r="AL7" s="696" t="s">
        <v>19</v>
      </c>
      <c r="AM7" s="696"/>
      <c r="AN7" s="696"/>
      <c r="AO7" s="700"/>
      <c r="AP7" s="767" t="s">
        <v>195</v>
      </c>
      <c r="AQ7" s="767"/>
      <c r="AR7" s="767"/>
      <c r="AS7" s="767"/>
      <c r="AT7" s="767"/>
      <c r="AU7" s="767"/>
      <c r="AV7" s="767"/>
      <c r="AW7" s="767"/>
      <c r="AX7" s="767"/>
      <c r="AY7">
        <f>$AY$5</f>
        <v>1</v>
      </c>
    </row>
    <row r="8" spans="1:51" ht="26.25" customHeight="1" x14ac:dyDescent="0.15">
      <c r="A8" s="764">
        <v>1</v>
      </c>
      <c r="B8" s="764">
        <v>1</v>
      </c>
      <c r="C8" s="708" t="s">
        <v>666</v>
      </c>
      <c r="D8" s="709"/>
      <c r="E8" s="709"/>
      <c r="F8" s="709"/>
      <c r="G8" s="709"/>
      <c r="H8" s="709"/>
      <c r="I8" s="709"/>
      <c r="J8" s="710">
        <v>6011601002238</v>
      </c>
      <c r="K8" s="711"/>
      <c r="L8" s="711"/>
      <c r="M8" s="711"/>
      <c r="N8" s="711"/>
      <c r="O8" s="711"/>
      <c r="P8" s="712" t="s">
        <v>632</v>
      </c>
      <c r="Q8" s="713"/>
      <c r="R8" s="713"/>
      <c r="S8" s="713"/>
      <c r="T8" s="713"/>
      <c r="U8" s="713"/>
      <c r="V8" s="713"/>
      <c r="W8" s="713"/>
      <c r="X8" s="713"/>
      <c r="Y8" s="714">
        <v>0.4</v>
      </c>
      <c r="Z8" s="715"/>
      <c r="AA8" s="715"/>
      <c r="AB8" s="716"/>
      <c r="AC8" s="722" t="s">
        <v>244</v>
      </c>
      <c r="AD8" s="722"/>
      <c r="AE8" s="722"/>
      <c r="AF8" s="722"/>
      <c r="AG8" s="722"/>
      <c r="AH8" s="719">
        <v>1</v>
      </c>
      <c r="AI8" s="720"/>
      <c r="AJ8" s="720"/>
      <c r="AK8" s="720"/>
      <c r="AL8" s="703" t="s">
        <v>266</v>
      </c>
      <c r="AM8" s="704"/>
      <c r="AN8" s="704"/>
      <c r="AO8" s="705"/>
      <c r="AP8" s="706" t="s">
        <v>629</v>
      </c>
      <c r="AQ8" s="706"/>
      <c r="AR8" s="706"/>
      <c r="AS8" s="706"/>
      <c r="AT8" s="706"/>
      <c r="AU8" s="706"/>
      <c r="AV8" s="706"/>
      <c r="AW8" s="706"/>
      <c r="AX8" s="706"/>
      <c r="AY8">
        <f>$AY$5</f>
        <v>1</v>
      </c>
    </row>
    <row r="9" spans="1:51"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15">
      <c r="A10" s="9"/>
      <c r="B10" s="43" t="s">
        <v>175</v>
      </c>
      <c r="C10" s="48"/>
      <c r="D10" s="48"/>
      <c r="E10" s="48"/>
      <c r="F10" s="48"/>
      <c r="G10" s="48"/>
      <c r="H10" s="48"/>
      <c r="I10" s="48"/>
      <c r="J10" s="48"/>
      <c r="K10" s="48"/>
      <c r="L10" s="48"/>
      <c r="M10" s="48"/>
      <c r="N10" s="48"/>
      <c r="O10" s="48"/>
      <c r="P10" s="53"/>
      <c r="Q10" s="53"/>
      <c r="R10" s="53"/>
      <c r="S10" s="53"/>
      <c r="T10" s="53"/>
      <c r="U10" s="53"/>
      <c r="V10" s="53"/>
      <c r="W10" s="53"/>
      <c r="X10" s="53"/>
      <c r="Y10" s="54"/>
      <c r="Z10" s="54"/>
      <c r="AA10" s="54"/>
      <c r="AB10" s="54"/>
      <c r="AC10" s="54"/>
      <c r="AD10" s="54"/>
      <c r="AE10" s="54"/>
      <c r="AF10" s="54"/>
      <c r="AG10" s="54"/>
      <c r="AH10" s="54"/>
      <c r="AI10" s="54"/>
      <c r="AJ10" s="54"/>
      <c r="AK10" s="54"/>
      <c r="AL10" s="54"/>
      <c r="AM10" s="54"/>
      <c r="AN10" s="54"/>
      <c r="AO10" s="54"/>
      <c r="AP10" s="53"/>
      <c r="AQ10" s="53"/>
      <c r="AR10" s="53"/>
      <c r="AS10" s="53"/>
      <c r="AT10" s="53"/>
      <c r="AU10" s="53"/>
      <c r="AV10" s="53"/>
      <c r="AW10" s="53"/>
      <c r="AX10" s="53"/>
      <c r="AY10" s="34">
        <f>$AY$9</f>
        <v>1</v>
      </c>
    </row>
    <row r="11" spans="1:51" customFormat="1" ht="59.25" customHeight="1" x14ac:dyDescent="0.15">
      <c r="A11" s="696"/>
      <c r="B11" s="696"/>
      <c r="C11" s="696" t="s">
        <v>24</v>
      </c>
      <c r="D11" s="696"/>
      <c r="E11" s="696"/>
      <c r="F11" s="696"/>
      <c r="G11" s="696"/>
      <c r="H11" s="696"/>
      <c r="I11" s="696"/>
      <c r="J11" s="765" t="s">
        <v>194</v>
      </c>
      <c r="K11" s="766"/>
      <c r="L11" s="766"/>
      <c r="M11" s="766"/>
      <c r="N11" s="766"/>
      <c r="O11" s="766"/>
      <c r="P11" s="411" t="s">
        <v>25</v>
      </c>
      <c r="Q11" s="411"/>
      <c r="R11" s="411"/>
      <c r="S11" s="411"/>
      <c r="T11" s="411"/>
      <c r="U11" s="411"/>
      <c r="V11" s="411"/>
      <c r="W11" s="411"/>
      <c r="X11" s="411"/>
      <c r="Y11" s="698" t="s">
        <v>227</v>
      </c>
      <c r="Z11" s="699"/>
      <c r="AA11" s="699"/>
      <c r="AB11" s="699"/>
      <c r="AC11" s="765" t="s">
        <v>221</v>
      </c>
      <c r="AD11" s="765"/>
      <c r="AE11" s="765"/>
      <c r="AF11" s="765"/>
      <c r="AG11" s="765"/>
      <c r="AH11" s="698" t="s">
        <v>189</v>
      </c>
      <c r="AI11" s="696"/>
      <c r="AJ11" s="696"/>
      <c r="AK11" s="696"/>
      <c r="AL11" s="696" t="s">
        <v>19</v>
      </c>
      <c r="AM11" s="696"/>
      <c r="AN11" s="696"/>
      <c r="AO11" s="700"/>
      <c r="AP11" s="767" t="s">
        <v>195</v>
      </c>
      <c r="AQ11" s="767"/>
      <c r="AR11" s="767"/>
      <c r="AS11" s="767"/>
      <c r="AT11" s="767"/>
      <c r="AU11" s="767"/>
      <c r="AV11" s="767"/>
      <c r="AW11" s="767"/>
      <c r="AX11" s="767"/>
      <c r="AY11" s="34">
        <f>$AY$9</f>
        <v>1</v>
      </c>
    </row>
    <row r="12" spans="1:51" ht="26.25" customHeight="1" x14ac:dyDescent="0.15">
      <c r="A12" s="764">
        <v>1</v>
      </c>
      <c r="B12" s="764">
        <v>1</v>
      </c>
      <c r="C12" s="708" t="s">
        <v>651</v>
      </c>
      <c r="D12" s="709"/>
      <c r="E12" s="709"/>
      <c r="F12" s="709"/>
      <c r="G12" s="709"/>
      <c r="H12" s="709"/>
      <c r="I12" s="709"/>
      <c r="J12" s="710"/>
      <c r="K12" s="711"/>
      <c r="L12" s="711"/>
      <c r="M12" s="711"/>
      <c r="N12" s="711"/>
      <c r="O12" s="711"/>
      <c r="P12" s="712" t="s">
        <v>644</v>
      </c>
      <c r="Q12" s="713"/>
      <c r="R12" s="713"/>
      <c r="S12" s="713"/>
      <c r="T12" s="713"/>
      <c r="U12" s="713"/>
      <c r="V12" s="713"/>
      <c r="W12" s="713"/>
      <c r="X12" s="713"/>
      <c r="Y12" s="714">
        <v>0.05</v>
      </c>
      <c r="Z12" s="715"/>
      <c r="AA12" s="715"/>
      <c r="AB12" s="716"/>
      <c r="AC12" s="722" t="s">
        <v>243</v>
      </c>
      <c r="AD12" s="722"/>
      <c r="AE12" s="722"/>
      <c r="AF12" s="722"/>
      <c r="AG12" s="722"/>
      <c r="AH12" s="719">
        <v>1</v>
      </c>
      <c r="AI12" s="720"/>
      <c r="AJ12" s="720"/>
      <c r="AK12" s="720"/>
      <c r="AL12" s="703" t="s">
        <v>266</v>
      </c>
      <c r="AM12" s="704"/>
      <c r="AN12" s="704"/>
      <c r="AO12" s="705"/>
      <c r="AP12" s="706" t="s">
        <v>629</v>
      </c>
      <c r="AQ12" s="706"/>
      <c r="AR12" s="706"/>
      <c r="AS12" s="706"/>
      <c r="AT12" s="706"/>
      <c r="AU12" s="706"/>
      <c r="AV12" s="706"/>
      <c r="AW12" s="706"/>
      <c r="AX12" s="706"/>
      <c r="AY12" s="34">
        <f>$AY$9</f>
        <v>1</v>
      </c>
    </row>
    <row r="13" spans="1:51" x14ac:dyDescent="0.15">
      <c r="P13" s="62"/>
      <c r="Q13" s="62"/>
      <c r="R13" s="62"/>
      <c r="S13" s="62"/>
      <c r="T13" s="62"/>
      <c r="U13" s="62"/>
      <c r="V13" s="62"/>
      <c r="W13" s="62"/>
      <c r="X13" s="62"/>
      <c r="Y13" s="63"/>
      <c r="Z13" s="63"/>
      <c r="AA13" s="63"/>
      <c r="AB13" s="63"/>
      <c r="AC13" s="63"/>
      <c r="AD13" s="63"/>
      <c r="AE13" s="63"/>
      <c r="AF13" s="63"/>
      <c r="AG13" s="63"/>
      <c r="AH13" s="63"/>
      <c r="AI13" s="63"/>
      <c r="AJ13" s="63"/>
      <c r="AK13" s="63"/>
      <c r="AL13" s="63"/>
      <c r="AM13" s="63"/>
      <c r="AN13" s="63"/>
      <c r="AO13" s="63"/>
      <c r="AY13">
        <f>COUNTA($C$16)</f>
        <v>1</v>
      </c>
    </row>
    <row r="14" spans="1:51" x14ac:dyDescent="0.15">
      <c r="A14" s="9"/>
      <c r="B14" s="43" t="s">
        <v>176</v>
      </c>
      <c r="C14" s="48"/>
      <c r="D14" s="48"/>
      <c r="E14" s="48"/>
      <c r="F14" s="48"/>
      <c r="G14" s="48"/>
      <c r="H14" s="48"/>
      <c r="I14" s="48"/>
      <c r="J14" s="48"/>
      <c r="K14" s="48"/>
      <c r="L14" s="48"/>
      <c r="M14" s="48"/>
      <c r="N14" s="48"/>
      <c r="O14" s="48"/>
      <c r="P14" s="53"/>
      <c r="Q14" s="53"/>
      <c r="R14" s="53"/>
      <c r="S14" s="53"/>
      <c r="T14" s="53"/>
      <c r="U14" s="53"/>
      <c r="V14" s="53"/>
      <c r="W14" s="53"/>
      <c r="X14" s="53"/>
      <c r="Y14" s="54"/>
      <c r="Z14" s="54"/>
      <c r="AA14" s="54"/>
      <c r="AB14" s="54"/>
      <c r="AC14" s="54"/>
      <c r="AD14" s="54"/>
      <c r="AE14" s="54"/>
      <c r="AF14" s="54"/>
      <c r="AG14" s="54"/>
      <c r="AH14" s="54"/>
      <c r="AI14" s="54"/>
      <c r="AJ14" s="54"/>
      <c r="AK14" s="54"/>
      <c r="AL14" s="54"/>
      <c r="AM14" s="54"/>
      <c r="AN14" s="54"/>
      <c r="AO14" s="54"/>
      <c r="AP14" s="53"/>
      <c r="AQ14" s="53"/>
      <c r="AR14" s="53"/>
      <c r="AS14" s="53"/>
      <c r="AT14" s="53"/>
      <c r="AU14" s="53"/>
      <c r="AV14" s="53"/>
      <c r="AW14" s="53"/>
      <c r="AX14" s="53"/>
      <c r="AY14" s="34">
        <f>$AY$13</f>
        <v>1</v>
      </c>
    </row>
    <row r="15" spans="1:51" customFormat="1" ht="59.25" customHeight="1" x14ac:dyDescent="0.15">
      <c r="A15" s="696"/>
      <c r="B15" s="696"/>
      <c r="C15" s="696" t="s">
        <v>24</v>
      </c>
      <c r="D15" s="696"/>
      <c r="E15" s="696"/>
      <c r="F15" s="696"/>
      <c r="G15" s="696"/>
      <c r="H15" s="696"/>
      <c r="I15" s="696"/>
      <c r="J15" s="765" t="s">
        <v>194</v>
      </c>
      <c r="K15" s="766"/>
      <c r="L15" s="766"/>
      <c r="M15" s="766"/>
      <c r="N15" s="766"/>
      <c r="O15" s="766"/>
      <c r="P15" s="411" t="s">
        <v>25</v>
      </c>
      <c r="Q15" s="411"/>
      <c r="R15" s="411"/>
      <c r="S15" s="411"/>
      <c r="T15" s="411"/>
      <c r="U15" s="411"/>
      <c r="V15" s="411"/>
      <c r="W15" s="411"/>
      <c r="X15" s="411"/>
      <c r="Y15" s="698" t="s">
        <v>227</v>
      </c>
      <c r="Z15" s="699"/>
      <c r="AA15" s="699"/>
      <c r="AB15" s="699"/>
      <c r="AC15" s="765" t="s">
        <v>221</v>
      </c>
      <c r="AD15" s="765"/>
      <c r="AE15" s="765"/>
      <c r="AF15" s="765"/>
      <c r="AG15" s="765"/>
      <c r="AH15" s="698" t="s">
        <v>189</v>
      </c>
      <c r="AI15" s="696"/>
      <c r="AJ15" s="696"/>
      <c r="AK15" s="696"/>
      <c r="AL15" s="696" t="s">
        <v>19</v>
      </c>
      <c r="AM15" s="696"/>
      <c r="AN15" s="696"/>
      <c r="AO15" s="700"/>
      <c r="AP15" s="767" t="s">
        <v>195</v>
      </c>
      <c r="AQ15" s="767"/>
      <c r="AR15" s="767"/>
      <c r="AS15" s="767"/>
      <c r="AT15" s="767"/>
      <c r="AU15" s="767"/>
      <c r="AV15" s="767"/>
      <c r="AW15" s="767"/>
      <c r="AX15" s="767"/>
      <c r="AY15" s="34">
        <f>$AY$13</f>
        <v>1</v>
      </c>
    </row>
    <row r="16" spans="1:51" ht="26.25" customHeight="1" x14ac:dyDescent="0.15">
      <c r="A16" s="764">
        <v>1</v>
      </c>
      <c r="B16" s="764">
        <v>1</v>
      </c>
      <c r="C16" s="708" t="s">
        <v>652</v>
      </c>
      <c r="D16" s="709"/>
      <c r="E16" s="709"/>
      <c r="F16" s="709"/>
      <c r="G16" s="709"/>
      <c r="H16" s="709"/>
      <c r="I16" s="709"/>
      <c r="J16" s="710"/>
      <c r="K16" s="711"/>
      <c r="L16" s="711"/>
      <c r="M16" s="711"/>
      <c r="N16" s="711"/>
      <c r="O16" s="711"/>
      <c r="P16" s="712" t="s">
        <v>649</v>
      </c>
      <c r="Q16" s="713"/>
      <c r="R16" s="713"/>
      <c r="S16" s="713"/>
      <c r="T16" s="713"/>
      <c r="U16" s="713"/>
      <c r="V16" s="713"/>
      <c r="W16" s="713"/>
      <c r="X16" s="713"/>
      <c r="Y16" s="714">
        <v>0.2</v>
      </c>
      <c r="Z16" s="715"/>
      <c r="AA16" s="715"/>
      <c r="AB16" s="716"/>
      <c r="AC16" s="722" t="s">
        <v>243</v>
      </c>
      <c r="AD16" s="722"/>
      <c r="AE16" s="722"/>
      <c r="AF16" s="722"/>
      <c r="AG16" s="722"/>
      <c r="AH16" s="719">
        <v>1</v>
      </c>
      <c r="AI16" s="720"/>
      <c r="AJ16" s="720"/>
      <c r="AK16" s="720"/>
      <c r="AL16" s="703" t="s">
        <v>266</v>
      </c>
      <c r="AM16" s="704"/>
      <c r="AN16" s="704"/>
      <c r="AO16" s="705"/>
      <c r="AP16" s="706" t="s">
        <v>629</v>
      </c>
      <c r="AQ16" s="706"/>
      <c r="AR16" s="706"/>
      <c r="AS16" s="706"/>
      <c r="AT16" s="706"/>
      <c r="AU16" s="706"/>
      <c r="AV16" s="706"/>
      <c r="AW16" s="706"/>
      <c r="AX16" s="706"/>
      <c r="AY16" s="34">
        <f>$AY$13</f>
        <v>1</v>
      </c>
    </row>
    <row r="17" spans="1:51" x14ac:dyDescent="0.15">
      <c r="P17" s="62"/>
      <c r="Q17" s="62"/>
      <c r="R17" s="62"/>
      <c r="S17" s="62"/>
      <c r="T17" s="62"/>
      <c r="U17" s="62"/>
      <c r="V17" s="62"/>
      <c r="W17" s="62"/>
      <c r="X17" s="62"/>
      <c r="Y17" s="63"/>
      <c r="Z17" s="63"/>
      <c r="AA17" s="63"/>
      <c r="AB17" s="63"/>
      <c r="AC17" s="63"/>
      <c r="AD17" s="63"/>
      <c r="AE17" s="63"/>
      <c r="AF17" s="63"/>
      <c r="AG17" s="63"/>
      <c r="AH17" s="63"/>
      <c r="AI17" s="63"/>
      <c r="AJ17" s="63"/>
      <c r="AK17" s="63"/>
      <c r="AL17" s="63"/>
      <c r="AM17" s="63"/>
      <c r="AN17" s="63"/>
      <c r="AO17" s="63"/>
      <c r="AY17">
        <f>COUNTA($C$20)</f>
        <v>1</v>
      </c>
    </row>
    <row r="18" spans="1:51" x14ac:dyDescent="0.15">
      <c r="A18" s="9"/>
      <c r="B18" s="43" t="s">
        <v>177</v>
      </c>
      <c r="C18" s="48"/>
      <c r="D18" s="48"/>
      <c r="E18" s="48"/>
      <c r="F18" s="48"/>
      <c r="G18" s="48"/>
      <c r="H18" s="48"/>
      <c r="I18" s="48"/>
      <c r="J18" s="48"/>
      <c r="K18" s="48"/>
      <c r="L18" s="48"/>
      <c r="M18" s="48"/>
      <c r="N18" s="48"/>
      <c r="O18" s="48"/>
      <c r="P18" s="53"/>
      <c r="Q18" s="53"/>
      <c r="R18" s="53"/>
      <c r="S18" s="53"/>
      <c r="T18" s="53"/>
      <c r="U18" s="53"/>
      <c r="V18" s="53"/>
      <c r="W18" s="53"/>
      <c r="X18" s="53"/>
      <c r="Y18" s="54"/>
      <c r="Z18" s="54"/>
      <c r="AA18" s="54"/>
      <c r="AB18" s="54"/>
      <c r="AC18" s="54"/>
      <c r="AD18" s="54"/>
      <c r="AE18" s="54"/>
      <c r="AF18" s="54"/>
      <c r="AG18" s="54"/>
      <c r="AH18" s="54"/>
      <c r="AI18" s="54"/>
      <c r="AJ18" s="54"/>
      <c r="AK18" s="54"/>
      <c r="AL18" s="54"/>
      <c r="AM18" s="54"/>
      <c r="AN18" s="54"/>
      <c r="AO18" s="54"/>
      <c r="AP18" s="53"/>
      <c r="AQ18" s="53"/>
      <c r="AR18" s="53"/>
      <c r="AS18" s="53"/>
      <c r="AT18" s="53"/>
      <c r="AU18" s="53"/>
      <c r="AV18" s="53"/>
      <c r="AW18" s="53"/>
      <c r="AX18" s="53"/>
      <c r="AY18" s="34">
        <f>$AY$17</f>
        <v>1</v>
      </c>
    </row>
    <row r="19" spans="1:51" customFormat="1" ht="59.25" customHeight="1" x14ac:dyDescent="0.15">
      <c r="A19" s="696"/>
      <c r="B19" s="696"/>
      <c r="C19" s="696" t="s">
        <v>24</v>
      </c>
      <c r="D19" s="696"/>
      <c r="E19" s="696"/>
      <c r="F19" s="696"/>
      <c r="G19" s="696"/>
      <c r="H19" s="696"/>
      <c r="I19" s="696"/>
      <c r="J19" s="765" t="s">
        <v>194</v>
      </c>
      <c r="K19" s="766"/>
      <c r="L19" s="766"/>
      <c r="M19" s="766"/>
      <c r="N19" s="766"/>
      <c r="O19" s="766"/>
      <c r="P19" s="411" t="s">
        <v>25</v>
      </c>
      <c r="Q19" s="411"/>
      <c r="R19" s="411"/>
      <c r="S19" s="411"/>
      <c r="T19" s="411"/>
      <c r="U19" s="411"/>
      <c r="V19" s="411"/>
      <c r="W19" s="411"/>
      <c r="X19" s="411"/>
      <c r="Y19" s="698" t="s">
        <v>227</v>
      </c>
      <c r="Z19" s="699"/>
      <c r="AA19" s="699"/>
      <c r="AB19" s="699"/>
      <c r="AC19" s="765" t="s">
        <v>221</v>
      </c>
      <c r="AD19" s="765"/>
      <c r="AE19" s="765"/>
      <c r="AF19" s="765"/>
      <c r="AG19" s="765"/>
      <c r="AH19" s="698" t="s">
        <v>189</v>
      </c>
      <c r="AI19" s="696"/>
      <c r="AJ19" s="696"/>
      <c r="AK19" s="696"/>
      <c r="AL19" s="696" t="s">
        <v>19</v>
      </c>
      <c r="AM19" s="696"/>
      <c r="AN19" s="696"/>
      <c r="AO19" s="700"/>
      <c r="AP19" s="767" t="s">
        <v>195</v>
      </c>
      <c r="AQ19" s="767"/>
      <c r="AR19" s="767"/>
      <c r="AS19" s="767"/>
      <c r="AT19" s="767"/>
      <c r="AU19" s="767"/>
      <c r="AV19" s="767"/>
      <c r="AW19" s="767"/>
      <c r="AX19" s="767"/>
      <c r="AY19" s="34">
        <f>$AY$17</f>
        <v>1</v>
      </c>
    </row>
    <row r="20" spans="1:51" ht="26.25" customHeight="1" x14ac:dyDescent="0.15">
      <c r="A20" s="764">
        <v>1</v>
      </c>
      <c r="B20" s="764">
        <v>1</v>
      </c>
      <c r="C20" s="708" t="s">
        <v>667</v>
      </c>
      <c r="D20" s="709"/>
      <c r="E20" s="709"/>
      <c r="F20" s="709"/>
      <c r="G20" s="709"/>
      <c r="H20" s="709"/>
      <c r="I20" s="709"/>
      <c r="J20" s="710">
        <v>9010001062096</v>
      </c>
      <c r="K20" s="711"/>
      <c r="L20" s="711"/>
      <c r="M20" s="711"/>
      <c r="N20" s="711"/>
      <c r="O20" s="711"/>
      <c r="P20" s="712" t="s">
        <v>646</v>
      </c>
      <c r="Q20" s="713"/>
      <c r="R20" s="713"/>
      <c r="S20" s="713"/>
      <c r="T20" s="713"/>
      <c r="U20" s="713"/>
      <c r="V20" s="713"/>
      <c r="W20" s="713"/>
      <c r="X20" s="713"/>
      <c r="Y20" s="714">
        <v>0.75</v>
      </c>
      <c r="Z20" s="715"/>
      <c r="AA20" s="715"/>
      <c r="AB20" s="716"/>
      <c r="AC20" s="722" t="s">
        <v>243</v>
      </c>
      <c r="AD20" s="722"/>
      <c r="AE20" s="722"/>
      <c r="AF20" s="722"/>
      <c r="AG20" s="722"/>
      <c r="AH20" s="719">
        <v>1</v>
      </c>
      <c r="AI20" s="720"/>
      <c r="AJ20" s="720"/>
      <c r="AK20" s="720"/>
      <c r="AL20" s="703" t="s">
        <v>266</v>
      </c>
      <c r="AM20" s="704"/>
      <c r="AN20" s="704"/>
      <c r="AO20" s="705"/>
      <c r="AP20" s="706" t="s">
        <v>629</v>
      </c>
      <c r="AQ20" s="706"/>
      <c r="AR20" s="706"/>
      <c r="AS20" s="706"/>
      <c r="AT20" s="706"/>
      <c r="AU20" s="706"/>
      <c r="AV20" s="706"/>
      <c r="AW20" s="706"/>
      <c r="AX20" s="706"/>
      <c r="AY20" s="34">
        <f>$AY$17</f>
        <v>1</v>
      </c>
    </row>
    <row r="21" spans="1:51" x14ac:dyDescent="0.15">
      <c r="P21" s="62"/>
      <c r="Q21" s="62"/>
      <c r="R21" s="62"/>
      <c r="S21" s="62"/>
      <c r="T21" s="62"/>
      <c r="U21" s="62"/>
      <c r="V21" s="62"/>
      <c r="W21" s="62"/>
      <c r="X21" s="62"/>
      <c r="Y21" s="63"/>
      <c r="Z21" s="63"/>
      <c r="AA21" s="63"/>
      <c r="AB21" s="63"/>
      <c r="AC21" s="63"/>
      <c r="AD21" s="63"/>
      <c r="AE21" s="63"/>
      <c r="AF21" s="63"/>
      <c r="AG21" s="63"/>
      <c r="AH21" s="63"/>
      <c r="AI21" s="63"/>
      <c r="AJ21" s="63"/>
      <c r="AK21" s="63"/>
      <c r="AL21" s="63"/>
      <c r="AM21" s="63"/>
      <c r="AN21" s="63"/>
      <c r="AO21" s="63"/>
      <c r="AY21">
        <f>COUNTA($C$24)</f>
        <v>1</v>
      </c>
    </row>
    <row r="22" spans="1:51" x14ac:dyDescent="0.15">
      <c r="A22" s="9"/>
      <c r="B22" s="43" t="s">
        <v>178</v>
      </c>
      <c r="C22" s="48"/>
      <c r="D22" s="48"/>
      <c r="E22" s="48"/>
      <c r="F22" s="48"/>
      <c r="G22" s="48"/>
      <c r="H22" s="48"/>
      <c r="I22" s="48"/>
      <c r="J22" s="48"/>
      <c r="K22" s="48"/>
      <c r="L22" s="48"/>
      <c r="M22" s="48"/>
      <c r="N22" s="48"/>
      <c r="O22" s="48"/>
      <c r="P22" s="53"/>
      <c r="Q22" s="53"/>
      <c r="R22" s="53"/>
      <c r="S22" s="53"/>
      <c r="T22" s="53"/>
      <c r="U22" s="53"/>
      <c r="V22" s="53"/>
      <c r="W22" s="53"/>
      <c r="X22" s="53"/>
      <c r="Y22" s="54"/>
      <c r="Z22" s="54"/>
      <c r="AA22" s="54"/>
      <c r="AB22" s="54"/>
      <c r="AC22" s="54"/>
      <c r="AD22" s="54"/>
      <c r="AE22" s="54"/>
      <c r="AF22" s="54"/>
      <c r="AG22" s="54"/>
      <c r="AH22" s="54"/>
      <c r="AI22" s="54"/>
      <c r="AJ22" s="54"/>
      <c r="AK22" s="54"/>
      <c r="AL22" s="54"/>
      <c r="AM22" s="54"/>
      <c r="AN22" s="54"/>
      <c r="AO22" s="54"/>
      <c r="AP22" s="53"/>
      <c r="AQ22" s="53"/>
      <c r="AR22" s="53"/>
      <c r="AS22" s="53"/>
      <c r="AT22" s="53"/>
      <c r="AU22" s="53"/>
      <c r="AV22" s="53"/>
      <c r="AW22" s="53"/>
      <c r="AX22" s="53"/>
      <c r="AY22" s="76">
        <f>$AY$21</f>
        <v>1</v>
      </c>
    </row>
    <row r="23" spans="1:51" customFormat="1" ht="59.25" customHeight="1" x14ac:dyDescent="0.15">
      <c r="A23" s="696"/>
      <c r="B23" s="696"/>
      <c r="C23" s="696" t="s">
        <v>24</v>
      </c>
      <c r="D23" s="696"/>
      <c r="E23" s="696"/>
      <c r="F23" s="696"/>
      <c r="G23" s="696"/>
      <c r="H23" s="696"/>
      <c r="I23" s="696"/>
      <c r="J23" s="765" t="s">
        <v>194</v>
      </c>
      <c r="K23" s="766"/>
      <c r="L23" s="766"/>
      <c r="M23" s="766"/>
      <c r="N23" s="766"/>
      <c r="O23" s="766"/>
      <c r="P23" s="411" t="s">
        <v>25</v>
      </c>
      <c r="Q23" s="411"/>
      <c r="R23" s="411"/>
      <c r="S23" s="411"/>
      <c r="T23" s="411"/>
      <c r="U23" s="411"/>
      <c r="V23" s="411"/>
      <c r="W23" s="411"/>
      <c r="X23" s="411"/>
      <c r="Y23" s="698" t="s">
        <v>227</v>
      </c>
      <c r="Z23" s="699"/>
      <c r="AA23" s="699"/>
      <c r="AB23" s="699"/>
      <c r="AC23" s="765" t="s">
        <v>221</v>
      </c>
      <c r="AD23" s="765"/>
      <c r="AE23" s="765"/>
      <c r="AF23" s="765"/>
      <c r="AG23" s="765"/>
      <c r="AH23" s="698" t="s">
        <v>189</v>
      </c>
      <c r="AI23" s="696"/>
      <c r="AJ23" s="696"/>
      <c r="AK23" s="696"/>
      <c r="AL23" s="696" t="s">
        <v>19</v>
      </c>
      <c r="AM23" s="696"/>
      <c r="AN23" s="696"/>
      <c r="AO23" s="700"/>
      <c r="AP23" s="767" t="s">
        <v>195</v>
      </c>
      <c r="AQ23" s="767"/>
      <c r="AR23" s="767"/>
      <c r="AS23" s="767"/>
      <c r="AT23" s="767"/>
      <c r="AU23" s="767"/>
      <c r="AV23" s="767"/>
      <c r="AW23" s="767"/>
      <c r="AX23" s="767"/>
      <c r="AY23" s="76">
        <f>$AY$21</f>
        <v>1</v>
      </c>
    </row>
    <row r="24" spans="1:51" ht="26.25" customHeight="1" x14ac:dyDescent="0.15">
      <c r="A24" s="764">
        <v>1</v>
      </c>
      <c r="B24" s="764">
        <v>1</v>
      </c>
      <c r="C24" s="708" t="s">
        <v>668</v>
      </c>
      <c r="D24" s="709"/>
      <c r="E24" s="709"/>
      <c r="F24" s="709"/>
      <c r="G24" s="709"/>
      <c r="H24" s="709"/>
      <c r="I24" s="709"/>
      <c r="J24" s="710">
        <v>2011701008254</v>
      </c>
      <c r="K24" s="711"/>
      <c r="L24" s="711"/>
      <c r="M24" s="711"/>
      <c r="N24" s="711"/>
      <c r="O24" s="711"/>
      <c r="P24" s="712" t="s">
        <v>647</v>
      </c>
      <c r="Q24" s="713"/>
      <c r="R24" s="713"/>
      <c r="S24" s="713"/>
      <c r="T24" s="713"/>
      <c r="U24" s="713"/>
      <c r="V24" s="713"/>
      <c r="W24" s="713"/>
      <c r="X24" s="713"/>
      <c r="Y24" s="714">
        <v>0.99</v>
      </c>
      <c r="Z24" s="715"/>
      <c r="AA24" s="715"/>
      <c r="AB24" s="716"/>
      <c r="AC24" s="722" t="s">
        <v>243</v>
      </c>
      <c r="AD24" s="722"/>
      <c r="AE24" s="722"/>
      <c r="AF24" s="722"/>
      <c r="AG24" s="722"/>
      <c r="AH24" s="719">
        <v>1</v>
      </c>
      <c r="AI24" s="720"/>
      <c r="AJ24" s="720"/>
      <c r="AK24" s="720"/>
      <c r="AL24" s="703" t="s">
        <v>266</v>
      </c>
      <c r="AM24" s="704"/>
      <c r="AN24" s="704"/>
      <c r="AO24" s="705"/>
      <c r="AP24" s="706" t="s">
        <v>629</v>
      </c>
      <c r="AQ24" s="706"/>
      <c r="AR24" s="706"/>
      <c r="AS24" s="706"/>
      <c r="AT24" s="706"/>
      <c r="AU24" s="706"/>
      <c r="AV24" s="706"/>
      <c r="AW24" s="706"/>
      <c r="AX24" s="706"/>
      <c r="AY24">
        <f>$AY$21</f>
        <v>1</v>
      </c>
    </row>
    <row r="25" spans="1:51" x14ac:dyDescent="0.15">
      <c r="P25" s="62"/>
      <c r="Q25" s="62"/>
      <c r="R25" s="62"/>
      <c r="S25" s="62"/>
      <c r="T25" s="62"/>
      <c r="U25" s="62"/>
      <c r="V25" s="62"/>
      <c r="W25" s="62"/>
      <c r="X25" s="62"/>
      <c r="Y25" s="63"/>
      <c r="Z25" s="63"/>
      <c r="AA25" s="63"/>
      <c r="AB25" s="63"/>
      <c r="AC25" s="63"/>
      <c r="AD25" s="63"/>
      <c r="AE25" s="63"/>
      <c r="AF25" s="63"/>
      <c r="AG25" s="63"/>
      <c r="AH25" s="63"/>
      <c r="AI25" s="63"/>
      <c r="AJ25" s="63"/>
      <c r="AK25" s="63"/>
      <c r="AL25" s="63"/>
      <c r="AM25" s="63"/>
      <c r="AN25" s="63"/>
      <c r="AO25" s="63"/>
      <c r="AY25">
        <f>COUNTA($C$28)</f>
        <v>1</v>
      </c>
    </row>
    <row r="26" spans="1:51" x14ac:dyDescent="0.15">
      <c r="A26" s="9"/>
      <c r="B26" s="43" t="s">
        <v>179</v>
      </c>
      <c r="C26" s="48"/>
      <c r="D26" s="48"/>
      <c r="E26" s="48"/>
      <c r="F26" s="48"/>
      <c r="G26" s="48"/>
      <c r="H26" s="48"/>
      <c r="I26" s="48"/>
      <c r="J26" s="48"/>
      <c r="K26" s="48"/>
      <c r="L26" s="48"/>
      <c r="M26" s="48"/>
      <c r="N26" s="48"/>
      <c r="O26" s="48"/>
      <c r="P26" s="53"/>
      <c r="Q26" s="53"/>
      <c r="R26" s="53"/>
      <c r="S26" s="53"/>
      <c r="T26" s="53"/>
      <c r="U26" s="53"/>
      <c r="V26" s="53"/>
      <c r="W26" s="53"/>
      <c r="X26" s="53"/>
      <c r="Y26" s="54"/>
      <c r="Z26" s="54"/>
      <c r="AA26" s="54"/>
      <c r="AB26" s="54"/>
      <c r="AC26" s="54"/>
      <c r="AD26" s="54"/>
      <c r="AE26" s="54"/>
      <c r="AF26" s="54"/>
      <c r="AG26" s="54"/>
      <c r="AH26" s="54"/>
      <c r="AI26" s="54"/>
      <c r="AJ26" s="54"/>
      <c r="AK26" s="54"/>
      <c r="AL26" s="54"/>
      <c r="AM26" s="54"/>
      <c r="AN26" s="54"/>
      <c r="AO26" s="54"/>
      <c r="AP26" s="53"/>
      <c r="AQ26" s="53"/>
      <c r="AR26" s="53"/>
      <c r="AS26" s="53"/>
      <c r="AT26" s="53"/>
      <c r="AU26" s="53"/>
      <c r="AV26" s="53"/>
      <c r="AW26" s="53"/>
      <c r="AX26" s="53"/>
      <c r="AY26" s="34">
        <f>$AY$25</f>
        <v>1</v>
      </c>
    </row>
    <row r="27" spans="1:51" customFormat="1" ht="59.25" customHeight="1" x14ac:dyDescent="0.15">
      <c r="A27" s="696"/>
      <c r="B27" s="696"/>
      <c r="C27" s="696" t="s">
        <v>24</v>
      </c>
      <c r="D27" s="696"/>
      <c r="E27" s="696"/>
      <c r="F27" s="696"/>
      <c r="G27" s="696"/>
      <c r="H27" s="696"/>
      <c r="I27" s="696"/>
      <c r="J27" s="765" t="s">
        <v>194</v>
      </c>
      <c r="K27" s="766"/>
      <c r="L27" s="766"/>
      <c r="M27" s="766"/>
      <c r="N27" s="766"/>
      <c r="O27" s="766"/>
      <c r="P27" s="411" t="s">
        <v>25</v>
      </c>
      <c r="Q27" s="411"/>
      <c r="R27" s="411"/>
      <c r="S27" s="411"/>
      <c r="T27" s="411"/>
      <c r="U27" s="411"/>
      <c r="V27" s="411"/>
      <c r="W27" s="411"/>
      <c r="X27" s="411"/>
      <c r="Y27" s="698" t="s">
        <v>227</v>
      </c>
      <c r="Z27" s="699"/>
      <c r="AA27" s="699"/>
      <c r="AB27" s="699"/>
      <c r="AC27" s="765" t="s">
        <v>221</v>
      </c>
      <c r="AD27" s="765"/>
      <c r="AE27" s="765"/>
      <c r="AF27" s="765"/>
      <c r="AG27" s="765"/>
      <c r="AH27" s="698" t="s">
        <v>189</v>
      </c>
      <c r="AI27" s="696"/>
      <c r="AJ27" s="696"/>
      <c r="AK27" s="696"/>
      <c r="AL27" s="696" t="s">
        <v>19</v>
      </c>
      <c r="AM27" s="696"/>
      <c r="AN27" s="696"/>
      <c r="AO27" s="700"/>
      <c r="AP27" s="767" t="s">
        <v>195</v>
      </c>
      <c r="AQ27" s="767"/>
      <c r="AR27" s="767"/>
      <c r="AS27" s="767"/>
      <c r="AT27" s="767"/>
      <c r="AU27" s="767"/>
      <c r="AV27" s="767"/>
      <c r="AW27" s="767"/>
      <c r="AX27" s="767"/>
      <c r="AY27" s="34">
        <f>$AY$25</f>
        <v>1</v>
      </c>
    </row>
    <row r="28" spans="1:51" ht="26.25" customHeight="1" x14ac:dyDescent="0.15">
      <c r="A28" s="764">
        <v>1</v>
      </c>
      <c r="B28" s="764">
        <v>1</v>
      </c>
      <c r="C28" s="708" t="s">
        <v>669</v>
      </c>
      <c r="D28" s="709"/>
      <c r="E28" s="709"/>
      <c r="F28" s="709"/>
      <c r="G28" s="709"/>
      <c r="H28" s="709"/>
      <c r="I28" s="709"/>
      <c r="J28" s="710">
        <v>8010001016251</v>
      </c>
      <c r="K28" s="711"/>
      <c r="L28" s="711"/>
      <c r="M28" s="711"/>
      <c r="N28" s="711"/>
      <c r="O28" s="711"/>
      <c r="P28" s="712" t="s">
        <v>648</v>
      </c>
      <c r="Q28" s="713"/>
      <c r="R28" s="713"/>
      <c r="S28" s="713"/>
      <c r="T28" s="713"/>
      <c r="U28" s="713"/>
      <c r="V28" s="713"/>
      <c r="W28" s="713"/>
      <c r="X28" s="713"/>
      <c r="Y28" s="714">
        <v>0.08</v>
      </c>
      <c r="Z28" s="715"/>
      <c r="AA28" s="715"/>
      <c r="AB28" s="716"/>
      <c r="AC28" s="722" t="s">
        <v>243</v>
      </c>
      <c r="AD28" s="722"/>
      <c r="AE28" s="722"/>
      <c r="AF28" s="722"/>
      <c r="AG28" s="722"/>
      <c r="AH28" s="719">
        <v>1</v>
      </c>
      <c r="AI28" s="720"/>
      <c r="AJ28" s="720"/>
      <c r="AK28" s="720"/>
      <c r="AL28" s="703" t="s">
        <v>266</v>
      </c>
      <c r="AM28" s="704"/>
      <c r="AN28" s="704"/>
      <c r="AO28" s="705"/>
      <c r="AP28" s="706" t="s">
        <v>629</v>
      </c>
      <c r="AQ28" s="706"/>
      <c r="AR28" s="706"/>
      <c r="AS28" s="706"/>
      <c r="AT28" s="706"/>
      <c r="AU28" s="706"/>
      <c r="AV28" s="706"/>
      <c r="AW28" s="706"/>
      <c r="AX28" s="706"/>
      <c r="AY28" s="34">
        <f>$AY$25</f>
        <v>1</v>
      </c>
    </row>
    <row r="29" spans="1:51" x14ac:dyDescent="0.15">
      <c r="A29" s="38"/>
      <c r="B29" s="38"/>
      <c r="P29" s="62"/>
      <c r="Q29" s="62"/>
      <c r="R29" s="62"/>
      <c r="S29" s="62"/>
      <c r="T29" s="62"/>
      <c r="U29" s="62"/>
      <c r="V29" s="62"/>
      <c r="W29" s="62"/>
      <c r="X29" s="62"/>
      <c r="Y29" s="63"/>
      <c r="Z29" s="63"/>
      <c r="AA29" s="63"/>
      <c r="AB29" s="63"/>
      <c r="AC29" s="63"/>
      <c r="AD29" s="63"/>
      <c r="AE29" s="63"/>
      <c r="AF29" s="63"/>
      <c r="AG29" s="63"/>
      <c r="AH29" s="63"/>
      <c r="AI29" s="63"/>
      <c r="AJ29" s="63"/>
      <c r="AK29" s="63"/>
      <c r="AL29" s="63"/>
      <c r="AM29" s="63"/>
      <c r="AN29" s="63"/>
      <c r="AO29" s="63"/>
      <c r="AY29">
        <f>COUNTA(#REF!)</f>
        <v>1</v>
      </c>
    </row>
  </sheetData>
  <sheetProtection formatRows="0"/>
  <mergeCells count="126">
    <mergeCell ref="AP19:AX19"/>
    <mergeCell ref="AL12:AO12"/>
    <mergeCell ref="AP12:AX12"/>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3:I23"/>
    <mergeCell ref="J23:O23"/>
    <mergeCell ref="P23:X23"/>
    <mergeCell ref="Y23:AB23"/>
    <mergeCell ref="AC23:AG23"/>
    <mergeCell ref="AH23:AK23"/>
    <mergeCell ref="AL23:AO23"/>
    <mergeCell ref="AP23:AX23"/>
    <mergeCell ref="C24:I24"/>
    <mergeCell ref="J24:O24"/>
    <mergeCell ref="P24:X24"/>
    <mergeCell ref="Y24:AB24"/>
    <mergeCell ref="AC24:AG24"/>
    <mergeCell ref="AH24:AK24"/>
    <mergeCell ref="AL24:AO24"/>
    <mergeCell ref="AP24:AX24"/>
    <mergeCell ref="A28:B28"/>
    <mergeCell ref="A27:B27"/>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s>
  <phoneticPr fontId="5"/>
  <conditionalFormatting sqref="Y12">
    <cfRule type="expression" dxfId="69" priority="255">
      <formula>IF(RIGHT(TEXT(Y12,"0.#"),1)=".",FALSE,TRUE)</formula>
    </cfRule>
    <cfRule type="expression" dxfId="68" priority="256">
      <formula>IF(RIGHT(TEXT(Y12,"0.#"),1)=".",TRUE,FALSE)</formula>
    </cfRule>
  </conditionalFormatting>
  <conditionalFormatting sqref="Y16">
    <cfRule type="expression" dxfId="63" priority="249">
      <formula>IF(RIGHT(TEXT(Y16,"0.#"),1)=".",FALSE,TRUE)</formula>
    </cfRule>
    <cfRule type="expression" dxfId="62" priority="250">
      <formula>IF(RIGHT(TEXT(Y16,"0.#"),1)=".",TRUE,FALSE)</formula>
    </cfRule>
  </conditionalFormatting>
  <conditionalFormatting sqref="Y20">
    <cfRule type="expression" dxfId="57" priority="243">
      <formula>IF(RIGHT(TEXT(Y20,"0.#"),1)=".",FALSE,TRUE)</formula>
    </cfRule>
    <cfRule type="expression" dxfId="56" priority="244">
      <formula>IF(RIGHT(TEXT(Y20,"0.#"),1)=".",TRUE,FALSE)</formula>
    </cfRule>
  </conditionalFormatting>
  <conditionalFormatting sqref="Y24">
    <cfRule type="expression" dxfId="39" priority="225">
      <formula>IF(RIGHT(TEXT(Y24,"0.#"),1)=".",FALSE,TRUE)</formula>
    </cfRule>
    <cfRule type="expression" dxfId="38" priority="226">
      <formula>IF(RIGHT(TEXT(Y24,"0.#"),1)=".",TRUE,FALSE)</formula>
    </cfRule>
  </conditionalFormatting>
  <conditionalFormatting sqref="Y28">
    <cfRule type="expression" dxfId="33" priority="219">
      <formula>IF(RIGHT(TEXT(Y28,"0.#"),1)=".",FALSE,TRUE)</formula>
    </cfRule>
    <cfRule type="expression" dxfId="32" priority="220">
      <formula>IF(RIGHT(TEXT(Y28,"0.#"),1)=".",TRUE,FALSE)</formula>
    </cfRule>
  </conditionalFormatting>
  <conditionalFormatting sqref="AL4:AO4">
    <cfRule type="expression" dxfId="31" priority="29">
      <formula>IF(AND(AL4&gt;=0, RIGHT(TEXT(AL4,"0.#"),1)&lt;&gt;"."),TRUE,FALSE)</formula>
    </cfRule>
    <cfRule type="expression" dxfId="30" priority="30">
      <formula>IF(AND(AL4&gt;=0, RIGHT(TEXT(AL4,"0.#"),1)="."),TRUE,FALSE)</formula>
    </cfRule>
    <cfRule type="expression" dxfId="29" priority="31">
      <formula>IF(AND(AL4&lt;0, RIGHT(TEXT(AL4,"0.#"),1)&lt;&gt;"."),TRUE,FALSE)</formula>
    </cfRule>
    <cfRule type="expression" dxfId="28" priority="32">
      <formula>IF(AND(AL4&lt;0, RIGHT(TEXT(AL4,"0.#"),1)="."),TRUE,FALSE)</formula>
    </cfRule>
  </conditionalFormatting>
  <conditionalFormatting sqref="Y4">
    <cfRule type="expression" dxfId="27" priority="27">
      <formula>IF(RIGHT(TEXT(Y4,"0.#"),1)=".",FALSE,TRUE)</formula>
    </cfRule>
    <cfRule type="expression" dxfId="26" priority="28">
      <formula>IF(RIGHT(TEXT(Y4,"0.#"),1)=".",TRUE,FALSE)</formula>
    </cfRule>
  </conditionalFormatting>
  <conditionalFormatting sqref="AL8:AO8">
    <cfRule type="expression" dxfId="25" priority="23">
      <formula>IF(AND(AL8&gt;=0, RIGHT(TEXT(AL8,"0.#"),1)&lt;&gt;"."),TRUE,FALSE)</formula>
    </cfRule>
    <cfRule type="expression" dxfId="24" priority="24">
      <formula>IF(AND(AL8&gt;=0, RIGHT(TEXT(AL8,"0.#"),1)="."),TRUE,FALSE)</formula>
    </cfRule>
    <cfRule type="expression" dxfId="23" priority="25">
      <formula>IF(AND(AL8&lt;0, RIGHT(TEXT(AL8,"0.#"),1)&lt;&gt;"."),TRUE,FALSE)</formula>
    </cfRule>
    <cfRule type="expression" dxfId="22" priority="26">
      <formula>IF(AND(AL8&lt;0, RIGHT(TEXT(AL8,"0.#"),1)="."),TRUE,FALSE)</formula>
    </cfRule>
  </conditionalFormatting>
  <conditionalFormatting sqref="Y8">
    <cfRule type="expression" dxfId="21" priority="21">
      <formula>IF(RIGHT(TEXT(Y8,"0.#"),1)=".",FALSE,TRUE)</formula>
    </cfRule>
    <cfRule type="expression" dxfId="20" priority="22">
      <formula>IF(RIGHT(TEXT(Y8,"0.#"),1)=".",TRUE,FALSE)</formula>
    </cfRule>
  </conditionalFormatting>
  <conditionalFormatting sqref="AL12:AO12">
    <cfRule type="expression" dxfId="19" priority="17">
      <formula>IF(AND(AL12&gt;=0, RIGHT(TEXT(AL12,"0.#"),1)&lt;&gt;"."),TRUE,FALSE)</formula>
    </cfRule>
    <cfRule type="expression" dxfId="18" priority="18">
      <formula>IF(AND(AL12&gt;=0, RIGHT(TEXT(AL12,"0.#"),1)="."),TRUE,FALSE)</formula>
    </cfRule>
    <cfRule type="expression" dxfId="17" priority="19">
      <formula>IF(AND(AL12&lt;0, RIGHT(TEXT(AL12,"0.#"),1)&lt;&gt;"."),TRUE,FALSE)</formula>
    </cfRule>
    <cfRule type="expression" dxfId="16" priority="20">
      <formula>IF(AND(AL12&lt;0, RIGHT(TEXT(AL12,"0.#"),1)="."),TRUE,FALSE)</formula>
    </cfRule>
  </conditionalFormatting>
  <conditionalFormatting sqref="AL16:AO16">
    <cfRule type="expression" dxfId="15" priority="13">
      <formula>IF(AND(AL16&gt;=0, RIGHT(TEXT(AL16,"0.#"),1)&lt;&gt;"."),TRUE,FALSE)</formula>
    </cfRule>
    <cfRule type="expression" dxfId="14" priority="14">
      <formula>IF(AND(AL16&gt;=0, RIGHT(TEXT(AL16,"0.#"),1)="."),TRUE,FALSE)</formula>
    </cfRule>
    <cfRule type="expression" dxfId="13" priority="15">
      <formula>IF(AND(AL16&lt;0, RIGHT(TEXT(AL16,"0.#"),1)&lt;&gt;"."),TRUE,FALSE)</formula>
    </cfRule>
    <cfRule type="expression" dxfId="12" priority="16">
      <formula>IF(AND(AL16&lt;0, RIGHT(TEXT(AL16,"0.#"),1)="."),TRUE,FALSE)</formula>
    </cfRule>
  </conditionalFormatting>
  <conditionalFormatting sqref="AL20:AO20">
    <cfRule type="expression" dxfId="11" priority="9">
      <formula>IF(AND(AL20&gt;=0, RIGHT(TEXT(AL20,"0.#"),1)&lt;&gt;"."),TRUE,FALSE)</formula>
    </cfRule>
    <cfRule type="expression" dxfId="10" priority="10">
      <formula>IF(AND(AL20&gt;=0, RIGHT(TEXT(AL20,"0.#"),1)="."),TRUE,FALSE)</formula>
    </cfRule>
    <cfRule type="expression" dxfId="9" priority="11">
      <formula>IF(AND(AL20&lt;0, RIGHT(TEXT(AL20,"0.#"),1)&lt;&gt;"."),TRUE,FALSE)</formula>
    </cfRule>
    <cfRule type="expression" dxfId="8" priority="12">
      <formula>IF(AND(AL20&lt;0, RIGHT(TEXT(AL20,"0.#"),1)="."),TRUE,FALSE)</formula>
    </cfRule>
  </conditionalFormatting>
  <conditionalFormatting sqref="AL24:AO24">
    <cfRule type="expression" dxfId="7" priority="5">
      <formula>IF(AND(AL24&gt;=0, RIGHT(TEXT(AL24,"0.#"),1)&lt;&gt;"."),TRUE,FALSE)</formula>
    </cfRule>
    <cfRule type="expression" dxfId="6" priority="6">
      <formula>IF(AND(AL24&gt;=0, RIGHT(TEXT(AL24,"0.#"),1)="."),TRUE,FALSE)</formula>
    </cfRule>
    <cfRule type="expression" dxfId="5" priority="7">
      <formula>IF(AND(AL24&lt;0, RIGHT(TEXT(AL24,"0.#"),1)&lt;&gt;"."),TRUE,FALSE)</formula>
    </cfRule>
    <cfRule type="expression" dxfId="4" priority="8">
      <formula>IF(AND(AL24&lt;0, RIGHT(TEXT(AL24,"0.#"),1)="."),TRUE,FALSE)</formula>
    </cfRule>
  </conditionalFormatting>
  <conditionalFormatting sqref="AL28:AO28">
    <cfRule type="expression" dxfId="3" priority="1">
      <formula>IF(AND(AL28&gt;=0, RIGHT(TEXT(AL28,"0.#"),1)&lt;&gt;"."),TRUE,FALSE)</formula>
    </cfRule>
    <cfRule type="expression" dxfId="2" priority="2">
      <formula>IF(AND(AL28&gt;=0, RIGHT(TEXT(AL28,"0.#"),1)="."),TRUE,FALSE)</formula>
    </cfRule>
    <cfRule type="expression" dxfId="1" priority="3">
      <formula>IF(AND(AL28&lt;0, RIGHT(TEXT(AL28,"0.#"),1)&lt;&gt;"."),TRUE,FALSE)</formula>
    </cfRule>
    <cfRule type="expression" dxfId="0" priority="4">
      <formula>IF(AND(AL28&lt;0, RIGHT(TEXT(AL28,"0.#"),1)="."),TRUE,FALSE)</formula>
    </cfRule>
  </conditionalFormatting>
  <dataValidations count="3">
    <dataValidation type="custom" imeMode="disabled" allowBlank="1" showInputMessage="1" showErrorMessage="1" sqref="AL8 AL12 AL24 AL28 AL20 AL16 AL4 Y4:AB4 Y8:AB8 Y12:AB12 Y16:AB16 Y20:AB20 Y24:AB24 Y28:AB28">
      <formula1>OR(ISNUMBER(Y4), Y4="-")</formula1>
    </dataValidation>
    <dataValidation type="custom" imeMode="disabled" allowBlank="1" showInputMessage="1" showErrorMessage="1" sqref="AH4:AK4 AH8:AK8 AH12:AK12 AH16:AK16 AH20:AK20 AH24:AK24 AH28:AK28">
      <formula1>OR(AND(MOD(IF(ISNUMBER(AH4), AH4, 0.5),1)=0, 0&lt;=AH4), AH4="-")</formula1>
    </dataValidation>
    <dataValidation type="custom" allowBlank="1" showInputMessage="1" showErrorMessage="1" errorTitle="法人番号チェック" error="法人番号は13桁の数字で入力してください。" sqref="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2022-08-25T17:30:16Z</dcterms:created>
  <dcterms:modified xsi:type="dcterms:W3CDTF">2022-08-25T17:34:22Z</dcterms:modified>
</cp:coreProperties>
</file>