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行政事業レビューシート!$A$3:$BH$1048029</definedName>
    <definedName name="_xlnm.Print_Area" localSheetId="0">行政事業レビューシート!$A$1:$AY$153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1" i="11" l="1"/>
  <c r="AI41" i="11"/>
  <c r="AE41" i="11"/>
  <c r="P29" i="11" l="1"/>
  <c r="W29" i="11"/>
  <c r="AY145" i="11" l="1"/>
  <c r="AY141" i="11"/>
  <c r="AY143" i="11" s="1"/>
  <c r="AY138" i="11"/>
  <c r="AY137" i="11"/>
  <c r="AY136" i="11"/>
  <c r="AY135" i="11"/>
  <c r="AY134" i="11"/>
  <c r="AY133" i="11"/>
  <c r="AY144" i="11" l="1"/>
  <c r="AY142" i="11"/>
  <c r="AW95" i="11" l="1"/>
  <c r="AT95" i="11"/>
  <c r="AQ95" i="11"/>
  <c r="AL95" i="11"/>
  <c r="AI95" i="11"/>
  <c r="AF95" i="11"/>
  <c r="Z95" i="11"/>
  <c r="W95" i="11"/>
  <c r="T95" i="11"/>
  <c r="N95" i="11"/>
  <c r="AW94" i="11"/>
  <c r="AT94" i="11"/>
  <c r="AQ94" i="11"/>
  <c r="AL94" i="11"/>
  <c r="AI94" i="11"/>
  <c r="AF94" i="11"/>
  <c r="Z94" i="11"/>
  <c r="W94" i="11"/>
  <c r="T94" i="11"/>
  <c r="N94" i="11"/>
  <c r="K94" i="11"/>
  <c r="H94" i="11"/>
  <c r="AY153" i="11" l="1"/>
  <c r="AY152" i="11"/>
  <c r="AY151" i="11"/>
  <c r="AY150" i="11"/>
  <c r="AY149" i="11"/>
  <c r="AY148" i="11"/>
  <c r="AY147" i="11"/>
  <c r="AY146" i="11"/>
  <c r="AY140" i="11"/>
  <c r="AY139" i="11"/>
  <c r="AU126" i="11"/>
  <c r="Y126"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<sst xmlns="http://schemas.openxmlformats.org/spreadsheetml/2006/main" count="851" uniqueCount="660">
  <si>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</si>
  <si>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</si>
  <si>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</si>
  <si>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</si>
  <si>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</si>
  <si>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</si>
  <si>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</si>
  <si>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</si>
  <si>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</si>
  <si>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</si>
  <si>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</si>
  <si>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</si>
  <si>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</si>
  <si>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</si>
  <si>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</si>
  <si>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</si>
  <si>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</si>
  <si>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</si>
  <si>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</si>
  <si>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</si>
  <si>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</si>
  <si>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</si>
  <si>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</si>
  <si>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</si>
  <si>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</si>
  <si>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</si>
  <si>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</si>
  <si>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</si>
  <si>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</si>
  <si>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</si>
  <si>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</si>
  <si>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</si>
  <si>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</si>
  <si>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</si>
  <si>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</si>
  <si>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</si>
  <si>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</si>
  <si>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</si>
  <si>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</si>
  <si>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</si>
  <si>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</si>
  <si>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</si>
  <si>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</si>
  <si>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</si>
  <si>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</si>
  <si>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</si>
  <si>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</si>
  <si>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</si>
  <si>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</si>
  <si>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</si>
  <si>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</si>
  <si>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</si>
  <si>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</si>
  <si>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</si>
  <si>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</si>
  <si>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</si>
  <si>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</si>
  <si>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</si>
  <si>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</si>
  <si>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</si>
  <si>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</si>
  <si>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</si>
  <si>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</si>
  <si>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</si>
  <si>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</si>
  <si>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</si>
  <si>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</si>
  <si>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</si>
  <si>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</si>
  <si>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</si>
  <si>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</si>
  <si>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</si>
  <si>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</si>
  <si>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</si>
  <si>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</si>
  <si>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</si>
  <si>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</si>
  <si>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</si>
  <si>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</si>
  <si>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</si>
  <si>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</si>
  <si>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</si>
  <si>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</si>
  <si>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</si>
  <si>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</si>
  <si>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</si>
  <si>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</si>
  <si>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</si>
  <si>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</si>
  <si>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</si>
  <si>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</si>
  <si>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</si>
  <si>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</si>
  <si>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</si>
  <si>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</si>
  <si>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</si>
  <si>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</si>
  <si>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</si>
  <si>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</si>
  <si>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</si>
  <si>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</si>
  <si>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</si>
  <si>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</si>
  <si>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</si>
  <si>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</si>
  <si>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</si>
  <si>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</si>
  <si>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</si>
  <si>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</si>
  <si>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</si>
  <si>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</si>
  <si>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</si>
  <si>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</si>
  <si>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</si>
  <si>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</si>
  <si>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</si>
  <si>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</si>
  <si>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</si>
  <si>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</si>
  <si>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</si>
  <si>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</si>
  <si>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</si>
  <si>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</si>
  <si>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</si>
  <si>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</si>
  <si>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</si>
  <si>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</si>
  <si>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</si>
  <si>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</si>
  <si>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</si>
  <si>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</si>
  <si>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</si>
  <si>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</si>
  <si>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</si>
  <si>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</si>
  <si>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</si>
  <si>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</si>
  <si>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</si>
  <si>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</si>
  <si>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</si>
  <si>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</si>
  <si>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</si>
  <si>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</si>
  <si>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</si>
  <si>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</si>
  <si>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</si>
  <si>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</si>
  <si>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</si>
  <si>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</si>
  <si>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</si>
  <si>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</si>
  <si>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</si>
  <si>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</si>
  <si>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</si>
  <si>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</si>
  <si>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</si>
  <si>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</si>
  <si>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</si>
  <si>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</si>
  <si>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</si>
  <si>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</si>
  <si>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</si>
  <si>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</si>
  <si>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</si>
  <si>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</si>
  <si>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</si>
  <si>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</si>
  <si>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</si>
  <si>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</si>
  <si>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</si>
  <si>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</si>
  <si>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</si>
  <si>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</si>
  <si>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</si>
  <si>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</si>
  <si>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</si>
  <si>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</si>
  <si>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</si>
  <si>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</si>
  <si>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</si>
  <si>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</si>
  <si>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</si>
  <si>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</si>
  <si>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</si>
  <si>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</si>
  <si>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</si>
  <si>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</si>
  <si>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</si>
  <si>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</si>
  <si>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</si>
  <si>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</si>
  <si>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</si>
  <si>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</si>
  <si>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</si>
  <si>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</si>
  <si>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</si>
  <si>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</si>
  <si>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</si>
  <si>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</si>
  <si>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</si>
  <si>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</si>
  <si>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</si>
  <si>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</si>
  <si>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</si>
  <si>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</si>
  <si>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</si>
  <si>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</si>
  <si>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</si>
  <si>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</si>
  <si>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</si>
  <si>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</si>
  <si>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</si>
  <si>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</si>
  <si>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</si>
  <si>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</si>
  <si>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</si>
  <si>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</si>
  <si>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</si>
  <si>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</si>
  <si>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</si>
  <si>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</si>
  <si>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</si>
  <si>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</si>
  <si>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</si>
  <si>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</si>
  <si>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</si>
  <si>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</si>
  <si>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</si>
  <si>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</si>
  <si>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</si>
  <si>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</si>
  <si>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</si>
  <si>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</si>
  <si>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</si>
  <si>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</si>
  <si>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</si>
  <si>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</si>
  <si>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</si>
  <si>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</si>
  <si>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</si>
  <si>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</si>
  <si>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</si>
  <si>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</si>
  <si>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</si>
  <si>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</si>
  <si>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</si>
  <si>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</si>
  <si>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</si>
  <si>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</si>
  <si>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</si>
  <si>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</si>
  <si>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</si>
  <si>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</si>
  <si>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</si>
  <si>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</si>
  <si>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</si>
  <si>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</si>
  <si>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</si>
  <si>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</si>
  <si>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</si>
  <si>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</si>
  <si>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</si>
  <si>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</si>
  <si>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</si>
  <si>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</si>
  <si>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</si>
  <si>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</si>
  <si>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</si>
  <si>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</si>
  <si>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</si>
  <si>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</si>
  <si>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</si>
  <si>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</si>
  <si>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</si>
  <si>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</si>
  <si>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</si>
  <si>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</si>
  <si>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</si>
  <si>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</si>
  <si>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</si>
  <si>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</si>
  <si>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</si>
  <si>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</si>
  <si>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</si>
  <si>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</si>
  <si>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</si>
  <si>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</si>
  <si>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</si>
  <si>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</si>
  <si>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</si>
  <si>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</si>
  <si>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</si>
  <si>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</si>
  <si>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</si>
  <si>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</si>
  <si>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</si>
  <si>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</si>
  <si>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</si>
  <si>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</si>
  <si>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</si>
  <si>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</si>
  <si>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</si>
  <si>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</si>
  <si>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</si>
  <si>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</si>
  <si>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</si>
  <si>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</si>
  <si>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</si>
  <si>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</si>
  <si>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</si>
  <si>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</si>
  <si>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</si>
  <si>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</si>
  <si>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</si>
  <si>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</si>
  <si>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</si>
  <si>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</si>
  <si>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</si>
  <si>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</si>
  <si>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</si>
  <si>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</si>
  <si>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</si>
  <si>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</si>
  <si>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</si>
  <si>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</si>
  <si>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</si>
  <si>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</si>
  <si>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</si>
  <si>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</si>
  <si>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</si>
  <si>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</si>
  <si>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</si>
  <si>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</si>
  <si>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</si>
  <si>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</si>
  <si>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</si>
  <si>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</si>
  <si>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</si>
  <si>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</si>
  <si>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</si>
  <si>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</si>
  <si>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</si>
  <si>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</si>
  <si>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</si>
  <si>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</si>
  <si>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</si>
  <si>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</si>
  <si>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</si>
  <si>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</si>
  <si>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</si>
  <si>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</si>
  <si>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</si>
  <si>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</si>
  <si>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</si>
  <si>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</si>
  <si>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</si>
  <si>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</si>
  <si>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</si>
  <si>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</si>
  <si>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</si>
  <si>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</si>
  <si>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</si>
  <si>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</si>
  <si>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</si>
  <si>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</si>
  <si>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</si>
  <si>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</si>
  <si>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</si>
  <si>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</si>
  <si>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</si>
  <si>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</si>
  <si>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</si>
  <si>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</si>
  <si>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</si>
  <si>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</si>
  <si>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</si>
  <si>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</si>
  <si>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</si>
  <si>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</si>
  <si>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</si>
  <si>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</si>
  <si>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</si>
  <si>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</si>
  <si>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</si>
  <si>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</si>
  <si>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</si>
  <si>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</si>
  <si>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</si>
  <si>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</si>
  <si>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</si>
  <si>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</si>
  <si>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</si>
  <si>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</si>
  <si>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</si>
  <si>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</si>
  <si>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</si>
  <si>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</si>
  <si>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</si>
  <si>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</si>
  <si>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</si>
  <si>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</si>
  <si>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</si>
  <si>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</si>
  <si>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</si>
  <si>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</si>
  <si>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</si>
  <si>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</si>
  <si>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</si>
  <si>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</si>
  <si>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</si>
  <si>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</si>
  <si>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</si>
  <si>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</si>
  <si>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</si>
  <si>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</si>
  <si>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</si>
  <si>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</si>
  <si>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</si>
  <si>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</si>
  <si>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</si>
  <si>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</si>
  <si>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</si>
  <si>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</si>
  <si>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</si>
  <si>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</si>
  <si>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</si>
  <si>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</si>
  <si>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</si>
  <si>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</si>
  <si>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</si>
  <si>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</si>
  <si>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</si>
  <si>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</si>
  <si>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</si>
  <si>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</si>
  <si>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</si>
  <si>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</si>
  <si>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</si>
  <si>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</si>
  <si>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</si>
  <si>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</si>
  <si>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</si>
  <si>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</si>
  <si>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</si>
  <si>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</si>
  <si>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</si>
  <si>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</si>
  <si>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</si>
  <si>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</si>
  <si>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</si>
  <si>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</si>
  <si>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</si>
  <si>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</si>
  <si>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</si>
  <si>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</si>
  <si>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</si>
  <si>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</si>
  <si>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</si>
  <si>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</si>
  <si>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</si>
  <si>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</si>
  <si>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</si>
  <si>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</si>
  <si>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</si>
  <si>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</si>
  <si>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</si>
  <si>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</si>
  <si>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</si>
  <si>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</si>
  <si>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</si>
  <si>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</si>
  <si>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</si>
  <si>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</si>
  <si>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</si>
  <si>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</si>
  <si>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</si>
  <si>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</si>
  <si>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</si>
  <si>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</si>
  <si>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</si>
  <si>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</si>
  <si>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</si>
  <si>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</si>
  <si>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</si>
  <si>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</si>
  <si>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</si>
  <si>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</si>
  <si>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</si>
  <si>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</si>
  <si>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</si>
  <si>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</si>
  <si>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</si>
  <si>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</si>
  <si>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</si>
  <si>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</si>
  <si>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</si>
  <si>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</si>
  <si>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</si>
  <si>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</si>
  <si>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</si>
  <si>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</si>
  <si>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</si>
  <si>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</si>
  <si>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</si>
  <si>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</si>
  <si>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</si>
  <si>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</si>
  <si>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</si>
  <si>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</si>
  <si>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</si>
  <si>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</si>
  <si>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</si>
  <si>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</si>
  <si>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</si>
  <si>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</si>
  <si>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</si>
  <si>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</si>
  <si>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</si>
  <si>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</si>
  <si>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</si>
  <si>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</si>
  <si>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</si>
  <si>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</si>
  <si>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</si>
  <si>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</si>
  <si>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</si>
  <si>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</si>
  <si>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</si>
  <si>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</si>
  <si>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</si>
  <si>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</si>
  <si>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</si>
  <si>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</si>
  <si>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</si>
  <si>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</si>
  <si>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</si>
  <si>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</si>
  <si>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</si>
  <si>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</si>
  <si>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</si>
  <si>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</si>
  <si>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</si>
  <si>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</si>
  <si>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</si>
  <si>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</si>
  <si>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</si>
  <si>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</si>
  <si>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</si>
  <si>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</si>
  <si>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</si>
  <si>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</si>
  <si>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</si>
  <si>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</si>
  <si>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</si>
  <si>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</si>
  <si>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</si>
  <si>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</si>
  <si>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</si>
  <si>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</si>
  <si>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</si>
  <si>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</si>
  <si>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</si>
  <si>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</si>
  <si>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</si>
  <si>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</si>
  <si>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科学者間ネットワークの構築</t>
    <phoneticPr fontId="5"/>
  </si>
  <si>
    <t>内閣府</t>
  </si>
  <si>
    <t>日本学術会議</t>
    <phoneticPr fontId="5"/>
  </si>
  <si>
    <t>企画課</t>
    <rPh sb="0" eb="2">
      <t>キカク</t>
    </rPh>
    <rPh sb="2" eb="3">
      <t>カ</t>
    </rPh>
    <phoneticPr fontId="5"/>
  </si>
  <si>
    <t>○</t>
  </si>
  <si>
    <t>日本学術会議法第２条</t>
    <phoneticPr fontId="5"/>
  </si>
  <si>
    <t>－</t>
    <phoneticPr fontId="5"/>
  </si>
  <si>
    <t>日本学術会議法第２条に基づき、我が国の科学者の内外に対する代表機関（全国約87万人の科学者の代表として選出された会員210名（定員）と連携会員約2,000名で構成）として、科学者間交流を推進し、科学者コミュニティ内の連携・協力体制を強化することで、科学の向上発達を図り、行政、産業及び国民生活に科学を反映浸透させること。</t>
    <phoneticPr fontId="5"/>
  </si>
  <si>
    <t>-</t>
    <phoneticPr fontId="5"/>
  </si>
  <si>
    <t>委員等旅費</t>
    <rPh sb="0" eb="2">
      <t>イイン</t>
    </rPh>
    <rPh sb="2" eb="3">
      <t>トウ</t>
    </rPh>
    <rPh sb="3" eb="5">
      <t>リョヒ</t>
    </rPh>
    <phoneticPr fontId="5"/>
  </si>
  <si>
    <t>庁費</t>
    <rPh sb="0" eb="2">
      <t>チョウヒ</t>
    </rPh>
    <phoneticPr fontId="5"/>
  </si>
  <si>
    <t>会員手当</t>
    <rPh sb="0" eb="2">
      <t>カイイン</t>
    </rPh>
    <rPh sb="2" eb="4">
      <t>テアテ</t>
    </rPh>
    <phoneticPr fontId="5"/>
  </si>
  <si>
    <t>委員手当</t>
    <rPh sb="0" eb="2">
      <t>イイン</t>
    </rPh>
    <rPh sb="2" eb="4">
      <t>テアテ</t>
    </rPh>
    <phoneticPr fontId="5"/>
  </si>
  <si>
    <t>職員旅費</t>
    <rPh sb="0" eb="2">
      <t>ショクイン</t>
    </rPh>
    <rPh sb="2" eb="4">
      <t>リョヒ</t>
    </rPh>
    <phoneticPr fontId="5"/>
  </si>
  <si>
    <t>地域の科学者と連携し、講演会を毎年同程度の参加者数で開催することにより、研究成果や学術情報の地域社会との共有化と科学者間ネットワークの構築を図る。</t>
    <phoneticPr fontId="5"/>
  </si>
  <si>
    <t>地区会議公開講演会の参加者数（1回当たり平均値）</t>
    <phoneticPr fontId="5"/>
  </si>
  <si>
    <t>地区会議公開講演会の参加者数</t>
    <phoneticPr fontId="5"/>
  </si>
  <si>
    <t>回</t>
    <rPh sb="0" eb="1">
      <t>カイ</t>
    </rPh>
    <phoneticPr fontId="5"/>
  </si>
  <si>
    <t>千円</t>
    <rPh sb="0" eb="2">
      <t>センエン</t>
    </rPh>
    <phoneticPr fontId="5"/>
  </si>
  <si>
    <t>執行額／実施回数</t>
    <rPh sb="0" eb="2">
      <t>シッコウ</t>
    </rPh>
    <rPh sb="2" eb="3">
      <t>ガク</t>
    </rPh>
    <rPh sb="4" eb="6">
      <t>ジッシ</t>
    </rPh>
    <rPh sb="6" eb="8">
      <t>カイスウ</t>
    </rPh>
    <phoneticPr fontId="5"/>
  </si>
  <si>
    <t>2,903千円／6回</t>
    <rPh sb="5" eb="7">
      <t>センエン</t>
    </rPh>
    <rPh sb="9" eb="10">
      <t>カイ</t>
    </rPh>
    <phoneticPr fontId="5"/>
  </si>
  <si>
    <t>名</t>
    <rPh sb="0" eb="1">
      <t>メイ</t>
    </rPh>
    <phoneticPr fontId="5"/>
  </si>
  <si>
    <t>科学に関する重要事項の審議及び研究の連絡</t>
    <phoneticPr fontId="5"/>
  </si>
  <si>
    <t>　地区会議は、地域の科学者と意志疎通を図り、地域社会の学術の振興に寄与することを目的としており、地域の求める情報に即したテーマで学術講演会を開催し一般の方に公開するなど社会のニーズを反映しているものと考える。</t>
    <phoneticPr fontId="5"/>
  </si>
  <si>
    <t>　我が国の科学者の代表として選出された210名（定員）の会員と約2,000人の連携会員で組織される日本学術会議が、地域の科学者と意思疎通を図り、地域社会の学術の振興に寄与するという役割を果たすために地区会議及び地区会議公開講演会を実施しており、適切な他の実施機関は見当たらないものと考える。</t>
    <rPh sb="24" eb="26">
      <t>テイイン</t>
    </rPh>
    <phoneticPr fontId="5"/>
  </si>
  <si>
    <t>　地区会議及び地区会議公開講演会は、地域の科学者と意思疎通を図り、地域社会の学術の振興に寄与するという役割を果たすため、開催しているものである。また報告「日本学術会議の機能強化について」（平成23年7月7日日本学術会議幹事会）においても、「日本学術会議の活動は、首都圏など大都市圏にかたよりがちであるが、日本各地の科学者との連携・協力を強化してその役割の発揮に努めなければならない。」とされており、地区会議の活動は日本学術会議の機能強化の意味でも必要な活動として実施しているものである。</t>
    <phoneticPr fontId="5"/>
  </si>
  <si>
    <t>　予算の支出先の選定について、複数の業者から見積もりを取るなど適正な契約手続を行うとともに、受注業者に対して職員が指導・監督を行える体制をとっている。</t>
    <phoneticPr fontId="5"/>
  </si>
  <si>
    <t>無</t>
  </si>
  <si>
    <t>新型コロナ感染症の拡大を受け、学術講演会の多くがオンライン開催となったことから旅費及び庁費（会場借料）で不要が生じた。</t>
    <rPh sb="0" eb="2">
      <t>シンガタ</t>
    </rPh>
    <rPh sb="5" eb="8">
      <t>カンセンショウ</t>
    </rPh>
    <rPh sb="9" eb="11">
      <t>カクダイ</t>
    </rPh>
    <rPh sb="12" eb="13">
      <t>ウ</t>
    </rPh>
    <rPh sb="15" eb="17">
      <t>ガクジュツ</t>
    </rPh>
    <rPh sb="17" eb="19">
      <t>コウエン</t>
    </rPh>
    <rPh sb="19" eb="20">
      <t>カイ</t>
    </rPh>
    <rPh sb="21" eb="22">
      <t>オオ</t>
    </rPh>
    <rPh sb="29" eb="31">
      <t>カイサイ</t>
    </rPh>
    <rPh sb="39" eb="41">
      <t>リョヒ</t>
    </rPh>
    <rPh sb="41" eb="42">
      <t>オヨ</t>
    </rPh>
    <rPh sb="43" eb="45">
      <t>チョウヒ</t>
    </rPh>
    <rPh sb="46" eb="48">
      <t>カイジョウ</t>
    </rPh>
    <rPh sb="48" eb="50">
      <t>シャクリョウ</t>
    </rPh>
    <rPh sb="52" eb="54">
      <t>フヨウ</t>
    </rPh>
    <rPh sb="55" eb="56">
      <t>ショウ</t>
    </rPh>
    <phoneticPr fontId="5"/>
  </si>
  <si>
    <t>ポスター・チラシの印刷等の発注について、見積合わせを行ったり必要部数の精査等を行いコスト削減に努めている。</t>
    <phoneticPr fontId="5"/>
  </si>
  <si>
    <t>‐</t>
  </si>
  <si>
    <t>　地区会議では、学術成果の情報共有・還元の場として学術講演会を開催しているほか、日本学術会議の地区会議構成員である会員・連携会員等と地域の科学者との意見交換会を開催し、地域の科学者との対面での意思疎通を行っている。東京から各地域へ必要最小限の人を派遣し科学者との対面でのやり取りをするという事業手段は、費用面でも内容においても実効性の高い手段である。</t>
    <phoneticPr fontId="5"/>
  </si>
  <si>
    <t>新型コロナウイルスの影響により、中止等になったものはあるものの、それを除くと、活動実績については見込みどおりの開催回数となっており、適切であるといえる。</t>
    <phoneticPr fontId="5"/>
  </si>
  <si>
    <t>成果物の活用については、学術講演会の結果報告をホームページ上に掲載するなどの広報活動を通じ、広く国民に周知することで、活動成果の活用に努めている。</t>
    <phoneticPr fontId="5"/>
  </si>
  <si>
    <t>　地区会議主催公開講演会の参加者に対し、各地域の要望等を把握するためアンケート調査を行い、各地域で何を求められているのかを把握するとともに、開催経費についても引き続き負担軽減に努める。</t>
    <phoneticPr fontId="5"/>
  </si>
  <si>
    <t>0167</t>
    <phoneticPr fontId="5"/>
  </si>
  <si>
    <t>0161</t>
    <phoneticPr fontId="5"/>
  </si>
  <si>
    <t>0115</t>
    <phoneticPr fontId="5"/>
  </si>
  <si>
    <t>0112</t>
    <phoneticPr fontId="5"/>
  </si>
  <si>
    <t>0121</t>
    <phoneticPr fontId="5"/>
  </si>
  <si>
    <t>0117</t>
    <phoneticPr fontId="5"/>
  </si>
  <si>
    <t>0127</t>
    <phoneticPr fontId="5"/>
  </si>
  <si>
    <t>府</t>
  </si>
  <si>
    <t>https://www8.cao.go.jp/hyouka/h29hyouka/h29jigo/h29jigo-24.pdf</t>
    <phoneticPr fontId="5"/>
  </si>
  <si>
    <t>　科学者間のネットワーク構築に寄与するため、各地域で、日本学術会議で集積した研究成果や学術情報の提供を行うほか、地域の科学者からの意見・要望等を聴取するため、科学者懇談会、地区会議公開学術講演会を開催する。</t>
    <rPh sb="92" eb="94">
      <t>ガクジュツ</t>
    </rPh>
    <phoneticPr fontId="5"/>
  </si>
  <si>
    <t>地区会議公開学術講演会への参加</t>
    <rPh sb="0" eb="2">
      <t>チク</t>
    </rPh>
    <rPh sb="2" eb="4">
      <t>カイギ</t>
    </rPh>
    <rPh sb="4" eb="6">
      <t>コウカイ</t>
    </rPh>
    <rPh sb="6" eb="8">
      <t>ガクジュツ</t>
    </rPh>
    <rPh sb="8" eb="10">
      <t>コウエン</t>
    </rPh>
    <rPh sb="10" eb="11">
      <t>カイ</t>
    </rPh>
    <rPh sb="13" eb="15">
      <t>サンカ</t>
    </rPh>
    <phoneticPr fontId="5"/>
  </si>
  <si>
    <t>地区会議公開学術講演会の開催件数</t>
    <rPh sb="4" eb="6">
      <t>コウカイ</t>
    </rPh>
    <rPh sb="6" eb="8">
      <t>ガクジュツ</t>
    </rPh>
    <phoneticPr fontId="5"/>
  </si>
  <si>
    <t>各年度執行額（地区会議公開学術講演会分）／実施回数　　　　　　　　　　　　　</t>
    <rPh sb="13" eb="15">
      <t>ガクジュツ</t>
    </rPh>
    <phoneticPr fontId="5"/>
  </si>
  <si>
    <t>全国7ブロックの地区会議で各地区の市民等を対象とした公開学術講演会を開催する。</t>
    <rPh sb="0" eb="2">
      <t>ゼンコク</t>
    </rPh>
    <rPh sb="8" eb="10">
      <t>チク</t>
    </rPh>
    <rPh sb="10" eb="12">
      <t>カイギ</t>
    </rPh>
    <rPh sb="13" eb="16">
      <t>カクチク</t>
    </rPh>
    <rPh sb="17" eb="19">
      <t>シミン</t>
    </rPh>
    <rPh sb="19" eb="20">
      <t>トウ</t>
    </rPh>
    <rPh sb="21" eb="23">
      <t>タイショウ</t>
    </rPh>
    <rPh sb="26" eb="28">
      <t>コウカイ</t>
    </rPh>
    <rPh sb="28" eb="30">
      <t>ガクジュツ</t>
    </rPh>
    <rPh sb="30" eb="32">
      <t>コウエン</t>
    </rPh>
    <rPh sb="32" eb="33">
      <t>カイ</t>
    </rPh>
    <rPh sb="34" eb="36">
      <t>カイサイ</t>
    </rPh>
    <phoneticPr fontId="5"/>
  </si>
  <si>
    <t>　各地区（北海道、東北、中部、近畿、中国・四国、九州・沖縄）において、地域及び最近の話題などをテーマとした地区会議主催公開講演会、地域の科学者の意見を聴く場である科学者懇談会を合計7回開催し、地域の学術振興、科学者ネットワークの構築に貢献している。なお、年度当初の計画では合計8回の開催予定であったが、これは当初上半期に開催予定であった九州・沖縄地区の学術講演会が新型コロナウイルス感染症の影響を受け、中止となったためである。また、開催された学術講演会についてもオンライン開催としたものが多かったため、旅費及び庁費（会場借料）に不用が多く生じた。他方、オンライン開催（併用含む）により、これまで現地への参加が困難であった方がオンラインで参加できるようになったことから、参加者数が増加した。よって今年度より、参加者数の目標を100名から200名に増加することとしたい。
　学術講演会の開催にあたっては、地域社会と関係の深いテーマや、議論が高まっているなど時宜にかなったテーマ、演者を選定している。
また、平成23年度の予算監視・効率化チームの所見を踏まえ、本事業の在り方について点検を行った結果、地区会議については、各地区固有の問題について学術講演会で取り上げるなどの情報発信が、日本学術会議の機能強化の一環としても、地区会議の活動を強化する点でも重要であることを確認し、本事業を継続することとした。なお、同時に地区会議開催の関連の予算の見直しを行い、開催についてはボランティアで各大学に作業協力を依頼しているため、経費の負担減につながるような会場選定などを行った。地区会議は日本学術会議と地域の科学者が対面で情報提供や意見交換を行うことにより、双方の意見や考え方を明確かつ迅速に理解することに意義をもつ事業であり、今後も当事業がより効率的かつ実効性のある形で実施できるよう、適時適切に点検を行いつつ実施していく。</t>
    <rPh sb="156" eb="159">
      <t>カミハンキ</t>
    </rPh>
    <rPh sb="168" eb="170">
      <t>キュウシュウ</t>
    </rPh>
    <rPh sb="171" eb="173">
      <t>オキナワ</t>
    </rPh>
    <rPh sb="176" eb="178">
      <t>ガクジュツ</t>
    </rPh>
    <rPh sb="178" eb="180">
      <t>コウエン</t>
    </rPh>
    <rPh sb="180" eb="181">
      <t>カイ</t>
    </rPh>
    <rPh sb="273" eb="275">
      <t>タホウ</t>
    </rPh>
    <rPh sb="281" eb="283">
      <t>カイサイ</t>
    </rPh>
    <rPh sb="284" eb="286">
      <t>ヘイヨウ</t>
    </rPh>
    <rPh sb="286" eb="287">
      <t>フク</t>
    </rPh>
    <rPh sb="297" eb="299">
      <t>ゲンチ</t>
    </rPh>
    <rPh sb="301" eb="303">
      <t>サンカ</t>
    </rPh>
    <rPh sb="304" eb="306">
      <t>コンナン</t>
    </rPh>
    <rPh sb="310" eb="311">
      <t>カタ</t>
    </rPh>
    <rPh sb="318" eb="320">
      <t>サンカ</t>
    </rPh>
    <rPh sb="334" eb="337">
      <t>サンカシャ</t>
    </rPh>
    <rPh sb="337" eb="338">
      <t>スウ</t>
    </rPh>
    <rPh sb="339" eb="341">
      <t>ゾウカ</t>
    </rPh>
    <rPh sb="347" eb="350">
      <t>コンネンド</t>
    </rPh>
    <rPh sb="353" eb="356">
      <t>サンカシャ</t>
    </rPh>
    <rPh sb="356" eb="357">
      <t>スウ</t>
    </rPh>
    <rPh sb="358" eb="360">
      <t>モクヒョウ</t>
    </rPh>
    <rPh sb="364" eb="365">
      <t>メイ</t>
    </rPh>
    <rPh sb="370" eb="371">
      <t>メイ</t>
    </rPh>
    <rPh sb="372" eb="374">
      <t>ゾウカ</t>
    </rPh>
    <phoneticPr fontId="5"/>
  </si>
  <si>
    <t>-</t>
    <phoneticPr fontId="5"/>
  </si>
  <si>
    <t>-</t>
  </si>
  <si>
    <t>-</t>
    <phoneticPr fontId="5"/>
  </si>
  <si>
    <t>定量的な成果目標の最終目標年度欄について、最終年度ではないが便宜的に直近の令和3年度を記載
（参考）日本学術会議地区会議主催学術講演会の結果報告ホームページ：http://www.scj.go.jp/ja/area/kouen.html</t>
    <phoneticPr fontId="5"/>
  </si>
  <si>
    <t>　新型コロナウイルス感染症の影響により中止となった学術講演会が1件あったものの、目標をおおむね達成し、成果目標に見合った成果実績を上げている。</t>
    <rPh sb="1" eb="3">
      <t>シンガタ</t>
    </rPh>
    <rPh sb="10" eb="13">
      <t>カンセンショウ</t>
    </rPh>
    <rPh sb="14" eb="16">
      <t>エイキョウ</t>
    </rPh>
    <rPh sb="19" eb="21">
      <t>チュウシ</t>
    </rPh>
    <rPh sb="25" eb="27">
      <t>ガクジュツ</t>
    </rPh>
    <rPh sb="27" eb="29">
      <t>コウエン</t>
    </rPh>
    <rPh sb="29" eb="30">
      <t>カイ</t>
    </rPh>
    <rPh sb="32" eb="33">
      <t>ケン</t>
    </rPh>
    <rPh sb="40" eb="42">
      <t>モクヒョウ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</si>
  <si>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</si>
  <si>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</si>
  <si>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</si>
  <si>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</si>
  <si>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</si>
  <si>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</si>
  <si>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</si>
  <si>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</si>
  <si>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</si>
  <si>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</si>
  <si>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会議出席旅費・手当</t>
    <rPh sb="0" eb="2">
      <t>カイギ</t>
    </rPh>
    <rPh sb="2" eb="4">
      <t>シュッセキ</t>
    </rPh>
    <rPh sb="4" eb="6">
      <t>リョヒ</t>
    </rPh>
    <rPh sb="7" eb="9">
      <t>テアテ</t>
    </rPh>
    <phoneticPr fontId="5"/>
  </si>
  <si>
    <t>-</t>
    <phoneticPr fontId="5"/>
  </si>
  <si>
    <t>名古屋大学消費生活協同組合</t>
    <phoneticPr fontId="5"/>
  </si>
  <si>
    <t>日本学術会議地区会議学術講演会ポスター・チラシの印刷及び封入発送</t>
    <phoneticPr fontId="5"/>
  </si>
  <si>
    <t>日本学術会議地区会議ニュースの発行・発送</t>
    <phoneticPr fontId="5"/>
  </si>
  <si>
    <t>日本学術会議地区会議学術講演会ポスター・チラシの印刷及び封入発送、パンフレットの印刷</t>
    <rPh sb="0" eb="2">
      <t>ニホン</t>
    </rPh>
    <rPh sb="2" eb="4">
      <t>ガクジュツ</t>
    </rPh>
    <rPh sb="4" eb="6">
      <t>カイギ</t>
    </rPh>
    <phoneticPr fontId="5"/>
  </si>
  <si>
    <t>日本学術会議地区会議学術講演会ポスター・チラシのデザイン作成及び印刷</t>
    <phoneticPr fontId="5"/>
  </si>
  <si>
    <t>日本学術会議地区会議ニュースのデザイン作成及び編集</t>
    <phoneticPr fontId="5"/>
  </si>
  <si>
    <t>日本学術会議地区会議学術講演会の看板作成</t>
    <phoneticPr fontId="5"/>
  </si>
  <si>
    <t>会議出席旅費</t>
    <rPh sb="0" eb="2">
      <t>カイギ</t>
    </rPh>
    <rPh sb="2" eb="4">
      <t>シュッセキ</t>
    </rPh>
    <rPh sb="4" eb="6">
      <t>リョヒ</t>
    </rPh>
    <phoneticPr fontId="5"/>
  </si>
  <si>
    <t>会議出席手当</t>
    <rPh sb="0" eb="2">
      <t>カイギ</t>
    </rPh>
    <rPh sb="2" eb="4">
      <t>シュッセキ</t>
    </rPh>
    <rPh sb="4" eb="6">
      <t>テアテ</t>
    </rPh>
    <phoneticPr fontId="5"/>
  </si>
  <si>
    <t>3,246千円／7回</t>
    <rPh sb="5" eb="7">
      <t>センエン</t>
    </rPh>
    <rPh sb="9" eb="10">
      <t>カイ</t>
    </rPh>
    <phoneticPr fontId="5"/>
  </si>
  <si>
    <t>6,693千円／8回</t>
    <rPh sb="5" eb="7">
      <t>センエン</t>
    </rPh>
    <rPh sb="9" eb="10">
      <t>カイ</t>
    </rPh>
    <phoneticPr fontId="5"/>
  </si>
  <si>
    <t>　限られた予算の中で、ポスター印刷など、事業実施に不可欠なものに限定して支出しており、その支出にあたっては、経費節減に努め、適正な契約手続をとっている。また手当、謝金及び旅費についても関係法令に基づき各個人に適切に支給している。</t>
    <phoneticPr fontId="5"/>
  </si>
  <si>
    <t>複数の業者から見積もりを取るなど、随意契約であっても競争的手法により可能な限りコスト削減に努めており、単位当たりコスト等の水準は妥当である</t>
    <phoneticPr fontId="5"/>
  </si>
  <si>
    <t>-</t>
    <phoneticPr fontId="5"/>
  </si>
  <si>
    <t>公開シンポジウムにおける英日同時通訳及び動画字幕翻訳作成業務</t>
    <phoneticPr fontId="5"/>
  </si>
  <si>
    <t>-</t>
    <phoneticPr fontId="5"/>
  </si>
  <si>
    <t>5,361千円／6回</t>
    <rPh sb="5" eb="7">
      <t>センエン</t>
    </rPh>
    <rPh sb="9" eb="10">
      <t>カイ</t>
    </rPh>
    <phoneticPr fontId="5"/>
  </si>
  <si>
    <t>引き続き、経費の使途等を精査・確認の上、効果的･効率的な事業の実施に努めること。</t>
    <phoneticPr fontId="5"/>
  </si>
  <si>
    <t>上村　秀紀　課長</t>
    <rPh sb="0" eb="2">
      <t>ウエムラ</t>
    </rPh>
    <rPh sb="3" eb="5">
      <t>ヒデキ</t>
    </rPh>
    <rPh sb="6" eb="8">
      <t>カチョウ</t>
    </rPh>
    <phoneticPr fontId="5"/>
  </si>
  <si>
    <t>-</t>
    <phoneticPr fontId="5"/>
  </si>
  <si>
    <t>引き続き、事業の適切な進捗管理、予算の効率的執行に努める。</t>
  </si>
  <si>
    <t>株式会社成光社</t>
    <rPh sb="0" eb="2">
      <t>カブシキ</t>
    </rPh>
    <rPh sb="2" eb="4">
      <t>カイシャ</t>
    </rPh>
    <phoneticPr fontId="5"/>
  </si>
  <si>
    <t>株式会社北斗プリント社</t>
    <phoneticPr fontId="5"/>
  </si>
  <si>
    <t>柏楊印刷株式会社</t>
    <phoneticPr fontId="5"/>
  </si>
  <si>
    <t>株式会社長谷工システムズ</t>
    <phoneticPr fontId="5"/>
  </si>
  <si>
    <t>有限会社印刷良栄堂</t>
    <rPh sb="0" eb="2">
      <t>ユウゲン</t>
    </rPh>
    <rPh sb="2" eb="4">
      <t>カイシャ</t>
    </rPh>
    <phoneticPr fontId="5"/>
  </si>
  <si>
    <t>城島印刷株式会社</t>
    <phoneticPr fontId="5"/>
  </si>
  <si>
    <t>田中昭文堂印刷株式会社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</si>
</sst>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80"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66"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38">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97</xdr:row>
      <xdr:rowOff>0</xdr:rowOff>
    </xdr:from>
    <xdr:to>
      <xdr:col>49</xdr:col>
      <xdr:colOff>416859</xdr:colOff>
      <xdr:row>111</xdr:row>
      <xdr:rowOff>28575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47244000"/>
          <a:ext cx="9017934" cy="496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5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61" t="s">
        <v>0</v>
      </c>
      <c r="Y2" s="53"/>
      <c r="Z2" s="41"/>
      <c r="AA2" s="41"/>
      <c r="AB2" s="41"/>
      <c r="AC2" s="41"/>
      <c r="AD2" s="152">
        <v>2022</v>
      </c>
      <c r="AE2" s="152"/>
      <c r="AF2" s="152"/>
      <c r="AG2" s="152"/>
      <c r="AH2" s="152"/>
      <c r="AI2" s="63" t="s">
        <v>251</v>
      </c>
      <c r="AJ2" s="152" t="s">
        <v>607</v>
      </c>
      <c r="AK2" s="152"/>
      <c r="AL2" s="152"/>
      <c r="AM2" s="152"/>
      <c r="AN2" s="63" t="s">
        <v>251</v>
      </c>
      <c r="AO2" s="152">
        <v>21</v>
      </c>
      <c r="AP2" s="152"/>
      <c r="AQ2" s="152"/>
      <c r="AR2" s="64" t="s">
        <v>251</v>
      </c>
      <c r="AS2" s="153">
        <v>158</v>
      </c>
      <c r="AT2" s="153"/>
      <c r="AU2" s="153"/>
      <c r="AV2" s="63" t="str">
        <f>IF(AW2="","","-")</f>
        <v/>
      </c>
      <c r="AW2" s="154"/>
      <c r="AX2" s="154"/>
    </row>
    <row r="3" spans="1:50" ht="21" customHeight="1" thickBot="1" x14ac:dyDescent="0.2">
      <c r="A3" s="155" t="s">
        <v>555</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20" t="s">
        <v>56</v>
      </c>
      <c r="AJ3" s="157" t="s">
        <v>566</v>
      </c>
      <c r="AK3" s="157"/>
      <c r="AL3" s="157"/>
      <c r="AM3" s="157"/>
      <c r="AN3" s="157"/>
      <c r="AO3" s="157"/>
      <c r="AP3" s="157"/>
      <c r="AQ3" s="157"/>
      <c r="AR3" s="157"/>
      <c r="AS3" s="157"/>
      <c r="AT3" s="157"/>
      <c r="AU3" s="157"/>
      <c r="AV3" s="157"/>
      <c r="AW3" s="157"/>
      <c r="AX3" s="21" t="s">
        <v>57</v>
      </c>
    </row>
    <row r="4" spans="1:50" ht="24.75" customHeight="1" x14ac:dyDescent="0.15">
      <c r="A4" s="127" t="s">
        <v>23</v>
      </c>
      <c r="B4" s="128"/>
      <c r="C4" s="128"/>
      <c r="D4" s="128"/>
      <c r="E4" s="128"/>
      <c r="F4" s="128"/>
      <c r="G4" s="129" t="s">
        <v>565</v>
      </c>
      <c r="H4" s="130"/>
      <c r="I4" s="130"/>
      <c r="J4" s="130"/>
      <c r="K4" s="130"/>
      <c r="L4" s="130"/>
      <c r="M4" s="130"/>
      <c r="N4" s="130"/>
      <c r="O4" s="130"/>
      <c r="P4" s="130"/>
      <c r="Q4" s="130"/>
      <c r="R4" s="130"/>
      <c r="S4" s="130"/>
      <c r="T4" s="130"/>
      <c r="U4" s="130"/>
      <c r="V4" s="130"/>
      <c r="W4" s="130"/>
      <c r="X4" s="130"/>
      <c r="Y4" s="131" t="s">
        <v>1</v>
      </c>
      <c r="Z4" s="132"/>
      <c r="AA4" s="132"/>
      <c r="AB4" s="132"/>
      <c r="AC4" s="132"/>
      <c r="AD4" s="133"/>
      <c r="AE4" s="134" t="s">
        <v>567</v>
      </c>
      <c r="AF4" s="135"/>
      <c r="AG4" s="135"/>
      <c r="AH4" s="135"/>
      <c r="AI4" s="135"/>
      <c r="AJ4" s="135"/>
      <c r="AK4" s="135"/>
      <c r="AL4" s="135"/>
      <c r="AM4" s="135"/>
      <c r="AN4" s="135"/>
      <c r="AO4" s="135"/>
      <c r="AP4" s="136"/>
      <c r="AQ4" s="137" t="s">
        <v>2</v>
      </c>
      <c r="AR4" s="132"/>
      <c r="AS4" s="132"/>
      <c r="AT4" s="132"/>
      <c r="AU4" s="132"/>
      <c r="AV4" s="132"/>
      <c r="AW4" s="132"/>
      <c r="AX4" s="138"/>
    </row>
    <row r="5" spans="1:50" ht="30" customHeight="1" x14ac:dyDescent="0.15">
      <c r="A5" s="139" t="s">
        <v>59</v>
      </c>
      <c r="B5" s="140"/>
      <c r="C5" s="140"/>
      <c r="D5" s="140"/>
      <c r="E5" s="140"/>
      <c r="F5" s="141"/>
      <c r="G5" s="142" t="s">
        <v>281</v>
      </c>
      <c r="H5" s="143"/>
      <c r="I5" s="143"/>
      <c r="J5" s="143"/>
      <c r="K5" s="143"/>
      <c r="L5" s="143"/>
      <c r="M5" s="144" t="s">
        <v>58</v>
      </c>
      <c r="N5" s="145"/>
      <c r="O5" s="145"/>
      <c r="P5" s="145"/>
      <c r="Q5" s="145"/>
      <c r="R5" s="146"/>
      <c r="S5" s="147" t="s">
        <v>62</v>
      </c>
      <c r="T5" s="143"/>
      <c r="U5" s="143"/>
      <c r="V5" s="143"/>
      <c r="W5" s="143"/>
      <c r="X5" s="148"/>
      <c r="Y5" s="149" t="s">
        <v>3</v>
      </c>
      <c r="Z5" s="150"/>
      <c r="AA5" s="150"/>
      <c r="AB5" s="150"/>
      <c r="AC5" s="150"/>
      <c r="AD5" s="151"/>
      <c r="AE5" s="174" t="s">
        <v>568</v>
      </c>
      <c r="AF5" s="174"/>
      <c r="AG5" s="174"/>
      <c r="AH5" s="174"/>
      <c r="AI5" s="174"/>
      <c r="AJ5" s="174"/>
      <c r="AK5" s="174"/>
      <c r="AL5" s="174"/>
      <c r="AM5" s="174"/>
      <c r="AN5" s="174"/>
      <c r="AO5" s="174"/>
      <c r="AP5" s="175"/>
      <c r="AQ5" s="176" t="s">
        <v>650</v>
      </c>
      <c r="AR5" s="177"/>
      <c r="AS5" s="177"/>
      <c r="AT5" s="177"/>
      <c r="AU5" s="177"/>
      <c r="AV5" s="177"/>
      <c r="AW5" s="177"/>
      <c r="AX5" s="178"/>
    </row>
    <row r="6" spans="1:50" ht="39" customHeight="1" x14ac:dyDescent="0.15">
      <c r="A6" s="179" t="s">
        <v>4</v>
      </c>
      <c r="B6" s="180"/>
      <c r="C6" s="180"/>
      <c r="D6" s="180"/>
      <c r="E6" s="180"/>
      <c r="F6" s="180"/>
      <c r="G6" s="181" t="str">
        <f>入力規則等!F39</f>
        <v>一般会計</v>
      </c>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3"/>
    </row>
    <row r="7" spans="1:50" ht="49.5" customHeight="1" x14ac:dyDescent="0.15">
      <c r="A7" s="158" t="s">
        <v>20</v>
      </c>
      <c r="B7" s="159"/>
      <c r="C7" s="159"/>
      <c r="D7" s="159"/>
      <c r="E7" s="159"/>
      <c r="F7" s="160"/>
      <c r="G7" s="184" t="s">
        <v>570</v>
      </c>
      <c r="H7" s="185"/>
      <c r="I7" s="185"/>
      <c r="J7" s="185"/>
      <c r="K7" s="185"/>
      <c r="L7" s="185"/>
      <c r="M7" s="185"/>
      <c r="N7" s="185"/>
      <c r="O7" s="185"/>
      <c r="P7" s="185"/>
      <c r="Q7" s="185"/>
      <c r="R7" s="185"/>
      <c r="S7" s="185"/>
      <c r="T7" s="185"/>
      <c r="U7" s="185"/>
      <c r="V7" s="185"/>
      <c r="W7" s="185"/>
      <c r="X7" s="186"/>
      <c r="Y7" s="187" t="s">
        <v>236</v>
      </c>
      <c r="Z7" s="188"/>
      <c r="AA7" s="188"/>
      <c r="AB7" s="188"/>
      <c r="AC7" s="188"/>
      <c r="AD7" s="189"/>
      <c r="AE7" s="190" t="s">
        <v>571</v>
      </c>
      <c r="AF7" s="191"/>
      <c r="AG7" s="191"/>
      <c r="AH7" s="191"/>
      <c r="AI7" s="191"/>
      <c r="AJ7" s="191"/>
      <c r="AK7" s="191"/>
      <c r="AL7" s="191"/>
      <c r="AM7" s="191"/>
      <c r="AN7" s="191"/>
      <c r="AO7" s="191"/>
      <c r="AP7" s="191"/>
      <c r="AQ7" s="191"/>
      <c r="AR7" s="191"/>
      <c r="AS7" s="191"/>
      <c r="AT7" s="191"/>
      <c r="AU7" s="191"/>
      <c r="AV7" s="191"/>
      <c r="AW7" s="191"/>
      <c r="AX7" s="192"/>
    </row>
    <row r="8" spans="1:50" ht="53.25" customHeight="1" x14ac:dyDescent="0.15">
      <c r="A8" s="158" t="s">
        <v>173</v>
      </c>
      <c r="B8" s="159"/>
      <c r="C8" s="159"/>
      <c r="D8" s="159"/>
      <c r="E8" s="159"/>
      <c r="F8" s="160"/>
      <c r="G8" s="161" t="str">
        <f>入力規則等!A27</f>
        <v>科学技術・イノベーション</v>
      </c>
      <c r="H8" s="162"/>
      <c r="I8" s="162"/>
      <c r="J8" s="162"/>
      <c r="K8" s="162"/>
      <c r="L8" s="162"/>
      <c r="M8" s="162"/>
      <c r="N8" s="162"/>
      <c r="O8" s="162"/>
      <c r="P8" s="162"/>
      <c r="Q8" s="162"/>
      <c r="R8" s="162"/>
      <c r="S8" s="162"/>
      <c r="T8" s="162"/>
      <c r="U8" s="162"/>
      <c r="V8" s="162"/>
      <c r="W8" s="162"/>
      <c r="X8" s="163"/>
      <c r="Y8" s="164" t="s">
        <v>174</v>
      </c>
      <c r="Z8" s="165"/>
      <c r="AA8" s="165"/>
      <c r="AB8" s="165"/>
      <c r="AC8" s="165"/>
      <c r="AD8" s="166"/>
      <c r="AE8" s="167" t="str">
        <f>入力規則等!K13</f>
        <v>その他の事項経費</v>
      </c>
      <c r="AF8" s="162"/>
      <c r="AG8" s="162"/>
      <c r="AH8" s="162"/>
      <c r="AI8" s="162"/>
      <c r="AJ8" s="162"/>
      <c r="AK8" s="162"/>
      <c r="AL8" s="162"/>
      <c r="AM8" s="162"/>
      <c r="AN8" s="162"/>
      <c r="AO8" s="162"/>
      <c r="AP8" s="162"/>
      <c r="AQ8" s="162"/>
      <c r="AR8" s="162"/>
      <c r="AS8" s="162"/>
      <c r="AT8" s="162"/>
      <c r="AU8" s="162"/>
      <c r="AV8" s="162"/>
      <c r="AW8" s="162"/>
      <c r="AX8" s="168"/>
    </row>
    <row r="9" spans="1:50" ht="58.5" customHeight="1" x14ac:dyDescent="0.15">
      <c r="A9" s="169" t="s">
        <v>21</v>
      </c>
      <c r="B9" s="170"/>
      <c r="C9" s="170"/>
      <c r="D9" s="170"/>
      <c r="E9" s="170"/>
      <c r="F9" s="170"/>
      <c r="G9" s="171" t="s">
        <v>572</v>
      </c>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3"/>
    </row>
    <row r="10" spans="1:50" ht="80.25" customHeight="1" x14ac:dyDescent="0.15">
      <c r="A10" s="214" t="s">
        <v>27</v>
      </c>
      <c r="B10" s="215"/>
      <c r="C10" s="215"/>
      <c r="D10" s="215"/>
      <c r="E10" s="215"/>
      <c r="F10" s="215"/>
      <c r="G10" s="216" t="s">
        <v>609</v>
      </c>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8"/>
    </row>
    <row r="11" spans="1:50" ht="42" customHeight="1" x14ac:dyDescent="0.15">
      <c r="A11" s="214" t="s">
        <v>5</v>
      </c>
      <c r="B11" s="215"/>
      <c r="C11" s="215"/>
      <c r="D11" s="215"/>
      <c r="E11" s="215"/>
      <c r="F11" s="219"/>
      <c r="G11" s="220" t="str">
        <f>入力規則等!P10</f>
        <v>直接実施</v>
      </c>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2"/>
    </row>
    <row r="12" spans="1:50" ht="21" customHeight="1" x14ac:dyDescent="0.15">
      <c r="A12" s="223" t="s">
        <v>22</v>
      </c>
      <c r="B12" s="224"/>
      <c r="C12" s="224"/>
      <c r="D12" s="224"/>
      <c r="E12" s="224"/>
      <c r="F12" s="225"/>
      <c r="G12" s="230"/>
      <c r="H12" s="231"/>
      <c r="I12" s="231"/>
      <c r="J12" s="231"/>
      <c r="K12" s="231"/>
      <c r="L12" s="231"/>
      <c r="M12" s="231"/>
      <c r="N12" s="231"/>
      <c r="O12" s="231"/>
      <c r="P12" s="202" t="s">
        <v>383</v>
      </c>
      <c r="Q12" s="203"/>
      <c r="R12" s="203"/>
      <c r="S12" s="203"/>
      <c r="T12" s="203"/>
      <c r="U12" s="203"/>
      <c r="V12" s="232"/>
      <c r="W12" s="202" t="s">
        <v>535</v>
      </c>
      <c r="X12" s="203"/>
      <c r="Y12" s="203"/>
      <c r="Z12" s="203"/>
      <c r="AA12" s="203"/>
      <c r="AB12" s="203"/>
      <c r="AC12" s="232"/>
      <c r="AD12" s="202" t="s">
        <v>537</v>
      </c>
      <c r="AE12" s="203"/>
      <c r="AF12" s="203"/>
      <c r="AG12" s="203"/>
      <c r="AH12" s="203"/>
      <c r="AI12" s="203"/>
      <c r="AJ12" s="232"/>
      <c r="AK12" s="202" t="s">
        <v>547</v>
      </c>
      <c r="AL12" s="203"/>
      <c r="AM12" s="203"/>
      <c r="AN12" s="203"/>
      <c r="AO12" s="203"/>
      <c r="AP12" s="203"/>
      <c r="AQ12" s="232"/>
      <c r="AR12" s="202" t="s">
        <v>548</v>
      </c>
      <c r="AS12" s="203"/>
      <c r="AT12" s="203"/>
      <c r="AU12" s="203"/>
      <c r="AV12" s="203"/>
      <c r="AW12" s="203"/>
      <c r="AX12" s="204"/>
    </row>
    <row r="13" spans="1:50" ht="21" customHeight="1" x14ac:dyDescent="0.15">
      <c r="A13" s="226"/>
      <c r="B13" s="227"/>
      <c r="C13" s="227"/>
      <c r="D13" s="227"/>
      <c r="E13" s="227"/>
      <c r="F13" s="228"/>
      <c r="G13" s="246" t="s">
        <v>6</v>
      </c>
      <c r="H13" s="247"/>
      <c r="I13" s="205" t="s">
        <v>7</v>
      </c>
      <c r="J13" s="206"/>
      <c r="K13" s="206"/>
      <c r="L13" s="206"/>
      <c r="M13" s="206"/>
      <c r="N13" s="206"/>
      <c r="O13" s="207"/>
      <c r="P13" s="196">
        <v>8.1999999999999993</v>
      </c>
      <c r="Q13" s="197"/>
      <c r="R13" s="197"/>
      <c r="S13" s="197"/>
      <c r="T13" s="197"/>
      <c r="U13" s="197"/>
      <c r="V13" s="198"/>
      <c r="W13" s="196">
        <v>7.7</v>
      </c>
      <c r="X13" s="197"/>
      <c r="Y13" s="197"/>
      <c r="Z13" s="197"/>
      <c r="AA13" s="197"/>
      <c r="AB13" s="197"/>
      <c r="AC13" s="198"/>
      <c r="AD13" s="196">
        <v>7.5</v>
      </c>
      <c r="AE13" s="197"/>
      <c r="AF13" s="197"/>
      <c r="AG13" s="197"/>
      <c r="AH13" s="197"/>
      <c r="AI13" s="197"/>
      <c r="AJ13" s="198"/>
      <c r="AK13" s="196">
        <v>7.4</v>
      </c>
      <c r="AL13" s="197"/>
      <c r="AM13" s="197"/>
      <c r="AN13" s="197"/>
      <c r="AO13" s="197"/>
      <c r="AP13" s="197"/>
      <c r="AQ13" s="198"/>
      <c r="AR13" s="208">
        <v>7.4</v>
      </c>
      <c r="AS13" s="209"/>
      <c r="AT13" s="209"/>
      <c r="AU13" s="209"/>
      <c r="AV13" s="209"/>
      <c r="AW13" s="209"/>
      <c r="AX13" s="210"/>
    </row>
    <row r="14" spans="1:50" ht="21" customHeight="1" x14ac:dyDescent="0.15">
      <c r="A14" s="226"/>
      <c r="B14" s="227"/>
      <c r="C14" s="227"/>
      <c r="D14" s="227"/>
      <c r="E14" s="227"/>
      <c r="F14" s="228"/>
      <c r="G14" s="248"/>
      <c r="H14" s="249"/>
      <c r="I14" s="193" t="s">
        <v>8</v>
      </c>
      <c r="J14" s="211"/>
      <c r="K14" s="211"/>
      <c r="L14" s="211"/>
      <c r="M14" s="211"/>
      <c r="N14" s="211"/>
      <c r="O14" s="212"/>
      <c r="P14" s="196" t="s">
        <v>573</v>
      </c>
      <c r="Q14" s="197"/>
      <c r="R14" s="197"/>
      <c r="S14" s="197"/>
      <c r="T14" s="197"/>
      <c r="U14" s="197"/>
      <c r="V14" s="198"/>
      <c r="W14" s="196" t="s">
        <v>573</v>
      </c>
      <c r="X14" s="197"/>
      <c r="Y14" s="197"/>
      <c r="Z14" s="197"/>
      <c r="AA14" s="197"/>
      <c r="AB14" s="197"/>
      <c r="AC14" s="198"/>
      <c r="AD14" s="196" t="s">
        <v>573</v>
      </c>
      <c r="AE14" s="197"/>
      <c r="AF14" s="197"/>
      <c r="AG14" s="197"/>
      <c r="AH14" s="197"/>
      <c r="AI14" s="197"/>
      <c r="AJ14" s="198"/>
      <c r="AK14" s="196" t="s">
        <v>573</v>
      </c>
      <c r="AL14" s="197"/>
      <c r="AM14" s="197"/>
      <c r="AN14" s="197"/>
      <c r="AO14" s="197"/>
      <c r="AP14" s="197"/>
      <c r="AQ14" s="198"/>
      <c r="AR14" s="252"/>
      <c r="AS14" s="252"/>
      <c r="AT14" s="252"/>
      <c r="AU14" s="252"/>
      <c r="AV14" s="252"/>
      <c r="AW14" s="252"/>
      <c r="AX14" s="253"/>
    </row>
    <row r="15" spans="1:50" ht="21" customHeight="1" x14ac:dyDescent="0.15">
      <c r="A15" s="226"/>
      <c r="B15" s="227"/>
      <c r="C15" s="227"/>
      <c r="D15" s="227"/>
      <c r="E15" s="227"/>
      <c r="F15" s="228"/>
      <c r="G15" s="248"/>
      <c r="H15" s="249"/>
      <c r="I15" s="193" t="s">
        <v>47</v>
      </c>
      <c r="J15" s="194"/>
      <c r="K15" s="194"/>
      <c r="L15" s="194"/>
      <c r="M15" s="194"/>
      <c r="N15" s="194"/>
      <c r="O15" s="195"/>
      <c r="P15" s="196" t="s">
        <v>573</v>
      </c>
      <c r="Q15" s="197"/>
      <c r="R15" s="197"/>
      <c r="S15" s="197"/>
      <c r="T15" s="197"/>
      <c r="U15" s="197"/>
      <c r="V15" s="198"/>
      <c r="W15" s="196" t="s">
        <v>573</v>
      </c>
      <c r="X15" s="197"/>
      <c r="Y15" s="197"/>
      <c r="Z15" s="197"/>
      <c r="AA15" s="197"/>
      <c r="AB15" s="197"/>
      <c r="AC15" s="198"/>
      <c r="AD15" s="196" t="s">
        <v>573</v>
      </c>
      <c r="AE15" s="197"/>
      <c r="AF15" s="197"/>
      <c r="AG15" s="197"/>
      <c r="AH15" s="197"/>
      <c r="AI15" s="197"/>
      <c r="AJ15" s="198"/>
      <c r="AK15" s="196" t="s">
        <v>573</v>
      </c>
      <c r="AL15" s="197"/>
      <c r="AM15" s="197"/>
      <c r="AN15" s="197"/>
      <c r="AO15" s="197"/>
      <c r="AP15" s="197"/>
      <c r="AQ15" s="198"/>
      <c r="AR15" s="196" t="s">
        <v>651</v>
      </c>
      <c r="AS15" s="197"/>
      <c r="AT15" s="197"/>
      <c r="AU15" s="197"/>
      <c r="AV15" s="197"/>
      <c r="AW15" s="197"/>
      <c r="AX15" s="213"/>
    </row>
    <row r="16" spans="1:50" ht="21" customHeight="1" x14ac:dyDescent="0.15">
      <c r="A16" s="226"/>
      <c r="B16" s="227"/>
      <c r="C16" s="227"/>
      <c r="D16" s="227"/>
      <c r="E16" s="227"/>
      <c r="F16" s="228"/>
      <c r="G16" s="248"/>
      <c r="H16" s="249"/>
      <c r="I16" s="193" t="s">
        <v>48</v>
      </c>
      <c r="J16" s="194"/>
      <c r="K16" s="194"/>
      <c r="L16" s="194"/>
      <c r="M16" s="194"/>
      <c r="N16" s="194"/>
      <c r="O16" s="195"/>
      <c r="P16" s="196" t="s">
        <v>573</v>
      </c>
      <c r="Q16" s="197"/>
      <c r="R16" s="197"/>
      <c r="S16" s="197"/>
      <c r="T16" s="197"/>
      <c r="U16" s="197"/>
      <c r="V16" s="198"/>
      <c r="W16" s="196" t="s">
        <v>573</v>
      </c>
      <c r="X16" s="197"/>
      <c r="Y16" s="197"/>
      <c r="Z16" s="197"/>
      <c r="AA16" s="197"/>
      <c r="AB16" s="197"/>
      <c r="AC16" s="198"/>
      <c r="AD16" s="196" t="s">
        <v>573</v>
      </c>
      <c r="AE16" s="197"/>
      <c r="AF16" s="197"/>
      <c r="AG16" s="197"/>
      <c r="AH16" s="197"/>
      <c r="AI16" s="197"/>
      <c r="AJ16" s="198"/>
      <c r="AK16" s="196" t="s">
        <v>573</v>
      </c>
      <c r="AL16" s="197"/>
      <c r="AM16" s="197"/>
      <c r="AN16" s="197"/>
      <c r="AO16" s="197"/>
      <c r="AP16" s="197"/>
      <c r="AQ16" s="198"/>
      <c r="AR16" s="199"/>
      <c r="AS16" s="200"/>
      <c r="AT16" s="200"/>
      <c r="AU16" s="200"/>
      <c r="AV16" s="200"/>
      <c r="AW16" s="200"/>
      <c r="AX16" s="201"/>
    </row>
    <row r="17" spans="1:50" ht="24.75" customHeight="1" x14ac:dyDescent="0.15">
      <c r="A17" s="226"/>
      <c r="B17" s="227"/>
      <c r="C17" s="227"/>
      <c r="D17" s="227"/>
      <c r="E17" s="227"/>
      <c r="F17" s="228"/>
      <c r="G17" s="248"/>
      <c r="H17" s="249"/>
      <c r="I17" s="193" t="s">
        <v>46</v>
      </c>
      <c r="J17" s="211"/>
      <c r="K17" s="211"/>
      <c r="L17" s="211"/>
      <c r="M17" s="211"/>
      <c r="N17" s="211"/>
      <c r="O17" s="212"/>
      <c r="P17" s="196" t="s">
        <v>573</v>
      </c>
      <c r="Q17" s="197"/>
      <c r="R17" s="197"/>
      <c r="S17" s="197"/>
      <c r="T17" s="197"/>
      <c r="U17" s="197"/>
      <c r="V17" s="198"/>
      <c r="W17" s="196" t="s">
        <v>573</v>
      </c>
      <c r="X17" s="197"/>
      <c r="Y17" s="197"/>
      <c r="Z17" s="197"/>
      <c r="AA17" s="197"/>
      <c r="AB17" s="197"/>
      <c r="AC17" s="198"/>
      <c r="AD17" s="196" t="s">
        <v>573</v>
      </c>
      <c r="AE17" s="197"/>
      <c r="AF17" s="197"/>
      <c r="AG17" s="197"/>
      <c r="AH17" s="197"/>
      <c r="AI17" s="197"/>
      <c r="AJ17" s="198"/>
      <c r="AK17" s="196" t="s">
        <v>573</v>
      </c>
      <c r="AL17" s="197"/>
      <c r="AM17" s="197"/>
      <c r="AN17" s="197"/>
      <c r="AO17" s="197"/>
      <c r="AP17" s="197"/>
      <c r="AQ17" s="198"/>
      <c r="AR17" s="244"/>
      <c r="AS17" s="244"/>
      <c r="AT17" s="244"/>
      <c r="AU17" s="244"/>
      <c r="AV17" s="244"/>
      <c r="AW17" s="244"/>
      <c r="AX17" s="245"/>
    </row>
    <row r="18" spans="1:50" ht="24.75" customHeight="1" x14ac:dyDescent="0.15">
      <c r="A18" s="226"/>
      <c r="B18" s="227"/>
      <c r="C18" s="227"/>
      <c r="D18" s="227"/>
      <c r="E18" s="227"/>
      <c r="F18" s="228"/>
      <c r="G18" s="250"/>
      <c r="H18" s="251"/>
      <c r="I18" s="237" t="s">
        <v>18</v>
      </c>
      <c r="J18" s="238"/>
      <c r="K18" s="238"/>
      <c r="L18" s="238"/>
      <c r="M18" s="238"/>
      <c r="N18" s="238"/>
      <c r="O18" s="239"/>
      <c r="P18" s="240">
        <f>SUM(P13:V17)</f>
        <v>8.1999999999999993</v>
      </c>
      <c r="Q18" s="241"/>
      <c r="R18" s="241"/>
      <c r="S18" s="241"/>
      <c r="T18" s="241"/>
      <c r="U18" s="241"/>
      <c r="V18" s="242"/>
      <c r="W18" s="240">
        <f>SUM(W13:AC17)</f>
        <v>7.7</v>
      </c>
      <c r="X18" s="241"/>
      <c r="Y18" s="241"/>
      <c r="Z18" s="241"/>
      <c r="AA18" s="241"/>
      <c r="AB18" s="241"/>
      <c r="AC18" s="242"/>
      <c r="AD18" s="240">
        <f>SUM(AD13:AJ17)</f>
        <v>7.5</v>
      </c>
      <c r="AE18" s="241"/>
      <c r="AF18" s="241"/>
      <c r="AG18" s="241"/>
      <c r="AH18" s="241"/>
      <c r="AI18" s="241"/>
      <c r="AJ18" s="242"/>
      <c r="AK18" s="240">
        <f>SUM(AK13:AQ17)</f>
        <v>7.4</v>
      </c>
      <c r="AL18" s="241"/>
      <c r="AM18" s="241"/>
      <c r="AN18" s="241"/>
      <c r="AO18" s="241"/>
      <c r="AP18" s="241"/>
      <c r="AQ18" s="242"/>
      <c r="AR18" s="240">
        <f>SUM(AR13:AX17)</f>
        <v>7.4</v>
      </c>
      <c r="AS18" s="241"/>
      <c r="AT18" s="241"/>
      <c r="AU18" s="241"/>
      <c r="AV18" s="241"/>
      <c r="AW18" s="241"/>
      <c r="AX18" s="243"/>
    </row>
    <row r="19" spans="1:50" ht="24.75" customHeight="1" x14ac:dyDescent="0.15">
      <c r="A19" s="226"/>
      <c r="B19" s="227"/>
      <c r="C19" s="227"/>
      <c r="D19" s="227"/>
      <c r="E19" s="227"/>
      <c r="F19" s="228"/>
      <c r="G19" s="233" t="s">
        <v>9</v>
      </c>
      <c r="H19" s="234"/>
      <c r="I19" s="234"/>
      <c r="J19" s="234"/>
      <c r="K19" s="234"/>
      <c r="L19" s="234"/>
      <c r="M19" s="234"/>
      <c r="N19" s="234"/>
      <c r="O19" s="234"/>
      <c r="P19" s="196">
        <v>5.4</v>
      </c>
      <c r="Q19" s="197"/>
      <c r="R19" s="197"/>
      <c r="S19" s="197"/>
      <c r="T19" s="197"/>
      <c r="U19" s="197"/>
      <c r="V19" s="198"/>
      <c r="W19" s="196">
        <v>3</v>
      </c>
      <c r="X19" s="197"/>
      <c r="Y19" s="197"/>
      <c r="Z19" s="197"/>
      <c r="AA19" s="197"/>
      <c r="AB19" s="197"/>
      <c r="AC19" s="198"/>
      <c r="AD19" s="196">
        <v>3.2</v>
      </c>
      <c r="AE19" s="197"/>
      <c r="AF19" s="197"/>
      <c r="AG19" s="197"/>
      <c r="AH19" s="197"/>
      <c r="AI19" s="197"/>
      <c r="AJ19" s="198"/>
      <c r="AK19" s="235"/>
      <c r="AL19" s="235"/>
      <c r="AM19" s="235"/>
      <c r="AN19" s="235"/>
      <c r="AO19" s="235"/>
      <c r="AP19" s="235"/>
      <c r="AQ19" s="235"/>
      <c r="AR19" s="235"/>
      <c r="AS19" s="235"/>
      <c r="AT19" s="235"/>
      <c r="AU19" s="235"/>
      <c r="AV19" s="235"/>
      <c r="AW19" s="235"/>
      <c r="AX19" s="236"/>
    </row>
    <row r="20" spans="1:50" ht="24.75" customHeight="1" x14ac:dyDescent="0.15">
      <c r="A20" s="226"/>
      <c r="B20" s="227"/>
      <c r="C20" s="227"/>
      <c r="D20" s="227"/>
      <c r="E20" s="227"/>
      <c r="F20" s="228"/>
      <c r="G20" s="233" t="s">
        <v>10</v>
      </c>
      <c r="H20" s="234"/>
      <c r="I20" s="234"/>
      <c r="J20" s="234"/>
      <c r="K20" s="234"/>
      <c r="L20" s="234"/>
      <c r="M20" s="234"/>
      <c r="N20" s="234"/>
      <c r="O20" s="234"/>
      <c r="P20" s="272">
        <f>IF(P18=0, "-", SUM(P19)/P18)</f>
        <v>0.6585365853658538</v>
      </c>
      <c r="Q20" s="272"/>
      <c r="R20" s="272"/>
      <c r="S20" s="272"/>
      <c r="T20" s="272"/>
      <c r="U20" s="272"/>
      <c r="V20" s="272"/>
      <c r="W20" s="272">
        <f>IF(W18=0, "-", SUM(W19)/W18)</f>
        <v>0.38961038961038963</v>
      </c>
      <c r="X20" s="272"/>
      <c r="Y20" s="272"/>
      <c r="Z20" s="272"/>
      <c r="AA20" s="272"/>
      <c r="AB20" s="272"/>
      <c r="AC20" s="272"/>
      <c r="AD20" s="272">
        <f>IF(AD18=0, "-", SUM(AD19)/AD18)</f>
        <v>0.42666666666666669</v>
      </c>
      <c r="AE20" s="272"/>
      <c r="AF20" s="272"/>
      <c r="AG20" s="272"/>
      <c r="AH20" s="272"/>
      <c r="AI20" s="272"/>
      <c r="AJ20" s="272"/>
      <c r="AK20" s="235"/>
      <c r="AL20" s="235"/>
      <c r="AM20" s="235"/>
      <c r="AN20" s="235"/>
      <c r="AO20" s="235"/>
      <c r="AP20" s="235"/>
      <c r="AQ20" s="273"/>
      <c r="AR20" s="273"/>
      <c r="AS20" s="273"/>
      <c r="AT20" s="273"/>
      <c r="AU20" s="235"/>
      <c r="AV20" s="235"/>
      <c r="AW20" s="235"/>
      <c r="AX20" s="236"/>
    </row>
    <row r="21" spans="1:50" ht="25.5" customHeight="1" x14ac:dyDescent="0.15">
      <c r="A21" s="169"/>
      <c r="B21" s="170"/>
      <c r="C21" s="170"/>
      <c r="D21" s="170"/>
      <c r="E21" s="170"/>
      <c r="F21" s="229"/>
      <c r="G21" s="270" t="s">
        <v>210</v>
      </c>
      <c r="H21" s="271"/>
      <c r="I21" s="271"/>
      <c r="J21" s="271"/>
      <c r="K21" s="271"/>
      <c r="L21" s="271"/>
      <c r="M21" s="271"/>
      <c r="N21" s="271"/>
      <c r="O21" s="271"/>
      <c r="P21" s="272">
        <f>IF(P19=0, "-", SUM(P19)/SUM(P13,P14))</f>
        <v>0.6585365853658538</v>
      </c>
      <c r="Q21" s="272"/>
      <c r="R21" s="272"/>
      <c r="S21" s="272"/>
      <c r="T21" s="272"/>
      <c r="U21" s="272"/>
      <c r="V21" s="272"/>
      <c r="W21" s="272">
        <f>IF(W19=0, "-", SUM(W19)/SUM(W13,W14))</f>
        <v>0.38961038961038963</v>
      </c>
      <c r="X21" s="272"/>
      <c r="Y21" s="272"/>
      <c r="Z21" s="272"/>
      <c r="AA21" s="272"/>
      <c r="AB21" s="272"/>
      <c r="AC21" s="272"/>
      <c r="AD21" s="272">
        <f>IF(AD19=0, "-", SUM(AD19)/SUM(AD13,AD14))</f>
        <v>0.42666666666666669</v>
      </c>
      <c r="AE21" s="272"/>
      <c r="AF21" s="272"/>
      <c r="AG21" s="272"/>
      <c r="AH21" s="272"/>
      <c r="AI21" s="272"/>
      <c r="AJ21" s="272"/>
      <c r="AK21" s="235"/>
      <c r="AL21" s="235"/>
      <c r="AM21" s="235"/>
      <c r="AN21" s="235"/>
      <c r="AO21" s="235"/>
      <c r="AP21" s="235"/>
      <c r="AQ21" s="273"/>
      <c r="AR21" s="273"/>
      <c r="AS21" s="273"/>
      <c r="AT21" s="273"/>
      <c r="AU21" s="235"/>
      <c r="AV21" s="235"/>
      <c r="AW21" s="235"/>
      <c r="AX21" s="236"/>
    </row>
    <row r="22" spans="1:50" ht="18.75" customHeight="1" x14ac:dyDescent="0.15">
      <c r="A22" s="280" t="s">
        <v>551</v>
      </c>
      <c r="B22" s="281"/>
      <c r="C22" s="281"/>
      <c r="D22" s="281"/>
      <c r="E22" s="281"/>
      <c r="F22" s="282"/>
      <c r="G22" s="286" t="s">
        <v>204</v>
      </c>
      <c r="H22" s="255"/>
      <c r="I22" s="255"/>
      <c r="J22" s="255"/>
      <c r="K22" s="255"/>
      <c r="L22" s="255"/>
      <c r="M22" s="255"/>
      <c r="N22" s="255"/>
      <c r="O22" s="287"/>
      <c r="P22" s="254" t="s">
        <v>549</v>
      </c>
      <c r="Q22" s="255"/>
      <c r="R22" s="255"/>
      <c r="S22" s="255"/>
      <c r="T22" s="255"/>
      <c r="U22" s="255"/>
      <c r="V22" s="287"/>
      <c r="W22" s="254" t="s">
        <v>550</v>
      </c>
      <c r="X22" s="255"/>
      <c r="Y22" s="255"/>
      <c r="Z22" s="255"/>
      <c r="AA22" s="255"/>
      <c r="AB22" s="255"/>
      <c r="AC22" s="287"/>
      <c r="AD22" s="254" t="s">
        <v>203</v>
      </c>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25.5" customHeight="1" x14ac:dyDescent="0.15">
      <c r="A23" s="283"/>
      <c r="B23" s="284"/>
      <c r="C23" s="284"/>
      <c r="D23" s="284"/>
      <c r="E23" s="284"/>
      <c r="F23" s="285"/>
      <c r="G23" s="257" t="s">
        <v>574</v>
      </c>
      <c r="H23" s="258"/>
      <c r="I23" s="258"/>
      <c r="J23" s="258"/>
      <c r="K23" s="258"/>
      <c r="L23" s="258"/>
      <c r="M23" s="258"/>
      <c r="N23" s="258"/>
      <c r="O23" s="259"/>
      <c r="P23" s="208">
        <v>2.4769999999999999</v>
      </c>
      <c r="Q23" s="209"/>
      <c r="R23" s="209"/>
      <c r="S23" s="209"/>
      <c r="T23" s="209"/>
      <c r="U23" s="209"/>
      <c r="V23" s="260"/>
      <c r="W23" s="208">
        <v>2.4769999999999999</v>
      </c>
      <c r="X23" s="209"/>
      <c r="Y23" s="209"/>
      <c r="Z23" s="209"/>
      <c r="AA23" s="209"/>
      <c r="AB23" s="209"/>
      <c r="AC23" s="260"/>
      <c r="AD23" s="261"/>
      <c r="AE23" s="262"/>
      <c r="AF23" s="262"/>
      <c r="AG23" s="262"/>
      <c r="AH23" s="262"/>
      <c r="AI23" s="262"/>
      <c r="AJ23" s="262"/>
      <c r="AK23" s="262"/>
      <c r="AL23" s="262"/>
      <c r="AM23" s="262"/>
      <c r="AN23" s="262"/>
      <c r="AO23" s="262"/>
      <c r="AP23" s="262"/>
      <c r="AQ23" s="262"/>
      <c r="AR23" s="262"/>
      <c r="AS23" s="262"/>
      <c r="AT23" s="262"/>
      <c r="AU23" s="262"/>
      <c r="AV23" s="262"/>
      <c r="AW23" s="262"/>
      <c r="AX23" s="263"/>
    </row>
    <row r="24" spans="1:50" ht="25.5" customHeight="1" x14ac:dyDescent="0.15">
      <c r="A24" s="283"/>
      <c r="B24" s="284"/>
      <c r="C24" s="284"/>
      <c r="D24" s="284"/>
      <c r="E24" s="284"/>
      <c r="F24" s="285"/>
      <c r="G24" s="267" t="s">
        <v>575</v>
      </c>
      <c r="H24" s="268"/>
      <c r="I24" s="268"/>
      <c r="J24" s="268"/>
      <c r="K24" s="268"/>
      <c r="L24" s="268"/>
      <c r="M24" s="268"/>
      <c r="N24" s="268"/>
      <c r="O24" s="269"/>
      <c r="P24" s="196">
        <v>2.3050000000000002</v>
      </c>
      <c r="Q24" s="197"/>
      <c r="R24" s="197"/>
      <c r="S24" s="197"/>
      <c r="T24" s="197"/>
      <c r="U24" s="197"/>
      <c r="V24" s="198"/>
      <c r="W24" s="196">
        <v>2.3050000000000002</v>
      </c>
      <c r="X24" s="197"/>
      <c r="Y24" s="197"/>
      <c r="Z24" s="197"/>
      <c r="AA24" s="197"/>
      <c r="AB24" s="197"/>
      <c r="AC24" s="198"/>
      <c r="AD24" s="264"/>
      <c r="AE24" s="265"/>
      <c r="AF24" s="265"/>
      <c r="AG24" s="265"/>
      <c r="AH24" s="265"/>
      <c r="AI24" s="265"/>
      <c r="AJ24" s="265"/>
      <c r="AK24" s="265"/>
      <c r="AL24" s="265"/>
      <c r="AM24" s="265"/>
      <c r="AN24" s="265"/>
      <c r="AO24" s="265"/>
      <c r="AP24" s="265"/>
      <c r="AQ24" s="265"/>
      <c r="AR24" s="265"/>
      <c r="AS24" s="265"/>
      <c r="AT24" s="265"/>
      <c r="AU24" s="265"/>
      <c r="AV24" s="265"/>
      <c r="AW24" s="265"/>
      <c r="AX24" s="266"/>
    </row>
    <row r="25" spans="1:50" ht="25.5" customHeight="1" x14ac:dyDescent="0.15">
      <c r="A25" s="283"/>
      <c r="B25" s="284"/>
      <c r="C25" s="284"/>
      <c r="D25" s="284"/>
      <c r="E25" s="284"/>
      <c r="F25" s="285"/>
      <c r="G25" s="267" t="s">
        <v>576</v>
      </c>
      <c r="H25" s="268"/>
      <c r="I25" s="268"/>
      <c r="J25" s="268"/>
      <c r="K25" s="268"/>
      <c r="L25" s="268"/>
      <c r="M25" s="268"/>
      <c r="N25" s="268"/>
      <c r="O25" s="269"/>
      <c r="P25" s="196">
        <v>0.96699999999999997</v>
      </c>
      <c r="Q25" s="197"/>
      <c r="R25" s="197"/>
      <c r="S25" s="197"/>
      <c r="T25" s="197"/>
      <c r="U25" s="197"/>
      <c r="V25" s="198"/>
      <c r="W25" s="196">
        <v>0.96699999999999997</v>
      </c>
      <c r="X25" s="197"/>
      <c r="Y25" s="197"/>
      <c r="Z25" s="197"/>
      <c r="AA25" s="197"/>
      <c r="AB25" s="197"/>
      <c r="AC25" s="198"/>
      <c r="AD25" s="264"/>
      <c r="AE25" s="265"/>
      <c r="AF25" s="265"/>
      <c r="AG25" s="265"/>
      <c r="AH25" s="265"/>
      <c r="AI25" s="265"/>
      <c r="AJ25" s="265"/>
      <c r="AK25" s="265"/>
      <c r="AL25" s="265"/>
      <c r="AM25" s="265"/>
      <c r="AN25" s="265"/>
      <c r="AO25" s="265"/>
      <c r="AP25" s="265"/>
      <c r="AQ25" s="265"/>
      <c r="AR25" s="265"/>
      <c r="AS25" s="265"/>
      <c r="AT25" s="265"/>
      <c r="AU25" s="265"/>
      <c r="AV25" s="265"/>
      <c r="AW25" s="265"/>
      <c r="AX25" s="266"/>
    </row>
    <row r="26" spans="1:50" ht="25.5" customHeight="1" x14ac:dyDescent="0.15">
      <c r="A26" s="283"/>
      <c r="B26" s="284"/>
      <c r="C26" s="284"/>
      <c r="D26" s="284"/>
      <c r="E26" s="284"/>
      <c r="F26" s="285"/>
      <c r="G26" s="267" t="s">
        <v>577</v>
      </c>
      <c r="H26" s="268"/>
      <c r="I26" s="268"/>
      <c r="J26" s="268"/>
      <c r="K26" s="268"/>
      <c r="L26" s="268"/>
      <c r="M26" s="268"/>
      <c r="N26" s="268"/>
      <c r="O26" s="269"/>
      <c r="P26" s="196">
        <v>0.75800000000000001</v>
      </c>
      <c r="Q26" s="197"/>
      <c r="R26" s="197"/>
      <c r="S26" s="197"/>
      <c r="T26" s="197"/>
      <c r="U26" s="197"/>
      <c r="V26" s="198"/>
      <c r="W26" s="196">
        <v>0.75800000000000001</v>
      </c>
      <c r="X26" s="197"/>
      <c r="Y26" s="197"/>
      <c r="Z26" s="197"/>
      <c r="AA26" s="197"/>
      <c r="AB26" s="197"/>
      <c r="AC26" s="198"/>
      <c r="AD26" s="264"/>
      <c r="AE26" s="265"/>
      <c r="AF26" s="265"/>
      <c r="AG26" s="265"/>
      <c r="AH26" s="265"/>
      <c r="AI26" s="265"/>
      <c r="AJ26" s="265"/>
      <c r="AK26" s="265"/>
      <c r="AL26" s="265"/>
      <c r="AM26" s="265"/>
      <c r="AN26" s="265"/>
      <c r="AO26" s="265"/>
      <c r="AP26" s="265"/>
      <c r="AQ26" s="265"/>
      <c r="AR26" s="265"/>
      <c r="AS26" s="265"/>
      <c r="AT26" s="265"/>
      <c r="AU26" s="265"/>
      <c r="AV26" s="265"/>
      <c r="AW26" s="265"/>
      <c r="AX26" s="266"/>
    </row>
    <row r="27" spans="1:50" ht="25.5" customHeight="1" x14ac:dyDescent="0.15">
      <c r="A27" s="283"/>
      <c r="B27" s="284"/>
      <c r="C27" s="284"/>
      <c r="D27" s="284"/>
      <c r="E27" s="284"/>
      <c r="F27" s="285"/>
      <c r="G27" s="267" t="s">
        <v>578</v>
      </c>
      <c r="H27" s="268"/>
      <c r="I27" s="268"/>
      <c r="J27" s="268"/>
      <c r="K27" s="268"/>
      <c r="L27" s="268"/>
      <c r="M27" s="268"/>
      <c r="N27" s="268"/>
      <c r="O27" s="269"/>
      <c r="P27" s="196">
        <v>0.70099999999999996</v>
      </c>
      <c r="Q27" s="197"/>
      <c r="R27" s="197"/>
      <c r="S27" s="197"/>
      <c r="T27" s="197"/>
      <c r="U27" s="197"/>
      <c r="V27" s="198"/>
      <c r="W27" s="196">
        <v>0.70099999999999996</v>
      </c>
      <c r="X27" s="197"/>
      <c r="Y27" s="197"/>
      <c r="Z27" s="197"/>
      <c r="AA27" s="197"/>
      <c r="AB27" s="197"/>
      <c r="AC27" s="198"/>
      <c r="AD27" s="264"/>
      <c r="AE27" s="265"/>
      <c r="AF27" s="265"/>
      <c r="AG27" s="265"/>
      <c r="AH27" s="265"/>
      <c r="AI27" s="265"/>
      <c r="AJ27" s="265"/>
      <c r="AK27" s="265"/>
      <c r="AL27" s="265"/>
      <c r="AM27" s="265"/>
      <c r="AN27" s="265"/>
      <c r="AO27" s="265"/>
      <c r="AP27" s="265"/>
      <c r="AQ27" s="265"/>
      <c r="AR27" s="265"/>
      <c r="AS27" s="265"/>
      <c r="AT27" s="265"/>
      <c r="AU27" s="265"/>
      <c r="AV27" s="265"/>
      <c r="AW27" s="265"/>
      <c r="AX27" s="266"/>
    </row>
    <row r="28" spans="1:50" ht="25.5" customHeight="1" x14ac:dyDescent="0.15">
      <c r="A28" s="283"/>
      <c r="B28" s="284"/>
      <c r="C28" s="284"/>
      <c r="D28" s="284"/>
      <c r="E28" s="284"/>
      <c r="F28" s="285"/>
      <c r="G28" s="274" t="s">
        <v>72</v>
      </c>
      <c r="H28" s="275"/>
      <c r="I28" s="275"/>
      <c r="J28" s="275"/>
      <c r="K28" s="275"/>
      <c r="L28" s="275"/>
      <c r="M28" s="275"/>
      <c r="N28" s="275"/>
      <c r="O28" s="276"/>
      <c r="P28" s="277">
        <v>0.222</v>
      </c>
      <c r="Q28" s="278"/>
      <c r="R28" s="278"/>
      <c r="S28" s="278"/>
      <c r="T28" s="278"/>
      <c r="U28" s="278"/>
      <c r="V28" s="279"/>
      <c r="W28" s="277">
        <v>0.222</v>
      </c>
      <c r="X28" s="278"/>
      <c r="Y28" s="278"/>
      <c r="Z28" s="278"/>
      <c r="AA28" s="278"/>
      <c r="AB28" s="278"/>
      <c r="AC28" s="279"/>
      <c r="AD28" s="264"/>
      <c r="AE28" s="265"/>
      <c r="AF28" s="265"/>
      <c r="AG28" s="265"/>
      <c r="AH28" s="265"/>
      <c r="AI28" s="265"/>
      <c r="AJ28" s="265"/>
      <c r="AK28" s="265"/>
      <c r="AL28" s="265"/>
      <c r="AM28" s="265"/>
      <c r="AN28" s="265"/>
      <c r="AO28" s="265"/>
      <c r="AP28" s="265"/>
      <c r="AQ28" s="265"/>
      <c r="AR28" s="265"/>
      <c r="AS28" s="265"/>
      <c r="AT28" s="265"/>
      <c r="AU28" s="265"/>
      <c r="AV28" s="265"/>
      <c r="AW28" s="265"/>
      <c r="AX28" s="266"/>
    </row>
    <row r="29" spans="1:50" ht="25.5" customHeight="1" thickBot="1" x14ac:dyDescent="0.2">
      <c r="A29" s="283"/>
      <c r="B29" s="284"/>
      <c r="C29" s="284"/>
      <c r="D29" s="284"/>
      <c r="E29" s="284"/>
      <c r="F29" s="285"/>
      <c r="G29" s="106" t="s">
        <v>18</v>
      </c>
      <c r="H29" s="107"/>
      <c r="I29" s="107"/>
      <c r="J29" s="107"/>
      <c r="K29" s="107"/>
      <c r="L29" s="107"/>
      <c r="M29" s="107"/>
      <c r="N29" s="107"/>
      <c r="O29" s="108"/>
      <c r="P29" s="304">
        <f>AK13</f>
        <v>7.4</v>
      </c>
      <c r="Q29" s="305"/>
      <c r="R29" s="305"/>
      <c r="S29" s="305"/>
      <c r="T29" s="305"/>
      <c r="U29" s="305"/>
      <c r="V29" s="306"/>
      <c r="W29" s="307">
        <f>AR13</f>
        <v>7.4</v>
      </c>
      <c r="X29" s="308"/>
      <c r="Y29" s="308"/>
      <c r="Z29" s="308"/>
      <c r="AA29" s="308"/>
      <c r="AB29" s="308"/>
      <c r="AC29" s="309"/>
      <c r="AD29" s="265"/>
      <c r="AE29" s="265"/>
      <c r="AF29" s="265"/>
      <c r="AG29" s="265"/>
      <c r="AH29" s="265"/>
      <c r="AI29" s="265"/>
      <c r="AJ29" s="265"/>
      <c r="AK29" s="265"/>
      <c r="AL29" s="265"/>
      <c r="AM29" s="265"/>
      <c r="AN29" s="265"/>
      <c r="AO29" s="265"/>
      <c r="AP29" s="265"/>
      <c r="AQ29" s="265"/>
      <c r="AR29" s="265"/>
      <c r="AS29" s="265"/>
      <c r="AT29" s="265"/>
      <c r="AU29" s="265"/>
      <c r="AV29" s="265"/>
      <c r="AW29" s="265"/>
      <c r="AX29" s="266"/>
    </row>
    <row r="30" spans="1:50" ht="47.25" customHeight="1" x14ac:dyDescent="0.15">
      <c r="A30" s="310" t="s">
        <v>540</v>
      </c>
      <c r="B30" s="311"/>
      <c r="C30" s="311"/>
      <c r="D30" s="311"/>
      <c r="E30" s="311"/>
      <c r="F30" s="312"/>
      <c r="G30" s="313" t="s">
        <v>613</v>
      </c>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9"/>
    </row>
    <row r="31" spans="1:50" ht="31.5" customHeight="1" x14ac:dyDescent="0.15">
      <c r="A31" s="315" t="s">
        <v>541</v>
      </c>
      <c r="B31" s="291"/>
      <c r="C31" s="291"/>
      <c r="D31" s="291"/>
      <c r="E31" s="291"/>
      <c r="F31" s="292"/>
      <c r="G31" s="317" t="s">
        <v>539</v>
      </c>
      <c r="H31" s="318"/>
      <c r="I31" s="318"/>
      <c r="J31" s="318"/>
      <c r="K31" s="318"/>
      <c r="L31" s="318"/>
      <c r="M31" s="318"/>
      <c r="N31" s="318"/>
      <c r="O31" s="318"/>
      <c r="P31" s="319" t="s">
        <v>538</v>
      </c>
      <c r="Q31" s="318"/>
      <c r="R31" s="318"/>
      <c r="S31" s="318"/>
      <c r="T31" s="318"/>
      <c r="U31" s="318"/>
      <c r="V31" s="318"/>
      <c r="W31" s="318"/>
      <c r="X31" s="320"/>
      <c r="Y31" s="321"/>
      <c r="Z31" s="322"/>
      <c r="AA31" s="323"/>
      <c r="AB31" s="368" t="s">
        <v>11</v>
      </c>
      <c r="AC31" s="368"/>
      <c r="AD31" s="368"/>
      <c r="AE31" s="369" t="s">
        <v>383</v>
      </c>
      <c r="AF31" s="370"/>
      <c r="AG31" s="370"/>
      <c r="AH31" s="371"/>
      <c r="AI31" s="369" t="s">
        <v>535</v>
      </c>
      <c r="AJ31" s="370"/>
      <c r="AK31" s="370"/>
      <c r="AL31" s="371"/>
      <c r="AM31" s="369" t="s">
        <v>351</v>
      </c>
      <c r="AN31" s="370"/>
      <c r="AO31" s="370"/>
      <c r="AP31" s="371"/>
      <c r="AQ31" s="377" t="s">
        <v>382</v>
      </c>
      <c r="AR31" s="378"/>
      <c r="AS31" s="378"/>
      <c r="AT31" s="379"/>
      <c r="AU31" s="377" t="s">
        <v>552</v>
      </c>
      <c r="AV31" s="378"/>
      <c r="AW31" s="378"/>
      <c r="AX31" s="380"/>
    </row>
    <row r="32" spans="1:50" ht="23.25" customHeight="1" x14ac:dyDescent="0.15">
      <c r="A32" s="315"/>
      <c r="B32" s="291"/>
      <c r="C32" s="291"/>
      <c r="D32" s="291"/>
      <c r="E32" s="291"/>
      <c r="F32" s="292"/>
      <c r="G32" s="324" t="s">
        <v>610</v>
      </c>
      <c r="H32" s="325"/>
      <c r="I32" s="325"/>
      <c r="J32" s="325"/>
      <c r="K32" s="325"/>
      <c r="L32" s="325"/>
      <c r="M32" s="325"/>
      <c r="N32" s="325"/>
      <c r="O32" s="325"/>
      <c r="P32" s="328" t="s">
        <v>611</v>
      </c>
      <c r="Q32" s="329"/>
      <c r="R32" s="329"/>
      <c r="S32" s="329"/>
      <c r="T32" s="329"/>
      <c r="U32" s="329"/>
      <c r="V32" s="329"/>
      <c r="W32" s="329"/>
      <c r="X32" s="330"/>
      <c r="Y32" s="334" t="s">
        <v>51</v>
      </c>
      <c r="Z32" s="335"/>
      <c r="AA32" s="336"/>
      <c r="AB32" s="337" t="s">
        <v>582</v>
      </c>
      <c r="AC32" s="338"/>
      <c r="AD32" s="338"/>
      <c r="AE32" s="339">
        <v>6</v>
      </c>
      <c r="AF32" s="339"/>
      <c r="AG32" s="339"/>
      <c r="AH32" s="339"/>
      <c r="AI32" s="339">
        <v>6</v>
      </c>
      <c r="AJ32" s="339"/>
      <c r="AK32" s="339"/>
      <c r="AL32" s="339"/>
      <c r="AM32" s="339">
        <v>7</v>
      </c>
      <c r="AN32" s="339"/>
      <c r="AO32" s="339"/>
      <c r="AP32" s="339"/>
      <c r="AQ32" s="365" t="s">
        <v>573</v>
      </c>
      <c r="AR32" s="339"/>
      <c r="AS32" s="339"/>
      <c r="AT32" s="339"/>
      <c r="AU32" s="356" t="s">
        <v>573</v>
      </c>
      <c r="AV32" s="372"/>
      <c r="AW32" s="372"/>
      <c r="AX32" s="373"/>
    </row>
    <row r="33" spans="1:51" ht="23.25" customHeight="1" x14ac:dyDescent="0.15">
      <c r="A33" s="316"/>
      <c r="B33" s="294"/>
      <c r="C33" s="294"/>
      <c r="D33" s="294"/>
      <c r="E33" s="294"/>
      <c r="F33" s="295"/>
      <c r="G33" s="326"/>
      <c r="H33" s="327"/>
      <c r="I33" s="327"/>
      <c r="J33" s="327"/>
      <c r="K33" s="327"/>
      <c r="L33" s="327"/>
      <c r="M33" s="327"/>
      <c r="N33" s="327"/>
      <c r="O33" s="327"/>
      <c r="P33" s="331"/>
      <c r="Q33" s="332"/>
      <c r="R33" s="332"/>
      <c r="S33" s="332"/>
      <c r="T33" s="332"/>
      <c r="U33" s="332"/>
      <c r="V33" s="332"/>
      <c r="W33" s="332"/>
      <c r="X33" s="333"/>
      <c r="Y33" s="374" t="s">
        <v>52</v>
      </c>
      <c r="Z33" s="375"/>
      <c r="AA33" s="376"/>
      <c r="AB33" s="337" t="s">
        <v>582</v>
      </c>
      <c r="AC33" s="338"/>
      <c r="AD33" s="338"/>
      <c r="AE33" s="339">
        <v>7</v>
      </c>
      <c r="AF33" s="339"/>
      <c r="AG33" s="339"/>
      <c r="AH33" s="339"/>
      <c r="AI33" s="339">
        <v>9</v>
      </c>
      <c r="AJ33" s="339"/>
      <c r="AK33" s="339"/>
      <c r="AL33" s="339"/>
      <c r="AM33" s="339">
        <v>8</v>
      </c>
      <c r="AN33" s="339"/>
      <c r="AO33" s="339"/>
      <c r="AP33" s="339"/>
      <c r="AQ33" s="339">
        <v>8</v>
      </c>
      <c r="AR33" s="339"/>
      <c r="AS33" s="339"/>
      <c r="AT33" s="339"/>
      <c r="AU33" s="356" t="s">
        <v>573</v>
      </c>
      <c r="AV33" s="372"/>
      <c r="AW33" s="372"/>
      <c r="AX33" s="373"/>
    </row>
    <row r="34" spans="1:51" ht="23.25" customHeight="1" x14ac:dyDescent="0.15">
      <c r="A34" s="401" t="s">
        <v>542</v>
      </c>
      <c r="B34" s="402"/>
      <c r="C34" s="402"/>
      <c r="D34" s="402"/>
      <c r="E34" s="402"/>
      <c r="F34" s="403"/>
      <c r="G34" s="203" t="s">
        <v>543</v>
      </c>
      <c r="H34" s="203"/>
      <c r="I34" s="203"/>
      <c r="J34" s="203"/>
      <c r="K34" s="203"/>
      <c r="L34" s="203"/>
      <c r="M34" s="203"/>
      <c r="N34" s="203"/>
      <c r="O34" s="203"/>
      <c r="P34" s="203"/>
      <c r="Q34" s="203"/>
      <c r="R34" s="203"/>
      <c r="S34" s="203"/>
      <c r="T34" s="203"/>
      <c r="U34" s="203"/>
      <c r="V34" s="203"/>
      <c r="W34" s="203"/>
      <c r="X34" s="232"/>
      <c r="Y34" s="409"/>
      <c r="Z34" s="410"/>
      <c r="AA34" s="411"/>
      <c r="AB34" s="202" t="s">
        <v>11</v>
      </c>
      <c r="AC34" s="203"/>
      <c r="AD34" s="232"/>
      <c r="AE34" s="202" t="s">
        <v>383</v>
      </c>
      <c r="AF34" s="203"/>
      <c r="AG34" s="203"/>
      <c r="AH34" s="232"/>
      <c r="AI34" s="202" t="s">
        <v>535</v>
      </c>
      <c r="AJ34" s="203"/>
      <c r="AK34" s="203"/>
      <c r="AL34" s="232"/>
      <c r="AM34" s="202" t="s">
        <v>351</v>
      </c>
      <c r="AN34" s="203"/>
      <c r="AO34" s="203"/>
      <c r="AP34" s="232"/>
      <c r="AQ34" s="382" t="s">
        <v>553</v>
      </c>
      <c r="AR34" s="383"/>
      <c r="AS34" s="383"/>
      <c r="AT34" s="383"/>
      <c r="AU34" s="383"/>
      <c r="AV34" s="383"/>
      <c r="AW34" s="383"/>
      <c r="AX34" s="384"/>
    </row>
    <row r="35" spans="1:51" ht="23.25" customHeight="1" x14ac:dyDescent="0.15">
      <c r="A35" s="404"/>
      <c r="B35" s="405"/>
      <c r="C35" s="405"/>
      <c r="D35" s="405"/>
      <c r="E35" s="405"/>
      <c r="F35" s="406"/>
      <c r="G35" s="361" t="s">
        <v>612</v>
      </c>
      <c r="H35" s="362"/>
      <c r="I35" s="362"/>
      <c r="J35" s="362"/>
      <c r="K35" s="362"/>
      <c r="L35" s="362"/>
      <c r="M35" s="362"/>
      <c r="N35" s="362"/>
      <c r="O35" s="362"/>
      <c r="P35" s="362"/>
      <c r="Q35" s="362"/>
      <c r="R35" s="362"/>
      <c r="S35" s="362"/>
      <c r="T35" s="362"/>
      <c r="U35" s="362"/>
      <c r="V35" s="362"/>
      <c r="W35" s="362"/>
      <c r="X35" s="362"/>
      <c r="Y35" s="385" t="s">
        <v>542</v>
      </c>
      <c r="Z35" s="386"/>
      <c r="AA35" s="387"/>
      <c r="AB35" s="388" t="s">
        <v>583</v>
      </c>
      <c r="AC35" s="389"/>
      <c r="AD35" s="390"/>
      <c r="AE35" s="365">
        <v>893.5</v>
      </c>
      <c r="AF35" s="365"/>
      <c r="AG35" s="365"/>
      <c r="AH35" s="365"/>
      <c r="AI35" s="365">
        <v>483.8</v>
      </c>
      <c r="AJ35" s="365"/>
      <c r="AK35" s="365"/>
      <c r="AL35" s="365"/>
      <c r="AM35" s="365">
        <v>463.7</v>
      </c>
      <c r="AN35" s="365"/>
      <c r="AO35" s="365"/>
      <c r="AP35" s="365"/>
      <c r="AQ35" s="356">
        <v>836.6</v>
      </c>
      <c r="AR35" s="340"/>
      <c r="AS35" s="340"/>
      <c r="AT35" s="340"/>
      <c r="AU35" s="340"/>
      <c r="AV35" s="340"/>
      <c r="AW35" s="340"/>
      <c r="AX35" s="341"/>
    </row>
    <row r="36" spans="1:51" ht="46.5" customHeight="1" x14ac:dyDescent="0.15">
      <c r="A36" s="407"/>
      <c r="B36" s="188"/>
      <c r="C36" s="188"/>
      <c r="D36" s="188"/>
      <c r="E36" s="188"/>
      <c r="F36" s="408"/>
      <c r="G36" s="363"/>
      <c r="H36" s="364"/>
      <c r="I36" s="364"/>
      <c r="J36" s="364"/>
      <c r="K36" s="364"/>
      <c r="L36" s="364"/>
      <c r="M36" s="364"/>
      <c r="N36" s="364"/>
      <c r="O36" s="364"/>
      <c r="P36" s="364"/>
      <c r="Q36" s="364"/>
      <c r="R36" s="364"/>
      <c r="S36" s="364"/>
      <c r="T36" s="364"/>
      <c r="U36" s="364"/>
      <c r="V36" s="364"/>
      <c r="W36" s="364"/>
      <c r="X36" s="364"/>
      <c r="Y36" s="353" t="s">
        <v>544</v>
      </c>
      <c r="Z36" s="366"/>
      <c r="AA36" s="367"/>
      <c r="AB36" s="391" t="s">
        <v>584</v>
      </c>
      <c r="AC36" s="392"/>
      <c r="AD36" s="393"/>
      <c r="AE36" s="394" t="s">
        <v>648</v>
      </c>
      <c r="AF36" s="394"/>
      <c r="AG36" s="394"/>
      <c r="AH36" s="394"/>
      <c r="AI36" s="394" t="s">
        <v>585</v>
      </c>
      <c r="AJ36" s="394"/>
      <c r="AK36" s="394"/>
      <c r="AL36" s="394"/>
      <c r="AM36" s="394" t="s">
        <v>641</v>
      </c>
      <c r="AN36" s="394"/>
      <c r="AO36" s="394"/>
      <c r="AP36" s="394"/>
      <c r="AQ36" s="394" t="s">
        <v>642</v>
      </c>
      <c r="AR36" s="394"/>
      <c r="AS36" s="394"/>
      <c r="AT36" s="394"/>
      <c r="AU36" s="394"/>
      <c r="AV36" s="394"/>
      <c r="AW36" s="394"/>
      <c r="AX36" s="395"/>
    </row>
    <row r="37" spans="1:51" ht="18.75" customHeight="1" x14ac:dyDescent="0.15">
      <c r="A37" s="420" t="s">
        <v>208</v>
      </c>
      <c r="B37" s="421"/>
      <c r="C37" s="421"/>
      <c r="D37" s="421"/>
      <c r="E37" s="421"/>
      <c r="F37" s="422"/>
      <c r="G37" s="430" t="s">
        <v>135</v>
      </c>
      <c r="H37" s="296"/>
      <c r="I37" s="296"/>
      <c r="J37" s="296"/>
      <c r="K37" s="296"/>
      <c r="L37" s="296"/>
      <c r="M37" s="296"/>
      <c r="N37" s="296"/>
      <c r="O37" s="297"/>
      <c r="P37" s="300" t="s">
        <v>55</v>
      </c>
      <c r="Q37" s="296"/>
      <c r="R37" s="296"/>
      <c r="S37" s="296"/>
      <c r="T37" s="296"/>
      <c r="U37" s="296"/>
      <c r="V37" s="296"/>
      <c r="W37" s="296"/>
      <c r="X37" s="297"/>
      <c r="Y37" s="431"/>
      <c r="Z37" s="432"/>
      <c r="AA37" s="433"/>
      <c r="AB37" s="437" t="s">
        <v>11</v>
      </c>
      <c r="AC37" s="438"/>
      <c r="AD37" s="439"/>
      <c r="AE37" s="437" t="s">
        <v>383</v>
      </c>
      <c r="AF37" s="438"/>
      <c r="AG37" s="438"/>
      <c r="AH37" s="439"/>
      <c r="AI37" s="442" t="s">
        <v>535</v>
      </c>
      <c r="AJ37" s="442"/>
      <c r="AK37" s="442"/>
      <c r="AL37" s="437"/>
      <c r="AM37" s="442" t="s">
        <v>351</v>
      </c>
      <c r="AN37" s="442"/>
      <c r="AO37" s="442"/>
      <c r="AP37" s="437"/>
      <c r="AQ37" s="416" t="s">
        <v>164</v>
      </c>
      <c r="AR37" s="417"/>
      <c r="AS37" s="417"/>
      <c r="AT37" s="418"/>
      <c r="AU37" s="296" t="s">
        <v>125</v>
      </c>
      <c r="AV37" s="296"/>
      <c r="AW37" s="296"/>
      <c r="AX37" s="301"/>
    </row>
    <row r="38" spans="1:51" ht="18.75" customHeight="1" x14ac:dyDescent="0.15">
      <c r="A38" s="423"/>
      <c r="B38" s="424"/>
      <c r="C38" s="424"/>
      <c r="D38" s="424"/>
      <c r="E38" s="424"/>
      <c r="F38" s="425"/>
      <c r="G38" s="314"/>
      <c r="H38" s="298"/>
      <c r="I38" s="298"/>
      <c r="J38" s="298"/>
      <c r="K38" s="298"/>
      <c r="L38" s="298"/>
      <c r="M38" s="298"/>
      <c r="N38" s="298"/>
      <c r="O38" s="299"/>
      <c r="P38" s="302"/>
      <c r="Q38" s="298"/>
      <c r="R38" s="298"/>
      <c r="S38" s="298"/>
      <c r="T38" s="298"/>
      <c r="U38" s="298"/>
      <c r="V38" s="298"/>
      <c r="W38" s="298"/>
      <c r="X38" s="299"/>
      <c r="Y38" s="434"/>
      <c r="Z38" s="435"/>
      <c r="AA38" s="436"/>
      <c r="AB38" s="369"/>
      <c r="AC38" s="440"/>
      <c r="AD38" s="441"/>
      <c r="AE38" s="369"/>
      <c r="AF38" s="440"/>
      <c r="AG38" s="440"/>
      <c r="AH38" s="441"/>
      <c r="AI38" s="443"/>
      <c r="AJ38" s="443"/>
      <c r="AK38" s="443"/>
      <c r="AL38" s="369"/>
      <c r="AM38" s="443"/>
      <c r="AN38" s="443"/>
      <c r="AO38" s="443"/>
      <c r="AP38" s="369"/>
      <c r="AQ38" s="396" t="s">
        <v>647</v>
      </c>
      <c r="AR38" s="397"/>
      <c r="AS38" s="398" t="s">
        <v>165</v>
      </c>
      <c r="AT38" s="399"/>
      <c r="AU38" s="400">
        <v>4</v>
      </c>
      <c r="AV38" s="400"/>
      <c r="AW38" s="298" t="s">
        <v>162</v>
      </c>
      <c r="AX38" s="303"/>
    </row>
    <row r="39" spans="1:51" ht="43.9" customHeight="1" x14ac:dyDescent="0.15">
      <c r="A39" s="426"/>
      <c r="B39" s="424"/>
      <c r="C39" s="424"/>
      <c r="D39" s="424"/>
      <c r="E39" s="424"/>
      <c r="F39" s="425"/>
      <c r="G39" s="342" t="s">
        <v>579</v>
      </c>
      <c r="H39" s="343"/>
      <c r="I39" s="343"/>
      <c r="J39" s="343"/>
      <c r="K39" s="343"/>
      <c r="L39" s="343"/>
      <c r="M39" s="343"/>
      <c r="N39" s="343"/>
      <c r="O39" s="344"/>
      <c r="P39" s="119" t="s">
        <v>580</v>
      </c>
      <c r="Q39" s="119"/>
      <c r="R39" s="119"/>
      <c r="S39" s="119"/>
      <c r="T39" s="119"/>
      <c r="U39" s="119"/>
      <c r="V39" s="119"/>
      <c r="W39" s="119"/>
      <c r="X39" s="120"/>
      <c r="Y39" s="353" t="s">
        <v>12</v>
      </c>
      <c r="Z39" s="354"/>
      <c r="AA39" s="355"/>
      <c r="AB39" s="337" t="s">
        <v>586</v>
      </c>
      <c r="AC39" s="337"/>
      <c r="AD39" s="337"/>
      <c r="AE39" s="356">
        <v>137.5</v>
      </c>
      <c r="AF39" s="340"/>
      <c r="AG39" s="340"/>
      <c r="AH39" s="340"/>
      <c r="AI39" s="356">
        <v>164.5</v>
      </c>
      <c r="AJ39" s="340"/>
      <c r="AK39" s="340"/>
      <c r="AL39" s="340"/>
      <c r="AM39" s="356">
        <v>197.71</v>
      </c>
      <c r="AN39" s="340"/>
      <c r="AO39" s="340"/>
      <c r="AP39" s="340"/>
      <c r="AQ39" s="358" t="s">
        <v>615</v>
      </c>
      <c r="AR39" s="359"/>
      <c r="AS39" s="359"/>
      <c r="AT39" s="360"/>
      <c r="AU39" s="340" t="s">
        <v>615</v>
      </c>
      <c r="AV39" s="340"/>
      <c r="AW39" s="340"/>
      <c r="AX39" s="341"/>
    </row>
    <row r="40" spans="1:51" ht="43.9" customHeight="1" x14ac:dyDescent="0.15">
      <c r="A40" s="427"/>
      <c r="B40" s="428"/>
      <c r="C40" s="428"/>
      <c r="D40" s="428"/>
      <c r="E40" s="428"/>
      <c r="F40" s="429"/>
      <c r="G40" s="345"/>
      <c r="H40" s="346"/>
      <c r="I40" s="346"/>
      <c r="J40" s="346"/>
      <c r="K40" s="346"/>
      <c r="L40" s="346"/>
      <c r="M40" s="346"/>
      <c r="N40" s="346"/>
      <c r="O40" s="347"/>
      <c r="P40" s="351"/>
      <c r="Q40" s="351"/>
      <c r="R40" s="351"/>
      <c r="S40" s="351"/>
      <c r="T40" s="351"/>
      <c r="U40" s="351"/>
      <c r="V40" s="351"/>
      <c r="W40" s="351"/>
      <c r="X40" s="352"/>
      <c r="Y40" s="202" t="s">
        <v>50</v>
      </c>
      <c r="Z40" s="203"/>
      <c r="AA40" s="232"/>
      <c r="AB40" s="412" t="s">
        <v>586</v>
      </c>
      <c r="AC40" s="412"/>
      <c r="AD40" s="412"/>
      <c r="AE40" s="356">
        <v>100</v>
      </c>
      <c r="AF40" s="340"/>
      <c r="AG40" s="340"/>
      <c r="AH40" s="340"/>
      <c r="AI40" s="356">
        <v>100</v>
      </c>
      <c r="AJ40" s="340"/>
      <c r="AK40" s="340"/>
      <c r="AL40" s="340"/>
      <c r="AM40" s="356">
        <v>100</v>
      </c>
      <c r="AN40" s="340"/>
      <c r="AO40" s="340"/>
      <c r="AP40" s="340"/>
      <c r="AQ40" s="358" t="s">
        <v>615</v>
      </c>
      <c r="AR40" s="359"/>
      <c r="AS40" s="359"/>
      <c r="AT40" s="360"/>
      <c r="AU40" s="340">
        <v>200</v>
      </c>
      <c r="AV40" s="340"/>
      <c r="AW40" s="340"/>
      <c r="AX40" s="341"/>
    </row>
    <row r="41" spans="1:51" ht="43.9" customHeight="1" x14ac:dyDescent="0.15">
      <c r="A41" s="426"/>
      <c r="B41" s="424"/>
      <c r="C41" s="424"/>
      <c r="D41" s="424"/>
      <c r="E41" s="424"/>
      <c r="F41" s="425"/>
      <c r="G41" s="348"/>
      <c r="H41" s="349"/>
      <c r="I41" s="349"/>
      <c r="J41" s="349"/>
      <c r="K41" s="349"/>
      <c r="L41" s="349"/>
      <c r="M41" s="349"/>
      <c r="N41" s="349"/>
      <c r="O41" s="350"/>
      <c r="P41" s="122"/>
      <c r="Q41" s="122"/>
      <c r="R41" s="122"/>
      <c r="S41" s="122"/>
      <c r="T41" s="122"/>
      <c r="U41" s="122"/>
      <c r="V41" s="122"/>
      <c r="W41" s="122"/>
      <c r="X41" s="123"/>
      <c r="Y41" s="202" t="s">
        <v>13</v>
      </c>
      <c r="Z41" s="203"/>
      <c r="AA41" s="232"/>
      <c r="AB41" s="357" t="s">
        <v>14</v>
      </c>
      <c r="AC41" s="357"/>
      <c r="AD41" s="357"/>
      <c r="AE41" s="356">
        <f>AE39/AE40*100</f>
        <v>137.5</v>
      </c>
      <c r="AF41" s="340"/>
      <c r="AG41" s="340"/>
      <c r="AH41" s="340"/>
      <c r="AI41" s="356">
        <f>AI39/AI40*100</f>
        <v>164.5</v>
      </c>
      <c r="AJ41" s="340"/>
      <c r="AK41" s="340"/>
      <c r="AL41" s="340"/>
      <c r="AM41" s="356">
        <f>AM39/AM40*100</f>
        <v>197.71</v>
      </c>
      <c r="AN41" s="340"/>
      <c r="AO41" s="340"/>
      <c r="AP41" s="340"/>
      <c r="AQ41" s="358" t="s">
        <v>615</v>
      </c>
      <c r="AR41" s="359"/>
      <c r="AS41" s="359"/>
      <c r="AT41" s="360"/>
      <c r="AU41" s="340" t="s">
        <v>615</v>
      </c>
      <c r="AV41" s="340"/>
      <c r="AW41" s="340"/>
      <c r="AX41" s="341"/>
    </row>
    <row r="42" spans="1:51" ht="23.25" customHeight="1" x14ac:dyDescent="0.15">
      <c r="A42" s="419" t="s">
        <v>228</v>
      </c>
      <c r="B42" s="414"/>
      <c r="C42" s="414"/>
      <c r="D42" s="414"/>
      <c r="E42" s="414"/>
      <c r="F42" s="415"/>
      <c r="G42" s="444" t="s">
        <v>581</v>
      </c>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row>
    <row r="43" spans="1:51" ht="23.25" customHeight="1" thickBot="1" x14ac:dyDescent="0.2">
      <c r="A43" s="316"/>
      <c r="B43" s="294"/>
      <c r="C43" s="294"/>
      <c r="D43" s="294"/>
      <c r="E43" s="294"/>
      <c r="F43" s="295"/>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row>
    <row r="44" spans="1:51" ht="45" customHeight="1" x14ac:dyDescent="0.15">
      <c r="A44" s="479" t="s">
        <v>250</v>
      </c>
      <c r="B44" s="480"/>
      <c r="C44" s="482" t="s">
        <v>166</v>
      </c>
      <c r="D44" s="480"/>
      <c r="E44" s="483" t="s">
        <v>179</v>
      </c>
      <c r="F44" s="484"/>
      <c r="G44" s="485" t="s">
        <v>587</v>
      </c>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486"/>
      <c r="AQ44" s="486"/>
      <c r="AR44" s="486"/>
      <c r="AS44" s="486"/>
      <c r="AT44" s="486"/>
      <c r="AU44" s="486"/>
      <c r="AV44" s="486"/>
      <c r="AW44" s="486"/>
      <c r="AX44" s="487"/>
    </row>
    <row r="45" spans="1:51" ht="32.25" customHeight="1" x14ac:dyDescent="0.15">
      <c r="A45" s="481"/>
      <c r="B45" s="475"/>
      <c r="C45" s="474"/>
      <c r="D45" s="475"/>
      <c r="E45" s="413" t="s">
        <v>178</v>
      </c>
      <c r="F45" s="415"/>
      <c r="G45" s="118" t="s">
        <v>587</v>
      </c>
      <c r="H45" s="119"/>
      <c r="I45" s="119"/>
      <c r="J45" s="119"/>
      <c r="K45" s="119"/>
      <c r="L45" s="119"/>
      <c r="M45" s="119"/>
      <c r="N45" s="119"/>
      <c r="O45" s="119"/>
      <c r="P45" s="119"/>
      <c r="Q45" s="119"/>
      <c r="R45" s="119"/>
      <c r="S45" s="119"/>
      <c r="T45" s="119"/>
      <c r="U45" s="119"/>
      <c r="V45" s="120"/>
      <c r="W45" s="463" t="s">
        <v>545</v>
      </c>
      <c r="X45" s="464"/>
      <c r="Y45" s="464"/>
      <c r="Z45" s="464"/>
      <c r="AA45" s="465"/>
      <c r="AB45" s="466" t="s">
        <v>608</v>
      </c>
      <c r="AC45" s="467"/>
      <c r="AD45" s="467"/>
      <c r="AE45" s="467"/>
      <c r="AF45" s="467"/>
      <c r="AG45" s="467"/>
      <c r="AH45" s="467"/>
      <c r="AI45" s="467"/>
      <c r="AJ45" s="467"/>
      <c r="AK45" s="467"/>
      <c r="AL45" s="467"/>
      <c r="AM45" s="467"/>
      <c r="AN45" s="467"/>
      <c r="AO45" s="467"/>
      <c r="AP45" s="467"/>
      <c r="AQ45" s="467"/>
      <c r="AR45" s="467"/>
      <c r="AS45" s="467"/>
      <c r="AT45" s="467"/>
      <c r="AU45" s="467"/>
      <c r="AV45" s="467"/>
      <c r="AW45" s="467"/>
      <c r="AX45" s="468"/>
    </row>
    <row r="46" spans="1:51" ht="21" customHeight="1" x14ac:dyDescent="0.15">
      <c r="A46" s="481"/>
      <c r="B46" s="475"/>
      <c r="C46" s="474"/>
      <c r="D46" s="475"/>
      <c r="E46" s="293"/>
      <c r="F46" s="295"/>
      <c r="G46" s="121"/>
      <c r="H46" s="122"/>
      <c r="I46" s="122"/>
      <c r="J46" s="122"/>
      <c r="K46" s="122"/>
      <c r="L46" s="122"/>
      <c r="M46" s="122"/>
      <c r="N46" s="122"/>
      <c r="O46" s="122"/>
      <c r="P46" s="122"/>
      <c r="Q46" s="122"/>
      <c r="R46" s="122"/>
      <c r="S46" s="122"/>
      <c r="T46" s="122"/>
      <c r="U46" s="122"/>
      <c r="V46" s="123"/>
      <c r="W46" s="469" t="s">
        <v>546</v>
      </c>
      <c r="X46" s="470"/>
      <c r="Y46" s="470"/>
      <c r="Z46" s="470"/>
      <c r="AA46" s="471"/>
      <c r="AB46" s="466" t="s">
        <v>647</v>
      </c>
      <c r="AC46" s="467"/>
      <c r="AD46" s="467"/>
      <c r="AE46" s="467"/>
      <c r="AF46" s="467"/>
      <c r="AG46" s="467"/>
      <c r="AH46" s="467"/>
      <c r="AI46" s="467"/>
      <c r="AJ46" s="467"/>
      <c r="AK46" s="467"/>
      <c r="AL46" s="467"/>
      <c r="AM46" s="467"/>
      <c r="AN46" s="467"/>
      <c r="AO46" s="467"/>
      <c r="AP46" s="467"/>
      <c r="AQ46" s="467"/>
      <c r="AR46" s="467"/>
      <c r="AS46" s="467"/>
      <c r="AT46" s="467"/>
      <c r="AU46" s="467"/>
      <c r="AV46" s="467"/>
      <c r="AW46" s="467"/>
      <c r="AX46" s="468"/>
    </row>
    <row r="47" spans="1:51" ht="34.5" customHeight="1" x14ac:dyDescent="0.15">
      <c r="A47" s="481"/>
      <c r="B47" s="475"/>
      <c r="C47" s="472" t="s">
        <v>557</v>
      </c>
      <c r="D47" s="473"/>
      <c r="E47" s="413" t="s">
        <v>246</v>
      </c>
      <c r="F47" s="415"/>
      <c r="G47" s="453" t="s">
        <v>169</v>
      </c>
      <c r="H47" s="454"/>
      <c r="I47" s="454"/>
      <c r="J47" s="476" t="s">
        <v>616</v>
      </c>
      <c r="K47" s="477"/>
      <c r="L47" s="477"/>
      <c r="M47" s="477"/>
      <c r="N47" s="477"/>
      <c r="O47" s="477"/>
      <c r="P47" s="477"/>
      <c r="Q47" s="477"/>
      <c r="R47" s="477"/>
      <c r="S47" s="477"/>
      <c r="T47" s="478"/>
      <c r="U47" s="451" t="s">
        <v>617</v>
      </c>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2"/>
      <c r="AY47" s="58"/>
    </row>
    <row r="48" spans="1:51" ht="34.5" customHeight="1" x14ac:dyDescent="0.15">
      <c r="A48" s="481"/>
      <c r="B48" s="475"/>
      <c r="C48" s="474"/>
      <c r="D48" s="475"/>
      <c r="E48" s="290"/>
      <c r="F48" s="292"/>
      <c r="G48" s="453" t="s">
        <v>558</v>
      </c>
      <c r="H48" s="454"/>
      <c r="I48" s="454"/>
      <c r="J48" s="454"/>
      <c r="K48" s="454"/>
      <c r="L48" s="454"/>
      <c r="M48" s="454"/>
      <c r="N48" s="454"/>
      <c r="O48" s="454"/>
      <c r="P48" s="454"/>
      <c r="Q48" s="454"/>
      <c r="R48" s="454"/>
      <c r="S48" s="454"/>
      <c r="T48" s="454"/>
      <c r="U48" s="450" t="s">
        <v>617</v>
      </c>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2"/>
      <c r="AY48" s="58"/>
    </row>
    <row r="49" spans="1:51" ht="34.5" customHeight="1" thickBot="1" x14ac:dyDescent="0.2">
      <c r="A49" s="481"/>
      <c r="B49" s="475"/>
      <c r="C49" s="474"/>
      <c r="D49" s="475"/>
      <c r="E49" s="293"/>
      <c r="F49" s="295"/>
      <c r="G49" s="453" t="s">
        <v>546</v>
      </c>
      <c r="H49" s="454"/>
      <c r="I49" s="454"/>
      <c r="J49" s="454"/>
      <c r="K49" s="454"/>
      <c r="L49" s="454"/>
      <c r="M49" s="454"/>
      <c r="N49" s="454"/>
      <c r="O49" s="454"/>
      <c r="P49" s="454"/>
      <c r="Q49" s="454"/>
      <c r="R49" s="454"/>
      <c r="S49" s="454"/>
      <c r="T49" s="454"/>
      <c r="U49" s="124" t="s">
        <v>617</v>
      </c>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6"/>
      <c r="AY49" s="58"/>
    </row>
    <row r="50" spans="1:51" ht="27" customHeight="1" x14ac:dyDescent="0.15">
      <c r="A50" s="455" t="s">
        <v>44</v>
      </c>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c r="AV50" s="456"/>
      <c r="AW50" s="456"/>
      <c r="AX50" s="457"/>
    </row>
    <row r="51" spans="1:51" ht="27" customHeight="1" x14ac:dyDescent="0.15">
      <c r="A51" s="5"/>
      <c r="B51" s="6"/>
      <c r="C51" s="458" t="s">
        <v>29</v>
      </c>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60"/>
      <c r="AD51" s="459" t="s">
        <v>33</v>
      </c>
      <c r="AE51" s="459"/>
      <c r="AF51" s="459"/>
      <c r="AG51" s="461" t="s">
        <v>28</v>
      </c>
      <c r="AH51" s="459"/>
      <c r="AI51" s="459"/>
      <c r="AJ51" s="459"/>
      <c r="AK51" s="459"/>
      <c r="AL51" s="459"/>
      <c r="AM51" s="459"/>
      <c r="AN51" s="459"/>
      <c r="AO51" s="459"/>
      <c r="AP51" s="459"/>
      <c r="AQ51" s="459"/>
      <c r="AR51" s="459"/>
      <c r="AS51" s="459"/>
      <c r="AT51" s="459"/>
      <c r="AU51" s="459"/>
      <c r="AV51" s="459"/>
      <c r="AW51" s="459"/>
      <c r="AX51" s="462"/>
    </row>
    <row r="52" spans="1:51" ht="77.45" customHeight="1" x14ac:dyDescent="0.15">
      <c r="A52" s="520" t="s">
        <v>130</v>
      </c>
      <c r="B52" s="521"/>
      <c r="C52" s="526" t="s">
        <v>131</v>
      </c>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8"/>
      <c r="AD52" s="529" t="s">
        <v>569</v>
      </c>
      <c r="AE52" s="530"/>
      <c r="AF52" s="530"/>
      <c r="AG52" s="531" t="s">
        <v>588</v>
      </c>
      <c r="AH52" s="532"/>
      <c r="AI52" s="532"/>
      <c r="AJ52" s="532"/>
      <c r="AK52" s="532"/>
      <c r="AL52" s="532"/>
      <c r="AM52" s="532"/>
      <c r="AN52" s="532"/>
      <c r="AO52" s="532"/>
      <c r="AP52" s="532"/>
      <c r="AQ52" s="532"/>
      <c r="AR52" s="532"/>
      <c r="AS52" s="532"/>
      <c r="AT52" s="532"/>
      <c r="AU52" s="532"/>
      <c r="AV52" s="532"/>
      <c r="AW52" s="532"/>
      <c r="AX52" s="533"/>
    </row>
    <row r="53" spans="1:51" ht="93" customHeight="1" x14ac:dyDescent="0.15">
      <c r="A53" s="522"/>
      <c r="B53" s="523"/>
      <c r="C53" s="534" t="s">
        <v>34</v>
      </c>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6"/>
      <c r="AD53" s="510" t="s">
        <v>569</v>
      </c>
      <c r="AE53" s="511"/>
      <c r="AF53" s="511"/>
      <c r="AG53" s="537" t="s">
        <v>589</v>
      </c>
      <c r="AH53" s="538"/>
      <c r="AI53" s="538"/>
      <c r="AJ53" s="538"/>
      <c r="AK53" s="538"/>
      <c r="AL53" s="538"/>
      <c r="AM53" s="538"/>
      <c r="AN53" s="538"/>
      <c r="AO53" s="538"/>
      <c r="AP53" s="538"/>
      <c r="AQ53" s="538"/>
      <c r="AR53" s="538"/>
      <c r="AS53" s="538"/>
      <c r="AT53" s="538"/>
      <c r="AU53" s="538"/>
      <c r="AV53" s="538"/>
      <c r="AW53" s="538"/>
      <c r="AX53" s="539"/>
    </row>
    <row r="54" spans="1:51" ht="141.6" customHeight="1" x14ac:dyDescent="0.15">
      <c r="A54" s="524"/>
      <c r="B54" s="525"/>
      <c r="C54" s="540" t="s">
        <v>132</v>
      </c>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2"/>
      <c r="AD54" s="543" t="s">
        <v>569</v>
      </c>
      <c r="AE54" s="544"/>
      <c r="AF54" s="544"/>
      <c r="AG54" s="501" t="s">
        <v>590</v>
      </c>
      <c r="AH54" s="351"/>
      <c r="AI54" s="351"/>
      <c r="AJ54" s="351"/>
      <c r="AK54" s="351"/>
      <c r="AL54" s="351"/>
      <c r="AM54" s="351"/>
      <c r="AN54" s="351"/>
      <c r="AO54" s="351"/>
      <c r="AP54" s="351"/>
      <c r="AQ54" s="351"/>
      <c r="AR54" s="351"/>
      <c r="AS54" s="351"/>
      <c r="AT54" s="351"/>
      <c r="AU54" s="351"/>
      <c r="AV54" s="351"/>
      <c r="AW54" s="351"/>
      <c r="AX54" s="502"/>
    </row>
    <row r="55" spans="1:51" ht="27" customHeight="1" x14ac:dyDescent="0.15">
      <c r="A55" s="102" t="s">
        <v>36</v>
      </c>
      <c r="B55" s="488"/>
      <c r="C55" s="494" t="s">
        <v>38</v>
      </c>
      <c r="D55" s="495"/>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7"/>
      <c r="AD55" s="498" t="s">
        <v>569</v>
      </c>
      <c r="AE55" s="499"/>
      <c r="AF55" s="499"/>
      <c r="AG55" s="328" t="s">
        <v>591</v>
      </c>
      <c r="AH55" s="119"/>
      <c r="AI55" s="119"/>
      <c r="AJ55" s="119"/>
      <c r="AK55" s="119"/>
      <c r="AL55" s="119"/>
      <c r="AM55" s="119"/>
      <c r="AN55" s="119"/>
      <c r="AO55" s="119"/>
      <c r="AP55" s="119"/>
      <c r="AQ55" s="119"/>
      <c r="AR55" s="119"/>
      <c r="AS55" s="119"/>
      <c r="AT55" s="119"/>
      <c r="AU55" s="119"/>
      <c r="AV55" s="119"/>
      <c r="AW55" s="119"/>
      <c r="AX55" s="500"/>
    </row>
    <row r="56" spans="1:51" ht="35.25" customHeight="1" x14ac:dyDescent="0.15">
      <c r="A56" s="489"/>
      <c r="B56" s="490"/>
      <c r="C56" s="503"/>
      <c r="D56" s="504"/>
      <c r="E56" s="507" t="s">
        <v>229</v>
      </c>
      <c r="F56" s="508"/>
      <c r="G56" s="508"/>
      <c r="H56" s="508"/>
      <c r="I56" s="508"/>
      <c r="J56" s="508"/>
      <c r="K56" s="508"/>
      <c r="L56" s="508"/>
      <c r="M56" s="508"/>
      <c r="N56" s="508"/>
      <c r="O56" s="508"/>
      <c r="P56" s="508"/>
      <c r="Q56" s="508"/>
      <c r="R56" s="508"/>
      <c r="S56" s="508"/>
      <c r="T56" s="508"/>
      <c r="U56" s="508"/>
      <c r="V56" s="508"/>
      <c r="W56" s="508"/>
      <c r="X56" s="508"/>
      <c r="Y56" s="508"/>
      <c r="Z56" s="508"/>
      <c r="AA56" s="508"/>
      <c r="AB56" s="508"/>
      <c r="AC56" s="509"/>
      <c r="AD56" s="510" t="s">
        <v>592</v>
      </c>
      <c r="AE56" s="511"/>
      <c r="AF56" s="512"/>
      <c r="AG56" s="501"/>
      <c r="AH56" s="351"/>
      <c r="AI56" s="351"/>
      <c r="AJ56" s="351"/>
      <c r="AK56" s="351"/>
      <c r="AL56" s="351"/>
      <c r="AM56" s="351"/>
      <c r="AN56" s="351"/>
      <c r="AO56" s="351"/>
      <c r="AP56" s="351"/>
      <c r="AQ56" s="351"/>
      <c r="AR56" s="351"/>
      <c r="AS56" s="351"/>
      <c r="AT56" s="351"/>
      <c r="AU56" s="351"/>
      <c r="AV56" s="351"/>
      <c r="AW56" s="351"/>
      <c r="AX56" s="502"/>
    </row>
    <row r="57" spans="1:51" ht="26.25" customHeight="1" x14ac:dyDescent="0.15">
      <c r="A57" s="489"/>
      <c r="B57" s="490"/>
      <c r="C57" s="505"/>
      <c r="D57" s="506"/>
      <c r="E57" s="513" t="s">
        <v>198</v>
      </c>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5"/>
      <c r="AD57" s="516" t="s">
        <v>592</v>
      </c>
      <c r="AE57" s="517"/>
      <c r="AF57" s="517"/>
      <c r="AG57" s="501"/>
      <c r="AH57" s="351"/>
      <c r="AI57" s="351"/>
      <c r="AJ57" s="351"/>
      <c r="AK57" s="351"/>
      <c r="AL57" s="351"/>
      <c r="AM57" s="351"/>
      <c r="AN57" s="351"/>
      <c r="AO57" s="351"/>
      <c r="AP57" s="351"/>
      <c r="AQ57" s="351"/>
      <c r="AR57" s="351"/>
      <c r="AS57" s="351"/>
      <c r="AT57" s="351"/>
      <c r="AU57" s="351"/>
      <c r="AV57" s="351"/>
      <c r="AW57" s="351"/>
      <c r="AX57" s="502"/>
    </row>
    <row r="58" spans="1:51" ht="26.25" customHeight="1" x14ac:dyDescent="0.15">
      <c r="A58" s="489"/>
      <c r="B58" s="491"/>
      <c r="C58" s="518" t="s">
        <v>39</v>
      </c>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19"/>
      <c r="AD58" s="562" t="s">
        <v>595</v>
      </c>
      <c r="AE58" s="563"/>
      <c r="AF58" s="563"/>
      <c r="AG58" s="564"/>
      <c r="AH58" s="565"/>
      <c r="AI58" s="565"/>
      <c r="AJ58" s="565"/>
      <c r="AK58" s="565"/>
      <c r="AL58" s="565"/>
      <c r="AM58" s="565"/>
      <c r="AN58" s="565"/>
      <c r="AO58" s="565"/>
      <c r="AP58" s="565"/>
      <c r="AQ58" s="565"/>
      <c r="AR58" s="565"/>
      <c r="AS58" s="565"/>
      <c r="AT58" s="565"/>
      <c r="AU58" s="565"/>
      <c r="AV58" s="565"/>
      <c r="AW58" s="565"/>
      <c r="AX58" s="566"/>
    </row>
    <row r="59" spans="1:51" ht="77.45" customHeight="1" x14ac:dyDescent="0.15">
      <c r="A59" s="489"/>
      <c r="B59" s="491"/>
      <c r="C59" s="557" t="s">
        <v>133</v>
      </c>
      <c r="D59" s="536"/>
      <c r="E59" s="536"/>
      <c r="F59" s="536"/>
      <c r="G59" s="536"/>
      <c r="H59" s="536"/>
      <c r="I59" s="536"/>
      <c r="J59" s="536"/>
      <c r="K59" s="536"/>
      <c r="L59" s="536"/>
      <c r="M59" s="536"/>
      <c r="N59" s="536"/>
      <c r="O59" s="536"/>
      <c r="P59" s="536"/>
      <c r="Q59" s="536"/>
      <c r="R59" s="536"/>
      <c r="S59" s="536"/>
      <c r="T59" s="536"/>
      <c r="U59" s="536"/>
      <c r="V59" s="536"/>
      <c r="W59" s="536"/>
      <c r="X59" s="536"/>
      <c r="Y59" s="536"/>
      <c r="Z59" s="536"/>
      <c r="AA59" s="536"/>
      <c r="AB59" s="536"/>
      <c r="AC59" s="536"/>
      <c r="AD59" s="510" t="s">
        <v>569</v>
      </c>
      <c r="AE59" s="511"/>
      <c r="AF59" s="511"/>
      <c r="AG59" s="537" t="s">
        <v>644</v>
      </c>
      <c r="AH59" s="538"/>
      <c r="AI59" s="538"/>
      <c r="AJ59" s="538"/>
      <c r="AK59" s="538"/>
      <c r="AL59" s="538"/>
      <c r="AM59" s="538"/>
      <c r="AN59" s="538"/>
      <c r="AO59" s="538"/>
      <c r="AP59" s="538"/>
      <c r="AQ59" s="538"/>
      <c r="AR59" s="538"/>
      <c r="AS59" s="538"/>
      <c r="AT59" s="538"/>
      <c r="AU59" s="538"/>
      <c r="AV59" s="538"/>
      <c r="AW59" s="538"/>
      <c r="AX59" s="539"/>
    </row>
    <row r="60" spans="1:51" ht="26.25" customHeight="1" x14ac:dyDescent="0.15">
      <c r="A60" s="489"/>
      <c r="B60" s="491"/>
      <c r="C60" s="557" t="s">
        <v>35</v>
      </c>
      <c r="D60" s="536"/>
      <c r="E60" s="536"/>
      <c r="F60" s="536"/>
      <c r="G60" s="536"/>
      <c r="H60" s="536"/>
      <c r="I60" s="536"/>
      <c r="J60" s="536"/>
      <c r="K60" s="536"/>
      <c r="L60" s="536"/>
      <c r="M60" s="536"/>
      <c r="N60" s="536"/>
      <c r="O60" s="536"/>
      <c r="P60" s="536"/>
      <c r="Q60" s="536"/>
      <c r="R60" s="536"/>
      <c r="S60" s="536"/>
      <c r="T60" s="536"/>
      <c r="U60" s="536"/>
      <c r="V60" s="536"/>
      <c r="W60" s="536"/>
      <c r="X60" s="536"/>
      <c r="Y60" s="536"/>
      <c r="Z60" s="536"/>
      <c r="AA60" s="536"/>
      <c r="AB60" s="536"/>
      <c r="AC60" s="536"/>
      <c r="AD60" s="510" t="s">
        <v>595</v>
      </c>
      <c r="AE60" s="511"/>
      <c r="AF60" s="511"/>
      <c r="AG60" s="537"/>
      <c r="AH60" s="538"/>
      <c r="AI60" s="538"/>
      <c r="AJ60" s="538"/>
      <c r="AK60" s="538"/>
      <c r="AL60" s="538"/>
      <c r="AM60" s="538"/>
      <c r="AN60" s="538"/>
      <c r="AO60" s="538"/>
      <c r="AP60" s="538"/>
      <c r="AQ60" s="538"/>
      <c r="AR60" s="538"/>
      <c r="AS60" s="538"/>
      <c r="AT60" s="538"/>
      <c r="AU60" s="538"/>
      <c r="AV60" s="538"/>
      <c r="AW60" s="538"/>
      <c r="AX60" s="539"/>
    </row>
    <row r="61" spans="1:51" ht="77.45" customHeight="1" x14ac:dyDescent="0.15">
      <c r="A61" s="489"/>
      <c r="B61" s="491"/>
      <c r="C61" s="557" t="s">
        <v>40</v>
      </c>
      <c r="D61" s="536"/>
      <c r="E61" s="536"/>
      <c r="F61" s="536"/>
      <c r="G61" s="536"/>
      <c r="H61" s="536"/>
      <c r="I61" s="536"/>
      <c r="J61" s="536"/>
      <c r="K61" s="536"/>
      <c r="L61" s="536"/>
      <c r="M61" s="536"/>
      <c r="N61" s="536"/>
      <c r="O61" s="536"/>
      <c r="P61" s="536"/>
      <c r="Q61" s="536"/>
      <c r="R61" s="536"/>
      <c r="S61" s="536"/>
      <c r="T61" s="536"/>
      <c r="U61" s="536"/>
      <c r="V61" s="536"/>
      <c r="W61" s="536"/>
      <c r="X61" s="536"/>
      <c r="Y61" s="536"/>
      <c r="Z61" s="536"/>
      <c r="AA61" s="536"/>
      <c r="AB61" s="536"/>
      <c r="AC61" s="558"/>
      <c r="AD61" s="510" t="s">
        <v>569</v>
      </c>
      <c r="AE61" s="511"/>
      <c r="AF61" s="511"/>
      <c r="AG61" s="537" t="s">
        <v>643</v>
      </c>
      <c r="AH61" s="538"/>
      <c r="AI61" s="538"/>
      <c r="AJ61" s="538"/>
      <c r="AK61" s="538"/>
      <c r="AL61" s="538"/>
      <c r="AM61" s="538"/>
      <c r="AN61" s="538"/>
      <c r="AO61" s="538"/>
      <c r="AP61" s="538"/>
      <c r="AQ61" s="538"/>
      <c r="AR61" s="538"/>
      <c r="AS61" s="538"/>
      <c r="AT61" s="538"/>
      <c r="AU61" s="538"/>
      <c r="AV61" s="538"/>
      <c r="AW61" s="538"/>
      <c r="AX61" s="539"/>
    </row>
    <row r="62" spans="1:51" ht="55.15" customHeight="1" x14ac:dyDescent="0.15">
      <c r="A62" s="489"/>
      <c r="B62" s="491"/>
      <c r="C62" s="557" t="s">
        <v>206</v>
      </c>
      <c r="D62" s="536"/>
      <c r="E62" s="536"/>
      <c r="F62" s="536"/>
      <c r="G62" s="536"/>
      <c r="H62" s="536"/>
      <c r="I62" s="536"/>
      <c r="J62" s="536"/>
      <c r="K62" s="536"/>
      <c r="L62" s="536"/>
      <c r="M62" s="536"/>
      <c r="N62" s="536"/>
      <c r="O62" s="536"/>
      <c r="P62" s="536"/>
      <c r="Q62" s="536"/>
      <c r="R62" s="536"/>
      <c r="S62" s="536"/>
      <c r="T62" s="536"/>
      <c r="U62" s="536"/>
      <c r="V62" s="536"/>
      <c r="W62" s="536"/>
      <c r="X62" s="536"/>
      <c r="Y62" s="536"/>
      <c r="Z62" s="536"/>
      <c r="AA62" s="536"/>
      <c r="AB62" s="536"/>
      <c r="AC62" s="558"/>
      <c r="AD62" s="543" t="s">
        <v>569</v>
      </c>
      <c r="AE62" s="544"/>
      <c r="AF62" s="544"/>
      <c r="AG62" s="559" t="s">
        <v>593</v>
      </c>
      <c r="AH62" s="560"/>
      <c r="AI62" s="560"/>
      <c r="AJ62" s="560"/>
      <c r="AK62" s="560"/>
      <c r="AL62" s="560"/>
      <c r="AM62" s="560"/>
      <c r="AN62" s="560"/>
      <c r="AO62" s="560"/>
      <c r="AP62" s="560"/>
      <c r="AQ62" s="560"/>
      <c r="AR62" s="560"/>
      <c r="AS62" s="560"/>
      <c r="AT62" s="560"/>
      <c r="AU62" s="560"/>
      <c r="AV62" s="560"/>
      <c r="AW62" s="560"/>
      <c r="AX62" s="561"/>
    </row>
    <row r="63" spans="1:51" ht="26.25" customHeight="1" x14ac:dyDescent="0.15">
      <c r="A63" s="489"/>
      <c r="B63" s="491"/>
      <c r="C63" s="545" t="s">
        <v>207</v>
      </c>
      <c r="D63" s="546"/>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7"/>
      <c r="AD63" s="510" t="s">
        <v>595</v>
      </c>
      <c r="AE63" s="511"/>
      <c r="AF63" s="512"/>
      <c r="AG63" s="537"/>
      <c r="AH63" s="538"/>
      <c r="AI63" s="538"/>
      <c r="AJ63" s="538"/>
      <c r="AK63" s="538"/>
      <c r="AL63" s="538"/>
      <c r="AM63" s="538"/>
      <c r="AN63" s="538"/>
      <c r="AO63" s="538"/>
      <c r="AP63" s="538"/>
      <c r="AQ63" s="538"/>
      <c r="AR63" s="538"/>
      <c r="AS63" s="538"/>
      <c r="AT63" s="538"/>
      <c r="AU63" s="538"/>
      <c r="AV63" s="538"/>
      <c r="AW63" s="538"/>
      <c r="AX63" s="539"/>
    </row>
    <row r="64" spans="1:51" ht="54" customHeight="1" x14ac:dyDescent="0.15">
      <c r="A64" s="492"/>
      <c r="B64" s="493"/>
      <c r="C64" s="548" t="s">
        <v>199</v>
      </c>
      <c r="D64" s="549"/>
      <c r="E64" s="549"/>
      <c r="F64" s="549"/>
      <c r="G64" s="549"/>
      <c r="H64" s="549"/>
      <c r="I64" s="549"/>
      <c r="J64" s="549"/>
      <c r="K64" s="549"/>
      <c r="L64" s="549"/>
      <c r="M64" s="549"/>
      <c r="N64" s="549"/>
      <c r="O64" s="549"/>
      <c r="P64" s="549"/>
      <c r="Q64" s="549"/>
      <c r="R64" s="549"/>
      <c r="S64" s="549"/>
      <c r="T64" s="549"/>
      <c r="U64" s="549"/>
      <c r="V64" s="549"/>
      <c r="W64" s="549"/>
      <c r="X64" s="549"/>
      <c r="Y64" s="549"/>
      <c r="Z64" s="549"/>
      <c r="AA64" s="549"/>
      <c r="AB64" s="549"/>
      <c r="AC64" s="550"/>
      <c r="AD64" s="551" t="s">
        <v>569</v>
      </c>
      <c r="AE64" s="552"/>
      <c r="AF64" s="553"/>
      <c r="AG64" s="554" t="s">
        <v>594</v>
      </c>
      <c r="AH64" s="555"/>
      <c r="AI64" s="555"/>
      <c r="AJ64" s="555"/>
      <c r="AK64" s="555"/>
      <c r="AL64" s="555"/>
      <c r="AM64" s="555"/>
      <c r="AN64" s="555"/>
      <c r="AO64" s="555"/>
      <c r="AP64" s="555"/>
      <c r="AQ64" s="555"/>
      <c r="AR64" s="555"/>
      <c r="AS64" s="555"/>
      <c r="AT64" s="555"/>
      <c r="AU64" s="555"/>
      <c r="AV64" s="555"/>
      <c r="AW64" s="555"/>
      <c r="AX64" s="556"/>
    </row>
    <row r="65" spans="1:50" ht="53.45" customHeight="1" x14ac:dyDescent="0.15">
      <c r="A65" s="102" t="s">
        <v>37</v>
      </c>
      <c r="B65" s="569"/>
      <c r="C65" s="570" t="s">
        <v>200</v>
      </c>
      <c r="D65" s="571"/>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2"/>
      <c r="AD65" s="562" t="s">
        <v>569</v>
      </c>
      <c r="AE65" s="563"/>
      <c r="AF65" s="573"/>
      <c r="AG65" s="564" t="s">
        <v>619</v>
      </c>
      <c r="AH65" s="565"/>
      <c r="AI65" s="565"/>
      <c r="AJ65" s="565"/>
      <c r="AK65" s="565"/>
      <c r="AL65" s="565"/>
      <c r="AM65" s="565"/>
      <c r="AN65" s="565"/>
      <c r="AO65" s="565"/>
      <c r="AP65" s="565"/>
      <c r="AQ65" s="565"/>
      <c r="AR65" s="565"/>
      <c r="AS65" s="565"/>
      <c r="AT65" s="565"/>
      <c r="AU65" s="565"/>
      <c r="AV65" s="565"/>
      <c r="AW65" s="565"/>
      <c r="AX65" s="566"/>
    </row>
    <row r="66" spans="1:50" ht="100.15" customHeight="1" x14ac:dyDescent="0.15">
      <c r="A66" s="489"/>
      <c r="B66" s="491"/>
      <c r="C66" s="574" t="s">
        <v>42</v>
      </c>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6"/>
      <c r="AD66" s="577" t="s">
        <v>569</v>
      </c>
      <c r="AE66" s="578"/>
      <c r="AF66" s="578"/>
      <c r="AG66" s="537" t="s">
        <v>596</v>
      </c>
      <c r="AH66" s="538"/>
      <c r="AI66" s="538"/>
      <c r="AJ66" s="538"/>
      <c r="AK66" s="538"/>
      <c r="AL66" s="538"/>
      <c r="AM66" s="538"/>
      <c r="AN66" s="538"/>
      <c r="AO66" s="538"/>
      <c r="AP66" s="538"/>
      <c r="AQ66" s="538"/>
      <c r="AR66" s="538"/>
      <c r="AS66" s="538"/>
      <c r="AT66" s="538"/>
      <c r="AU66" s="538"/>
      <c r="AV66" s="538"/>
      <c r="AW66" s="538"/>
      <c r="AX66" s="539"/>
    </row>
    <row r="67" spans="1:50" ht="53.45" customHeight="1" x14ac:dyDescent="0.15">
      <c r="A67" s="489"/>
      <c r="B67" s="491"/>
      <c r="C67" s="557" t="s">
        <v>167</v>
      </c>
      <c r="D67" s="536"/>
      <c r="E67" s="536"/>
      <c r="F67" s="536"/>
      <c r="G67" s="536"/>
      <c r="H67" s="536"/>
      <c r="I67" s="536"/>
      <c r="J67" s="536"/>
      <c r="K67" s="536"/>
      <c r="L67" s="536"/>
      <c r="M67" s="536"/>
      <c r="N67" s="536"/>
      <c r="O67" s="536"/>
      <c r="P67" s="536"/>
      <c r="Q67" s="536"/>
      <c r="R67" s="536"/>
      <c r="S67" s="536"/>
      <c r="T67" s="536"/>
      <c r="U67" s="536"/>
      <c r="V67" s="536"/>
      <c r="W67" s="536"/>
      <c r="X67" s="536"/>
      <c r="Y67" s="536"/>
      <c r="Z67" s="536"/>
      <c r="AA67" s="536"/>
      <c r="AB67" s="536"/>
      <c r="AC67" s="536"/>
      <c r="AD67" s="510" t="s">
        <v>569</v>
      </c>
      <c r="AE67" s="511"/>
      <c r="AF67" s="511"/>
      <c r="AG67" s="537" t="s">
        <v>597</v>
      </c>
      <c r="AH67" s="538"/>
      <c r="AI67" s="538"/>
      <c r="AJ67" s="538"/>
      <c r="AK67" s="538"/>
      <c r="AL67" s="538"/>
      <c r="AM67" s="538"/>
      <c r="AN67" s="538"/>
      <c r="AO67" s="538"/>
      <c r="AP67" s="538"/>
      <c r="AQ67" s="538"/>
      <c r="AR67" s="538"/>
      <c r="AS67" s="538"/>
      <c r="AT67" s="538"/>
      <c r="AU67" s="538"/>
      <c r="AV67" s="538"/>
      <c r="AW67" s="538"/>
      <c r="AX67" s="539"/>
    </row>
    <row r="68" spans="1:50" ht="57.6" customHeight="1" x14ac:dyDescent="0.15">
      <c r="A68" s="492"/>
      <c r="B68" s="493"/>
      <c r="C68" s="557" t="s">
        <v>41</v>
      </c>
      <c r="D68" s="536"/>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10" t="s">
        <v>569</v>
      </c>
      <c r="AE68" s="511"/>
      <c r="AF68" s="511"/>
      <c r="AG68" s="567" t="s">
        <v>598</v>
      </c>
      <c r="AH68" s="122"/>
      <c r="AI68" s="122"/>
      <c r="AJ68" s="122"/>
      <c r="AK68" s="122"/>
      <c r="AL68" s="122"/>
      <c r="AM68" s="122"/>
      <c r="AN68" s="122"/>
      <c r="AO68" s="122"/>
      <c r="AP68" s="122"/>
      <c r="AQ68" s="122"/>
      <c r="AR68" s="122"/>
      <c r="AS68" s="122"/>
      <c r="AT68" s="122"/>
      <c r="AU68" s="122"/>
      <c r="AV68" s="122"/>
      <c r="AW68" s="122"/>
      <c r="AX68" s="568"/>
    </row>
    <row r="69" spans="1:50" ht="41.25" customHeight="1" x14ac:dyDescent="0.15">
      <c r="A69" s="582" t="s">
        <v>54</v>
      </c>
      <c r="B69" s="583"/>
      <c r="C69" s="586" t="s">
        <v>134</v>
      </c>
      <c r="D69" s="587"/>
      <c r="E69" s="587"/>
      <c r="F69" s="587"/>
      <c r="G69" s="587"/>
      <c r="H69" s="587"/>
      <c r="I69" s="587"/>
      <c r="J69" s="587"/>
      <c r="K69" s="587"/>
      <c r="L69" s="587"/>
      <c r="M69" s="587"/>
      <c r="N69" s="587"/>
      <c r="O69" s="587"/>
      <c r="P69" s="587"/>
      <c r="Q69" s="587"/>
      <c r="R69" s="587"/>
      <c r="S69" s="587"/>
      <c r="T69" s="587"/>
      <c r="U69" s="587"/>
      <c r="V69" s="587"/>
      <c r="W69" s="587"/>
      <c r="X69" s="587"/>
      <c r="Y69" s="587"/>
      <c r="Z69" s="587"/>
      <c r="AA69" s="587"/>
      <c r="AB69" s="587"/>
      <c r="AC69" s="495"/>
      <c r="AD69" s="498" t="s">
        <v>595</v>
      </c>
      <c r="AE69" s="499"/>
      <c r="AF69" s="588"/>
      <c r="AG69" s="328"/>
      <c r="AH69" s="119"/>
      <c r="AI69" s="119"/>
      <c r="AJ69" s="119"/>
      <c r="AK69" s="119"/>
      <c r="AL69" s="119"/>
      <c r="AM69" s="119"/>
      <c r="AN69" s="119"/>
      <c r="AO69" s="119"/>
      <c r="AP69" s="119"/>
      <c r="AQ69" s="119"/>
      <c r="AR69" s="119"/>
      <c r="AS69" s="119"/>
      <c r="AT69" s="119"/>
      <c r="AU69" s="119"/>
      <c r="AV69" s="119"/>
      <c r="AW69" s="119"/>
      <c r="AX69" s="500"/>
    </row>
    <row r="70" spans="1:50" ht="19.7" customHeight="1" x14ac:dyDescent="0.15">
      <c r="A70" s="584"/>
      <c r="B70" s="585"/>
      <c r="C70" s="84" t="s">
        <v>0</v>
      </c>
      <c r="D70" s="85"/>
      <c r="E70" s="85"/>
      <c r="F70" s="85"/>
      <c r="G70" s="85"/>
      <c r="H70" s="85"/>
      <c r="I70" s="85"/>
      <c r="J70" s="85"/>
      <c r="K70" s="85"/>
      <c r="L70" s="85"/>
      <c r="M70" s="85"/>
      <c r="N70" s="85"/>
      <c r="O70" s="81" t="s">
        <v>563</v>
      </c>
      <c r="P70" s="82"/>
      <c r="Q70" s="82"/>
      <c r="R70" s="82"/>
      <c r="S70" s="82"/>
      <c r="T70" s="82"/>
      <c r="U70" s="82"/>
      <c r="V70" s="82"/>
      <c r="W70" s="82"/>
      <c r="X70" s="82"/>
      <c r="Y70" s="82"/>
      <c r="Z70" s="82"/>
      <c r="AA70" s="82"/>
      <c r="AB70" s="82"/>
      <c r="AC70" s="82"/>
      <c r="AD70" s="82"/>
      <c r="AE70" s="82"/>
      <c r="AF70" s="83"/>
      <c r="AG70" s="501"/>
      <c r="AH70" s="351"/>
      <c r="AI70" s="351"/>
      <c r="AJ70" s="351"/>
      <c r="AK70" s="351"/>
      <c r="AL70" s="351"/>
      <c r="AM70" s="351"/>
      <c r="AN70" s="351"/>
      <c r="AO70" s="351"/>
      <c r="AP70" s="351"/>
      <c r="AQ70" s="351"/>
      <c r="AR70" s="351"/>
      <c r="AS70" s="351"/>
      <c r="AT70" s="351"/>
      <c r="AU70" s="351"/>
      <c r="AV70" s="351"/>
      <c r="AW70" s="351"/>
      <c r="AX70" s="502"/>
    </row>
    <row r="71" spans="1:50" ht="24.75" customHeight="1" x14ac:dyDescent="0.15">
      <c r="A71" s="584"/>
      <c r="B71" s="585"/>
      <c r="C71" s="69"/>
      <c r="D71" s="70"/>
      <c r="E71" s="71"/>
      <c r="F71" s="71"/>
      <c r="G71" s="71"/>
      <c r="H71" s="72"/>
      <c r="I71" s="72"/>
      <c r="J71" s="73"/>
      <c r="K71" s="73"/>
      <c r="L71" s="73"/>
      <c r="M71" s="72"/>
      <c r="N71" s="74"/>
      <c r="O71" s="75"/>
      <c r="P71" s="76"/>
      <c r="Q71" s="76"/>
      <c r="R71" s="76"/>
      <c r="S71" s="76"/>
      <c r="T71" s="76"/>
      <c r="U71" s="76"/>
      <c r="V71" s="76"/>
      <c r="W71" s="76"/>
      <c r="X71" s="76"/>
      <c r="Y71" s="76"/>
      <c r="Z71" s="76"/>
      <c r="AA71" s="76"/>
      <c r="AB71" s="76"/>
      <c r="AC71" s="76"/>
      <c r="AD71" s="76"/>
      <c r="AE71" s="76"/>
      <c r="AF71" s="77"/>
      <c r="AG71" s="501"/>
      <c r="AH71" s="351"/>
      <c r="AI71" s="351"/>
      <c r="AJ71" s="351"/>
      <c r="AK71" s="351"/>
      <c r="AL71" s="351"/>
      <c r="AM71" s="351"/>
      <c r="AN71" s="351"/>
      <c r="AO71" s="351"/>
      <c r="AP71" s="351"/>
      <c r="AQ71" s="351"/>
      <c r="AR71" s="351"/>
      <c r="AS71" s="351"/>
      <c r="AT71" s="351"/>
      <c r="AU71" s="351"/>
      <c r="AV71" s="351"/>
      <c r="AW71" s="351"/>
      <c r="AX71" s="502"/>
    </row>
    <row r="72" spans="1:50" ht="24.75" customHeight="1" x14ac:dyDescent="0.15">
      <c r="A72" s="584"/>
      <c r="B72" s="585"/>
      <c r="C72" s="87"/>
      <c r="D72" s="88"/>
      <c r="E72" s="71"/>
      <c r="F72" s="71"/>
      <c r="G72" s="71"/>
      <c r="H72" s="72"/>
      <c r="I72" s="72"/>
      <c r="J72" s="579"/>
      <c r="K72" s="579"/>
      <c r="L72" s="579"/>
      <c r="M72" s="580"/>
      <c r="N72" s="581"/>
      <c r="O72" s="78"/>
      <c r="P72" s="79"/>
      <c r="Q72" s="79"/>
      <c r="R72" s="79"/>
      <c r="S72" s="79"/>
      <c r="T72" s="79"/>
      <c r="U72" s="79"/>
      <c r="V72" s="79"/>
      <c r="W72" s="79"/>
      <c r="X72" s="79"/>
      <c r="Y72" s="79"/>
      <c r="Z72" s="79"/>
      <c r="AA72" s="79"/>
      <c r="AB72" s="79"/>
      <c r="AC72" s="79"/>
      <c r="AD72" s="79"/>
      <c r="AE72" s="79"/>
      <c r="AF72" s="80"/>
      <c r="AG72" s="501"/>
      <c r="AH72" s="351"/>
      <c r="AI72" s="351"/>
      <c r="AJ72" s="351"/>
      <c r="AK72" s="351"/>
      <c r="AL72" s="351"/>
      <c r="AM72" s="351"/>
      <c r="AN72" s="351"/>
      <c r="AO72" s="351"/>
      <c r="AP72" s="351"/>
      <c r="AQ72" s="351"/>
      <c r="AR72" s="351"/>
      <c r="AS72" s="351"/>
      <c r="AT72" s="351"/>
      <c r="AU72" s="351"/>
      <c r="AV72" s="351"/>
      <c r="AW72" s="351"/>
      <c r="AX72" s="502"/>
    </row>
    <row r="73" spans="1:50" ht="24.75" customHeight="1" x14ac:dyDescent="0.15">
      <c r="A73" s="584"/>
      <c r="B73" s="585"/>
      <c r="C73" s="87"/>
      <c r="D73" s="88"/>
      <c r="E73" s="71"/>
      <c r="F73" s="71"/>
      <c r="G73" s="71"/>
      <c r="H73" s="72"/>
      <c r="I73" s="72"/>
      <c r="J73" s="579"/>
      <c r="K73" s="579"/>
      <c r="L73" s="579"/>
      <c r="M73" s="580"/>
      <c r="N73" s="581"/>
      <c r="O73" s="78"/>
      <c r="P73" s="79"/>
      <c r="Q73" s="79"/>
      <c r="R73" s="79"/>
      <c r="S73" s="79"/>
      <c r="T73" s="79"/>
      <c r="U73" s="79"/>
      <c r="V73" s="79"/>
      <c r="W73" s="79"/>
      <c r="X73" s="79"/>
      <c r="Y73" s="79"/>
      <c r="Z73" s="79"/>
      <c r="AA73" s="79"/>
      <c r="AB73" s="79"/>
      <c r="AC73" s="79"/>
      <c r="AD73" s="79"/>
      <c r="AE73" s="79"/>
      <c r="AF73" s="80"/>
      <c r="AG73" s="501"/>
      <c r="AH73" s="351"/>
      <c r="AI73" s="351"/>
      <c r="AJ73" s="351"/>
      <c r="AK73" s="351"/>
      <c r="AL73" s="351"/>
      <c r="AM73" s="351"/>
      <c r="AN73" s="351"/>
      <c r="AO73" s="351"/>
      <c r="AP73" s="351"/>
      <c r="AQ73" s="351"/>
      <c r="AR73" s="351"/>
      <c r="AS73" s="351"/>
      <c r="AT73" s="351"/>
      <c r="AU73" s="351"/>
      <c r="AV73" s="351"/>
      <c r="AW73" s="351"/>
      <c r="AX73" s="502"/>
    </row>
    <row r="74" spans="1:50" ht="24.75" customHeight="1" x14ac:dyDescent="0.15">
      <c r="A74" s="584"/>
      <c r="B74" s="585"/>
      <c r="C74" s="87"/>
      <c r="D74" s="88"/>
      <c r="E74" s="71"/>
      <c r="F74" s="71"/>
      <c r="G74" s="71"/>
      <c r="H74" s="72"/>
      <c r="I74" s="72"/>
      <c r="J74" s="579"/>
      <c r="K74" s="579"/>
      <c r="L74" s="579"/>
      <c r="M74" s="580"/>
      <c r="N74" s="581"/>
      <c r="O74" s="78"/>
      <c r="P74" s="79"/>
      <c r="Q74" s="79"/>
      <c r="R74" s="79"/>
      <c r="S74" s="79"/>
      <c r="T74" s="79"/>
      <c r="U74" s="79"/>
      <c r="V74" s="79"/>
      <c r="W74" s="79"/>
      <c r="X74" s="79"/>
      <c r="Y74" s="79"/>
      <c r="Z74" s="79"/>
      <c r="AA74" s="79"/>
      <c r="AB74" s="79"/>
      <c r="AC74" s="79"/>
      <c r="AD74" s="79"/>
      <c r="AE74" s="79"/>
      <c r="AF74" s="80"/>
      <c r="AG74" s="501"/>
      <c r="AH74" s="351"/>
      <c r="AI74" s="351"/>
      <c r="AJ74" s="351"/>
      <c r="AK74" s="351"/>
      <c r="AL74" s="351"/>
      <c r="AM74" s="351"/>
      <c r="AN74" s="351"/>
      <c r="AO74" s="351"/>
      <c r="AP74" s="351"/>
      <c r="AQ74" s="351"/>
      <c r="AR74" s="351"/>
      <c r="AS74" s="351"/>
      <c r="AT74" s="351"/>
      <c r="AU74" s="351"/>
      <c r="AV74" s="351"/>
      <c r="AW74" s="351"/>
      <c r="AX74" s="502"/>
    </row>
    <row r="75" spans="1:50" ht="213.6" customHeight="1" x14ac:dyDescent="0.15">
      <c r="A75" s="102" t="s">
        <v>45</v>
      </c>
      <c r="B75" s="103"/>
      <c r="C75" s="106" t="s">
        <v>49</v>
      </c>
      <c r="D75" s="107"/>
      <c r="E75" s="107"/>
      <c r="F75" s="108"/>
      <c r="G75" s="109" t="s">
        <v>614</v>
      </c>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10"/>
    </row>
    <row r="76" spans="1:50" ht="67.5" customHeight="1" thickBot="1" x14ac:dyDescent="0.2">
      <c r="A76" s="104"/>
      <c r="B76" s="105"/>
      <c r="C76" s="111" t="s">
        <v>53</v>
      </c>
      <c r="D76" s="112"/>
      <c r="E76" s="112"/>
      <c r="F76" s="113"/>
      <c r="G76" s="114" t="s">
        <v>599</v>
      </c>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5"/>
    </row>
    <row r="77" spans="1:50" ht="24" customHeight="1" x14ac:dyDescent="0.15">
      <c r="A77" s="89" t="s">
        <v>30</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1"/>
    </row>
    <row r="78" spans="1:50" ht="67.5" customHeight="1" thickBot="1" x14ac:dyDescent="0.2">
      <c r="A78" s="92"/>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4"/>
    </row>
    <row r="79" spans="1:50" ht="24.75" customHeight="1" x14ac:dyDescent="0.15">
      <c r="A79" s="95" t="s">
        <v>31</v>
      </c>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row>
    <row r="80" spans="1:50" ht="67.5" customHeight="1" thickBot="1" x14ac:dyDescent="0.2">
      <c r="A80" s="98" t="s">
        <v>129</v>
      </c>
      <c r="B80" s="99"/>
      <c r="C80" s="99"/>
      <c r="D80" s="99"/>
      <c r="E80" s="100"/>
      <c r="F80" s="101" t="s">
        <v>649</v>
      </c>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4"/>
    </row>
    <row r="81" spans="1:51" ht="24.75" customHeight="1" x14ac:dyDescent="0.15">
      <c r="A81" s="95" t="s">
        <v>43</v>
      </c>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7"/>
    </row>
    <row r="82" spans="1:51" ht="66" customHeight="1" thickBot="1" x14ac:dyDescent="0.2">
      <c r="A82" s="98" t="s">
        <v>129</v>
      </c>
      <c r="B82" s="99"/>
      <c r="C82" s="99"/>
      <c r="D82" s="99"/>
      <c r="E82" s="100"/>
      <c r="F82" s="593" t="s">
        <v>652</v>
      </c>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594"/>
      <c r="AK82" s="594"/>
      <c r="AL82" s="594"/>
      <c r="AM82" s="594"/>
      <c r="AN82" s="594"/>
      <c r="AO82" s="594"/>
      <c r="AP82" s="594"/>
      <c r="AQ82" s="594"/>
      <c r="AR82" s="594"/>
      <c r="AS82" s="594"/>
      <c r="AT82" s="594"/>
      <c r="AU82" s="594"/>
      <c r="AV82" s="594"/>
      <c r="AW82" s="594"/>
      <c r="AX82" s="595"/>
    </row>
    <row r="83" spans="1:51" ht="24.75" customHeight="1" x14ac:dyDescent="0.15">
      <c r="A83" s="596" t="s">
        <v>32</v>
      </c>
      <c r="B83" s="597"/>
      <c r="C83" s="597"/>
      <c r="D83" s="597"/>
      <c r="E83" s="597"/>
      <c r="F83" s="597"/>
      <c r="G83" s="597"/>
      <c r="H83" s="597"/>
      <c r="I83" s="597"/>
      <c r="J83" s="597"/>
      <c r="K83" s="597"/>
      <c r="L83" s="597"/>
      <c r="M83" s="597"/>
      <c r="N83" s="597"/>
      <c r="O83" s="597"/>
      <c r="P83" s="597"/>
      <c r="Q83" s="597"/>
      <c r="R83" s="597"/>
      <c r="S83" s="597"/>
      <c r="T83" s="597"/>
      <c r="U83" s="597"/>
      <c r="V83" s="597"/>
      <c r="W83" s="597"/>
      <c r="X83" s="597"/>
      <c r="Y83" s="597"/>
      <c r="Z83" s="597"/>
      <c r="AA83" s="597"/>
      <c r="AB83" s="597"/>
      <c r="AC83" s="597"/>
      <c r="AD83" s="597"/>
      <c r="AE83" s="597"/>
      <c r="AF83" s="597"/>
      <c r="AG83" s="597"/>
      <c r="AH83" s="597"/>
      <c r="AI83" s="597"/>
      <c r="AJ83" s="597"/>
      <c r="AK83" s="597"/>
      <c r="AL83" s="597"/>
      <c r="AM83" s="597"/>
      <c r="AN83" s="597"/>
      <c r="AO83" s="597"/>
      <c r="AP83" s="597"/>
      <c r="AQ83" s="597"/>
      <c r="AR83" s="597"/>
      <c r="AS83" s="597"/>
      <c r="AT83" s="597"/>
      <c r="AU83" s="597"/>
      <c r="AV83" s="597"/>
      <c r="AW83" s="597"/>
      <c r="AX83" s="598"/>
    </row>
    <row r="84" spans="1:51" ht="67.5" customHeight="1" thickBot="1" x14ac:dyDescent="0.2">
      <c r="A84" s="599" t="s">
        <v>618</v>
      </c>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row>
    <row r="85" spans="1:51" ht="24.75" customHeight="1" x14ac:dyDescent="0.15">
      <c r="A85" s="600" t="s">
        <v>209</v>
      </c>
      <c r="B85" s="601"/>
      <c r="C85" s="601"/>
      <c r="D85" s="60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2"/>
    </row>
    <row r="86" spans="1:51" ht="24.75" customHeight="1" x14ac:dyDescent="0.15">
      <c r="A86" s="603" t="s">
        <v>244</v>
      </c>
      <c r="B86" s="604"/>
      <c r="C86" s="604"/>
      <c r="D86" s="605"/>
      <c r="E86" s="589" t="s">
        <v>600</v>
      </c>
      <c r="F86" s="590"/>
      <c r="G86" s="590"/>
      <c r="H86" s="590"/>
      <c r="I86" s="590"/>
      <c r="J86" s="590"/>
      <c r="K86" s="590"/>
      <c r="L86" s="590"/>
      <c r="M86" s="590"/>
      <c r="N86" s="590"/>
      <c r="O86" s="590"/>
      <c r="P86" s="591"/>
      <c r="Q86" s="589"/>
      <c r="R86" s="590"/>
      <c r="S86" s="590"/>
      <c r="T86" s="590"/>
      <c r="U86" s="590"/>
      <c r="V86" s="590"/>
      <c r="W86" s="590"/>
      <c r="X86" s="590"/>
      <c r="Y86" s="590"/>
      <c r="Z86" s="590"/>
      <c r="AA86" s="590"/>
      <c r="AB86" s="591"/>
      <c r="AC86" s="589"/>
      <c r="AD86" s="590"/>
      <c r="AE86" s="590"/>
      <c r="AF86" s="590"/>
      <c r="AG86" s="590"/>
      <c r="AH86" s="590"/>
      <c r="AI86" s="590"/>
      <c r="AJ86" s="590"/>
      <c r="AK86" s="590"/>
      <c r="AL86" s="590"/>
      <c r="AM86" s="590"/>
      <c r="AN86" s="591"/>
      <c r="AO86" s="589"/>
      <c r="AP86" s="590"/>
      <c r="AQ86" s="590"/>
      <c r="AR86" s="590"/>
      <c r="AS86" s="590"/>
      <c r="AT86" s="590"/>
      <c r="AU86" s="590"/>
      <c r="AV86" s="590"/>
      <c r="AW86" s="590"/>
      <c r="AX86" s="592"/>
      <c r="AY86" s="62"/>
    </row>
    <row r="87" spans="1:51" ht="24.75" customHeight="1" x14ac:dyDescent="0.15">
      <c r="A87" s="116" t="s">
        <v>243</v>
      </c>
      <c r="B87" s="116"/>
      <c r="C87" s="116"/>
      <c r="D87" s="116"/>
      <c r="E87" s="589" t="s">
        <v>601</v>
      </c>
      <c r="F87" s="590"/>
      <c r="G87" s="590"/>
      <c r="H87" s="590"/>
      <c r="I87" s="590"/>
      <c r="J87" s="590"/>
      <c r="K87" s="590"/>
      <c r="L87" s="590"/>
      <c r="M87" s="590"/>
      <c r="N87" s="590"/>
      <c r="O87" s="590"/>
      <c r="P87" s="591"/>
      <c r="Q87" s="589"/>
      <c r="R87" s="590"/>
      <c r="S87" s="590"/>
      <c r="T87" s="590"/>
      <c r="U87" s="590"/>
      <c r="V87" s="590"/>
      <c r="W87" s="590"/>
      <c r="X87" s="590"/>
      <c r="Y87" s="590"/>
      <c r="Z87" s="590"/>
      <c r="AA87" s="590"/>
      <c r="AB87" s="591"/>
      <c r="AC87" s="589"/>
      <c r="AD87" s="590"/>
      <c r="AE87" s="590"/>
      <c r="AF87" s="590"/>
      <c r="AG87" s="590"/>
      <c r="AH87" s="590"/>
      <c r="AI87" s="590"/>
      <c r="AJ87" s="590"/>
      <c r="AK87" s="590"/>
      <c r="AL87" s="590"/>
      <c r="AM87" s="590"/>
      <c r="AN87" s="591"/>
      <c r="AO87" s="589"/>
      <c r="AP87" s="590"/>
      <c r="AQ87" s="590"/>
      <c r="AR87" s="590"/>
      <c r="AS87" s="590"/>
      <c r="AT87" s="590"/>
      <c r="AU87" s="590"/>
      <c r="AV87" s="590"/>
      <c r="AW87" s="590"/>
      <c r="AX87" s="592"/>
    </row>
    <row r="88" spans="1:51" ht="24.75" customHeight="1" x14ac:dyDescent="0.15">
      <c r="A88" s="116" t="s">
        <v>242</v>
      </c>
      <c r="B88" s="116"/>
      <c r="C88" s="116"/>
      <c r="D88" s="116"/>
      <c r="E88" s="589" t="s">
        <v>602</v>
      </c>
      <c r="F88" s="590"/>
      <c r="G88" s="590"/>
      <c r="H88" s="590"/>
      <c r="I88" s="590"/>
      <c r="J88" s="590"/>
      <c r="K88" s="590"/>
      <c r="L88" s="590"/>
      <c r="M88" s="590"/>
      <c r="N88" s="590"/>
      <c r="O88" s="590"/>
      <c r="P88" s="591"/>
      <c r="Q88" s="589"/>
      <c r="R88" s="590"/>
      <c r="S88" s="590"/>
      <c r="T88" s="590"/>
      <c r="U88" s="590"/>
      <c r="V88" s="590"/>
      <c r="W88" s="590"/>
      <c r="X88" s="590"/>
      <c r="Y88" s="590"/>
      <c r="Z88" s="590"/>
      <c r="AA88" s="590"/>
      <c r="AB88" s="591"/>
      <c r="AC88" s="589"/>
      <c r="AD88" s="590"/>
      <c r="AE88" s="590"/>
      <c r="AF88" s="590"/>
      <c r="AG88" s="590"/>
      <c r="AH88" s="590"/>
      <c r="AI88" s="590"/>
      <c r="AJ88" s="590"/>
      <c r="AK88" s="590"/>
      <c r="AL88" s="590"/>
      <c r="AM88" s="590"/>
      <c r="AN88" s="591"/>
      <c r="AO88" s="589"/>
      <c r="AP88" s="590"/>
      <c r="AQ88" s="590"/>
      <c r="AR88" s="590"/>
      <c r="AS88" s="590"/>
      <c r="AT88" s="590"/>
      <c r="AU88" s="590"/>
      <c r="AV88" s="590"/>
      <c r="AW88" s="590"/>
      <c r="AX88" s="592"/>
    </row>
    <row r="89" spans="1:51" ht="24.75" customHeight="1" x14ac:dyDescent="0.15">
      <c r="A89" s="116" t="s">
        <v>241</v>
      </c>
      <c r="B89" s="116"/>
      <c r="C89" s="116"/>
      <c r="D89" s="116"/>
      <c r="E89" s="589" t="s">
        <v>603</v>
      </c>
      <c r="F89" s="590"/>
      <c r="G89" s="590"/>
      <c r="H89" s="590"/>
      <c r="I89" s="590"/>
      <c r="J89" s="590"/>
      <c r="K89" s="590"/>
      <c r="L89" s="590"/>
      <c r="M89" s="590"/>
      <c r="N89" s="590"/>
      <c r="O89" s="590"/>
      <c r="P89" s="591"/>
      <c r="Q89" s="589"/>
      <c r="R89" s="590"/>
      <c r="S89" s="590"/>
      <c r="T89" s="590"/>
      <c r="U89" s="590"/>
      <c r="V89" s="590"/>
      <c r="W89" s="590"/>
      <c r="X89" s="590"/>
      <c r="Y89" s="590"/>
      <c r="Z89" s="590"/>
      <c r="AA89" s="590"/>
      <c r="AB89" s="591"/>
      <c r="AC89" s="589"/>
      <c r="AD89" s="590"/>
      <c r="AE89" s="590"/>
      <c r="AF89" s="590"/>
      <c r="AG89" s="590"/>
      <c r="AH89" s="590"/>
      <c r="AI89" s="590"/>
      <c r="AJ89" s="590"/>
      <c r="AK89" s="590"/>
      <c r="AL89" s="590"/>
      <c r="AM89" s="590"/>
      <c r="AN89" s="591"/>
      <c r="AO89" s="589"/>
      <c r="AP89" s="590"/>
      <c r="AQ89" s="590"/>
      <c r="AR89" s="590"/>
      <c r="AS89" s="590"/>
      <c r="AT89" s="590"/>
      <c r="AU89" s="590"/>
      <c r="AV89" s="590"/>
      <c r="AW89" s="590"/>
      <c r="AX89" s="592"/>
    </row>
    <row r="90" spans="1:51" ht="24.75" customHeight="1" x14ac:dyDescent="0.15">
      <c r="A90" s="116" t="s">
        <v>240</v>
      </c>
      <c r="B90" s="116"/>
      <c r="C90" s="116"/>
      <c r="D90" s="116"/>
      <c r="E90" s="589" t="s">
        <v>604</v>
      </c>
      <c r="F90" s="590"/>
      <c r="G90" s="590"/>
      <c r="H90" s="590"/>
      <c r="I90" s="590"/>
      <c r="J90" s="590"/>
      <c r="K90" s="590"/>
      <c r="L90" s="590"/>
      <c r="M90" s="590"/>
      <c r="N90" s="590"/>
      <c r="O90" s="590"/>
      <c r="P90" s="591"/>
      <c r="Q90" s="589"/>
      <c r="R90" s="590"/>
      <c r="S90" s="590"/>
      <c r="T90" s="590"/>
      <c r="U90" s="590"/>
      <c r="V90" s="590"/>
      <c r="W90" s="590"/>
      <c r="X90" s="590"/>
      <c r="Y90" s="590"/>
      <c r="Z90" s="590"/>
      <c r="AA90" s="590"/>
      <c r="AB90" s="591"/>
      <c r="AC90" s="589"/>
      <c r="AD90" s="590"/>
      <c r="AE90" s="590"/>
      <c r="AF90" s="590"/>
      <c r="AG90" s="590"/>
      <c r="AH90" s="590"/>
      <c r="AI90" s="590"/>
      <c r="AJ90" s="590"/>
      <c r="AK90" s="590"/>
      <c r="AL90" s="590"/>
      <c r="AM90" s="590"/>
      <c r="AN90" s="591"/>
      <c r="AO90" s="589"/>
      <c r="AP90" s="590"/>
      <c r="AQ90" s="590"/>
      <c r="AR90" s="590"/>
      <c r="AS90" s="590"/>
      <c r="AT90" s="590"/>
      <c r="AU90" s="590"/>
      <c r="AV90" s="590"/>
      <c r="AW90" s="590"/>
      <c r="AX90" s="592"/>
    </row>
    <row r="91" spans="1:51" ht="24.75" customHeight="1" x14ac:dyDescent="0.15">
      <c r="A91" s="116" t="s">
        <v>239</v>
      </c>
      <c r="B91" s="116"/>
      <c r="C91" s="116"/>
      <c r="D91" s="116"/>
      <c r="E91" s="589" t="s">
        <v>605</v>
      </c>
      <c r="F91" s="590"/>
      <c r="G91" s="590"/>
      <c r="H91" s="590"/>
      <c r="I91" s="590"/>
      <c r="J91" s="590"/>
      <c r="K91" s="590"/>
      <c r="L91" s="590"/>
      <c r="M91" s="590"/>
      <c r="N91" s="590"/>
      <c r="O91" s="590"/>
      <c r="P91" s="591"/>
      <c r="Q91" s="589"/>
      <c r="R91" s="590"/>
      <c r="S91" s="590"/>
      <c r="T91" s="590"/>
      <c r="U91" s="590"/>
      <c r="V91" s="590"/>
      <c r="W91" s="590"/>
      <c r="X91" s="590"/>
      <c r="Y91" s="590"/>
      <c r="Z91" s="590"/>
      <c r="AA91" s="590"/>
      <c r="AB91" s="591"/>
      <c r="AC91" s="589"/>
      <c r="AD91" s="590"/>
      <c r="AE91" s="590"/>
      <c r="AF91" s="590"/>
      <c r="AG91" s="590"/>
      <c r="AH91" s="590"/>
      <c r="AI91" s="590"/>
      <c r="AJ91" s="590"/>
      <c r="AK91" s="590"/>
      <c r="AL91" s="590"/>
      <c r="AM91" s="590"/>
      <c r="AN91" s="591"/>
      <c r="AO91" s="589"/>
      <c r="AP91" s="590"/>
      <c r="AQ91" s="590"/>
      <c r="AR91" s="590"/>
      <c r="AS91" s="590"/>
      <c r="AT91" s="590"/>
      <c r="AU91" s="590"/>
      <c r="AV91" s="590"/>
      <c r="AW91" s="590"/>
      <c r="AX91" s="592"/>
    </row>
    <row r="92" spans="1:51" ht="24.75" customHeight="1" x14ac:dyDescent="0.15">
      <c r="A92" s="116" t="s">
        <v>238</v>
      </c>
      <c r="B92" s="116"/>
      <c r="C92" s="116"/>
      <c r="D92" s="116"/>
      <c r="E92" s="589" t="s">
        <v>604</v>
      </c>
      <c r="F92" s="590"/>
      <c r="G92" s="590"/>
      <c r="H92" s="590"/>
      <c r="I92" s="590"/>
      <c r="J92" s="590"/>
      <c r="K92" s="590"/>
      <c r="L92" s="590"/>
      <c r="M92" s="590"/>
      <c r="N92" s="590"/>
      <c r="O92" s="590"/>
      <c r="P92" s="591"/>
      <c r="Q92" s="589"/>
      <c r="R92" s="590"/>
      <c r="S92" s="590"/>
      <c r="T92" s="590"/>
      <c r="U92" s="590"/>
      <c r="V92" s="590"/>
      <c r="W92" s="590"/>
      <c r="X92" s="590"/>
      <c r="Y92" s="590"/>
      <c r="Z92" s="590"/>
      <c r="AA92" s="590"/>
      <c r="AB92" s="591"/>
      <c r="AC92" s="589"/>
      <c r="AD92" s="590"/>
      <c r="AE92" s="590"/>
      <c r="AF92" s="590"/>
      <c r="AG92" s="590"/>
      <c r="AH92" s="590"/>
      <c r="AI92" s="590"/>
      <c r="AJ92" s="590"/>
      <c r="AK92" s="590"/>
      <c r="AL92" s="590"/>
      <c r="AM92" s="590"/>
      <c r="AN92" s="591"/>
      <c r="AO92" s="589"/>
      <c r="AP92" s="590"/>
      <c r="AQ92" s="590"/>
      <c r="AR92" s="590"/>
      <c r="AS92" s="590"/>
      <c r="AT92" s="590"/>
      <c r="AU92" s="590"/>
      <c r="AV92" s="590"/>
      <c r="AW92" s="590"/>
      <c r="AX92" s="592"/>
    </row>
    <row r="93" spans="1:51" ht="24.75" customHeight="1" x14ac:dyDescent="0.15">
      <c r="A93" s="116" t="s">
        <v>237</v>
      </c>
      <c r="B93" s="116"/>
      <c r="C93" s="116"/>
      <c r="D93" s="116"/>
      <c r="E93" s="589" t="s">
        <v>606</v>
      </c>
      <c r="F93" s="590"/>
      <c r="G93" s="590"/>
      <c r="H93" s="590"/>
      <c r="I93" s="590"/>
      <c r="J93" s="590"/>
      <c r="K93" s="590"/>
      <c r="L93" s="590"/>
      <c r="M93" s="590"/>
      <c r="N93" s="590"/>
      <c r="O93" s="590"/>
      <c r="P93" s="591"/>
      <c r="Q93" s="589"/>
      <c r="R93" s="590"/>
      <c r="S93" s="590"/>
      <c r="T93" s="590"/>
      <c r="U93" s="590"/>
      <c r="V93" s="590"/>
      <c r="W93" s="590"/>
      <c r="X93" s="590"/>
      <c r="Y93" s="590"/>
      <c r="Z93" s="590"/>
      <c r="AA93" s="590"/>
      <c r="AB93" s="591"/>
      <c r="AC93" s="589"/>
      <c r="AD93" s="590"/>
      <c r="AE93" s="590"/>
      <c r="AF93" s="590"/>
      <c r="AG93" s="590"/>
      <c r="AH93" s="590"/>
      <c r="AI93" s="590"/>
      <c r="AJ93" s="590"/>
      <c r="AK93" s="590"/>
      <c r="AL93" s="590"/>
      <c r="AM93" s="590"/>
      <c r="AN93" s="591"/>
      <c r="AO93" s="589"/>
      <c r="AP93" s="590"/>
      <c r="AQ93" s="590"/>
      <c r="AR93" s="590"/>
      <c r="AS93" s="590"/>
      <c r="AT93" s="590"/>
      <c r="AU93" s="590"/>
      <c r="AV93" s="590"/>
      <c r="AW93" s="590"/>
      <c r="AX93" s="592"/>
    </row>
    <row r="94" spans="1:51" ht="24.75" customHeight="1" x14ac:dyDescent="0.15">
      <c r="A94" s="116" t="s">
        <v>383</v>
      </c>
      <c r="B94" s="116"/>
      <c r="C94" s="116"/>
      <c r="D94" s="116"/>
      <c r="E94" s="608" t="s">
        <v>566</v>
      </c>
      <c r="F94" s="609"/>
      <c r="G94" s="609"/>
      <c r="H94" s="65" t="str">
        <f>IF(E94="","","-")</f>
        <v>-</v>
      </c>
      <c r="I94" s="609"/>
      <c r="J94" s="609"/>
      <c r="K94" s="65" t="str">
        <f>IF(I94="","","-")</f>
        <v/>
      </c>
      <c r="L94" s="86">
        <v>136</v>
      </c>
      <c r="M94" s="86"/>
      <c r="N94" s="65" t="str">
        <f>IF(O94="","","-")</f>
        <v/>
      </c>
      <c r="O94" s="606"/>
      <c r="P94" s="607"/>
      <c r="Q94" s="608"/>
      <c r="R94" s="609"/>
      <c r="S94" s="609"/>
      <c r="T94" s="65" t="str">
        <f>IF(Q94="","","-")</f>
        <v/>
      </c>
      <c r="U94" s="609"/>
      <c r="V94" s="609"/>
      <c r="W94" s="65" t="str">
        <f>IF(U94="","","-")</f>
        <v/>
      </c>
      <c r="X94" s="86"/>
      <c r="Y94" s="86"/>
      <c r="Z94" s="65" t="str">
        <f>IF(AA94="","","-")</f>
        <v/>
      </c>
      <c r="AA94" s="606"/>
      <c r="AB94" s="607"/>
      <c r="AC94" s="608"/>
      <c r="AD94" s="609"/>
      <c r="AE94" s="609"/>
      <c r="AF94" s="65" t="str">
        <f>IF(AC94="","","-")</f>
        <v/>
      </c>
      <c r="AG94" s="609"/>
      <c r="AH94" s="609"/>
      <c r="AI94" s="65" t="str">
        <f>IF(AG94="","","-")</f>
        <v/>
      </c>
      <c r="AJ94" s="86"/>
      <c r="AK94" s="86"/>
      <c r="AL94" s="65" t="str">
        <f>IF(AM94="","","-")</f>
        <v/>
      </c>
      <c r="AM94" s="606"/>
      <c r="AN94" s="607"/>
      <c r="AO94" s="608"/>
      <c r="AP94" s="609"/>
      <c r="AQ94" s="65" t="str">
        <f>IF(AO94="","","-")</f>
        <v/>
      </c>
      <c r="AR94" s="609"/>
      <c r="AS94" s="609"/>
      <c r="AT94" s="65" t="str">
        <f>IF(AR94="","","-")</f>
        <v/>
      </c>
      <c r="AU94" s="86"/>
      <c r="AV94" s="86"/>
      <c r="AW94" s="65" t="str">
        <f>IF(AX94="","","-")</f>
        <v/>
      </c>
      <c r="AX94" s="67"/>
    </row>
    <row r="95" spans="1:51" ht="24.75" customHeight="1" x14ac:dyDescent="0.15">
      <c r="A95" s="116" t="s">
        <v>554</v>
      </c>
      <c r="B95" s="116"/>
      <c r="C95" s="116"/>
      <c r="D95" s="116"/>
      <c r="E95" s="608" t="s">
        <v>566</v>
      </c>
      <c r="F95" s="609"/>
      <c r="G95" s="609"/>
      <c r="H95" s="65"/>
      <c r="I95" s="609"/>
      <c r="J95" s="609"/>
      <c r="K95" s="65"/>
      <c r="L95" s="86">
        <v>137</v>
      </c>
      <c r="M95" s="86"/>
      <c r="N95" s="65" t="str">
        <f>IF(O95="","","-")</f>
        <v/>
      </c>
      <c r="O95" s="606"/>
      <c r="P95" s="607"/>
      <c r="Q95" s="608"/>
      <c r="R95" s="609"/>
      <c r="S95" s="609"/>
      <c r="T95" s="65" t="str">
        <f>IF(Q95="","","-")</f>
        <v/>
      </c>
      <c r="U95" s="609"/>
      <c r="V95" s="609"/>
      <c r="W95" s="65" t="str">
        <f>IF(U95="","","-")</f>
        <v/>
      </c>
      <c r="X95" s="86"/>
      <c r="Y95" s="86"/>
      <c r="Z95" s="65" t="str">
        <f>IF(AA95="","","-")</f>
        <v/>
      </c>
      <c r="AA95" s="606"/>
      <c r="AB95" s="607"/>
      <c r="AC95" s="608"/>
      <c r="AD95" s="609"/>
      <c r="AE95" s="609"/>
      <c r="AF95" s="65" t="str">
        <f>IF(AC95="","","-")</f>
        <v/>
      </c>
      <c r="AG95" s="609"/>
      <c r="AH95" s="609"/>
      <c r="AI95" s="65" t="str">
        <f>IF(AG95="","","-")</f>
        <v/>
      </c>
      <c r="AJ95" s="86"/>
      <c r="AK95" s="86"/>
      <c r="AL95" s="65" t="str">
        <f>IF(AM95="","","-")</f>
        <v/>
      </c>
      <c r="AM95" s="606"/>
      <c r="AN95" s="607"/>
      <c r="AO95" s="608"/>
      <c r="AP95" s="609"/>
      <c r="AQ95" s="65" t="str">
        <f>IF(AO95="","","-")</f>
        <v/>
      </c>
      <c r="AR95" s="609"/>
      <c r="AS95" s="609"/>
      <c r="AT95" s="65" t="str">
        <f>IF(AR95="","","-")</f>
        <v/>
      </c>
      <c r="AU95" s="86"/>
      <c r="AV95" s="86"/>
      <c r="AW95" s="65" t="str">
        <f>IF(AX95="","","-")</f>
        <v/>
      </c>
      <c r="AX95" s="67"/>
    </row>
    <row r="96" spans="1:51" ht="24.75" customHeight="1" x14ac:dyDescent="0.15">
      <c r="A96" s="116" t="s">
        <v>351</v>
      </c>
      <c r="B96" s="116"/>
      <c r="C96" s="116"/>
      <c r="D96" s="116"/>
      <c r="E96" s="611">
        <v>2021</v>
      </c>
      <c r="F96" s="117"/>
      <c r="G96" s="609" t="s">
        <v>607</v>
      </c>
      <c r="H96" s="609"/>
      <c r="I96" s="609"/>
      <c r="J96" s="117">
        <v>20</v>
      </c>
      <c r="K96" s="117"/>
      <c r="L96" s="86">
        <v>154</v>
      </c>
      <c r="M96" s="86"/>
      <c r="N96" s="86"/>
      <c r="O96" s="117"/>
      <c r="P96" s="117"/>
      <c r="Q96" s="611"/>
      <c r="R96" s="117"/>
      <c r="S96" s="609"/>
      <c r="T96" s="609"/>
      <c r="U96" s="609"/>
      <c r="V96" s="117"/>
      <c r="W96" s="117"/>
      <c r="X96" s="86"/>
      <c r="Y96" s="86"/>
      <c r="Z96" s="86"/>
      <c r="AA96" s="117"/>
      <c r="AB96" s="610"/>
      <c r="AC96" s="611"/>
      <c r="AD96" s="117"/>
      <c r="AE96" s="609"/>
      <c r="AF96" s="609"/>
      <c r="AG96" s="609"/>
      <c r="AH96" s="117"/>
      <c r="AI96" s="117"/>
      <c r="AJ96" s="86"/>
      <c r="AK96" s="86"/>
      <c r="AL96" s="86"/>
      <c r="AM96" s="117"/>
      <c r="AN96" s="610"/>
      <c r="AO96" s="611"/>
      <c r="AP96" s="117"/>
      <c r="AQ96" s="609"/>
      <c r="AR96" s="609"/>
      <c r="AS96" s="609"/>
      <c r="AT96" s="117"/>
      <c r="AU96" s="117"/>
      <c r="AV96" s="86"/>
      <c r="AW96" s="86"/>
      <c r="AX96" s="67"/>
    </row>
    <row r="97" spans="1:50" ht="28.35" customHeight="1" x14ac:dyDescent="0.15">
      <c r="A97" s="226" t="s">
        <v>231</v>
      </c>
      <c r="B97" s="227"/>
      <c r="C97" s="227"/>
      <c r="D97" s="227"/>
      <c r="E97" s="227"/>
      <c r="F97" s="228"/>
      <c r="G97" s="52" t="s">
        <v>556</v>
      </c>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row>
    <row r="98" spans="1:50" ht="28.35" customHeight="1" x14ac:dyDescent="0.15">
      <c r="A98" s="226"/>
      <c r="B98" s="227"/>
      <c r="C98" s="227"/>
      <c r="D98" s="227"/>
      <c r="E98" s="227"/>
      <c r="F98" s="228"/>
      <c r="G98" s="32"/>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row>
    <row r="99" spans="1:50" ht="28.35" customHeight="1" x14ac:dyDescent="0.15">
      <c r="A99" s="226"/>
      <c r="B99" s="227"/>
      <c r="C99" s="227"/>
      <c r="D99" s="227"/>
      <c r="E99" s="227"/>
      <c r="F99" s="228"/>
      <c r="G99" s="32"/>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row>
    <row r="100" spans="1:50" ht="28.35" customHeight="1" x14ac:dyDescent="0.15">
      <c r="A100" s="226"/>
      <c r="B100" s="227"/>
      <c r="C100" s="227"/>
      <c r="D100" s="227"/>
      <c r="E100" s="227"/>
      <c r="F100" s="228"/>
      <c r="G100" s="32"/>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row>
    <row r="101" spans="1:50" ht="27.75" customHeight="1" x14ac:dyDescent="0.15">
      <c r="A101" s="226"/>
      <c r="B101" s="227"/>
      <c r="C101" s="227"/>
      <c r="D101" s="227"/>
      <c r="E101" s="227"/>
      <c r="F101" s="228"/>
      <c r="G101" s="32"/>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28.35" customHeight="1" x14ac:dyDescent="0.15">
      <c r="A102" s="226"/>
      <c r="B102" s="227"/>
      <c r="C102" s="227"/>
      <c r="D102" s="227"/>
      <c r="E102" s="227"/>
      <c r="F102" s="228"/>
      <c r="G102" s="32"/>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row>
    <row r="103" spans="1:50" ht="28.35" customHeight="1" x14ac:dyDescent="0.15">
      <c r="A103" s="226"/>
      <c r="B103" s="227"/>
      <c r="C103" s="227"/>
      <c r="D103" s="227"/>
      <c r="E103" s="227"/>
      <c r="F103" s="228"/>
      <c r="G103" s="3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row>
    <row r="104" spans="1:50" ht="27.75" customHeight="1" x14ac:dyDescent="0.15">
      <c r="A104" s="226"/>
      <c r="B104" s="227"/>
      <c r="C104" s="227"/>
      <c r="D104" s="227"/>
      <c r="E104" s="227"/>
      <c r="F104" s="228"/>
      <c r="G104" s="32"/>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row>
    <row r="105" spans="1:50" ht="28.35" customHeight="1" x14ac:dyDescent="0.15">
      <c r="A105" s="226"/>
      <c r="B105" s="227"/>
      <c r="C105" s="227"/>
      <c r="D105" s="227"/>
      <c r="E105" s="227"/>
      <c r="F105" s="228"/>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row>
    <row r="106" spans="1:50" ht="28.35" customHeight="1" x14ac:dyDescent="0.15">
      <c r="A106" s="226"/>
      <c r="B106" s="227"/>
      <c r="C106" s="227"/>
      <c r="D106" s="227"/>
      <c r="E106" s="227"/>
      <c r="F106" s="228"/>
      <c r="G106" s="32"/>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row>
    <row r="107" spans="1:50" ht="28.35" customHeight="1" x14ac:dyDescent="0.15">
      <c r="A107" s="226"/>
      <c r="B107" s="227"/>
      <c r="C107" s="227"/>
      <c r="D107" s="227"/>
      <c r="E107" s="227"/>
      <c r="F107" s="228"/>
      <c r="G107" s="32"/>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row>
    <row r="108" spans="1:50" ht="28.35" customHeight="1" x14ac:dyDescent="0.15">
      <c r="A108" s="226"/>
      <c r="B108" s="227"/>
      <c r="C108" s="227"/>
      <c r="D108" s="227"/>
      <c r="E108" s="227"/>
      <c r="F108" s="228"/>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row>
    <row r="109" spans="1:50" ht="28.35" customHeight="1" x14ac:dyDescent="0.15">
      <c r="A109" s="226"/>
      <c r="B109" s="227"/>
      <c r="C109" s="227"/>
      <c r="D109" s="227"/>
      <c r="E109" s="227"/>
      <c r="F109" s="228"/>
      <c r="G109" s="32"/>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row>
    <row r="110" spans="1:50" ht="27.75" customHeight="1" x14ac:dyDescent="0.15">
      <c r="A110" s="226"/>
      <c r="B110" s="227"/>
      <c r="C110" s="227"/>
      <c r="D110" s="227"/>
      <c r="E110" s="227"/>
      <c r="F110" s="228"/>
      <c r="G110" s="32"/>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row>
    <row r="111" spans="1:50" ht="28.35" customHeight="1" x14ac:dyDescent="0.15">
      <c r="A111" s="226"/>
      <c r="B111" s="227"/>
      <c r="C111" s="227"/>
      <c r="D111" s="227"/>
      <c r="E111" s="227"/>
      <c r="F111" s="228"/>
      <c r="G111" s="3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row>
    <row r="112" spans="1:50" ht="28.35" customHeight="1" x14ac:dyDescent="0.15">
      <c r="A112" s="226"/>
      <c r="B112" s="227"/>
      <c r="C112" s="227"/>
      <c r="D112" s="227"/>
      <c r="E112" s="227"/>
      <c r="F112" s="228"/>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row>
    <row r="113" spans="1:50" ht="24.75" customHeight="1" thickBot="1" x14ac:dyDescent="0.2">
      <c r="A113" s="612"/>
      <c r="B113" s="613"/>
      <c r="C113" s="613"/>
      <c r="D113" s="613"/>
      <c r="E113" s="613"/>
      <c r="F113" s="614"/>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4.75" customHeight="1" x14ac:dyDescent="0.15">
      <c r="A114" s="615" t="s">
        <v>233</v>
      </c>
      <c r="B114" s="616"/>
      <c r="C114" s="616"/>
      <c r="D114" s="616"/>
      <c r="E114" s="616"/>
      <c r="F114" s="617"/>
      <c r="G114" s="621" t="s">
        <v>213</v>
      </c>
      <c r="H114" s="622"/>
      <c r="I114" s="622"/>
      <c r="J114" s="622"/>
      <c r="K114" s="622"/>
      <c r="L114" s="622"/>
      <c r="M114" s="622"/>
      <c r="N114" s="622"/>
      <c r="O114" s="622"/>
      <c r="P114" s="622"/>
      <c r="Q114" s="622"/>
      <c r="R114" s="622"/>
      <c r="S114" s="622"/>
      <c r="T114" s="622"/>
      <c r="U114" s="622"/>
      <c r="V114" s="622"/>
      <c r="W114" s="622"/>
      <c r="X114" s="622"/>
      <c r="Y114" s="622"/>
      <c r="Z114" s="622"/>
      <c r="AA114" s="622"/>
      <c r="AB114" s="623"/>
      <c r="AC114" s="621" t="s">
        <v>214</v>
      </c>
      <c r="AD114" s="622"/>
      <c r="AE114" s="622"/>
      <c r="AF114" s="622"/>
      <c r="AG114" s="622"/>
      <c r="AH114" s="622"/>
      <c r="AI114" s="622"/>
      <c r="AJ114" s="622"/>
      <c r="AK114" s="622"/>
      <c r="AL114" s="622"/>
      <c r="AM114" s="622"/>
      <c r="AN114" s="622"/>
      <c r="AO114" s="622"/>
      <c r="AP114" s="622"/>
      <c r="AQ114" s="622"/>
      <c r="AR114" s="622"/>
      <c r="AS114" s="622"/>
      <c r="AT114" s="622"/>
      <c r="AU114" s="622"/>
      <c r="AV114" s="622"/>
      <c r="AW114" s="622"/>
      <c r="AX114" s="624"/>
    </row>
    <row r="115" spans="1:50" ht="24.75" customHeight="1" x14ac:dyDescent="0.15">
      <c r="A115" s="618"/>
      <c r="B115" s="619"/>
      <c r="C115" s="619"/>
      <c r="D115" s="619"/>
      <c r="E115" s="619"/>
      <c r="F115" s="620"/>
      <c r="G115" s="106" t="s">
        <v>15</v>
      </c>
      <c r="H115" s="625"/>
      <c r="I115" s="625"/>
      <c r="J115" s="625"/>
      <c r="K115" s="625"/>
      <c r="L115" s="626" t="s">
        <v>16</v>
      </c>
      <c r="M115" s="625"/>
      <c r="N115" s="625"/>
      <c r="O115" s="625"/>
      <c r="P115" s="625"/>
      <c r="Q115" s="625"/>
      <c r="R115" s="625"/>
      <c r="S115" s="625"/>
      <c r="T115" s="625"/>
      <c r="U115" s="625"/>
      <c r="V115" s="625"/>
      <c r="W115" s="625"/>
      <c r="X115" s="627"/>
      <c r="Y115" s="638" t="s">
        <v>17</v>
      </c>
      <c r="Z115" s="639"/>
      <c r="AA115" s="639"/>
      <c r="AB115" s="640"/>
      <c r="AC115" s="106" t="s">
        <v>15</v>
      </c>
      <c r="AD115" s="625"/>
      <c r="AE115" s="625"/>
      <c r="AF115" s="625"/>
      <c r="AG115" s="625"/>
      <c r="AH115" s="626" t="s">
        <v>16</v>
      </c>
      <c r="AI115" s="625"/>
      <c r="AJ115" s="625"/>
      <c r="AK115" s="625"/>
      <c r="AL115" s="625"/>
      <c r="AM115" s="625"/>
      <c r="AN115" s="625"/>
      <c r="AO115" s="625"/>
      <c r="AP115" s="625"/>
      <c r="AQ115" s="625"/>
      <c r="AR115" s="625"/>
      <c r="AS115" s="625"/>
      <c r="AT115" s="627"/>
      <c r="AU115" s="638" t="s">
        <v>17</v>
      </c>
      <c r="AV115" s="639"/>
      <c r="AW115" s="639"/>
      <c r="AX115" s="641"/>
    </row>
    <row r="116" spans="1:50" ht="24.75" customHeight="1" x14ac:dyDescent="0.15">
      <c r="A116" s="618"/>
      <c r="B116" s="619"/>
      <c r="C116" s="619"/>
      <c r="D116" s="619"/>
      <c r="E116" s="619"/>
      <c r="F116" s="620"/>
      <c r="G116" s="642"/>
      <c r="H116" s="643"/>
      <c r="I116" s="643"/>
      <c r="J116" s="643"/>
      <c r="K116" s="644"/>
      <c r="L116" s="645"/>
      <c r="M116" s="646"/>
      <c r="N116" s="646"/>
      <c r="O116" s="646"/>
      <c r="P116" s="646"/>
      <c r="Q116" s="646"/>
      <c r="R116" s="646"/>
      <c r="S116" s="646"/>
      <c r="T116" s="646"/>
      <c r="U116" s="646"/>
      <c r="V116" s="646"/>
      <c r="W116" s="646"/>
      <c r="X116" s="647"/>
      <c r="Y116" s="648"/>
      <c r="Z116" s="649"/>
      <c r="AA116" s="649"/>
      <c r="AB116" s="650"/>
      <c r="AC116" s="642"/>
      <c r="AD116" s="643"/>
      <c r="AE116" s="643"/>
      <c r="AF116" s="643"/>
      <c r="AG116" s="644"/>
      <c r="AH116" s="645"/>
      <c r="AI116" s="646"/>
      <c r="AJ116" s="646"/>
      <c r="AK116" s="646"/>
      <c r="AL116" s="646"/>
      <c r="AM116" s="646"/>
      <c r="AN116" s="646"/>
      <c r="AO116" s="646"/>
      <c r="AP116" s="646"/>
      <c r="AQ116" s="646"/>
      <c r="AR116" s="646"/>
      <c r="AS116" s="646"/>
      <c r="AT116" s="647"/>
      <c r="AU116" s="648"/>
      <c r="AV116" s="649"/>
      <c r="AW116" s="649"/>
      <c r="AX116" s="651"/>
    </row>
    <row r="117" spans="1:50" ht="24.75" customHeight="1" x14ac:dyDescent="0.15">
      <c r="A117" s="618"/>
      <c r="B117" s="619"/>
      <c r="C117" s="619"/>
      <c r="D117" s="619"/>
      <c r="E117" s="619"/>
      <c r="F117" s="620"/>
      <c r="G117" s="628"/>
      <c r="H117" s="629"/>
      <c r="I117" s="629"/>
      <c r="J117" s="629"/>
      <c r="K117" s="630"/>
      <c r="L117" s="631"/>
      <c r="M117" s="632"/>
      <c r="N117" s="632"/>
      <c r="O117" s="632"/>
      <c r="P117" s="632"/>
      <c r="Q117" s="632"/>
      <c r="R117" s="632"/>
      <c r="S117" s="632"/>
      <c r="T117" s="632"/>
      <c r="U117" s="632"/>
      <c r="V117" s="632"/>
      <c r="W117" s="632"/>
      <c r="X117" s="633"/>
      <c r="Y117" s="634"/>
      <c r="Z117" s="635"/>
      <c r="AA117" s="635"/>
      <c r="AB117" s="636"/>
      <c r="AC117" s="628"/>
      <c r="AD117" s="629"/>
      <c r="AE117" s="629"/>
      <c r="AF117" s="629"/>
      <c r="AG117" s="630"/>
      <c r="AH117" s="631"/>
      <c r="AI117" s="632"/>
      <c r="AJ117" s="632"/>
      <c r="AK117" s="632"/>
      <c r="AL117" s="632"/>
      <c r="AM117" s="632"/>
      <c r="AN117" s="632"/>
      <c r="AO117" s="632"/>
      <c r="AP117" s="632"/>
      <c r="AQ117" s="632"/>
      <c r="AR117" s="632"/>
      <c r="AS117" s="632"/>
      <c r="AT117" s="633"/>
      <c r="AU117" s="634"/>
      <c r="AV117" s="635"/>
      <c r="AW117" s="635"/>
      <c r="AX117" s="637"/>
    </row>
    <row r="118" spans="1:50" ht="24.75" customHeight="1" x14ac:dyDescent="0.15">
      <c r="A118" s="618"/>
      <c r="B118" s="619"/>
      <c r="C118" s="619"/>
      <c r="D118" s="619"/>
      <c r="E118" s="619"/>
      <c r="F118" s="620"/>
      <c r="G118" s="628"/>
      <c r="H118" s="629"/>
      <c r="I118" s="629"/>
      <c r="J118" s="629"/>
      <c r="K118" s="630"/>
      <c r="L118" s="631"/>
      <c r="M118" s="632"/>
      <c r="N118" s="632"/>
      <c r="O118" s="632"/>
      <c r="P118" s="632"/>
      <c r="Q118" s="632"/>
      <c r="R118" s="632"/>
      <c r="S118" s="632"/>
      <c r="T118" s="632"/>
      <c r="U118" s="632"/>
      <c r="V118" s="632"/>
      <c r="W118" s="632"/>
      <c r="X118" s="633"/>
      <c r="Y118" s="634"/>
      <c r="Z118" s="635"/>
      <c r="AA118" s="635"/>
      <c r="AB118" s="636"/>
      <c r="AC118" s="628"/>
      <c r="AD118" s="629"/>
      <c r="AE118" s="629"/>
      <c r="AF118" s="629"/>
      <c r="AG118" s="630"/>
      <c r="AH118" s="631"/>
      <c r="AI118" s="632"/>
      <c r="AJ118" s="632"/>
      <c r="AK118" s="632"/>
      <c r="AL118" s="632"/>
      <c r="AM118" s="632"/>
      <c r="AN118" s="632"/>
      <c r="AO118" s="632"/>
      <c r="AP118" s="632"/>
      <c r="AQ118" s="632"/>
      <c r="AR118" s="632"/>
      <c r="AS118" s="632"/>
      <c r="AT118" s="633"/>
      <c r="AU118" s="634"/>
      <c r="AV118" s="635"/>
      <c r="AW118" s="635"/>
      <c r="AX118" s="637"/>
    </row>
    <row r="119" spans="1:50" ht="24.75" customHeight="1" x14ac:dyDescent="0.15">
      <c r="A119" s="618"/>
      <c r="B119" s="619"/>
      <c r="C119" s="619"/>
      <c r="D119" s="619"/>
      <c r="E119" s="619"/>
      <c r="F119" s="620"/>
      <c r="G119" s="628"/>
      <c r="H119" s="629"/>
      <c r="I119" s="629"/>
      <c r="J119" s="629"/>
      <c r="K119" s="630"/>
      <c r="L119" s="631"/>
      <c r="M119" s="632"/>
      <c r="N119" s="632"/>
      <c r="O119" s="632"/>
      <c r="P119" s="632"/>
      <c r="Q119" s="632"/>
      <c r="R119" s="632"/>
      <c r="S119" s="632"/>
      <c r="T119" s="632"/>
      <c r="U119" s="632"/>
      <c r="V119" s="632"/>
      <c r="W119" s="632"/>
      <c r="X119" s="633"/>
      <c r="Y119" s="634"/>
      <c r="Z119" s="635"/>
      <c r="AA119" s="635"/>
      <c r="AB119" s="636"/>
      <c r="AC119" s="628"/>
      <c r="AD119" s="629"/>
      <c r="AE119" s="629"/>
      <c r="AF119" s="629"/>
      <c r="AG119" s="630"/>
      <c r="AH119" s="631"/>
      <c r="AI119" s="632"/>
      <c r="AJ119" s="632"/>
      <c r="AK119" s="632"/>
      <c r="AL119" s="632"/>
      <c r="AM119" s="632"/>
      <c r="AN119" s="632"/>
      <c r="AO119" s="632"/>
      <c r="AP119" s="632"/>
      <c r="AQ119" s="632"/>
      <c r="AR119" s="632"/>
      <c r="AS119" s="632"/>
      <c r="AT119" s="633"/>
      <c r="AU119" s="634"/>
      <c r="AV119" s="635"/>
      <c r="AW119" s="635"/>
      <c r="AX119" s="637"/>
    </row>
    <row r="120" spans="1:50" ht="24.75" customHeight="1" x14ac:dyDescent="0.15">
      <c r="A120" s="618"/>
      <c r="B120" s="619"/>
      <c r="C120" s="619"/>
      <c r="D120" s="619"/>
      <c r="E120" s="619"/>
      <c r="F120" s="620"/>
      <c r="G120" s="628"/>
      <c r="H120" s="629"/>
      <c r="I120" s="629"/>
      <c r="J120" s="629"/>
      <c r="K120" s="630"/>
      <c r="L120" s="631"/>
      <c r="M120" s="632"/>
      <c r="N120" s="632"/>
      <c r="O120" s="632"/>
      <c r="P120" s="632"/>
      <c r="Q120" s="632"/>
      <c r="R120" s="632"/>
      <c r="S120" s="632"/>
      <c r="T120" s="632"/>
      <c r="U120" s="632"/>
      <c r="V120" s="632"/>
      <c r="W120" s="632"/>
      <c r="X120" s="633"/>
      <c r="Y120" s="634"/>
      <c r="Z120" s="635"/>
      <c r="AA120" s="635"/>
      <c r="AB120" s="636"/>
      <c r="AC120" s="628"/>
      <c r="AD120" s="629"/>
      <c r="AE120" s="629"/>
      <c r="AF120" s="629"/>
      <c r="AG120" s="630"/>
      <c r="AH120" s="631"/>
      <c r="AI120" s="632"/>
      <c r="AJ120" s="632"/>
      <c r="AK120" s="632"/>
      <c r="AL120" s="632"/>
      <c r="AM120" s="632"/>
      <c r="AN120" s="632"/>
      <c r="AO120" s="632"/>
      <c r="AP120" s="632"/>
      <c r="AQ120" s="632"/>
      <c r="AR120" s="632"/>
      <c r="AS120" s="632"/>
      <c r="AT120" s="633"/>
      <c r="AU120" s="634"/>
      <c r="AV120" s="635"/>
      <c r="AW120" s="635"/>
      <c r="AX120" s="637"/>
    </row>
    <row r="121" spans="1:50" ht="24.75" customHeight="1" x14ac:dyDescent="0.15">
      <c r="A121" s="618"/>
      <c r="B121" s="619"/>
      <c r="C121" s="619"/>
      <c r="D121" s="619"/>
      <c r="E121" s="619"/>
      <c r="F121" s="620"/>
      <c r="G121" s="628"/>
      <c r="H121" s="629"/>
      <c r="I121" s="629"/>
      <c r="J121" s="629"/>
      <c r="K121" s="630"/>
      <c r="L121" s="631"/>
      <c r="M121" s="632"/>
      <c r="N121" s="632"/>
      <c r="O121" s="632"/>
      <c r="P121" s="632"/>
      <c r="Q121" s="632"/>
      <c r="R121" s="632"/>
      <c r="S121" s="632"/>
      <c r="T121" s="632"/>
      <c r="U121" s="632"/>
      <c r="V121" s="632"/>
      <c r="W121" s="632"/>
      <c r="X121" s="633"/>
      <c r="Y121" s="634"/>
      <c r="Z121" s="635"/>
      <c r="AA121" s="635"/>
      <c r="AB121" s="636"/>
      <c r="AC121" s="628"/>
      <c r="AD121" s="629"/>
      <c r="AE121" s="629"/>
      <c r="AF121" s="629"/>
      <c r="AG121" s="630"/>
      <c r="AH121" s="631"/>
      <c r="AI121" s="632"/>
      <c r="AJ121" s="632"/>
      <c r="AK121" s="632"/>
      <c r="AL121" s="632"/>
      <c r="AM121" s="632"/>
      <c r="AN121" s="632"/>
      <c r="AO121" s="632"/>
      <c r="AP121" s="632"/>
      <c r="AQ121" s="632"/>
      <c r="AR121" s="632"/>
      <c r="AS121" s="632"/>
      <c r="AT121" s="633"/>
      <c r="AU121" s="634"/>
      <c r="AV121" s="635"/>
      <c r="AW121" s="635"/>
      <c r="AX121" s="637"/>
    </row>
    <row r="122" spans="1:50" ht="24.75" customHeight="1" x14ac:dyDescent="0.15">
      <c r="A122" s="618"/>
      <c r="B122" s="619"/>
      <c r="C122" s="619"/>
      <c r="D122" s="619"/>
      <c r="E122" s="619"/>
      <c r="F122" s="620"/>
      <c r="G122" s="628"/>
      <c r="H122" s="629"/>
      <c r="I122" s="629"/>
      <c r="J122" s="629"/>
      <c r="K122" s="630"/>
      <c r="L122" s="631"/>
      <c r="M122" s="632"/>
      <c r="N122" s="632"/>
      <c r="O122" s="632"/>
      <c r="P122" s="632"/>
      <c r="Q122" s="632"/>
      <c r="R122" s="632"/>
      <c r="S122" s="632"/>
      <c r="T122" s="632"/>
      <c r="U122" s="632"/>
      <c r="V122" s="632"/>
      <c r="W122" s="632"/>
      <c r="X122" s="633"/>
      <c r="Y122" s="634"/>
      <c r="Z122" s="635"/>
      <c r="AA122" s="635"/>
      <c r="AB122" s="636"/>
      <c r="AC122" s="628"/>
      <c r="AD122" s="629"/>
      <c r="AE122" s="629"/>
      <c r="AF122" s="629"/>
      <c r="AG122" s="630"/>
      <c r="AH122" s="631"/>
      <c r="AI122" s="632"/>
      <c r="AJ122" s="632"/>
      <c r="AK122" s="632"/>
      <c r="AL122" s="632"/>
      <c r="AM122" s="632"/>
      <c r="AN122" s="632"/>
      <c r="AO122" s="632"/>
      <c r="AP122" s="632"/>
      <c r="AQ122" s="632"/>
      <c r="AR122" s="632"/>
      <c r="AS122" s="632"/>
      <c r="AT122" s="633"/>
      <c r="AU122" s="634"/>
      <c r="AV122" s="635"/>
      <c r="AW122" s="635"/>
      <c r="AX122" s="637"/>
    </row>
    <row r="123" spans="1:50" ht="24.75" customHeight="1" x14ac:dyDescent="0.15">
      <c r="A123" s="618"/>
      <c r="B123" s="619"/>
      <c r="C123" s="619"/>
      <c r="D123" s="619"/>
      <c r="E123" s="619"/>
      <c r="F123" s="620"/>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row>
    <row r="124" spans="1:50" ht="24.75" customHeight="1" x14ac:dyDescent="0.15">
      <c r="A124" s="618"/>
      <c r="B124" s="619"/>
      <c r="C124" s="619"/>
      <c r="D124" s="619"/>
      <c r="E124" s="619"/>
      <c r="F124" s="620"/>
      <c r="G124" s="628"/>
      <c r="H124" s="629"/>
      <c r="I124" s="629"/>
      <c r="J124" s="629"/>
      <c r="K124" s="630"/>
      <c r="L124" s="631"/>
      <c r="M124" s="632"/>
      <c r="N124" s="632"/>
      <c r="O124" s="632"/>
      <c r="P124" s="632"/>
      <c r="Q124" s="632"/>
      <c r="R124" s="632"/>
      <c r="S124" s="632"/>
      <c r="T124" s="632"/>
      <c r="U124" s="632"/>
      <c r="V124" s="632"/>
      <c r="W124" s="632"/>
      <c r="X124" s="633"/>
      <c r="Y124" s="634"/>
      <c r="Z124" s="635"/>
      <c r="AA124" s="635"/>
      <c r="AB124" s="636"/>
      <c r="AC124" s="628"/>
      <c r="AD124" s="629"/>
      <c r="AE124" s="629"/>
      <c r="AF124" s="629"/>
      <c r="AG124" s="630"/>
      <c r="AH124" s="631"/>
      <c r="AI124" s="632"/>
      <c r="AJ124" s="632"/>
      <c r="AK124" s="632"/>
      <c r="AL124" s="632"/>
      <c r="AM124" s="632"/>
      <c r="AN124" s="632"/>
      <c r="AO124" s="632"/>
      <c r="AP124" s="632"/>
      <c r="AQ124" s="632"/>
      <c r="AR124" s="632"/>
      <c r="AS124" s="632"/>
      <c r="AT124" s="633"/>
      <c r="AU124" s="634"/>
      <c r="AV124" s="635"/>
      <c r="AW124" s="635"/>
      <c r="AX124" s="637"/>
    </row>
    <row r="125" spans="1:50" ht="24.75" customHeight="1" x14ac:dyDescent="0.15">
      <c r="A125" s="618"/>
      <c r="B125" s="619"/>
      <c r="C125" s="619"/>
      <c r="D125" s="619"/>
      <c r="E125" s="619"/>
      <c r="F125" s="620"/>
      <c r="G125" s="628"/>
      <c r="H125" s="629"/>
      <c r="I125" s="629"/>
      <c r="J125" s="629"/>
      <c r="K125" s="630"/>
      <c r="L125" s="631"/>
      <c r="M125" s="632"/>
      <c r="N125" s="632"/>
      <c r="O125" s="632"/>
      <c r="P125" s="632"/>
      <c r="Q125" s="632"/>
      <c r="R125" s="632"/>
      <c r="S125" s="632"/>
      <c r="T125" s="632"/>
      <c r="U125" s="632"/>
      <c r="V125" s="632"/>
      <c r="W125" s="632"/>
      <c r="X125" s="633"/>
      <c r="Y125" s="634"/>
      <c r="Z125" s="635"/>
      <c r="AA125" s="635"/>
      <c r="AB125" s="636"/>
      <c r="AC125" s="628"/>
      <c r="AD125" s="629"/>
      <c r="AE125" s="629"/>
      <c r="AF125" s="629"/>
      <c r="AG125" s="630"/>
      <c r="AH125" s="631"/>
      <c r="AI125" s="632"/>
      <c r="AJ125" s="632"/>
      <c r="AK125" s="632"/>
      <c r="AL125" s="632"/>
      <c r="AM125" s="632"/>
      <c r="AN125" s="632"/>
      <c r="AO125" s="632"/>
      <c r="AP125" s="632"/>
      <c r="AQ125" s="632"/>
      <c r="AR125" s="632"/>
      <c r="AS125" s="632"/>
      <c r="AT125" s="633"/>
      <c r="AU125" s="634"/>
      <c r="AV125" s="635"/>
      <c r="AW125" s="635"/>
      <c r="AX125" s="637"/>
    </row>
    <row r="126" spans="1:50" ht="24.75" customHeight="1" x14ac:dyDescent="0.15">
      <c r="A126" s="618"/>
      <c r="B126" s="619"/>
      <c r="C126" s="619"/>
      <c r="D126" s="619"/>
      <c r="E126" s="619"/>
      <c r="F126" s="620"/>
      <c r="G126" s="652" t="s">
        <v>18</v>
      </c>
      <c r="H126" s="653"/>
      <c r="I126" s="653"/>
      <c r="J126" s="653"/>
      <c r="K126" s="653"/>
      <c r="L126" s="654"/>
      <c r="M126" s="655"/>
      <c r="N126" s="655"/>
      <c r="O126" s="655"/>
      <c r="P126" s="655"/>
      <c r="Q126" s="655"/>
      <c r="R126" s="655"/>
      <c r="S126" s="655"/>
      <c r="T126" s="655"/>
      <c r="U126" s="655"/>
      <c r="V126" s="655"/>
      <c r="W126" s="655"/>
      <c r="X126" s="656"/>
      <c r="Y126" s="657">
        <f>SUM(Y116:AB125)</f>
        <v>0</v>
      </c>
      <c r="Z126" s="658"/>
      <c r="AA126" s="658"/>
      <c r="AB126" s="659"/>
      <c r="AC126" s="652" t="s">
        <v>18</v>
      </c>
      <c r="AD126" s="653"/>
      <c r="AE126" s="653"/>
      <c r="AF126" s="653"/>
      <c r="AG126" s="653"/>
      <c r="AH126" s="654"/>
      <c r="AI126" s="655"/>
      <c r="AJ126" s="655"/>
      <c r="AK126" s="655"/>
      <c r="AL126" s="655"/>
      <c r="AM126" s="655"/>
      <c r="AN126" s="655"/>
      <c r="AO126" s="655"/>
      <c r="AP126" s="655"/>
      <c r="AQ126" s="655"/>
      <c r="AR126" s="655"/>
      <c r="AS126" s="655"/>
      <c r="AT126" s="656"/>
      <c r="AU126" s="657">
        <f>SUM(AU116:AX125)</f>
        <v>0</v>
      </c>
      <c r="AV126" s="658"/>
      <c r="AW126" s="658"/>
      <c r="AX126" s="660"/>
    </row>
    <row r="127" spans="1:50" ht="24.75" customHeight="1" x14ac:dyDescent="0.15">
      <c r="A127" s="4"/>
      <c r="B127" s="4"/>
      <c r="C127" s="4"/>
      <c r="D127" s="4"/>
      <c r="E127" s="4"/>
      <c r="F127" s="4"/>
      <c r="G127" s="7"/>
      <c r="H127" s="7"/>
      <c r="I127" s="7"/>
      <c r="J127" s="7"/>
      <c r="K127" s="7"/>
      <c r="L127" s="3"/>
      <c r="M127" s="7"/>
      <c r="N127" s="7"/>
      <c r="O127" s="7"/>
      <c r="P127" s="7"/>
      <c r="Q127" s="7"/>
      <c r="R127" s="7"/>
      <c r="S127" s="7"/>
      <c r="T127" s="7"/>
      <c r="U127" s="7"/>
      <c r="V127" s="7"/>
      <c r="W127" s="7"/>
      <c r="X127" s="7"/>
      <c r="Y127" s="8"/>
      <c r="Z127" s="8"/>
      <c r="AA127" s="8"/>
      <c r="AB127" s="8"/>
      <c r="AC127" s="7"/>
      <c r="AD127" s="7"/>
      <c r="AE127" s="7"/>
      <c r="AF127" s="7"/>
      <c r="AG127" s="7"/>
      <c r="AH127" s="3"/>
      <c r="AI127" s="7"/>
      <c r="AJ127" s="7"/>
      <c r="AK127" s="7"/>
      <c r="AL127" s="7"/>
      <c r="AM127" s="7"/>
      <c r="AN127" s="7"/>
      <c r="AO127" s="7"/>
      <c r="AP127" s="7"/>
      <c r="AQ127" s="7"/>
      <c r="AR127" s="7"/>
      <c r="AS127" s="7"/>
      <c r="AT127" s="7"/>
      <c r="AU127" s="8"/>
      <c r="AV127" s="8"/>
      <c r="AW127" s="8"/>
      <c r="AX127" s="8"/>
    </row>
    <row r="128" spans="1:50" ht="24.75" customHeight="1" x14ac:dyDescent="0.15"/>
    <row r="129" spans="1:51" ht="24.75" customHeight="1" x14ac:dyDescent="0.15">
      <c r="A129" s="9"/>
      <c r="B129" s="1" t="s">
        <v>26</v>
      </c>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spans="1:51" ht="24.75" customHeight="1" x14ac:dyDescent="0.15">
      <c r="A130" s="9"/>
      <c r="B130" s="38" t="s">
        <v>213</v>
      </c>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spans="1:51" ht="59.25" customHeight="1" x14ac:dyDescent="0.15">
      <c r="A131" s="661"/>
      <c r="B131" s="661"/>
      <c r="C131" s="661" t="s">
        <v>24</v>
      </c>
      <c r="D131" s="661"/>
      <c r="E131" s="661"/>
      <c r="F131" s="661"/>
      <c r="G131" s="661"/>
      <c r="H131" s="661"/>
      <c r="I131" s="661"/>
      <c r="J131" s="662" t="s">
        <v>181</v>
      </c>
      <c r="K131" s="116"/>
      <c r="L131" s="116"/>
      <c r="M131" s="116"/>
      <c r="N131" s="116"/>
      <c r="O131" s="116"/>
      <c r="P131" s="381" t="s">
        <v>25</v>
      </c>
      <c r="Q131" s="381"/>
      <c r="R131" s="381"/>
      <c r="S131" s="381"/>
      <c r="T131" s="381"/>
      <c r="U131" s="381"/>
      <c r="V131" s="381"/>
      <c r="W131" s="381"/>
      <c r="X131" s="381"/>
      <c r="Y131" s="663" t="s">
        <v>180</v>
      </c>
      <c r="Z131" s="664"/>
      <c r="AA131" s="664"/>
      <c r="AB131" s="664"/>
      <c r="AC131" s="662" t="s">
        <v>205</v>
      </c>
      <c r="AD131" s="662"/>
      <c r="AE131" s="662"/>
      <c r="AF131" s="662"/>
      <c r="AG131" s="662"/>
      <c r="AH131" s="663" t="s">
        <v>219</v>
      </c>
      <c r="AI131" s="661"/>
      <c r="AJ131" s="661"/>
      <c r="AK131" s="661"/>
      <c r="AL131" s="661" t="s">
        <v>19</v>
      </c>
      <c r="AM131" s="661"/>
      <c r="AN131" s="661"/>
      <c r="AO131" s="665"/>
      <c r="AP131" s="684" t="s">
        <v>182</v>
      </c>
      <c r="AQ131" s="684"/>
      <c r="AR131" s="684"/>
      <c r="AS131" s="684"/>
      <c r="AT131" s="684"/>
      <c r="AU131" s="684"/>
      <c r="AV131" s="684"/>
      <c r="AW131" s="684"/>
      <c r="AX131" s="684"/>
    </row>
    <row r="132" spans="1:51" ht="61.5" customHeight="1" x14ac:dyDescent="0.15">
      <c r="A132" s="672">
        <v>1</v>
      </c>
      <c r="B132" s="672">
        <v>1</v>
      </c>
      <c r="C132" s="673" t="s">
        <v>632</v>
      </c>
      <c r="D132" s="674"/>
      <c r="E132" s="674"/>
      <c r="F132" s="674"/>
      <c r="G132" s="674"/>
      <c r="H132" s="674"/>
      <c r="I132" s="674"/>
      <c r="J132" s="675">
        <v>3180005003424</v>
      </c>
      <c r="K132" s="676"/>
      <c r="L132" s="676"/>
      <c r="M132" s="676"/>
      <c r="N132" s="676"/>
      <c r="O132" s="676"/>
      <c r="P132" s="677" t="s">
        <v>633</v>
      </c>
      <c r="Q132" s="678"/>
      <c r="R132" s="678"/>
      <c r="S132" s="678"/>
      <c r="T132" s="678"/>
      <c r="U132" s="678"/>
      <c r="V132" s="678"/>
      <c r="W132" s="678"/>
      <c r="X132" s="678"/>
      <c r="Y132" s="679">
        <v>0.4</v>
      </c>
      <c r="Z132" s="680"/>
      <c r="AA132" s="680"/>
      <c r="AB132" s="681"/>
      <c r="AC132" s="682" t="s">
        <v>226</v>
      </c>
      <c r="AD132" s="683"/>
      <c r="AE132" s="683"/>
      <c r="AF132" s="683"/>
      <c r="AG132" s="683"/>
      <c r="AH132" s="666" t="s">
        <v>631</v>
      </c>
      <c r="AI132" s="667"/>
      <c r="AJ132" s="667"/>
      <c r="AK132" s="667"/>
      <c r="AL132" s="668" t="s">
        <v>631</v>
      </c>
      <c r="AM132" s="669"/>
      <c r="AN132" s="669"/>
      <c r="AO132" s="670"/>
      <c r="AP132" s="671"/>
      <c r="AQ132" s="671"/>
      <c r="AR132" s="671"/>
      <c r="AS132" s="671"/>
      <c r="AT132" s="671"/>
      <c r="AU132" s="671"/>
      <c r="AV132" s="671"/>
      <c r="AW132" s="671"/>
      <c r="AX132" s="671"/>
    </row>
    <row r="133" spans="1:51" ht="61.5" customHeight="1" x14ac:dyDescent="0.15">
      <c r="A133" s="672">
        <v>2</v>
      </c>
      <c r="B133" s="672">
        <v>1</v>
      </c>
      <c r="C133" s="673" t="s">
        <v>653</v>
      </c>
      <c r="D133" s="674"/>
      <c r="E133" s="674"/>
      <c r="F133" s="674"/>
      <c r="G133" s="674"/>
      <c r="H133" s="674"/>
      <c r="I133" s="674"/>
      <c r="J133" s="675">
        <v>5470001002266</v>
      </c>
      <c r="K133" s="676"/>
      <c r="L133" s="676"/>
      <c r="M133" s="676"/>
      <c r="N133" s="676"/>
      <c r="O133" s="676"/>
      <c r="P133" s="677" t="s">
        <v>634</v>
      </c>
      <c r="Q133" s="678"/>
      <c r="R133" s="678"/>
      <c r="S133" s="678"/>
      <c r="T133" s="678"/>
      <c r="U133" s="678"/>
      <c r="V133" s="678"/>
      <c r="W133" s="678"/>
      <c r="X133" s="678"/>
      <c r="Y133" s="679">
        <v>0.3</v>
      </c>
      <c r="Z133" s="680"/>
      <c r="AA133" s="680"/>
      <c r="AB133" s="681"/>
      <c r="AC133" s="682" t="s">
        <v>226</v>
      </c>
      <c r="AD133" s="683"/>
      <c r="AE133" s="683"/>
      <c r="AF133" s="683"/>
      <c r="AG133" s="683"/>
      <c r="AH133" s="666" t="s">
        <v>631</v>
      </c>
      <c r="AI133" s="667"/>
      <c r="AJ133" s="667"/>
      <c r="AK133" s="667"/>
      <c r="AL133" s="668" t="s">
        <v>631</v>
      </c>
      <c r="AM133" s="669"/>
      <c r="AN133" s="669"/>
      <c r="AO133" s="670"/>
      <c r="AP133" s="671"/>
      <c r="AQ133" s="671"/>
      <c r="AR133" s="671"/>
      <c r="AS133" s="671"/>
      <c r="AT133" s="671"/>
      <c r="AU133" s="671"/>
      <c r="AV133" s="671"/>
      <c r="AW133" s="671"/>
      <c r="AX133" s="671"/>
      <c r="AY133">
        <f>COUNTA($C$133)</f>
        <v>1</v>
      </c>
    </row>
    <row r="134" spans="1:51" ht="61.5" customHeight="1" x14ac:dyDescent="0.15">
      <c r="A134" s="672">
        <v>3</v>
      </c>
      <c r="B134" s="672">
        <v>1</v>
      </c>
      <c r="C134" s="673" t="s">
        <v>654</v>
      </c>
      <c r="D134" s="674"/>
      <c r="E134" s="674"/>
      <c r="F134" s="674"/>
      <c r="G134" s="674"/>
      <c r="H134" s="674"/>
      <c r="I134" s="674"/>
      <c r="J134" s="675">
        <v>9130001007279</v>
      </c>
      <c r="K134" s="676"/>
      <c r="L134" s="676"/>
      <c r="M134" s="676"/>
      <c r="N134" s="676"/>
      <c r="O134" s="676"/>
      <c r="P134" s="677" t="s">
        <v>635</v>
      </c>
      <c r="Q134" s="678"/>
      <c r="R134" s="678"/>
      <c r="S134" s="678"/>
      <c r="T134" s="678"/>
      <c r="U134" s="678"/>
      <c r="V134" s="678"/>
      <c r="W134" s="678"/>
      <c r="X134" s="678"/>
      <c r="Y134" s="679">
        <v>0.2</v>
      </c>
      <c r="Z134" s="680"/>
      <c r="AA134" s="680"/>
      <c r="AB134" s="681"/>
      <c r="AC134" s="682" t="s">
        <v>226</v>
      </c>
      <c r="AD134" s="683"/>
      <c r="AE134" s="683"/>
      <c r="AF134" s="683"/>
      <c r="AG134" s="683"/>
      <c r="AH134" s="666" t="s">
        <v>631</v>
      </c>
      <c r="AI134" s="667"/>
      <c r="AJ134" s="667"/>
      <c r="AK134" s="667"/>
      <c r="AL134" s="668" t="s">
        <v>631</v>
      </c>
      <c r="AM134" s="669"/>
      <c r="AN134" s="669"/>
      <c r="AO134" s="670"/>
      <c r="AP134" s="671"/>
      <c r="AQ134" s="671"/>
      <c r="AR134" s="671"/>
      <c r="AS134" s="671"/>
      <c r="AT134" s="671"/>
      <c r="AU134" s="671"/>
      <c r="AV134" s="671"/>
      <c r="AW134" s="671"/>
      <c r="AX134" s="671"/>
      <c r="AY134">
        <f>COUNTA($C$134)</f>
        <v>1</v>
      </c>
    </row>
    <row r="135" spans="1:51" ht="61.5" customHeight="1" x14ac:dyDescent="0.15">
      <c r="A135" s="672">
        <v>4</v>
      </c>
      <c r="B135" s="672">
        <v>1</v>
      </c>
      <c r="C135" s="673" t="s">
        <v>655</v>
      </c>
      <c r="D135" s="674"/>
      <c r="E135" s="674"/>
      <c r="F135" s="674"/>
      <c r="G135" s="674"/>
      <c r="H135" s="674"/>
      <c r="I135" s="674"/>
      <c r="J135" s="675">
        <v>2430001013328</v>
      </c>
      <c r="K135" s="676"/>
      <c r="L135" s="676"/>
      <c r="M135" s="676"/>
      <c r="N135" s="676"/>
      <c r="O135" s="676"/>
      <c r="P135" s="677" t="s">
        <v>633</v>
      </c>
      <c r="Q135" s="678"/>
      <c r="R135" s="678"/>
      <c r="S135" s="678"/>
      <c r="T135" s="678"/>
      <c r="U135" s="678"/>
      <c r="V135" s="678"/>
      <c r="W135" s="678"/>
      <c r="X135" s="678"/>
      <c r="Y135" s="679">
        <v>0.1</v>
      </c>
      <c r="Z135" s="680"/>
      <c r="AA135" s="680"/>
      <c r="AB135" s="681"/>
      <c r="AC135" s="682" t="s">
        <v>226</v>
      </c>
      <c r="AD135" s="683"/>
      <c r="AE135" s="683"/>
      <c r="AF135" s="683"/>
      <c r="AG135" s="683"/>
      <c r="AH135" s="666" t="s">
        <v>631</v>
      </c>
      <c r="AI135" s="667"/>
      <c r="AJ135" s="667"/>
      <c r="AK135" s="667"/>
      <c r="AL135" s="668" t="s">
        <v>631</v>
      </c>
      <c r="AM135" s="669"/>
      <c r="AN135" s="669"/>
      <c r="AO135" s="670"/>
      <c r="AP135" s="671"/>
      <c r="AQ135" s="671"/>
      <c r="AR135" s="671"/>
      <c r="AS135" s="671"/>
      <c r="AT135" s="671"/>
      <c r="AU135" s="671"/>
      <c r="AV135" s="671"/>
      <c r="AW135" s="671"/>
      <c r="AX135" s="671"/>
      <c r="AY135">
        <f>COUNTA($C$135)</f>
        <v>1</v>
      </c>
    </row>
    <row r="136" spans="1:51" ht="61.5" customHeight="1" x14ac:dyDescent="0.15">
      <c r="A136" s="672">
        <v>5</v>
      </c>
      <c r="B136" s="672">
        <v>1</v>
      </c>
      <c r="C136" s="673" t="s">
        <v>656</v>
      </c>
      <c r="D136" s="674"/>
      <c r="E136" s="674"/>
      <c r="F136" s="674"/>
      <c r="G136" s="674"/>
      <c r="H136" s="674"/>
      <c r="I136" s="674"/>
      <c r="J136" s="675">
        <v>8010401037161</v>
      </c>
      <c r="K136" s="676"/>
      <c r="L136" s="676"/>
      <c r="M136" s="676"/>
      <c r="N136" s="676"/>
      <c r="O136" s="676"/>
      <c r="P136" s="677" t="s">
        <v>634</v>
      </c>
      <c r="Q136" s="678"/>
      <c r="R136" s="678"/>
      <c r="S136" s="678"/>
      <c r="T136" s="678"/>
      <c r="U136" s="678"/>
      <c r="V136" s="678"/>
      <c r="W136" s="678"/>
      <c r="X136" s="678"/>
      <c r="Y136" s="679">
        <v>0.1</v>
      </c>
      <c r="Z136" s="680"/>
      <c r="AA136" s="680"/>
      <c r="AB136" s="681"/>
      <c r="AC136" s="682" t="s">
        <v>226</v>
      </c>
      <c r="AD136" s="683"/>
      <c r="AE136" s="683"/>
      <c r="AF136" s="683"/>
      <c r="AG136" s="683"/>
      <c r="AH136" s="666" t="s">
        <v>631</v>
      </c>
      <c r="AI136" s="667"/>
      <c r="AJ136" s="667"/>
      <c r="AK136" s="667"/>
      <c r="AL136" s="668" t="s">
        <v>631</v>
      </c>
      <c r="AM136" s="669"/>
      <c r="AN136" s="669"/>
      <c r="AO136" s="670"/>
      <c r="AP136" s="671"/>
      <c r="AQ136" s="671"/>
      <c r="AR136" s="671"/>
      <c r="AS136" s="671"/>
      <c r="AT136" s="671"/>
      <c r="AU136" s="671"/>
      <c r="AV136" s="671"/>
      <c r="AW136" s="671"/>
      <c r="AX136" s="671"/>
      <c r="AY136">
        <f>COUNTA($C$136)</f>
        <v>1</v>
      </c>
    </row>
    <row r="137" spans="1:51" ht="49.5" customHeight="1" x14ac:dyDescent="0.15">
      <c r="A137" s="672">
        <v>6</v>
      </c>
      <c r="B137" s="672">
        <v>1</v>
      </c>
      <c r="C137" s="673" t="s">
        <v>620</v>
      </c>
      <c r="D137" s="674"/>
      <c r="E137" s="674"/>
      <c r="F137" s="674"/>
      <c r="G137" s="674"/>
      <c r="H137" s="674"/>
      <c r="I137" s="674"/>
      <c r="J137" s="675" t="s">
        <v>645</v>
      </c>
      <c r="K137" s="676"/>
      <c r="L137" s="676"/>
      <c r="M137" s="676"/>
      <c r="N137" s="676"/>
      <c r="O137" s="676"/>
      <c r="P137" s="677" t="s">
        <v>646</v>
      </c>
      <c r="Q137" s="678"/>
      <c r="R137" s="678"/>
      <c r="S137" s="678"/>
      <c r="T137" s="678"/>
      <c r="U137" s="678"/>
      <c r="V137" s="678"/>
      <c r="W137" s="678"/>
      <c r="X137" s="678"/>
      <c r="Y137" s="679">
        <v>0.1</v>
      </c>
      <c r="Z137" s="680"/>
      <c r="AA137" s="680"/>
      <c r="AB137" s="681"/>
      <c r="AC137" s="682" t="s">
        <v>226</v>
      </c>
      <c r="AD137" s="683"/>
      <c r="AE137" s="683"/>
      <c r="AF137" s="683"/>
      <c r="AG137" s="683"/>
      <c r="AH137" s="666" t="s">
        <v>631</v>
      </c>
      <c r="AI137" s="667"/>
      <c r="AJ137" s="667"/>
      <c r="AK137" s="667"/>
      <c r="AL137" s="668" t="s">
        <v>631</v>
      </c>
      <c r="AM137" s="669"/>
      <c r="AN137" s="669"/>
      <c r="AO137" s="670"/>
      <c r="AP137" s="671"/>
      <c r="AQ137" s="671"/>
      <c r="AR137" s="671"/>
      <c r="AS137" s="671"/>
      <c r="AT137" s="671"/>
      <c r="AU137" s="671"/>
      <c r="AV137" s="671"/>
      <c r="AW137" s="671"/>
      <c r="AX137" s="671"/>
      <c r="AY137">
        <f>COUNTA($C$137)</f>
        <v>1</v>
      </c>
    </row>
    <row r="138" spans="1:51" ht="61.5" customHeight="1" x14ac:dyDescent="0.15">
      <c r="A138" s="672">
        <v>7</v>
      </c>
      <c r="B138" s="672">
        <v>1</v>
      </c>
      <c r="C138" s="673" t="s">
        <v>657</v>
      </c>
      <c r="D138" s="674"/>
      <c r="E138" s="674"/>
      <c r="F138" s="674"/>
      <c r="G138" s="674"/>
      <c r="H138" s="674"/>
      <c r="I138" s="674"/>
      <c r="J138" s="675">
        <v>1320002010658</v>
      </c>
      <c r="K138" s="676"/>
      <c r="L138" s="676"/>
      <c r="M138" s="676"/>
      <c r="N138" s="676"/>
      <c r="O138" s="676"/>
      <c r="P138" s="677" t="s">
        <v>636</v>
      </c>
      <c r="Q138" s="678"/>
      <c r="R138" s="678"/>
      <c r="S138" s="678"/>
      <c r="T138" s="678"/>
      <c r="U138" s="678"/>
      <c r="V138" s="678"/>
      <c r="W138" s="678"/>
      <c r="X138" s="678"/>
      <c r="Y138" s="679">
        <v>0.1</v>
      </c>
      <c r="Z138" s="680"/>
      <c r="AA138" s="680"/>
      <c r="AB138" s="681"/>
      <c r="AC138" s="682" t="s">
        <v>226</v>
      </c>
      <c r="AD138" s="683"/>
      <c r="AE138" s="683"/>
      <c r="AF138" s="683"/>
      <c r="AG138" s="683"/>
      <c r="AH138" s="666" t="s">
        <v>631</v>
      </c>
      <c r="AI138" s="667"/>
      <c r="AJ138" s="667"/>
      <c r="AK138" s="667"/>
      <c r="AL138" s="668" t="s">
        <v>631</v>
      </c>
      <c r="AM138" s="669"/>
      <c r="AN138" s="669"/>
      <c r="AO138" s="670"/>
      <c r="AP138" s="671"/>
      <c r="AQ138" s="671"/>
      <c r="AR138" s="671"/>
      <c r="AS138" s="671"/>
      <c r="AT138" s="671"/>
      <c r="AU138" s="671"/>
      <c r="AV138" s="671"/>
      <c r="AW138" s="671"/>
      <c r="AX138" s="671"/>
      <c r="AY138">
        <f>COUNTA($C$138)</f>
        <v>1</v>
      </c>
    </row>
    <row r="139" spans="1:51" ht="61.5" customHeight="1" x14ac:dyDescent="0.15">
      <c r="A139" s="672">
        <v>8</v>
      </c>
      <c r="B139" s="672">
        <v>1</v>
      </c>
      <c r="C139" s="673" t="s">
        <v>658</v>
      </c>
      <c r="D139" s="674"/>
      <c r="E139" s="674"/>
      <c r="F139" s="674"/>
      <c r="G139" s="674"/>
      <c r="H139" s="674"/>
      <c r="I139" s="674"/>
      <c r="J139" s="675">
        <v>4290001027043</v>
      </c>
      <c r="K139" s="676"/>
      <c r="L139" s="676"/>
      <c r="M139" s="676"/>
      <c r="N139" s="676"/>
      <c r="O139" s="676"/>
      <c r="P139" s="677" t="s">
        <v>637</v>
      </c>
      <c r="Q139" s="678"/>
      <c r="R139" s="678"/>
      <c r="S139" s="678"/>
      <c r="T139" s="678"/>
      <c r="U139" s="678"/>
      <c r="V139" s="678"/>
      <c r="W139" s="678"/>
      <c r="X139" s="678"/>
      <c r="Y139" s="679">
        <v>0.1</v>
      </c>
      <c r="Z139" s="680"/>
      <c r="AA139" s="680"/>
      <c r="AB139" s="681"/>
      <c r="AC139" s="682" t="s">
        <v>226</v>
      </c>
      <c r="AD139" s="683"/>
      <c r="AE139" s="683"/>
      <c r="AF139" s="683"/>
      <c r="AG139" s="683"/>
      <c r="AH139" s="666" t="s">
        <v>631</v>
      </c>
      <c r="AI139" s="667"/>
      <c r="AJ139" s="667"/>
      <c r="AK139" s="667"/>
      <c r="AL139" s="668" t="s">
        <v>631</v>
      </c>
      <c r="AM139" s="669"/>
      <c r="AN139" s="669"/>
      <c r="AO139" s="670"/>
      <c r="AP139" s="671"/>
      <c r="AQ139" s="671"/>
      <c r="AR139" s="671"/>
      <c r="AS139" s="671"/>
      <c r="AT139" s="671"/>
      <c r="AU139" s="671"/>
      <c r="AV139" s="671"/>
      <c r="AW139" s="671"/>
      <c r="AX139" s="671"/>
      <c r="AY139">
        <f>COUNTA($C$139)</f>
        <v>1</v>
      </c>
    </row>
    <row r="140" spans="1:51" ht="49.5" customHeight="1" x14ac:dyDescent="0.15">
      <c r="A140" s="672">
        <v>9</v>
      </c>
      <c r="B140" s="672">
        <v>1</v>
      </c>
      <c r="C140" s="673" t="s">
        <v>659</v>
      </c>
      <c r="D140" s="674"/>
      <c r="E140" s="674"/>
      <c r="F140" s="674"/>
      <c r="G140" s="674"/>
      <c r="H140" s="674"/>
      <c r="I140" s="674"/>
      <c r="J140" s="675">
        <v>4220001004172</v>
      </c>
      <c r="K140" s="676"/>
      <c r="L140" s="676"/>
      <c r="M140" s="676"/>
      <c r="N140" s="676"/>
      <c r="O140" s="676"/>
      <c r="P140" s="677" t="s">
        <v>638</v>
      </c>
      <c r="Q140" s="678"/>
      <c r="R140" s="678"/>
      <c r="S140" s="678"/>
      <c r="T140" s="678"/>
      <c r="U140" s="678"/>
      <c r="V140" s="678"/>
      <c r="W140" s="678"/>
      <c r="X140" s="678"/>
      <c r="Y140" s="679">
        <v>0</v>
      </c>
      <c r="Z140" s="680"/>
      <c r="AA140" s="680"/>
      <c r="AB140" s="681"/>
      <c r="AC140" s="682" t="s">
        <v>226</v>
      </c>
      <c r="AD140" s="683"/>
      <c r="AE140" s="683"/>
      <c r="AF140" s="683"/>
      <c r="AG140" s="683"/>
      <c r="AH140" s="666" t="s">
        <v>631</v>
      </c>
      <c r="AI140" s="667"/>
      <c r="AJ140" s="667"/>
      <c r="AK140" s="667"/>
      <c r="AL140" s="668" t="s">
        <v>631</v>
      </c>
      <c r="AM140" s="669"/>
      <c r="AN140" s="669"/>
      <c r="AO140" s="670"/>
      <c r="AP140" s="671"/>
      <c r="AQ140" s="671"/>
      <c r="AR140" s="671"/>
      <c r="AS140" s="671"/>
      <c r="AT140" s="671"/>
      <c r="AU140" s="671"/>
      <c r="AV140" s="671"/>
      <c r="AW140" s="671"/>
      <c r="AX140" s="671"/>
      <c r="AY140">
        <f>COUNTA($C$140)</f>
        <v>1</v>
      </c>
    </row>
    <row r="141" spans="1:51" ht="24.75" customHeight="1" x14ac:dyDescent="0.15">
      <c r="A141" s="42"/>
      <c r="B141" s="42"/>
      <c r="C141" s="42"/>
      <c r="D141" s="42"/>
      <c r="E141" s="42"/>
      <c r="F141" s="42"/>
      <c r="G141" s="42"/>
      <c r="H141" s="42"/>
      <c r="I141" s="42"/>
      <c r="J141" s="43"/>
      <c r="K141" s="43"/>
      <c r="L141" s="43"/>
      <c r="M141" s="43"/>
      <c r="N141" s="43"/>
      <c r="O141" s="43"/>
      <c r="P141" s="44"/>
      <c r="Q141" s="44"/>
      <c r="R141" s="44"/>
      <c r="S141" s="44"/>
      <c r="T141" s="44"/>
      <c r="U141" s="44"/>
      <c r="V141" s="44"/>
      <c r="W141" s="44"/>
      <c r="X141" s="44"/>
      <c r="Y141" s="45"/>
      <c r="Z141" s="45"/>
      <c r="AA141" s="45"/>
      <c r="AB141" s="45"/>
      <c r="AC141" s="45"/>
      <c r="AD141" s="45"/>
      <c r="AE141" s="45"/>
      <c r="AF141" s="45"/>
      <c r="AG141" s="45"/>
      <c r="AH141" s="45"/>
      <c r="AI141" s="45"/>
      <c r="AJ141" s="45"/>
      <c r="AK141" s="45"/>
      <c r="AL141" s="45"/>
      <c r="AM141" s="45"/>
      <c r="AN141" s="45"/>
      <c r="AO141" s="45"/>
      <c r="AP141" s="44"/>
      <c r="AQ141" s="44"/>
      <c r="AR141" s="44"/>
      <c r="AS141" s="44"/>
      <c r="AT141" s="44"/>
      <c r="AU141" s="44"/>
      <c r="AV141" s="44"/>
      <c r="AW141" s="44"/>
      <c r="AX141" s="44"/>
      <c r="AY141">
        <f>COUNTA($C$144)</f>
        <v>1</v>
      </c>
    </row>
    <row r="142" spans="1:51" ht="24.75" customHeight="1" x14ac:dyDescent="0.15">
      <c r="A142" s="42"/>
      <c r="B142" s="46" t="s">
        <v>163</v>
      </c>
      <c r="C142" s="42"/>
      <c r="D142" s="42"/>
      <c r="E142" s="42"/>
      <c r="F142" s="42"/>
      <c r="G142" s="42"/>
      <c r="H142" s="42"/>
      <c r="I142" s="42"/>
      <c r="J142" s="42"/>
      <c r="K142" s="42"/>
      <c r="L142" s="42"/>
      <c r="M142" s="42"/>
      <c r="N142" s="42"/>
      <c r="O142" s="42"/>
      <c r="P142" s="47"/>
      <c r="Q142" s="47"/>
      <c r="R142" s="47"/>
      <c r="S142" s="47"/>
      <c r="T142" s="47"/>
      <c r="U142" s="47"/>
      <c r="V142" s="47"/>
      <c r="W142" s="47"/>
      <c r="X142" s="47"/>
      <c r="Y142" s="48"/>
      <c r="Z142" s="48"/>
      <c r="AA142" s="48"/>
      <c r="AB142" s="48"/>
      <c r="AC142" s="48"/>
      <c r="AD142" s="48"/>
      <c r="AE142" s="48"/>
      <c r="AF142" s="48"/>
      <c r="AG142" s="48"/>
      <c r="AH142" s="48"/>
      <c r="AI142" s="48"/>
      <c r="AJ142" s="48"/>
      <c r="AK142" s="48"/>
      <c r="AL142" s="48"/>
      <c r="AM142" s="48"/>
      <c r="AN142" s="48"/>
      <c r="AO142" s="48"/>
      <c r="AP142" s="47"/>
      <c r="AQ142" s="47"/>
      <c r="AR142" s="47"/>
      <c r="AS142" s="47"/>
      <c r="AT142" s="47"/>
      <c r="AU142" s="47"/>
      <c r="AV142" s="47"/>
      <c r="AW142" s="47"/>
      <c r="AX142" s="47"/>
      <c r="AY142">
        <f>$AY$141</f>
        <v>1</v>
      </c>
    </row>
    <row r="143" spans="1:51" ht="59.25" customHeight="1" x14ac:dyDescent="0.15">
      <c r="A143" s="661"/>
      <c r="B143" s="661"/>
      <c r="C143" s="661" t="s">
        <v>24</v>
      </c>
      <c r="D143" s="661"/>
      <c r="E143" s="661"/>
      <c r="F143" s="661"/>
      <c r="G143" s="661"/>
      <c r="H143" s="661"/>
      <c r="I143" s="661"/>
      <c r="J143" s="662" t="s">
        <v>181</v>
      </c>
      <c r="K143" s="116"/>
      <c r="L143" s="116"/>
      <c r="M143" s="116"/>
      <c r="N143" s="116"/>
      <c r="O143" s="116"/>
      <c r="P143" s="381" t="s">
        <v>25</v>
      </c>
      <c r="Q143" s="381"/>
      <c r="R143" s="381"/>
      <c r="S143" s="381"/>
      <c r="T143" s="381"/>
      <c r="U143" s="381"/>
      <c r="V143" s="381"/>
      <c r="W143" s="381"/>
      <c r="X143" s="381"/>
      <c r="Y143" s="663" t="s">
        <v>180</v>
      </c>
      <c r="Z143" s="664"/>
      <c r="AA143" s="664"/>
      <c r="AB143" s="664"/>
      <c r="AC143" s="662" t="s">
        <v>205</v>
      </c>
      <c r="AD143" s="662"/>
      <c r="AE143" s="662"/>
      <c r="AF143" s="662"/>
      <c r="AG143" s="662"/>
      <c r="AH143" s="663" t="s">
        <v>219</v>
      </c>
      <c r="AI143" s="661"/>
      <c r="AJ143" s="661"/>
      <c r="AK143" s="661"/>
      <c r="AL143" s="661" t="s">
        <v>19</v>
      </c>
      <c r="AM143" s="661"/>
      <c r="AN143" s="661"/>
      <c r="AO143" s="665"/>
      <c r="AP143" s="684" t="s">
        <v>182</v>
      </c>
      <c r="AQ143" s="684"/>
      <c r="AR143" s="684"/>
      <c r="AS143" s="684"/>
      <c r="AT143" s="684"/>
      <c r="AU143" s="684"/>
      <c r="AV143" s="684"/>
      <c r="AW143" s="684"/>
      <c r="AX143" s="684"/>
      <c r="AY143">
        <f>$AY$141</f>
        <v>1</v>
      </c>
    </row>
    <row r="144" spans="1:51" ht="30" customHeight="1" x14ac:dyDescent="0.15">
      <c r="A144" s="672">
        <v>1</v>
      </c>
      <c r="B144" s="672">
        <v>1</v>
      </c>
      <c r="C144" s="674" t="s">
        <v>620</v>
      </c>
      <c r="D144" s="674"/>
      <c r="E144" s="674"/>
      <c r="F144" s="674"/>
      <c r="G144" s="674"/>
      <c r="H144" s="674"/>
      <c r="I144" s="674"/>
      <c r="J144" s="675" t="s">
        <v>631</v>
      </c>
      <c r="K144" s="676"/>
      <c r="L144" s="676"/>
      <c r="M144" s="676"/>
      <c r="N144" s="676"/>
      <c r="O144" s="676"/>
      <c r="P144" s="677" t="s">
        <v>639</v>
      </c>
      <c r="Q144" s="678"/>
      <c r="R144" s="678"/>
      <c r="S144" s="678"/>
      <c r="T144" s="678"/>
      <c r="U144" s="678"/>
      <c r="V144" s="678"/>
      <c r="W144" s="678"/>
      <c r="X144" s="678"/>
      <c r="Y144" s="679">
        <v>0.1</v>
      </c>
      <c r="Z144" s="680"/>
      <c r="AA144" s="680"/>
      <c r="AB144" s="681"/>
      <c r="AC144" s="682" t="s">
        <v>72</v>
      </c>
      <c r="AD144" s="683"/>
      <c r="AE144" s="683"/>
      <c r="AF144" s="683"/>
      <c r="AG144" s="683"/>
      <c r="AH144" s="666" t="s">
        <v>631</v>
      </c>
      <c r="AI144" s="667"/>
      <c r="AJ144" s="667"/>
      <c r="AK144" s="667"/>
      <c r="AL144" s="668" t="s">
        <v>631</v>
      </c>
      <c r="AM144" s="669"/>
      <c r="AN144" s="669"/>
      <c r="AO144" s="670"/>
      <c r="AP144" s="671"/>
      <c r="AQ144" s="671"/>
      <c r="AR144" s="671"/>
      <c r="AS144" s="671"/>
      <c r="AT144" s="671"/>
      <c r="AU144" s="671"/>
      <c r="AV144" s="671"/>
      <c r="AW144" s="671"/>
      <c r="AX144" s="671"/>
      <c r="AY144">
        <f>$AY$141</f>
        <v>1</v>
      </c>
    </row>
    <row r="145" spans="1:51" ht="30" customHeight="1" x14ac:dyDescent="0.15">
      <c r="A145" s="672">
        <v>2</v>
      </c>
      <c r="B145" s="672">
        <v>1</v>
      </c>
      <c r="C145" s="673" t="s">
        <v>621</v>
      </c>
      <c r="D145" s="674"/>
      <c r="E145" s="674"/>
      <c r="F145" s="674"/>
      <c r="G145" s="674"/>
      <c r="H145" s="674"/>
      <c r="I145" s="674"/>
      <c r="J145" s="675" t="s">
        <v>631</v>
      </c>
      <c r="K145" s="676"/>
      <c r="L145" s="676"/>
      <c r="M145" s="676"/>
      <c r="N145" s="676"/>
      <c r="O145" s="676"/>
      <c r="P145" s="678" t="s">
        <v>630</v>
      </c>
      <c r="Q145" s="678"/>
      <c r="R145" s="678"/>
      <c r="S145" s="678"/>
      <c r="T145" s="678"/>
      <c r="U145" s="678"/>
      <c r="V145" s="678"/>
      <c r="W145" s="678"/>
      <c r="X145" s="678"/>
      <c r="Y145" s="679">
        <v>0.1</v>
      </c>
      <c r="Z145" s="680"/>
      <c r="AA145" s="680"/>
      <c r="AB145" s="681"/>
      <c r="AC145" s="682" t="s">
        <v>72</v>
      </c>
      <c r="AD145" s="683"/>
      <c r="AE145" s="683"/>
      <c r="AF145" s="683"/>
      <c r="AG145" s="683"/>
      <c r="AH145" s="666" t="s">
        <v>631</v>
      </c>
      <c r="AI145" s="667"/>
      <c r="AJ145" s="667"/>
      <c r="AK145" s="667"/>
      <c r="AL145" s="668" t="s">
        <v>631</v>
      </c>
      <c r="AM145" s="669"/>
      <c r="AN145" s="669"/>
      <c r="AO145" s="670"/>
      <c r="AP145" s="671"/>
      <c r="AQ145" s="671"/>
      <c r="AR145" s="671"/>
      <c r="AS145" s="671"/>
      <c r="AT145" s="671"/>
      <c r="AU145" s="671"/>
      <c r="AV145" s="671"/>
      <c r="AW145" s="671"/>
      <c r="AX145" s="671"/>
      <c r="AY145">
        <f>COUNTA($C$145)</f>
        <v>1</v>
      </c>
    </row>
    <row r="146" spans="1:51" ht="30" customHeight="1" x14ac:dyDescent="0.15">
      <c r="A146" s="672">
        <v>3</v>
      </c>
      <c r="B146" s="672">
        <v>1</v>
      </c>
      <c r="C146" s="673" t="s">
        <v>622</v>
      </c>
      <c r="D146" s="674"/>
      <c r="E146" s="674"/>
      <c r="F146" s="674"/>
      <c r="G146" s="674"/>
      <c r="H146" s="674"/>
      <c r="I146" s="674"/>
      <c r="J146" s="675" t="s">
        <v>631</v>
      </c>
      <c r="K146" s="676"/>
      <c r="L146" s="676"/>
      <c r="M146" s="676"/>
      <c r="N146" s="676"/>
      <c r="O146" s="676"/>
      <c r="P146" s="677" t="s">
        <v>639</v>
      </c>
      <c r="Q146" s="678"/>
      <c r="R146" s="678"/>
      <c r="S146" s="678"/>
      <c r="T146" s="678"/>
      <c r="U146" s="678"/>
      <c r="V146" s="678"/>
      <c r="W146" s="678"/>
      <c r="X146" s="678"/>
      <c r="Y146" s="679">
        <v>0.1</v>
      </c>
      <c r="Z146" s="680"/>
      <c r="AA146" s="680"/>
      <c r="AB146" s="681"/>
      <c r="AC146" s="682" t="s">
        <v>72</v>
      </c>
      <c r="AD146" s="683"/>
      <c r="AE146" s="683"/>
      <c r="AF146" s="683"/>
      <c r="AG146" s="683"/>
      <c r="AH146" s="666" t="s">
        <v>631</v>
      </c>
      <c r="AI146" s="667"/>
      <c r="AJ146" s="667"/>
      <c r="AK146" s="667"/>
      <c r="AL146" s="668" t="s">
        <v>631</v>
      </c>
      <c r="AM146" s="669"/>
      <c r="AN146" s="669"/>
      <c r="AO146" s="670"/>
      <c r="AP146" s="671"/>
      <c r="AQ146" s="671"/>
      <c r="AR146" s="671"/>
      <c r="AS146" s="671"/>
      <c r="AT146" s="671"/>
      <c r="AU146" s="671"/>
      <c r="AV146" s="671"/>
      <c r="AW146" s="671"/>
      <c r="AX146" s="671"/>
      <c r="AY146">
        <f>COUNTA($C$146)</f>
        <v>1</v>
      </c>
    </row>
    <row r="147" spans="1:51" ht="30" customHeight="1" x14ac:dyDescent="0.15">
      <c r="A147" s="672">
        <v>4</v>
      </c>
      <c r="B147" s="672">
        <v>1</v>
      </c>
      <c r="C147" s="673" t="s">
        <v>623</v>
      </c>
      <c r="D147" s="674"/>
      <c r="E147" s="674"/>
      <c r="F147" s="674"/>
      <c r="G147" s="674"/>
      <c r="H147" s="674"/>
      <c r="I147" s="674"/>
      <c r="J147" s="675" t="s">
        <v>631</v>
      </c>
      <c r="K147" s="676"/>
      <c r="L147" s="676"/>
      <c r="M147" s="676"/>
      <c r="N147" s="676"/>
      <c r="O147" s="676"/>
      <c r="P147" s="677" t="s">
        <v>639</v>
      </c>
      <c r="Q147" s="678"/>
      <c r="R147" s="678"/>
      <c r="S147" s="678"/>
      <c r="T147" s="678"/>
      <c r="U147" s="678"/>
      <c r="V147" s="678"/>
      <c r="W147" s="678"/>
      <c r="X147" s="678"/>
      <c r="Y147" s="679">
        <v>0.1</v>
      </c>
      <c r="Z147" s="680"/>
      <c r="AA147" s="680"/>
      <c r="AB147" s="681"/>
      <c r="AC147" s="682" t="s">
        <v>72</v>
      </c>
      <c r="AD147" s="683"/>
      <c r="AE147" s="683"/>
      <c r="AF147" s="683"/>
      <c r="AG147" s="683"/>
      <c r="AH147" s="666" t="s">
        <v>631</v>
      </c>
      <c r="AI147" s="667"/>
      <c r="AJ147" s="667"/>
      <c r="AK147" s="667"/>
      <c r="AL147" s="668" t="s">
        <v>631</v>
      </c>
      <c r="AM147" s="669"/>
      <c r="AN147" s="669"/>
      <c r="AO147" s="670"/>
      <c r="AP147" s="671"/>
      <c r="AQ147" s="671"/>
      <c r="AR147" s="671"/>
      <c r="AS147" s="671"/>
      <c r="AT147" s="671"/>
      <c r="AU147" s="671"/>
      <c r="AV147" s="671"/>
      <c r="AW147" s="671"/>
      <c r="AX147" s="671"/>
      <c r="AY147">
        <f>COUNTA($C$147)</f>
        <v>1</v>
      </c>
    </row>
    <row r="148" spans="1:51" ht="30" customHeight="1" x14ac:dyDescent="0.15">
      <c r="A148" s="672">
        <v>5</v>
      </c>
      <c r="B148" s="672">
        <v>1</v>
      </c>
      <c r="C148" s="674" t="s">
        <v>624</v>
      </c>
      <c r="D148" s="674"/>
      <c r="E148" s="674"/>
      <c r="F148" s="674"/>
      <c r="G148" s="674"/>
      <c r="H148" s="674"/>
      <c r="I148" s="674"/>
      <c r="J148" s="675" t="s">
        <v>631</v>
      </c>
      <c r="K148" s="676"/>
      <c r="L148" s="676"/>
      <c r="M148" s="676"/>
      <c r="N148" s="676"/>
      <c r="O148" s="676"/>
      <c r="P148" s="678" t="s">
        <v>630</v>
      </c>
      <c r="Q148" s="678"/>
      <c r="R148" s="678"/>
      <c r="S148" s="678"/>
      <c r="T148" s="678"/>
      <c r="U148" s="678"/>
      <c r="V148" s="678"/>
      <c r="W148" s="678"/>
      <c r="X148" s="678"/>
      <c r="Y148" s="679">
        <v>0.1</v>
      </c>
      <c r="Z148" s="680"/>
      <c r="AA148" s="680"/>
      <c r="AB148" s="681"/>
      <c r="AC148" s="682" t="s">
        <v>72</v>
      </c>
      <c r="AD148" s="683"/>
      <c r="AE148" s="683"/>
      <c r="AF148" s="683"/>
      <c r="AG148" s="683"/>
      <c r="AH148" s="666" t="s">
        <v>631</v>
      </c>
      <c r="AI148" s="667"/>
      <c r="AJ148" s="667"/>
      <c r="AK148" s="667"/>
      <c r="AL148" s="668" t="s">
        <v>631</v>
      </c>
      <c r="AM148" s="669"/>
      <c r="AN148" s="669"/>
      <c r="AO148" s="670"/>
      <c r="AP148" s="671"/>
      <c r="AQ148" s="671"/>
      <c r="AR148" s="671"/>
      <c r="AS148" s="671"/>
      <c r="AT148" s="671"/>
      <c r="AU148" s="671"/>
      <c r="AV148" s="671"/>
      <c r="AW148" s="671"/>
      <c r="AX148" s="671"/>
      <c r="AY148">
        <f>COUNTA($C$148)</f>
        <v>1</v>
      </c>
    </row>
    <row r="149" spans="1:51" ht="30" customHeight="1" x14ac:dyDescent="0.15">
      <c r="A149" s="672">
        <v>6</v>
      </c>
      <c r="B149" s="672">
        <v>1</v>
      </c>
      <c r="C149" s="674" t="s">
        <v>625</v>
      </c>
      <c r="D149" s="674"/>
      <c r="E149" s="674"/>
      <c r="F149" s="674"/>
      <c r="G149" s="674"/>
      <c r="H149" s="674"/>
      <c r="I149" s="674"/>
      <c r="J149" s="675" t="s">
        <v>631</v>
      </c>
      <c r="K149" s="676"/>
      <c r="L149" s="676"/>
      <c r="M149" s="676"/>
      <c r="N149" s="676"/>
      <c r="O149" s="676"/>
      <c r="P149" s="678" t="s">
        <v>630</v>
      </c>
      <c r="Q149" s="678"/>
      <c r="R149" s="678"/>
      <c r="S149" s="678"/>
      <c r="T149" s="678"/>
      <c r="U149" s="678"/>
      <c r="V149" s="678"/>
      <c r="W149" s="678"/>
      <c r="X149" s="678"/>
      <c r="Y149" s="679">
        <v>0</v>
      </c>
      <c r="Z149" s="680"/>
      <c r="AA149" s="680"/>
      <c r="AB149" s="681"/>
      <c r="AC149" s="682" t="s">
        <v>72</v>
      </c>
      <c r="AD149" s="683"/>
      <c r="AE149" s="683"/>
      <c r="AF149" s="683"/>
      <c r="AG149" s="683"/>
      <c r="AH149" s="666" t="s">
        <v>631</v>
      </c>
      <c r="AI149" s="667"/>
      <c r="AJ149" s="667"/>
      <c r="AK149" s="667"/>
      <c r="AL149" s="668" t="s">
        <v>631</v>
      </c>
      <c r="AM149" s="669"/>
      <c r="AN149" s="669"/>
      <c r="AO149" s="670"/>
      <c r="AP149" s="671"/>
      <c r="AQ149" s="671"/>
      <c r="AR149" s="671"/>
      <c r="AS149" s="671"/>
      <c r="AT149" s="671"/>
      <c r="AU149" s="671"/>
      <c r="AV149" s="671"/>
      <c r="AW149" s="671"/>
      <c r="AX149" s="671"/>
      <c r="AY149">
        <f>COUNTA($C$149)</f>
        <v>1</v>
      </c>
    </row>
    <row r="150" spans="1:51" ht="30" customHeight="1" x14ac:dyDescent="0.15">
      <c r="A150" s="672">
        <v>7</v>
      </c>
      <c r="B150" s="672">
        <v>1</v>
      </c>
      <c r="C150" s="674" t="s">
        <v>626</v>
      </c>
      <c r="D150" s="674"/>
      <c r="E150" s="674"/>
      <c r="F150" s="674"/>
      <c r="G150" s="674"/>
      <c r="H150" s="674"/>
      <c r="I150" s="674"/>
      <c r="J150" s="675" t="s">
        <v>631</v>
      </c>
      <c r="K150" s="676"/>
      <c r="L150" s="676"/>
      <c r="M150" s="676"/>
      <c r="N150" s="676"/>
      <c r="O150" s="676"/>
      <c r="P150" s="678" t="s">
        <v>630</v>
      </c>
      <c r="Q150" s="678"/>
      <c r="R150" s="678"/>
      <c r="S150" s="678"/>
      <c r="T150" s="678"/>
      <c r="U150" s="678"/>
      <c r="V150" s="678"/>
      <c r="W150" s="678"/>
      <c r="X150" s="678"/>
      <c r="Y150" s="679">
        <v>0</v>
      </c>
      <c r="Z150" s="680"/>
      <c r="AA150" s="680"/>
      <c r="AB150" s="681"/>
      <c r="AC150" s="682" t="s">
        <v>72</v>
      </c>
      <c r="AD150" s="683"/>
      <c r="AE150" s="683"/>
      <c r="AF150" s="683"/>
      <c r="AG150" s="683"/>
      <c r="AH150" s="666" t="s">
        <v>631</v>
      </c>
      <c r="AI150" s="667"/>
      <c r="AJ150" s="667"/>
      <c r="AK150" s="667"/>
      <c r="AL150" s="668" t="s">
        <v>631</v>
      </c>
      <c r="AM150" s="669"/>
      <c r="AN150" s="669"/>
      <c r="AO150" s="670"/>
      <c r="AP150" s="671"/>
      <c r="AQ150" s="671"/>
      <c r="AR150" s="671"/>
      <c r="AS150" s="671"/>
      <c r="AT150" s="671"/>
      <c r="AU150" s="671"/>
      <c r="AV150" s="671"/>
      <c r="AW150" s="671"/>
      <c r="AX150" s="671"/>
      <c r="AY150">
        <f>COUNTA($C$150)</f>
        <v>1</v>
      </c>
    </row>
    <row r="151" spans="1:51" ht="30" customHeight="1" x14ac:dyDescent="0.15">
      <c r="A151" s="672">
        <v>8</v>
      </c>
      <c r="B151" s="672">
        <v>1</v>
      </c>
      <c r="C151" s="674" t="s">
        <v>627</v>
      </c>
      <c r="D151" s="674"/>
      <c r="E151" s="674"/>
      <c r="F151" s="674"/>
      <c r="G151" s="674"/>
      <c r="H151" s="674"/>
      <c r="I151" s="674"/>
      <c r="J151" s="675" t="s">
        <v>631</v>
      </c>
      <c r="K151" s="676"/>
      <c r="L151" s="676"/>
      <c r="M151" s="676"/>
      <c r="N151" s="676"/>
      <c r="O151" s="676"/>
      <c r="P151" s="678" t="s">
        <v>630</v>
      </c>
      <c r="Q151" s="678"/>
      <c r="R151" s="678"/>
      <c r="S151" s="678"/>
      <c r="T151" s="678"/>
      <c r="U151" s="678"/>
      <c r="V151" s="678"/>
      <c r="W151" s="678"/>
      <c r="X151" s="678"/>
      <c r="Y151" s="679">
        <v>0</v>
      </c>
      <c r="Z151" s="680"/>
      <c r="AA151" s="680"/>
      <c r="AB151" s="681"/>
      <c r="AC151" s="682" t="s">
        <v>72</v>
      </c>
      <c r="AD151" s="683"/>
      <c r="AE151" s="683"/>
      <c r="AF151" s="683"/>
      <c r="AG151" s="683"/>
      <c r="AH151" s="666" t="s">
        <v>631</v>
      </c>
      <c r="AI151" s="667"/>
      <c r="AJ151" s="667"/>
      <c r="AK151" s="667"/>
      <c r="AL151" s="668" t="s">
        <v>631</v>
      </c>
      <c r="AM151" s="669"/>
      <c r="AN151" s="669"/>
      <c r="AO151" s="670"/>
      <c r="AP151" s="671"/>
      <c r="AQ151" s="671"/>
      <c r="AR151" s="671"/>
      <c r="AS151" s="671"/>
      <c r="AT151" s="671"/>
      <c r="AU151" s="671"/>
      <c r="AV151" s="671"/>
      <c r="AW151" s="671"/>
      <c r="AX151" s="671"/>
      <c r="AY151">
        <f>COUNTA($C$151)</f>
        <v>1</v>
      </c>
    </row>
    <row r="152" spans="1:51" ht="30" customHeight="1" x14ac:dyDescent="0.15">
      <c r="A152" s="672">
        <v>9</v>
      </c>
      <c r="B152" s="672">
        <v>1</v>
      </c>
      <c r="C152" s="674" t="s">
        <v>628</v>
      </c>
      <c r="D152" s="674"/>
      <c r="E152" s="674"/>
      <c r="F152" s="674"/>
      <c r="G152" s="674"/>
      <c r="H152" s="674"/>
      <c r="I152" s="674"/>
      <c r="J152" s="675" t="s">
        <v>631</v>
      </c>
      <c r="K152" s="676"/>
      <c r="L152" s="676"/>
      <c r="M152" s="676"/>
      <c r="N152" s="676"/>
      <c r="O152" s="676"/>
      <c r="P152" s="677" t="s">
        <v>640</v>
      </c>
      <c r="Q152" s="678"/>
      <c r="R152" s="678"/>
      <c r="S152" s="678"/>
      <c r="T152" s="678"/>
      <c r="U152" s="678"/>
      <c r="V152" s="678"/>
      <c r="W152" s="678"/>
      <c r="X152" s="678"/>
      <c r="Y152" s="679">
        <v>0</v>
      </c>
      <c r="Z152" s="680"/>
      <c r="AA152" s="680"/>
      <c r="AB152" s="681"/>
      <c r="AC152" s="682" t="s">
        <v>72</v>
      </c>
      <c r="AD152" s="683"/>
      <c r="AE152" s="683"/>
      <c r="AF152" s="683"/>
      <c r="AG152" s="683"/>
      <c r="AH152" s="666" t="s">
        <v>631</v>
      </c>
      <c r="AI152" s="667"/>
      <c r="AJ152" s="667"/>
      <c r="AK152" s="667"/>
      <c r="AL152" s="668" t="s">
        <v>631</v>
      </c>
      <c r="AM152" s="669"/>
      <c r="AN152" s="669"/>
      <c r="AO152" s="670"/>
      <c r="AP152" s="671"/>
      <c r="AQ152" s="671"/>
      <c r="AR152" s="671"/>
      <c r="AS152" s="671"/>
      <c r="AT152" s="671"/>
      <c r="AU152" s="671"/>
      <c r="AV152" s="671"/>
      <c r="AW152" s="671"/>
      <c r="AX152" s="671"/>
      <c r="AY152">
        <f>COUNTA($C$152)</f>
        <v>1</v>
      </c>
    </row>
    <row r="153" spans="1:51" ht="30" customHeight="1" x14ac:dyDescent="0.15">
      <c r="A153" s="672">
        <v>10</v>
      </c>
      <c r="B153" s="672">
        <v>1</v>
      </c>
      <c r="C153" s="674" t="s">
        <v>629</v>
      </c>
      <c r="D153" s="674"/>
      <c r="E153" s="674"/>
      <c r="F153" s="674"/>
      <c r="G153" s="674"/>
      <c r="H153" s="674"/>
      <c r="I153" s="674"/>
      <c r="J153" s="675" t="s">
        <v>631</v>
      </c>
      <c r="K153" s="676"/>
      <c r="L153" s="676"/>
      <c r="M153" s="676"/>
      <c r="N153" s="676"/>
      <c r="O153" s="676"/>
      <c r="P153" s="677" t="s">
        <v>640</v>
      </c>
      <c r="Q153" s="678"/>
      <c r="R153" s="678"/>
      <c r="S153" s="678"/>
      <c r="T153" s="678"/>
      <c r="U153" s="678"/>
      <c r="V153" s="678"/>
      <c r="W153" s="678"/>
      <c r="X153" s="678"/>
      <c r="Y153" s="679">
        <v>0</v>
      </c>
      <c r="Z153" s="680"/>
      <c r="AA153" s="680"/>
      <c r="AB153" s="681"/>
      <c r="AC153" s="682" t="s">
        <v>72</v>
      </c>
      <c r="AD153" s="683"/>
      <c r="AE153" s="683"/>
      <c r="AF153" s="683"/>
      <c r="AG153" s="683"/>
      <c r="AH153" s="666" t="s">
        <v>631</v>
      </c>
      <c r="AI153" s="667"/>
      <c r="AJ153" s="667"/>
      <c r="AK153" s="667"/>
      <c r="AL153" s="668" t="s">
        <v>631</v>
      </c>
      <c r="AM153" s="669"/>
      <c r="AN153" s="669"/>
      <c r="AO153" s="670"/>
      <c r="AP153" s="671"/>
      <c r="AQ153" s="671"/>
      <c r="AR153" s="671"/>
      <c r="AS153" s="671"/>
      <c r="AT153" s="671"/>
      <c r="AU153" s="671"/>
      <c r="AV153" s="671"/>
      <c r="AW153" s="671"/>
      <c r="AX153" s="671"/>
      <c r="AY153">
        <f>COUNTA($C$153)</f>
        <v>1</v>
      </c>
    </row>
  </sheetData>
  <sheetProtection formatRows="0"/>
  <dataConsolidate link="1"/>
  <mergeCells count="691">
    <mergeCell ref="E96:F96"/>
    <mergeCell ref="G96:I96"/>
    <mergeCell ref="J96:K96"/>
    <mergeCell ref="Q96:R96"/>
    <mergeCell ref="S96:U96"/>
    <mergeCell ref="V96:W96"/>
    <mergeCell ref="AC96:AD96"/>
    <mergeCell ref="AE96:AG96"/>
    <mergeCell ref="AH96:AI96"/>
    <mergeCell ref="AQ96:AS96"/>
    <mergeCell ref="E94:G94"/>
    <mergeCell ref="I94:J94"/>
    <mergeCell ref="L94:M94"/>
    <mergeCell ref="O94:P94"/>
    <mergeCell ref="Q94:S94"/>
    <mergeCell ref="U94:V94"/>
    <mergeCell ref="X94:Y94"/>
    <mergeCell ref="AR94:AS94"/>
    <mergeCell ref="AU94:AV94"/>
    <mergeCell ref="AP152:AX152"/>
    <mergeCell ref="A153:B153"/>
    <mergeCell ref="C153:I153"/>
    <mergeCell ref="J153:O153"/>
    <mergeCell ref="P153:X153"/>
    <mergeCell ref="Y153:AB153"/>
    <mergeCell ref="AC153:AG153"/>
    <mergeCell ref="AH153:AK153"/>
    <mergeCell ref="AL153:AO153"/>
    <mergeCell ref="AP153:AX153"/>
    <mergeCell ref="AL151:AO151"/>
    <mergeCell ref="AP151:AX151"/>
    <mergeCell ref="A152:B152"/>
    <mergeCell ref="C152:I152"/>
    <mergeCell ref="J152:O152"/>
    <mergeCell ref="P152:X152"/>
    <mergeCell ref="Y152:AB152"/>
    <mergeCell ref="AC152:AG152"/>
    <mergeCell ref="AH152:AK152"/>
    <mergeCell ref="AL152:AO152"/>
    <mergeCell ref="AH150:AK150"/>
    <mergeCell ref="AL150:AO150"/>
    <mergeCell ref="AP150:AX150"/>
    <mergeCell ref="A151:B151"/>
    <mergeCell ref="C151:I151"/>
    <mergeCell ref="J151:O151"/>
    <mergeCell ref="P151:X151"/>
    <mergeCell ref="Y151:AB151"/>
    <mergeCell ref="AC151:AG151"/>
    <mergeCell ref="AH151:AK151"/>
    <mergeCell ref="A150:B150"/>
    <mergeCell ref="C150:I150"/>
    <mergeCell ref="J150:O150"/>
    <mergeCell ref="P150:X150"/>
    <mergeCell ref="Y150:AB150"/>
    <mergeCell ref="AC150:AG150"/>
    <mergeCell ref="AP148:AX148"/>
    <mergeCell ref="A149:B149"/>
    <mergeCell ref="C149:I149"/>
    <mergeCell ref="J149:O149"/>
    <mergeCell ref="P149:X149"/>
    <mergeCell ref="Y149:AB149"/>
    <mergeCell ref="AC149:AG149"/>
    <mergeCell ref="AH149:AK149"/>
    <mergeCell ref="AL149:AO149"/>
    <mergeCell ref="AP149:AX149"/>
    <mergeCell ref="AL147:AO147"/>
    <mergeCell ref="AP147:AX147"/>
    <mergeCell ref="A148:B148"/>
    <mergeCell ref="C148:I148"/>
    <mergeCell ref="J148:O148"/>
    <mergeCell ref="P148:X148"/>
    <mergeCell ref="Y148:AB148"/>
    <mergeCell ref="AC148:AG148"/>
    <mergeCell ref="AH148:AK148"/>
    <mergeCell ref="AL148:AO148"/>
    <mergeCell ref="AH146:AK146"/>
    <mergeCell ref="AL146:AO146"/>
    <mergeCell ref="AP146:AX146"/>
    <mergeCell ref="A147:B147"/>
    <mergeCell ref="C147:I147"/>
    <mergeCell ref="J147:O147"/>
    <mergeCell ref="P147:X147"/>
    <mergeCell ref="Y147:AB147"/>
    <mergeCell ref="AC147:AG147"/>
    <mergeCell ref="AH147:AK147"/>
    <mergeCell ref="A146:B146"/>
    <mergeCell ref="C146:I146"/>
    <mergeCell ref="J146:O146"/>
    <mergeCell ref="P146:X146"/>
    <mergeCell ref="Y146:AB146"/>
    <mergeCell ref="AC146:AG146"/>
    <mergeCell ref="AP144:AX144"/>
    <mergeCell ref="A145:B145"/>
    <mergeCell ref="C145:I145"/>
    <mergeCell ref="J145:O145"/>
    <mergeCell ref="P145:X145"/>
    <mergeCell ref="Y145:AB145"/>
    <mergeCell ref="AC145:AG145"/>
    <mergeCell ref="AH145:AK145"/>
    <mergeCell ref="AL145:AO145"/>
    <mergeCell ref="AP145:AX145"/>
    <mergeCell ref="AL143:AO143"/>
    <mergeCell ref="AP143:AX143"/>
    <mergeCell ref="A144:B144"/>
    <mergeCell ref="C144:I144"/>
    <mergeCell ref="J144:O144"/>
    <mergeCell ref="P144:X144"/>
    <mergeCell ref="Y144:AB144"/>
    <mergeCell ref="AC144:AG144"/>
    <mergeCell ref="AH144:AK144"/>
    <mergeCell ref="AL144:AO144"/>
    <mergeCell ref="A143:B143"/>
    <mergeCell ref="C143:I143"/>
    <mergeCell ref="J143:O143"/>
    <mergeCell ref="P143:X143"/>
    <mergeCell ref="Y143:AB143"/>
    <mergeCell ref="AC143:AG143"/>
    <mergeCell ref="AH143:AK143"/>
    <mergeCell ref="AP139:AX139"/>
    <mergeCell ref="A140:B140"/>
    <mergeCell ref="C140:I140"/>
    <mergeCell ref="J140:O140"/>
    <mergeCell ref="P140:X140"/>
    <mergeCell ref="Y140:AB140"/>
    <mergeCell ref="AC140:AG140"/>
    <mergeCell ref="AH140:AK140"/>
    <mergeCell ref="AL140:AO140"/>
    <mergeCell ref="AP140:AX140"/>
    <mergeCell ref="AL138:AO138"/>
    <mergeCell ref="AP138:AX138"/>
    <mergeCell ref="A139:B139"/>
    <mergeCell ref="C139:I139"/>
    <mergeCell ref="J139:O139"/>
    <mergeCell ref="P139:X139"/>
    <mergeCell ref="Y139:AB139"/>
    <mergeCell ref="AC139:AG139"/>
    <mergeCell ref="AH139:AK139"/>
    <mergeCell ref="AL139:AO139"/>
    <mergeCell ref="AH137:AK137"/>
    <mergeCell ref="AL137:AO137"/>
    <mergeCell ref="AP137:AX137"/>
    <mergeCell ref="A138:B138"/>
    <mergeCell ref="C138:I138"/>
    <mergeCell ref="J138:O138"/>
    <mergeCell ref="P138:X138"/>
    <mergeCell ref="Y138:AB138"/>
    <mergeCell ref="AC138:AG138"/>
    <mergeCell ref="AH138:AK138"/>
    <mergeCell ref="A137:B137"/>
    <mergeCell ref="C137:I137"/>
    <mergeCell ref="J137:O137"/>
    <mergeCell ref="P137:X137"/>
    <mergeCell ref="Y137:AB137"/>
    <mergeCell ref="AC137:AG137"/>
    <mergeCell ref="AP135:AX135"/>
    <mergeCell ref="A136:B136"/>
    <mergeCell ref="C136:I136"/>
    <mergeCell ref="J136:O136"/>
    <mergeCell ref="P136:X136"/>
    <mergeCell ref="Y136:AB136"/>
    <mergeCell ref="AC136:AG136"/>
    <mergeCell ref="AH136:AK136"/>
    <mergeCell ref="AL136:AO136"/>
    <mergeCell ref="AP136:AX136"/>
    <mergeCell ref="AL134:AO134"/>
    <mergeCell ref="AP134:AX134"/>
    <mergeCell ref="A135:B135"/>
    <mergeCell ref="C135:I135"/>
    <mergeCell ref="J135:O135"/>
    <mergeCell ref="P135:X135"/>
    <mergeCell ref="Y135:AB135"/>
    <mergeCell ref="AC135:AG135"/>
    <mergeCell ref="AH135:AK135"/>
    <mergeCell ref="AL135:AO135"/>
    <mergeCell ref="AH133:AK133"/>
    <mergeCell ref="AL133:AO133"/>
    <mergeCell ref="AP133:AX133"/>
    <mergeCell ref="A134:B134"/>
    <mergeCell ref="C134:I134"/>
    <mergeCell ref="J134:O134"/>
    <mergeCell ref="P134:X134"/>
    <mergeCell ref="Y134:AB134"/>
    <mergeCell ref="AC134:AG134"/>
    <mergeCell ref="AH134:AK134"/>
    <mergeCell ref="A133:B133"/>
    <mergeCell ref="C133:I133"/>
    <mergeCell ref="J133:O133"/>
    <mergeCell ref="P133:X133"/>
    <mergeCell ref="Y133:AB133"/>
    <mergeCell ref="AC133:AG133"/>
    <mergeCell ref="AP131:AX131"/>
    <mergeCell ref="A132:B132"/>
    <mergeCell ref="C132:I132"/>
    <mergeCell ref="J132:O132"/>
    <mergeCell ref="P132:X132"/>
    <mergeCell ref="Y132:AB132"/>
    <mergeCell ref="AC132:AG132"/>
    <mergeCell ref="AH132:AK132"/>
    <mergeCell ref="AL132:AO132"/>
    <mergeCell ref="AP132:AX132"/>
    <mergeCell ref="A131:B131"/>
    <mergeCell ref="C131:I131"/>
    <mergeCell ref="J131:O131"/>
    <mergeCell ref="P131:X131"/>
    <mergeCell ref="Y131:AB131"/>
    <mergeCell ref="AC131:AG131"/>
    <mergeCell ref="AH131:AK131"/>
    <mergeCell ref="AL131:AO13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AH118:AT118"/>
    <mergeCell ref="AU118:AX118"/>
    <mergeCell ref="G117:K117"/>
    <mergeCell ref="L117:X117"/>
    <mergeCell ref="Y117:AB117"/>
    <mergeCell ref="AC117:AG117"/>
    <mergeCell ref="AH117:AT117"/>
    <mergeCell ref="AU117:AX117"/>
    <mergeCell ref="Y115:AB115"/>
    <mergeCell ref="AC115:AG115"/>
    <mergeCell ref="AH115:AT115"/>
    <mergeCell ref="AU115:AX115"/>
    <mergeCell ref="G116:K116"/>
    <mergeCell ref="L116:X116"/>
    <mergeCell ref="Y116:AB116"/>
    <mergeCell ref="AC116:AG116"/>
    <mergeCell ref="AH116:AT116"/>
    <mergeCell ref="AU116:AX116"/>
    <mergeCell ref="AM96:AN96"/>
    <mergeCell ref="AO96:AP96"/>
    <mergeCell ref="A97:F113"/>
    <mergeCell ref="A114:F126"/>
    <mergeCell ref="G114:AB114"/>
    <mergeCell ref="AC114:AX114"/>
    <mergeCell ref="G115:K115"/>
    <mergeCell ref="L115:X115"/>
    <mergeCell ref="AA96:AB96"/>
    <mergeCell ref="AM95:AN95"/>
    <mergeCell ref="AO95:AP95"/>
    <mergeCell ref="AR95:AS95"/>
    <mergeCell ref="AU95:AV95"/>
    <mergeCell ref="A96:D96"/>
    <mergeCell ref="O96:P96"/>
    <mergeCell ref="U95:V95"/>
    <mergeCell ref="X95:Y95"/>
    <mergeCell ref="AA95:AB95"/>
    <mergeCell ref="AC95:AE95"/>
    <mergeCell ref="AG95:AH95"/>
    <mergeCell ref="AJ95:AK95"/>
    <mergeCell ref="A95:D95"/>
    <mergeCell ref="E95:G95"/>
    <mergeCell ref="I95:J95"/>
    <mergeCell ref="L95:M95"/>
    <mergeCell ref="O95:P95"/>
    <mergeCell ref="Q95:S95"/>
    <mergeCell ref="L96:N96"/>
    <mergeCell ref="G118:K118"/>
    <mergeCell ref="L118:X118"/>
    <mergeCell ref="Y118:AB118"/>
    <mergeCell ref="AC118:AG118"/>
    <mergeCell ref="A93:D93"/>
    <mergeCell ref="E93:P93"/>
    <mergeCell ref="Q93:AB93"/>
    <mergeCell ref="AC93:AN93"/>
    <mergeCell ref="AO93:AX93"/>
    <mergeCell ref="A94:D94"/>
    <mergeCell ref="A91:D91"/>
    <mergeCell ref="E91:P91"/>
    <mergeCell ref="Q91:AB91"/>
    <mergeCell ref="AC91:AN91"/>
    <mergeCell ref="AO91:AX91"/>
    <mergeCell ref="A92:D92"/>
    <mergeCell ref="E92:P92"/>
    <mergeCell ref="Q92:AB92"/>
    <mergeCell ref="AC92:AN92"/>
    <mergeCell ref="AO92:AX92"/>
    <mergeCell ref="A89:D89"/>
    <mergeCell ref="E89:P89"/>
    <mergeCell ref="Q89:AB89"/>
    <mergeCell ref="AC89:AN89"/>
    <mergeCell ref="AO89:AX89"/>
    <mergeCell ref="A90:D90"/>
    <mergeCell ref="E90:P90"/>
    <mergeCell ref="Q90:AB90"/>
    <mergeCell ref="AC90:AN90"/>
    <mergeCell ref="AO90:AX90"/>
    <mergeCell ref="AA94:AB94"/>
    <mergeCell ref="AC94:AE94"/>
    <mergeCell ref="AG94:AH94"/>
    <mergeCell ref="AJ94:AK94"/>
    <mergeCell ref="AM94:AN94"/>
    <mergeCell ref="AO94:AP94"/>
    <mergeCell ref="E87:P87"/>
    <mergeCell ref="Q87:AB87"/>
    <mergeCell ref="AC87:AN87"/>
    <mergeCell ref="AO87:AX87"/>
    <mergeCell ref="A88:D88"/>
    <mergeCell ref="E88:P88"/>
    <mergeCell ref="Q88:AB88"/>
    <mergeCell ref="AC88:AN88"/>
    <mergeCell ref="AO88:AX88"/>
    <mergeCell ref="A82:E82"/>
    <mergeCell ref="F82:AX82"/>
    <mergeCell ref="A83:AX83"/>
    <mergeCell ref="A84:AX84"/>
    <mergeCell ref="A85:AX85"/>
    <mergeCell ref="A86:D86"/>
    <mergeCell ref="E86:P86"/>
    <mergeCell ref="Q86:AB86"/>
    <mergeCell ref="AC86:AN86"/>
    <mergeCell ref="AO86:AX86"/>
    <mergeCell ref="A65:B68"/>
    <mergeCell ref="C65:AC65"/>
    <mergeCell ref="AD65:AF65"/>
    <mergeCell ref="AG65:AX65"/>
    <mergeCell ref="C66:AC66"/>
    <mergeCell ref="AD66:AF66"/>
    <mergeCell ref="AG66:AX66"/>
    <mergeCell ref="C67:AC67"/>
    <mergeCell ref="AD67:AF67"/>
    <mergeCell ref="AG67:AX67"/>
    <mergeCell ref="C68:AC68"/>
    <mergeCell ref="AD68:AF68"/>
    <mergeCell ref="C72:D72"/>
    <mergeCell ref="E72:G72"/>
    <mergeCell ref="H72:I72"/>
    <mergeCell ref="J72:L72"/>
    <mergeCell ref="M72:N72"/>
    <mergeCell ref="A69:B74"/>
    <mergeCell ref="C69:AC69"/>
    <mergeCell ref="AD69:AF69"/>
    <mergeCell ref="AG69:AX74"/>
    <mergeCell ref="J73:L73"/>
    <mergeCell ref="M73:N73"/>
    <mergeCell ref="C74:D74"/>
    <mergeCell ref="E74:G74"/>
    <mergeCell ref="H74:I74"/>
    <mergeCell ref="J74:L74"/>
    <mergeCell ref="M74:N74"/>
    <mergeCell ref="AD64:AF64"/>
    <mergeCell ref="AG64:AX64"/>
    <mergeCell ref="C61:AC61"/>
    <mergeCell ref="AD61:AF61"/>
    <mergeCell ref="AG61:AX61"/>
    <mergeCell ref="C62:AC62"/>
    <mergeCell ref="AD62:AF62"/>
    <mergeCell ref="AG62:AX62"/>
    <mergeCell ref="AD58:AF58"/>
    <mergeCell ref="AG58:AX58"/>
    <mergeCell ref="C59:AC59"/>
    <mergeCell ref="AD59:AF59"/>
    <mergeCell ref="AG59:AX59"/>
    <mergeCell ref="C60:AC60"/>
    <mergeCell ref="AD60:AF60"/>
    <mergeCell ref="AG60:AX60"/>
    <mergeCell ref="AG68:AX68"/>
    <mergeCell ref="A44:B49"/>
    <mergeCell ref="C44:D46"/>
    <mergeCell ref="E44:F44"/>
    <mergeCell ref="G44:AX44"/>
    <mergeCell ref="E45:F46"/>
    <mergeCell ref="A55:B64"/>
    <mergeCell ref="C55:AC55"/>
    <mergeCell ref="AD55:AF55"/>
    <mergeCell ref="AG55:AX57"/>
    <mergeCell ref="C56:D57"/>
    <mergeCell ref="E56:AC56"/>
    <mergeCell ref="AD56:AF56"/>
    <mergeCell ref="E57:AC57"/>
    <mergeCell ref="AD57:AF57"/>
    <mergeCell ref="C58:AC58"/>
    <mergeCell ref="A52:B54"/>
    <mergeCell ref="C52:AC52"/>
    <mergeCell ref="AD52:AF52"/>
    <mergeCell ref="AG52:AX52"/>
    <mergeCell ref="C53:AC53"/>
    <mergeCell ref="AD53:AF53"/>
    <mergeCell ref="AG53:AX53"/>
    <mergeCell ref="C54:AC54"/>
    <mergeCell ref="AD54:AF54"/>
    <mergeCell ref="AG54:AX54"/>
    <mergeCell ref="C63:AC63"/>
    <mergeCell ref="AD63:AF63"/>
    <mergeCell ref="AG63:AX63"/>
    <mergeCell ref="C64:AC64"/>
    <mergeCell ref="U48:AX48"/>
    <mergeCell ref="G49:T49"/>
    <mergeCell ref="A50:AX50"/>
    <mergeCell ref="C51:AC51"/>
    <mergeCell ref="AD51:AF51"/>
    <mergeCell ref="AG51:AX51"/>
    <mergeCell ref="W45:AA45"/>
    <mergeCell ref="AB45:AX45"/>
    <mergeCell ref="W46:AA46"/>
    <mergeCell ref="AB46:AX46"/>
    <mergeCell ref="C47:D49"/>
    <mergeCell ref="E47:F49"/>
    <mergeCell ref="G47:I47"/>
    <mergeCell ref="J47:T47"/>
    <mergeCell ref="U47:AX47"/>
    <mergeCell ref="G48:T48"/>
    <mergeCell ref="A42:F43"/>
    <mergeCell ref="G42:AX43"/>
    <mergeCell ref="AM39:AP39"/>
    <mergeCell ref="AQ39:AT39"/>
    <mergeCell ref="AU39:AX39"/>
    <mergeCell ref="Y40:AA40"/>
    <mergeCell ref="AB40:AD40"/>
    <mergeCell ref="AE40:AH40"/>
    <mergeCell ref="AI41:AL41"/>
    <mergeCell ref="AM41:AP41"/>
    <mergeCell ref="AQ41:AT41"/>
    <mergeCell ref="AU41:AX41"/>
    <mergeCell ref="A37:F41"/>
    <mergeCell ref="G37:O38"/>
    <mergeCell ref="P37:X38"/>
    <mergeCell ref="Y37:AA38"/>
    <mergeCell ref="AB37:AD38"/>
    <mergeCell ref="AE37:AH38"/>
    <mergeCell ref="AI37:AL38"/>
    <mergeCell ref="AM37:AP38"/>
    <mergeCell ref="A34:F36"/>
    <mergeCell ref="G34:X34"/>
    <mergeCell ref="Y34:AA34"/>
    <mergeCell ref="AB34:AD34"/>
    <mergeCell ref="AE34:AH34"/>
    <mergeCell ref="AI34:AL34"/>
    <mergeCell ref="AB36:AD36"/>
    <mergeCell ref="AE36:AH36"/>
    <mergeCell ref="AI36:AL36"/>
    <mergeCell ref="AQ37:AT37"/>
    <mergeCell ref="AU37:AX37"/>
    <mergeCell ref="A31:F33"/>
    <mergeCell ref="G31:O31"/>
    <mergeCell ref="P31:X31"/>
    <mergeCell ref="Y31:AA31"/>
    <mergeCell ref="AB31:AD31"/>
    <mergeCell ref="AE31:AH31"/>
    <mergeCell ref="AM36:AP36"/>
    <mergeCell ref="AQ36:AX36"/>
    <mergeCell ref="AQ38:AR38"/>
    <mergeCell ref="AS38:AT38"/>
    <mergeCell ref="AU38:AV38"/>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G29:O29"/>
    <mergeCell ref="P29:V29"/>
    <mergeCell ref="W29:AC29"/>
    <mergeCell ref="A30:F30"/>
    <mergeCell ref="G30:AX30"/>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45:V46"/>
    <mergeCell ref="U49:AX4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C71:D71"/>
    <mergeCell ref="E71:G71"/>
    <mergeCell ref="H71:I71"/>
    <mergeCell ref="J71:L71"/>
    <mergeCell ref="M71:N71"/>
    <mergeCell ref="O71:AF71"/>
    <mergeCell ref="O72:AF72"/>
    <mergeCell ref="O73:AF73"/>
    <mergeCell ref="O74:AF74"/>
    <mergeCell ref="O70:AF70"/>
    <mergeCell ref="C70:N70"/>
    <mergeCell ref="X96:Z96"/>
    <mergeCell ref="AJ96:AL96"/>
    <mergeCell ref="C73:D73"/>
    <mergeCell ref="E73:G73"/>
    <mergeCell ref="H73:I73"/>
    <mergeCell ref="A77:AX77"/>
    <mergeCell ref="A78:AX78"/>
    <mergeCell ref="A79:AX79"/>
    <mergeCell ref="A80:E80"/>
    <mergeCell ref="F80:AX80"/>
    <mergeCell ref="A81:AX81"/>
    <mergeCell ref="A75:B76"/>
    <mergeCell ref="C75:F75"/>
    <mergeCell ref="G75:AX75"/>
    <mergeCell ref="C76:F76"/>
    <mergeCell ref="G76:AX76"/>
    <mergeCell ref="A87:D87"/>
    <mergeCell ref="AT96:AU96"/>
    <mergeCell ref="AV96:AW96"/>
  </mergeCells>
  <phoneticPr fontId="5"/>
  <conditionalFormatting sqref="P14:AQ14">
    <cfRule type="expression" dxfId="737" priority="989">
      <formula>IF(RIGHT(TEXT(P14,"0.#"),1)=".",FALSE,TRUE)</formula>
    </cfRule>
    <cfRule type="expression" dxfId="736" priority="990">
      <formula>IF(RIGHT(TEXT(P14,"0.#"),1)=".",TRUE,FALSE)</formula>
    </cfRule>
  </conditionalFormatting>
  <conditionalFormatting sqref="P18:AX18">
    <cfRule type="expression" dxfId="735" priority="987">
      <formula>IF(RIGHT(TEXT(P18,"0.#"),1)=".",FALSE,TRUE)</formula>
    </cfRule>
    <cfRule type="expression" dxfId="734" priority="988">
      <formula>IF(RIGHT(TEXT(P18,"0.#"),1)=".",TRUE,FALSE)</formula>
    </cfRule>
  </conditionalFormatting>
  <conditionalFormatting sqref="Y117">
    <cfRule type="expression" dxfId="733" priority="985">
      <formula>IF(RIGHT(TEXT(Y117,"0.#"),1)=".",FALSE,TRUE)</formula>
    </cfRule>
    <cfRule type="expression" dxfId="732" priority="986">
      <formula>IF(RIGHT(TEXT(Y117,"0.#"),1)=".",TRUE,FALSE)</formula>
    </cfRule>
  </conditionalFormatting>
  <conditionalFormatting sqref="Y126">
    <cfRule type="expression" dxfId="731" priority="983">
      <formula>IF(RIGHT(TEXT(Y126,"0.#"),1)=".",FALSE,TRUE)</formula>
    </cfRule>
    <cfRule type="expression" dxfId="730" priority="984">
      <formula>IF(RIGHT(TEXT(Y126,"0.#"),1)=".",TRUE,FALSE)</formula>
    </cfRule>
  </conditionalFormatting>
  <conditionalFormatting sqref="P16:AQ17 P15:AX15 P13:AX13">
    <cfRule type="expression" dxfId="727" priority="981">
      <formula>IF(RIGHT(TEXT(P13,"0.#"),1)=".",FALSE,TRUE)</formula>
    </cfRule>
    <cfRule type="expression" dxfId="726" priority="982">
      <formula>IF(RIGHT(TEXT(P13,"0.#"),1)=".",TRUE,FALSE)</formula>
    </cfRule>
  </conditionalFormatting>
  <conditionalFormatting sqref="P19:AJ19">
    <cfRule type="expression" dxfId="725" priority="979">
      <formula>IF(RIGHT(TEXT(P19,"0.#"),1)=".",FALSE,TRUE)</formula>
    </cfRule>
    <cfRule type="expression" dxfId="724" priority="980">
      <formula>IF(RIGHT(TEXT(P19,"0.#"),1)=".",TRUE,FALSE)</formula>
    </cfRule>
  </conditionalFormatting>
  <conditionalFormatting sqref="AE32 AQ32">
    <cfRule type="expression" dxfId="723" priority="977">
      <formula>IF(RIGHT(TEXT(AE32,"0.#"),1)=".",FALSE,TRUE)</formula>
    </cfRule>
    <cfRule type="expression" dxfId="722" priority="978">
      <formula>IF(RIGHT(TEXT(AE32,"0.#"),1)=".",TRUE,FALSE)</formula>
    </cfRule>
  </conditionalFormatting>
  <conditionalFormatting sqref="Y118:Y125 Y116">
    <cfRule type="expression" dxfId="721" priority="975">
      <formula>IF(RIGHT(TEXT(Y116,"0.#"),1)=".",FALSE,TRUE)</formula>
    </cfRule>
    <cfRule type="expression" dxfId="720" priority="976">
      <formula>IF(RIGHT(TEXT(Y116,"0.#"),1)=".",TRUE,FALSE)</formula>
    </cfRule>
  </conditionalFormatting>
  <conditionalFormatting sqref="AU117">
    <cfRule type="expression" dxfId="719" priority="973">
      <formula>IF(RIGHT(TEXT(AU117,"0.#"),1)=".",FALSE,TRUE)</formula>
    </cfRule>
    <cfRule type="expression" dxfId="718" priority="974">
      <formula>IF(RIGHT(TEXT(AU117,"0.#"),1)=".",TRUE,FALSE)</formula>
    </cfRule>
  </conditionalFormatting>
  <conditionalFormatting sqref="AU126">
    <cfRule type="expression" dxfId="717" priority="971">
      <formula>IF(RIGHT(TEXT(AU126,"0.#"),1)=".",FALSE,TRUE)</formula>
    </cfRule>
    <cfRule type="expression" dxfId="716" priority="972">
      <formula>IF(RIGHT(TEXT(AU126,"0.#"),1)=".",TRUE,FALSE)</formula>
    </cfRule>
  </conditionalFormatting>
  <conditionalFormatting sqref="AU118:AU125 AU116">
    <cfRule type="expression" dxfId="715" priority="969">
      <formula>IF(RIGHT(TEXT(AU116,"0.#"),1)=".",FALSE,TRUE)</formula>
    </cfRule>
    <cfRule type="expression" dxfId="714" priority="970">
      <formula>IF(RIGHT(TEXT(AU116,"0.#"),1)=".",TRUE,FALSE)</formula>
    </cfRule>
  </conditionalFormatting>
  <conditionalFormatting sqref="AI32">
    <cfRule type="expression" dxfId="703" priority="955">
      <formula>IF(RIGHT(TEXT(AI32,"0.#"),1)=".",FALSE,TRUE)</formula>
    </cfRule>
    <cfRule type="expression" dxfId="702" priority="956">
      <formula>IF(RIGHT(TEXT(AI32,"0.#"),1)=".",TRUE,FALSE)</formula>
    </cfRule>
  </conditionalFormatting>
  <conditionalFormatting sqref="AM32">
    <cfRule type="expression" dxfId="701" priority="953">
      <formula>IF(RIGHT(TEXT(AM32,"0.#"),1)=".",FALSE,TRUE)</formula>
    </cfRule>
    <cfRule type="expression" dxfId="700" priority="954">
      <formula>IF(RIGHT(TEXT(AM32,"0.#"),1)=".",TRUE,FALSE)</formula>
    </cfRule>
  </conditionalFormatting>
  <conditionalFormatting sqref="AE33">
    <cfRule type="expression" dxfId="699" priority="951">
      <formula>IF(RIGHT(TEXT(AE33,"0.#"),1)=".",FALSE,TRUE)</formula>
    </cfRule>
    <cfRule type="expression" dxfId="698" priority="952">
      <formula>IF(RIGHT(TEXT(AE33,"0.#"),1)=".",TRUE,FALSE)</formula>
    </cfRule>
  </conditionalFormatting>
  <conditionalFormatting sqref="AI33">
    <cfRule type="expression" dxfId="697" priority="949">
      <formula>IF(RIGHT(TEXT(AI33,"0.#"),1)=".",FALSE,TRUE)</formula>
    </cfRule>
    <cfRule type="expression" dxfId="696" priority="950">
      <formula>IF(RIGHT(TEXT(AI33,"0.#"),1)=".",TRUE,FALSE)</formula>
    </cfRule>
  </conditionalFormatting>
  <conditionalFormatting sqref="AM33">
    <cfRule type="expression" dxfId="695" priority="947">
      <formula>IF(RIGHT(TEXT(AM33,"0.#"),1)=".",FALSE,TRUE)</formula>
    </cfRule>
    <cfRule type="expression" dxfId="694" priority="948">
      <formula>IF(RIGHT(TEXT(AM33,"0.#"),1)=".",TRUE,FALSE)</formula>
    </cfRule>
  </conditionalFormatting>
  <conditionalFormatting sqref="AQ33">
    <cfRule type="expression" dxfId="693" priority="945">
      <formula>IF(RIGHT(TEXT(AQ33,"0.#"),1)=".",FALSE,TRUE)</formula>
    </cfRule>
    <cfRule type="expression" dxfId="692" priority="946">
      <formula>IF(RIGHT(TEXT(AQ33,"0.#"),1)=".",TRUE,FALSE)</formula>
    </cfRule>
  </conditionalFormatting>
  <conditionalFormatting sqref="Y134:Y140">
    <cfRule type="expression" dxfId="665" priority="917">
      <formula>IF(RIGHT(TEXT(Y134,"0.#"),1)=".",FALSE,TRUE)</formula>
    </cfRule>
    <cfRule type="expression" dxfId="664" priority="918">
      <formula>IF(RIGHT(TEXT(Y134,"0.#"),1)=".",TRUE,FALSE)</formula>
    </cfRule>
  </conditionalFormatting>
  <conditionalFormatting sqref="AL132:AO132">
    <cfRule type="expression" dxfId="663" priority="907">
      <formula>IF(AND(AL132&gt;=0, RIGHT(TEXT(AL132,"0.#"),1)&lt;&gt;"."),TRUE,FALSE)</formula>
    </cfRule>
    <cfRule type="expression" dxfId="662" priority="908">
      <formula>IF(AND(AL132&gt;=0, RIGHT(TEXT(AL132,"0.#"),1)="."),TRUE,FALSE)</formula>
    </cfRule>
    <cfRule type="expression" dxfId="661" priority="909">
      <formula>IF(AND(AL132&lt;0, RIGHT(TEXT(AL132,"0.#"),1)&lt;&gt;"."),TRUE,FALSE)</formula>
    </cfRule>
    <cfRule type="expression" dxfId="660" priority="910">
      <formula>IF(AND(AL132&lt;0, RIGHT(TEXT(AL132,"0.#"),1)="."),TRUE,FALSE)</formula>
    </cfRule>
  </conditionalFormatting>
  <conditionalFormatting sqref="Y132:Y133">
    <cfRule type="expression" dxfId="659" priority="905">
      <formula>IF(RIGHT(TEXT(Y132,"0.#"),1)=".",FALSE,TRUE)</formula>
    </cfRule>
    <cfRule type="expression" dxfId="658" priority="906">
      <formula>IF(RIGHT(TEXT(Y132,"0.#"),1)=".",TRUE,FALSE)</formula>
    </cfRule>
  </conditionalFormatting>
  <conditionalFormatting sqref="Y144">
    <cfRule type="expression" dxfId="657" priority="837">
      <formula>IF(RIGHT(TEXT(Y144,"0.#"),1)=".",FALSE,TRUE)</formula>
    </cfRule>
    <cfRule type="expression" dxfId="656" priority="838">
      <formula>IF(RIGHT(TEXT(Y144,"0.#"),1)=".",TRUE,FALSE)</formula>
    </cfRule>
  </conditionalFormatting>
  <conditionalFormatting sqref="P23">
    <cfRule type="expression" dxfId="655" priority="897">
      <formula>IF(RIGHT(TEXT(P23,"0.#"),1)=".",FALSE,TRUE)</formula>
    </cfRule>
    <cfRule type="expression" dxfId="654" priority="898">
      <formula>IF(RIGHT(TEXT(P23,"0.#"),1)=".",TRUE,FALSE)</formula>
    </cfRule>
  </conditionalFormatting>
  <conditionalFormatting sqref="P24:P27">
    <cfRule type="expression" dxfId="653" priority="895">
      <formula>IF(RIGHT(TEXT(P24,"0.#"),1)=".",FALSE,TRUE)</formula>
    </cfRule>
    <cfRule type="expression" dxfId="652" priority="896">
      <formula>IF(RIGHT(TEXT(P24,"0.#"),1)=".",TRUE,FALSE)</formula>
    </cfRule>
  </conditionalFormatting>
  <conditionalFormatting sqref="P28">
    <cfRule type="expression" dxfId="651" priority="893">
      <formula>IF(RIGHT(TEXT(P28,"0.#"),1)=".",FALSE,TRUE)</formula>
    </cfRule>
    <cfRule type="expression" dxfId="650" priority="894">
      <formula>IF(RIGHT(TEXT(P28,"0.#"),1)=".",TRUE,FALSE)</formula>
    </cfRule>
  </conditionalFormatting>
  <conditionalFormatting sqref="AL144:AO144">
    <cfRule type="expression" dxfId="605" priority="839">
      <formula>IF(AND(AL144&gt;=0, RIGHT(TEXT(AL144,"0.#"),1)&lt;&gt;"."),TRUE,FALSE)</formula>
    </cfRule>
    <cfRule type="expression" dxfId="604" priority="840">
      <formula>IF(AND(AL144&gt;=0, RIGHT(TEXT(AL144,"0.#"),1)="."),TRUE,FALSE)</formula>
    </cfRule>
    <cfRule type="expression" dxfId="603" priority="841">
      <formula>IF(AND(AL144&lt;0, RIGHT(TEXT(AL144,"0.#"),1)&lt;&gt;"."),TRUE,FALSE)</formula>
    </cfRule>
    <cfRule type="expression" dxfId="602" priority="842">
      <formula>IF(AND(AL144&lt;0, RIGHT(TEXT(AL144,"0.#"),1)="."),TRUE,FALSE)</formula>
    </cfRule>
  </conditionalFormatting>
  <conditionalFormatting sqref="AU33">
    <cfRule type="expression" dxfId="601" priority="761">
      <formula>IF(RIGHT(TEXT(AU33,"0.#"),1)=".",FALSE,TRUE)</formula>
    </cfRule>
    <cfRule type="expression" dxfId="600" priority="762">
      <formula>IF(RIGHT(TEXT(AU33,"0.#"),1)=".",TRUE,FALSE)</formula>
    </cfRule>
  </conditionalFormatting>
  <conditionalFormatting sqref="AU32">
    <cfRule type="expression" dxfId="599" priority="763">
      <formula>IF(RIGHT(TEXT(AU32,"0.#"),1)=".",FALSE,TRUE)</formula>
    </cfRule>
    <cfRule type="expression" dxfId="598" priority="764">
      <formula>IF(RIGHT(TEXT(AU32,"0.#"),1)=".",TRUE,FALSE)</formula>
    </cfRule>
  </conditionalFormatting>
  <conditionalFormatting sqref="P29:AC29">
    <cfRule type="expression" dxfId="597" priority="759">
      <formula>IF(RIGHT(TEXT(P29,"0.#"),1)=".",FALSE,TRUE)</formula>
    </cfRule>
    <cfRule type="expression" dxfId="596" priority="760">
      <formula>IF(RIGHT(TEXT(P29,"0.#"),1)=".",TRUE,FALSE)</formula>
    </cfRule>
  </conditionalFormatting>
  <conditionalFormatting sqref="AM41">
    <cfRule type="expression" dxfId="595" priority="741">
      <formula>IF(RIGHT(TEXT(AM41,"0.#"),1)=".",FALSE,TRUE)</formula>
    </cfRule>
    <cfRule type="expression" dxfId="594" priority="742">
      <formula>IF(RIGHT(TEXT(AM41,"0.#"),1)=".",TRUE,FALSE)</formula>
    </cfRule>
  </conditionalFormatting>
  <conditionalFormatting sqref="AM40">
    <cfRule type="expression" dxfId="593" priority="743">
      <formula>IF(RIGHT(TEXT(AM40,"0.#"),1)=".",FALSE,TRUE)</formula>
    </cfRule>
    <cfRule type="expression" dxfId="592" priority="744">
      <formula>IF(RIGHT(TEXT(AM40,"0.#"),1)=".",TRUE,FALSE)</formula>
    </cfRule>
  </conditionalFormatting>
  <conditionalFormatting sqref="AE39">
    <cfRule type="expression" dxfId="591" priority="757">
      <formula>IF(RIGHT(TEXT(AE39,"0.#"),1)=".",FALSE,TRUE)</formula>
    </cfRule>
    <cfRule type="expression" dxfId="590" priority="758">
      <formula>IF(RIGHT(TEXT(AE39,"0.#"),1)=".",TRUE,FALSE)</formula>
    </cfRule>
  </conditionalFormatting>
  <conditionalFormatting sqref="AQ39:AQ41">
    <cfRule type="expression" dxfId="589" priority="739">
      <formula>IF(RIGHT(TEXT(AQ39,"0.#"),1)=".",FALSE,TRUE)</formula>
    </cfRule>
    <cfRule type="expression" dxfId="588" priority="740">
      <formula>IF(RIGHT(TEXT(AQ39,"0.#"),1)=".",TRUE,FALSE)</formula>
    </cfRule>
  </conditionalFormatting>
  <conditionalFormatting sqref="AU39:AU41">
    <cfRule type="expression" dxfId="587" priority="737">
      <formula>IF(RIGHT(TEXT(AU39,"0.#"),1)=".",FALSE,TRUE)</formula>
    </cfRule>
    <cfRule type="expression" dxfId="586" priority="738">
      <formula>IF(RIGHT(TEXT(AU39,"0.#"),1)=".",TRUE,FALSE)</formula>
    </cfRule>
  </conditionalFormatting>
  <conditionalFormatting sqref="AI41">
    <cfRule type="expression" dxfId="585" priority="751">
      <formula>IF(RIGHT(TEXT(AI41,"0.#"),1)=".",FALSE,TRUE)</formula>
    </cfRule>
    <cfRule type="expression" dxfId="584" priority="752">
      <formula>IF(RIGHT(TEXT(AI41,"0.#"),1)=".",TRUE,FALSE)</formula>
    </cfRule>
  </conditionalFormatting>
  <conditionalFormatting sqref="AE40">
    <cfRule type="expression" dxfId="583" priority="755">
      <formula>IF(RIGHT(TEXT(AE40,"0.#"),1)=".",FALSE,TRUE)</formula>
    </cfRule>
    <cfRule type="expression" dxfId="582" priority="756">
      <formula>IF(RIGHT(TEXT(AE40,"0.#"),1)=".",TRUE,FALSE)</formula>
    </cfRule>
  </conditionalFormatting>
  <conditionalFormatting sqref="AE41">
    <cfRule type="expression" dxfId="581" priority="753">
      <formula>IF(RIGHT(TEXT(AE41,"0.#"),1)=".",FALSE,TRUE)</formula>
    </cfRule>
    <cfRule type="expression" dxfId="580" priority="754">
      <formula>IF(RIGHT(TEXT(AE41,"0.#"),1)=".",TRUE,FALSE)</formula>
    </cfRule>
  </conditionalFormatting>
  <conditionalFormatting sqref="AM39">
    <cfRule type="expression" dxfId="579" priority="745">
      <formula>IF(RIGHT(TEXT(AM39,"0.#"),1)=".",FALSE,TRUE)</formula>
    </cfRule>
    <cfRule type="expression" dxfId="578" priority="746">
      <formula>IF(RIGHT(TEXT(AM39,"0.#"),1)=".",TRUE,FALSE)</formula>
    </cfRule>
  </conditionalFormatting>
  <conditionalFormatting sqref="AI39">
    <cfRule type="expression" dxfId="577" priority="747">
      <formula>IF(RIGHT(TEXT(AI39,"0.#"),1)=".",FALSE,TRUE)</formula>
    </cfRule>
    <cfRule type="expression" dxfId="576" priority="748">
      <formula>IF(RIGHT(TEXT(AI39,"0.#"),1)=".",TRUE,FALSE)</formula>
    </cfRule>
  </conditionalFormatting>
  <conditionalFormatting sqref="AI40">
    <cfRule type="expression" dxfId="575" priority="749">
      <formula>IF(RIGHT(TEXT(AI40,"0.#"),1)=".",FALSE,TRUE)</formula>
    </cfRule>
    <cfRule type="expression" dxfId="574" priority="750">
      <formula>IF(RIGHT(TEXT(AI40,"0.#"),1)=".",TRUE,FALSE)</formula>
    </cfRule>
  </conditionalFormatting>
  <conditionalFormatting sqref="AM35">
    <cfRule type="expression" dxfId="525" priority="625">
      <formula>IF(RIGHT(TEXT(AM35,"0.#"),1)=".",FALSE,TRUE)</formula>
    </cfRule>
    <cfRule type="expression" dxfId="524" priority="626">
      <formula>IF(RIGHT(TEXT(AM35,"0.#"),1)=".",TRUE,FALSE)</formula>
    </cfRule>
  </conditionalFormatting>
  <conditionalFormatting sqref="AE36 AM36">
    <cfRule type="expression" dxfId="523" priority="623">
      <formula>IF(RIGHT(TEXT(AE36,"0.#"),1)=".",FALSE,TRUE)</formula>
    </cfRule>
    <cfRule type="expression" dxfId="522" priority="624">
      <formula>IF(RIGHT(TEXT(AE36,"0.#"),1)=".",TRUE,FALSE)</formula>
    </cfRule>
  </conditionalFormatting>
  <conditionalFormatting sqref="AI36">
    <cfRule type="expression" dxfId="521" priority="621">
      <formula>IF(RIGHT(TEXT(AI36,"0.#"),1)=".",FALSE,TRUE)</formula>
    </cfRule>
    <cfRule type="expression" dxfId="520" priority="622">
      <formula>IF(RIGHT(TEXT(AI36,"0.#"),1)=".",TRUE,FALSE)</formula>
    </cfRule>
  </conditionalFormatting>
  <conditionalFormatting sqref="AQ36">
    <cfRule type="expression" dxfId="519" priority="619">
      <formula>IF(RIGHT(TEXT(AQ36,"0.#"),1)=".",FALSE,TRUE)</formula>
    </cfRule>
    <cfRule type="expression" dxfId="518" priority="620">
      <formula>IF(RIGHT(TEXT(AQ36,"0.#"),1)=".",TRUE,FALSE)</formula>
    </cfRule>
  </conditionalFormatting>
  <conditionalFormatting sqref="AE35 AQ35">
    <cfRule type="expression" dxfId="517" priority="629">
      <formula>IF(RIGHT(TEXT(AE35,"0.#"),1)=".",FALSE,TRUE)</formula>
    </cfRule>
    <cfRule type="expression" dxfId="516" priority="630">
      <formula>IF(RIGHT(TEXT(AE35,"0.#"),1)=".",TRUE,FALSE)</formula>
    </cfRule>
  </conditionalFormatting>
  <conditionalFormatting sqref="AI35">
    <cfRule type="expression" dxfId="515" priority="627">
      <formula>IF(RIGHT(TEXT(AI35,"0.#"),1)=".",FALSE,TRUE)</formula>
    </cfRule>
    <cfRule type="expression" dxfId="514" priority="628">
      <formula>IF(RIGHT(TEXT(AI35,"0.#"),1)=".",TRUE,FALSE)</formula>
    </cfRule>
  </conditionalFormatting>
  <conditionalFormatting sqref="W23">
    <cfRule type="expression" dxfId="23" priority="83">
      <formula>IF(RIGHT(TEXT(W23,"0.#"),1)=".",FALSE,TRUE)</formula>
    </cfRule>
    <cfRule type="expression" dxfId="22" priority="84">
      <formula>IF(RIGHT(TEXT(W23,"0.#"),1)=".",TRUE,FALSE)</formula>
    </cfRule>
  </conditionalFormatting>
  <conditionalFormatting sqref="W24:W27">
    <cfRule type="expression" dxfId="21" priority="81">
      <formula>IF(RIGHT(TEXT(W24,"0.#"),1)=".",FALSE,TRUE)</formula>
    </cfRule>
    <cfRule type="expression" dxfId="20" priority="82">
      <formula>IF(RIGHT(TEXT(W24,"0.#"),1)=".",TRUE,FALSE)</formula>
    </cfRule>
  </conditionalFormatting>
  <conditionalFormatting sqref="W28">
    <cfRule type="expression" dxfId="19" priority="79">
      <formula>IF(RIGHT(TEXT(W28,"0.#"),1)=".",FALSE,TRUE)</formula>
    </cfRule>
    <cfRule type="expression" dxfId="18" priority="80">
      <formula>IF(RIGHT(TEXT(W28,"0.#"),1)=".",TRUE,FALSE)</formula>
    </cfRule>
  </conditionalFormatting>
  <conditionalFormatting sqref="AL145:AO145">
    <cfRule type="expression" dxfId="17" priority="75">
      <formula>IF(AND(AL145&gt;=0, RIGHT(TEXT(AL145,"0.#"),1)&lt;&gt;"."),TRUE,FALSE)</formula>
    </cfRule>
    <cfRule type="expression" dxfId="16" priority="76">
      <formula>IF(AND(AL145&gt;=0, RIGHT(TEXT(AL145,"0.#"),1)="."),TRUE,FALSE)</formula>
    </cfRule>
    <cfRule type="expression" dxfId="15" priority="77">
      <formula>IF(AND(AL145&lt;0, RIGHT(TEXT(AL145,"0.#"),1)&lt;&gt;"."),TRUE,FALSE)</formula>
    </cfRule>
    <cfRule type="expression" dxfId="14" priority="78">
      <formula>IF(AND(AL145&lt;0, RIGHT(TEXT(AL145,"0.#"),1)="."),TRUE,FALSE)</formula>
    </cfRule>
  </conditionalFormatting>
  <conditionalFormatting sqref="AL146:AO146">
    <cfRule type="expression" dxfId="13" priority="71">
      <formula>IF(AND(AL146&gt;=0, RIGHT(TEXT(AL146,"0.#"),1)&lt;&gt;"."),TRUE,FALSE)</formula>
    </cfRule>
    <cfRule type="expression" dxfId="12" priority="72">
      <formula>IF(AND(AL146&gt;=0, RIGHT(TEXT(AL146,"0.#"),1)="."),TRUE,FALSE)</formula>
    </cfRule>
    <cfRule type="expression" dxfId="11" priority="73">
      <formula>IF(AND(AL146&lt;0, RIGHT(TEXT(AL146,"0.#"),1)&lt;&gt;"."),TRUE,FALSE)</formula>
    </cfRule>
    <cfRule type="expression" dxfId="10" priority="74">
      <formula>IF(AND(AL146&lt;0, RIGHT(TEXT(AL146,"0.#"),1)="."),TRUE,FALSE)</formula>
    </cfRule>
  </conditionalFormatting>
  <conditionalFormatting sqref="AL147:AO153">
    <cfRule type="expression" dxfId="9" priority="67">
      <formula>IF(AND(AL147&gt;=0, RIGHT(TEXT(AL147,"0.#"),1)&lt;&gt;"."),TRUE,FALSE)</formula>
    </cfRule>
    <cfRule type="expression" dxfId="8" priority="68">
      <formula>IF(AND(AL147&gt;=0, RIGHT(TEXT(AL147,"0.#"),1)="."),TRUE,FALSE)</formula>
    </cfRule>
    <cfRule type="expression" dxfId="7" priority="69">
      <formula>IF(AND(AL147&lt;0, RIGHT(TEXT(AL147,"0.#"),1)&lt;&gt;"."),TRUE,FALSE)</formula>
    </cfRule>
    <cfRule type="expression" dxfId="6" priority="70">
      <formula>IF(AND(AL147&lt;0, RIGHT(TEXT(AL147,"0.#"),1)="."),TRUE,FALSE)</formula>
    </cfRule>
  </conditionalFormatting>
  <conditionalFormatting sqref="Y145:Y153">
    <cfRule type="expression" dxfId="5" priority="65">
      <formula>IF(RIGHT(TEXT(Y145,"0.#"),1)=".",FALSE,TRUE)</formula>
    </cfRule>
    <cfRule type="expression" dxfId="4" priority="66">
      <formula>IF(RIGHT(TEXT(Y145,"0.#"),1)=".",TRUE,FALSE)</formula>
    </cfRule>
  </conditionalFormatting>
  <conditionalFormatting sqref="AL133:AO140">
    <cfRule type="expression" dxfId="3" priority="61">
      <formula>IF(AND(AL133&gt;=0, RIGHT(TEXT(AL133,"0.#"),1)&lt;&gt;"."),TRUE,FALSE)</formula>
    </cfRule>
    <cfRule type="expression" dxfId="2" priority="62">
      <formula>IF(AND(AL133&gt;=0, RIGHT(TEXT(AL133,"0.#"),1)="."),TRUE,FALSE)</formula>
    </cfRule>
    <cfRule type="expression" dxfId="1" priority="63">
      <formula>IF(AND(AL133&lt;0, RIGHT(TEXT(AL133,"0.#"),1)&lt;&gt;"."),TRUE,FALSE)</formula>
    </cfRule>
    <cfRule type="expression" dxfId="0" priority="64">
      <formula>IF(AND(AL133&lt;0, RIGHT(TEXT(AL133,"0.#"),1)="."),TRUE,FALSE)</formula>
    </cfRule>
  </conditionalFormatting>
  <dataValidations count="16">
    <dataValidation type="whole" allowBlank="1" showInputMessage="1" showErrorMessage="1" sqref="O94:P95 AX94:AX96 AA94:AB95 AM94:AN95">
      <formula1>0</formula1>
      <formula2>99</formula2>
    </dataValidation>
    <dataValidation type="whole" allowBlank="1" showInputMessage="1" showErrorMessage="1" sqref="AJ94:AK95 X94:Y95 AJ96 L94:L96 M94:M95 X96 AU94:AV95 J71:J74">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0:E80">
      <formula1>T行政事業レビュー推進チームの所見</formula1>
    </dataValidation>
    <dataValidation type="custom" imeMode="disabled" allowBlank="1" showInputMessage="1" showErrorMessage="1" sqref="AH132:AK140 AH144:AK153">
      <formula1>OR(AND(MOD(IF(ISNUMBER(AH132), AH132, 0.5),1)=0, 0&lt;=AH132), AH132="-")</formula1>
    </dataValidation>
    <dataValidation type="whole" imeMode="disabled" allowBlank="1" showInputMessage="1" showErrorMessage="1" sqref="AW2:AX2">
      <formula1>0</formula1>
      <formula2>99</formula2>
    </dataValidation>
    <dataValidation type="list" allowBlank="1" showInputMessage="1" showErrorMessage="1" sqref="A82:E82">
      <formula1>T所見を踏まえた改善点</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sqref="S5:X5">
      <formula1>T終了年度</formula1>
    </dataValidation>
    <dataValidation type="list" allowBlank="1" showInputMessage="1" showErrorMessage="1" sqref="H71:I74">
      <formula1>T事業番号</formula1>
    </dataValidation>
    <dataValidation type="custom" imeMode="disabled" allowBlank="1" showInputMessage="1" showErrorMessage="1" sqref="AY23 P13:AX13 AR15:AX15 P14:AQ18 AR18:AX18 P19:AJ19 P23:AC29 Y116:AB125 AU116:AX125 Y132:AB140 AL132:AO140 Y144:AB153 AL144:AO153 AQ38:AR38 AU38:AX38 AE39:AX41 AE32:AX33 AE35:AX35">
      <formula1>OR(ISNUMBER(P13), P13="-")</formula1>
    </dataValidation>
    <dataValidation type="list" allowBlank="1" showInputMessage="1" showErrorMessage="1" sqref="Q96:R96 AC96:AD96 AO96:AP96">
      <formula1>#REF!</formula1>
    </dataValidation>
    <dataValidation type="custom" allowBlank="1" showInputMessage="1" showErrorMessage="1" errorTitle="法人番号チェック" error="法人番号は13桁の数字で入力してください。" sqref="J144:O153 J132:O140">
      <formula1>OR(J132="-",AND(LEN(J132)=13,IFERROR(SEARCH("-",J132),"")="",IFERROR(SEARCH(".",J132),"")="",ISNUMBER(J132)))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49" max="16383" man="1"/>
    <brk id="84" max="16383" man="1"/>
    <brk id="128"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U95:V95 I95:J95 AG95:AH95 AR95:AS95</xm:sqref>
        </x14:dataValidation>
        <x14:dataValidation type="list" allowBlank="1" showInputMessage="1" showErrorMessage="1">
          <x14:formula1>
            <xm:f>入力規則等!$U$40:$U$42</xm:f>
          </x14:formula1>
          <xm:sqref>AG94:AH94 U94:V94 I94:J94 AR94:AS94</xm:sqref>
        </x14:dataValidation>
        <x14:dataValidation type="list" allowBlank="1" showInputMessage="1" showErrorMessage="1">
          <x14:formula1>
            <xm:f>入力規則等!$AG$2:$AG$13</xm:f>
          </x14:formula1>
          <xm:sqref>AC132:AG140 AC144:AG153</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AO94:AP95 Q94:S95 AC94:AE95 E94:G95</xm:sqref>
        </x14:dataValidation>
        <x14:dataValidation type="list" allowBlank="1" showInputMessage="1" showErrorMessage="1">
          <x14:formula1>
            <xm:f>入力規則等!$U$48</xm:f>
          </x14:formula1>
          <xm:sqref>E96:F96</xm:sqref>
        </x14:dataValidation>
        <x14:dataValidation type="list" allowBlank="1" showInputMessage="1" showErrorMessage="1">
          <x14:formula1>
            <xm:f>入力規則等!$U$13:$U$35</xm:f>
          </x14:formula1>
          <xm:sqref>AJ2:AM2 E71:G74 AE96:AG96 G96:I96 AQ96:AS96 S96:U96</xm:sqref>
        </x14:dataValidation>
        <x14:dataValidation type="list" allowBlank="1" showInputMessage="1" showErrorMessage="1">
          <x14:formula1>
            <xm:f>入力規則等!$U$56:$U$58</xm:f>
          </x14:formula1>
          <xm:sqref>J96:K96 AT96:AU96 AH96:AI96 V96:W96</xm:sqref>
        </x14:dataValidation>
        <x14:dataValidation type="list" allowBlank="1" showInputMessage="1" showErrorMessage="1">
          <x14:formula1>
            <xm:f>入力規則等!$U$49</xm:f>
          </x14:formula1>
          <xm:sqref>C71:D74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384</v>
      </c>
      <c r="AA1" s="26" t="s">
        <v>74</v>
      </c>
      <c r="AB1" s="26" t="s">
        <v>385</v>
      </c>
      <c r="AC1" s="26" t="s">
        <v>31</v>
      </c>
      <c r="AD1" s="25"/>
      <c r="AE1" s="26" t="s">
        <v>43</v>
      </c>
      <c r="AF1" s="27"/>
      <c r="AG1" s="39" t="s">
        <v>168</v>
      </c>
      <c r="AI1" s="39" t="s">
        <v>171</v>
      </c>
      <c r="AK1" s="39" t="s">
        <v>175</v>
      </c>
      <c r="AM1" s="51"/>
      <c r="AN1" s="51"/>
      <c r="AP1" s="25" t="s">
        <v>211</v>
      </c>
    </row>
    <row r="2" spans="1:42" ht="13.5" customHeight="1" x14ac:dyDescent="0.15">
      <c r="A2" s="13" t="s">
        <v>77</v>
      </c>
      <c r="B2" s="14"/>
      <c r="C2" s="12" t="str">
        <f>IF(B2="","",A2)</f>
        <v/>
      </c>
      <c r="D2" s="12" t="str">
        <f>IF(C2="","",IF(D1&lt;&gt;"",CONCATENATE(D1,"、",C2),C2))</f>
        <v/>
      </c>
      <c r="F2" s="11" t="s">
        <v>64</v>
      </c>
      <c r="G2" s="16" t="s">
        <v>569</v>
      </c>
      <c r="H2" s="12" t="str">
        <f>IF(G2="","",F2)</f>
        <v>一般会計</v>
      </c>
      <c r="I2" s="12" t="str">
        <f>IF(H2="","",IF(I1&lt;&gt;"",CONCATENATE(I1,"、",H2),H2))</f>
        <v>一般会計</v>
      </c>
      <c r="K2" s="13" t="s">
        <v>94</v>
      </c>
      <c r="L2" s="14"/>
      <c r="M2" s="12" t="str">
        <f>IF(L2="","",K2)</f>
        <v/>
      </c>
      <c r="N2" s="12" t="str">
        <f>IF(M2="","",IF(N1&lt;&gt;"",CONCATENATE(N1,"、",M2),M2))</f>
        <v/>
      </c>
      <c r="O2" s="12"/>
      <c r="P2" s="11" t="s">
        <v>66</v>
      </c>
      <c r="Q2" s="16" t="s">
        <v>569</v>
      </c>
      <c r="R2" s="12" t="str">
        <f>IF(Q2="","",P2)</f>
        <v>直接実施</v>
      </c>
      <c r="S2" s="12" t="str">
        <f>IF(R2="","",IF(S1&lt;&gt;"",CONCATENATE(S1,"、",R2),R2))</f>
        <v>直接実施</v>
      </c>
      <c r="T2" s="12"/>
      <c r="U2" s="66">
        <v>21</v>
      </c>
      <c r="W2" s="29" t="s">
        <v>161</v>
      </c>
      <c r="Y2" s="29" t="s">
        <v>60</v>
      </c>
      <c r="Z2" s="29" t="s">
        <v>60</v>
      </c>
      <c r="AA2" s="59" t="s">
        <v>254</v>
      </c>
      <c r="AB2" s="59" t="s">
        <v>479</v>
      </c>
      <c r="AC2" s="60" t="s">
        <v>126</v>
      </c>
      <c r="AD2" s="25"/>
      <c r="AE2" s="31" t="s">
        <v>157</v>
      </c>
      <c r="AF2" s="27"/>
      <c r="AG2" s="40" t="s">
        <v>220</v>
      </c>
      <c r="AI2" s="39" t="s">
        <v>251</v>
      </c>
      <c r="AK2" s="39" t="s">
        <v>176</v>
      </c>
      <c r="AM2" s="51"/>
      <c r="AN2" s="51"/>
      <c r="AP2" s="40" t="s">
        <v>220</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直接実施</v>
      </c>
      <c r="T3" s="12"/>
      <c r="U3" s="29" t="s">
        <v>510</v>
      </c>
      <c r="W3" s="29" t="s">
        <v>136</v>
      </c>
      <c r="Y3" s="29" t="s">
        <v>61</v>
      </c>
      <c r="Z3" s="29" t="s">
        <v>386</v>
      </c>
      <c r="AA3" s="59" t="s">
        <v>352</v>
      </c>
      <c r="AB3" s="59" t="s">
        <v>480</v>
      </c>
      <c r="AC3" s="60" t="s">
        <v>127</v>
      </c>
      <c r="AD3" s="25"/>
      <c r="AE3" s="31" t="s">
        <v>158</v>
      </c>
      <c r="AF3" s="27"/>
      <c r="AG3" s="40" t="s">
        <v>221</v>
      </c>
      <c r="AI3" s="39" t="s">
        <v>170</v>
      </c>
      <c r="AK3" s="39" t="str">
        <f>CHAR(CODE(AK2)+1)</f>
        <v>B</v>
      </c>
      <c r="AM3" s="51"/>
      <c r="AN3" s="51"/>
      <c r="AP3" s="40" t="s">
        <v>221</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v>
      </c>
      <c r="T4" s="12"/>
      <c r="U4" s="29" t="s">
        <v>562</v>
      </c>
      <c r="W4" s="29" t="s">
        <v>137</v>
      </c>
      <c r="Y4" s="29" t="s">
        <v>259</v>
      </c>
      <c r="Z4" s="29" t="s">
        <v>387</v>
      </c>
      <c r="AA4" s="59" t="s">
        <v>353</v>
      </c>
      <c r="AB4" s="59" t="s">
        <v>481</v>
      </c>
      <c r="AC4" s="59" t="s">
        <v>128</v>
      </c>
      <c r="AD4" s="25"/>
      <c r="AE4" s="31" t="s">
        <v>159</v>
      </c>
      <c r="AF4" s="27"/>
      <c r="AG4" s="40" t="s">
        <v>222</v>
      </c>
      <c r="AI4" s="39" t="s">
        <v>172</v>
      </c>
      <c r="AK4" s="39" t="str">
        <f t="shared" ref="AK4:AK49" si="7">CHAR(CODE(AK3)+1)</f>
        <v>C</v>
      </c>
      <c r="AM4" s="51"/>
      <c r="AN4" s="51"/>
      <c r="AP4" s="40" t="s">
        <v>222</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v>
      </c>
      <c r="T5" s="12"/>
      <c r="W5" s="29" t="s">
        <v>534</v>
      </c>
      <c r="Y5" s="29" t="s">
        <v>260</v>
      </c>
      <c r="Z5" s="29" t="s">
        <v>388</v>
      </c>
      <c r="AA5" s="59" t="s">
        <v>354</v>
      </c>
      <c r="AB5" s="59" t="s">
        <v>482</v>
      </c>
      <c r="AC5" s="59" t="s">
        <v>160</v>
      </c>
      <c r="AD5" s="28"/>
      <c r="AE5" s="31" t="s">
        <v>232</v>
      </c>
      <c r="AF5" s="27"/>
      <c r="AG5" s="40" t="s">
        <v>223</v>
      </c>
      <c r="AI5" s="39" t="s">
        <v>257</v>
      </c>
      <c r="AK5" s="39" t="str">
        <f t="shared" si="7"/>
        <v>D</v>
      </c>
      <c r="AP5" s="40" t="s">
        <v>223</v>
      </c>
    </row>
    <row r="6" spans="1:42" ht="13.5" customHeight="1" x14ac:dyDescent="0.15">
      <c r="A6" s="13" t="s">
        <v>81</v>
      </c>
      <c r="B6" s="14" t="s">
        <v>569</v>
      </c>
      <c r="C6" s="12" t="str">
        <f t="shared" si="0"/>
        <v>科学技術・イノベーション</v>
      </c>
      <c r="D6" s="12" t="str">
        <f t="shared" ref="D6:D21" si="8">IF(C6="",D5,IF(D5&lt;&gt;"",CONCATENATE(D5,"、",C6),C6))</f>
        <v>科学技術・イノベーション</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v>
      </c>
      <c r="T6" s="12"/>
      <c r="U6" s="29" t="s">
        <v>234</v>
      </c>
      <c r="W6" s="29" t="s">
        <v>536</v>
      </c>
      <c r="Y6" s="29" t="s">
        <v>261</v>
      </c>
      <c r="Z6" s="29" t="s">
        <v>389</v>
      </c>
      <c r="AA6" s="59" t="s">
        <v>355</v>
      </c>
      <c r="AB6" s="59" t="s">
        <v>483</v>
      </c>
      <c r="AC6" s="59" t="s">
        <v>129</v>
      </c>
      <c r="AD6" s="28"/>
      <c r="AE6" s="31" t="s">
        <v>230</v>
      </c>
      <c r="AF6" s="27"/>
      <c r="AG6" s="40" t="s">
        <v>224</v>
      </c>
      <c r="AI6" s="39" t="s">
        <v>258</v>
      </c>
      <c r="AK6" s="39" t="str">
        <f>CHAR(CODE(AK5)+1)</f>
        <v>E</v>
      </c>
      <c r="AP6" s="40" t="s">
        <v>224</v>
      </c>
    </row>
    <row r="7" spans="1:42" ht="13.5" customHeight="1" x14ac:dyDescent="0.15">
      <c r="A7" s="13" t="s">
        <v>82</v>
      </c>
      <c r="B7" s="14"/>
      <c r="C7" s="12" t="str">
        <f t="shared" si="0"/>
        <v/>
      </c>
      <c r="D7" s="12" t="str">
        <f t="shared" si="8"/>
        <v>科学技術・イノベーション</v>
      </c>
      <c r="F7" s="17" t="s">
        <v>183</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v>
      </c>
      <c r="T7" s="12"/>
      <c r="U7" s="29"/>
      <c r="W7" s="29" t="s">
        <v>138</v>
      </c>
      <c r="Y7" s="29" t="s">
        <v>262</v>
      </c>
      <c r="Z7" s="29" t="s">
        <v>390</v>
      </c>
      <c r="AA7" s="59" t="s">
        <v>356</v>
      </c>
      <c r="AB7" s="59" t="s">
        <v>484</v>
      </c>
      <c r="AC7" s="28"/>
      <c r="AD7" s="28"/>
      <c r="AE7" s="29" t="s">
        <v>129</v>
      </c>
      <c r="AF7" s="27"/>
      <c r="AG7" s="40" t="s">
        <v>225</v>
      </c>
      <c r="AH7" s="54"/>
      <c r="AI7" s="40" t="s">
        <v>247</v>
      </c>
      <c r="AK7" s="39" t="str">
        <f>CHAR(CODE(AK6)+1)</f>
        <v>F</v>
      </c>
      <c r="AP7" s="40" t="s">
        <v>225</v>
      </c>
    </row>
    <row r="8" spans="1:42" ht="13.5" customHeight="1" x14ac:dyDescent="0.15">
      <c r="A8" s="13" t="s">
        <v>83</v>
      </c>
      <c r="B8" s="14"/>
      <c r="C8" s="12" t="str">
        <f t="shared" si="0"/>
        <v/>
      </c>
      <c r="D8" s="12" t="str">
        <f t="shared" si="8"/>
        <v>科学技術・イノベーション</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v>
      </c>
      <c r="T8" s="12"/>
      <c r="U8" s="29" t="s">
        <v>255</v>
      </c>
      <c r="W8" s="29" t="s">
        <v>139</v>
      </c>
      <c r="Y8" s="29" t="s">
        <v>263</v>
      </c>
      <c r="Z8" s="29" t="s">
        <v>391</v>
      </c>
      <c r="AA8" s="59" t="s">
        <v>357</v>
      </c>
      <c r="AB8" s="59" t="s">
        <v>485</v>
      </c>
      <c r="AC8" s="28"/>
      <c r="AD8" s="28"/>
      <c r="AE8" s="28"/>
      <c r="AF8" s="27"/>
      <c r="AG8" s="40" t="s">
        <v>226</v>
      </c>
      <c r="AI8" s="39" t="s">
        <v>248</v>
      </c>
      <c r="AK8" s="39" t="str">
        <f t="shared" si="7"/>
        <v>G</v>
      </c>
      <c r="AP8" s="40" t="s">
        <v>226</v>
      </c>
    </row>
    <row r="9" spans="1:42" ht="13.5" customHeight="1" x14ac:dyDescent="0.15">
      <c r="A9" s="13" t="s">
        <v>84</v>
      </c>
      <c r="B9" s="14"/>
      <c r="C9" s="12" t="str">
        <f t="shared" si="0"/>
        <v/>
      </c>
      <c r="D9" s="12" t="str">
        <f t="shared" si="8"/>
        <v>科学技術・イノベーション</v>
      </c>
      <c r="F9" s="17" t="s">
        <v>184</v>
      </c>
      <c r="G9" s="16"/>
      <c r="H9" s="12" t="str">
        <f t="shared" si="1"/>
        <v/>
      </c>
      <c r="I9" s="12" t="str">
        <f t="shared" si="5"/>
        <v>一般会計</v>
      </c>
      <c r="K9" s="13" t="s">
        <v>101</v>
      </c>
      <c r="L9" s="14"/>
      <c r="M9" s="12" t="str">
        <f t="shared" si="2"/>
        <v/>
      </c>
      <c r="N9" s="12" t="str">
        <f t="shared" si="6"/>
        <v/>
      </c>
      <c r="O9" s="12"/>
      <c r="P9" s="12"/>
      <c r="Q9" s="18"/>
      <c r="T9" s="12"/>
      <c r="U9" s="29" t="s">
        <v>256</v>
      </c>
      <c r="W9" s="29" t="s">
        <v>140</v>
      </c>
      <c r="Y9" s="29" t="s">
        <v>264</v>
      </c>
      <c r="Z9" s="29" t="s">
        <v>392</v>
      </c>
      <c r="AA9" s="59" t="s">
        <v>358</v>
      </c>
      <c r="AB9" s="59" t="s">
        <v>486</v>
      </c>
      <c r="AC9" s="28"/>
      <c r="AD9" s="28"/>
      <c r="AE9" s="28"/>
      <c r="AF9" s="27"/>
      <c r="AG9" s="40" t="s">
        <v>227</v>
      </c>
      <c r="AI9" s="50"/>
      <c r="AK9" s="39" t="str">
        <f t="shared" si="7"/>
        <v>H</v>
      </c>
      <c r="AP9" s="40" t="s">
        <v>227</v>
      </c>
    </row>
    <row r="10" spans="1:42" ht="13.5" customHeight="1" x14ac:dyDescent="0.15">
      <c r="A10" s="13" t="s">
        <v>201</v>
      </c>
      <c r="B10" s="14"/>
      <c r="C10" s="12" t="str">
        <f t="shared" si="0"/>
        <v/>
      </c>
      <c r="D10" s="12" t="str">
        <f t="shared" si="8"/>
        <v>科学技術・イノベーション</v>
      </c>
      <c r="F10" s="17" t="s">
        <v>108</v>
      </c>
      <c r="G10" s="16"/>
      <c r="H10" s="12" t="str">
        <f t="shared" si="1"/>
        <v/>
      </c>
      <c r="I10" s="12" t="str">
        <f t="shared" si="5"/>
        <v>一般会計</v>
      </c>
      <c r="K10" s="13" t="s">
        <v>202</v>
      </c>
      <c r="L10" s="14"/>
      <c r="M10" s="12" t="str">
        <f t="shared" si="2"/>
        <v/>
      </c>
      <c r="N10" s="12" t="str">
        <f t="shared" si="6"/>
        <v/>
      </c>
      <c r="O10" s="12"/>
      <c r="P10" s="12" t="str">
        <f>S8</f>
        <v>直接実施</v>
      </c>
      <c r="Q10" s="18"/>
      <c r="T10" s="12"/>
      <c r="W10" s="29" t="s">
        <v>141</v>
      </c>
      <c r="Y10" s="29" t="s">
        <v>265</v>
      </c>
      <c r="Z10" s="29" t="s">
        <v>393</v>
      </c>
      <c r="AA10" s="59" t="s">
        <v>359</v>
      </c>
      <c r="AB10" s="59" t="s">
        <v>487</v>
      </c>
      <c r="AC10" s="28"/>
      <c r="AD10" s="28"/>
      <c r="AE10" s="28"/>
      <c r="AF10" s="27"/>
      <c r="AG10" s="40" t="s">
        <v>215</v>
      </c>
      <c r="AK10" s="39" t="str">
        <f t="shared" si="7"/>
        <v>I</v>
      </c>
      <c r="AP10" s="39" t="s">
        <v>212</v>
      </c>
    </row>
    <row r="11" spans="1:42" ht="13.5" customHeight="1" x14ac:dyDescent="0.15">
      <c r="A11" s="13" t="s">
        <v>85</v>
      </c>
      <c r="B11" s="14"/>
      <c r="C11" s="12" t="str">
        <f t="shared" si="0"/>
        <v/>
      </c>
      <c r="D11" s="12" t="str">
        <f t="shared" si="8"/>
        <v>科学技術・イノベーション</v>
      </c>
      <c r="F11" s="17" t="s">
        <v>109</v>
      </c>
      <c r="G11" s="16"/>
      <c r="H11" s="12" t="str">
        <f t="shared" si="1"/>
        <v/>
      </c>
      <c r="I11" s="12" t="str">
        <f t="shared" si="5"/>
        <v>一般会計</v>
      </c>
      <c r="K11" s="13" t="s">
        <v>102</v>
      </c>
      <c r="L11" s="14" t="s">
        <v>569</v>
      </c>
      <c r="M11" s="12" t="str">
        <f t="shared" si="2"/>
        <v>その他の事項経費</v>
      </c>
      <c r="N11" s="12" t="str">
        <f t="shared" si="6"/>
        <v>その他の事項経費</v>
      </c>
      <c r="O11" s="12"/>
      <c r="P11" s="12"/>
      <c r="Q11" s="18"/>
      <c r="T11" s="12"/>
      <c r="W11" s="29" t="s">
        <v>559</v>
      </c>
      <c r="Y11" s="29" t="s">
        <v>266</v>
      </c>
      <c r="Z11" s="29" t="s">
        <v>394</v>
      </c>
      <c r="AA11" s="59" t="s">
        <v>360</v>
      </c>
      <c r="AB11" s="59" t="s">
        <v>488</v>
      </c>
      <c r="AC11" s="28"/>
      <c r="AD11" s="28"/>
      <c r="AE11" s="28"/>
      <c r="AF11" s="27"/>
      <c r="AG11" s="39" t="s">
        <v>218</v>
      </c>
      <c r="AK11" s="39" t="str">
        <f t="shared" si="7"/>
        <v>J</v>
      </c>
    </row>
    <row r="12" spans="1:42" ht="13.5" customHeight="1" x14ac:dyDescent="0.15">
      <c r="A12" s="13" t="s">
        <v>86</v>
      </c>
      <c r="B12" s="14"/>
      <c r="C12" s="12" t="str">
        <f t="shared" ref="C12:C23" si="9">IF(B12="","",A12)</f>
        <v/>
      </c>
      <c r="D12" s="12" t="str">
        <f t="shared" si="8"/>
        <v>科学技術・イノベーション</v>
      </c>
      <c r="F12" s="17" t="s">
        <v>110</v>
      </c>
      <c r="G12" s="16"/>
      <c r="H12" s="12" t="str">
        <f t="shared" si="1"/>
        <v/>
      </c>
      <c r="I12" s="12" t="str">
        <f t="shared" si="5"/>
        <v>一般会計</v>
      </c>
      <c r="K12" s="12"/>
      <c r="L12" s="12"/>
      <c r="O12" s="12"/>
      <c r="P12" s="12"/>
      <c r="Q12" s="18"/>
      <c r="T12" s="12"/>
      <c r="U12" s="26" t="s">
        <v>511</v>
      </c>
      <c r="W12" s="29" t="s">
        <v>142</v>
      </c>
      <c r="Y12" s="29" t="s">
        <v>267</v>
      </c>
      <c r="Z12" s="29" t="s">
        <v>395</v>
      </c>
      <c r="AA12" s="59" t="s">
        <v>361</v>
      </c>
      <c r="AB12" s="59" t="s">
        <v>489</v>
      </c>
      <c r="AC12" s="28"/>
      <c r="AD12" s="28"/>
      <c r="AE12" s="28"/>
      <c r="AF12" s="27"/>
      <c r="AG12" s="39" t="s">
        <v>216</v>
      </c>
      <c r="AK12" s="39" t="str">
        <f t="shared" si="7"/>
        <v>K</v>
      </c>
    </row>
    <row r="13" spans="1:42" ht="13.5" customHeight="1" x14ac:dyDescent="0.15">
      <c r="A13" s="13" t="s">
        <v>87</v>
      </c>
      <c r="B13" s="14"/>
      <c r="C13" s="12" t="str">
        <f t="shared" si="9"/>
        <v/>
      </c>
      <c r="D13" s="12" t="str">
        <f t="shared" si="8"/>
        <v>科学技術・イノベーション</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268</v>
      </c>
      <c r="Z13" s="29" t="s">
        <v>396</v>
      </c>
      <c r="AA13" s="59" t="s">
        <v>362</v>
      </c>
      <c r="AB13" s="59" t="s">
        <v>490</v>
      </c>
      <c r="AC13" s="28"/>
      <c r="AD13" s="28"/>
      <c r="AE13" s="28"/>
      <c r="AF13" s="27"/>
      <c r="AG13" s="39" t="s">
        <v>217</v>
      </c>
      <c r="AK13" s="39" t="str">
        <f t="shared" si="7"/>
        <v>L</v>
      </c>
    </row>
    <row r="14" spans="1:42" ht="13.5" customHeight="1" x14ac:dyDescent="0.15">
      <c r="A14" s="13" t="s">
        <v>88</v>
      </c>
      <c r="B14" s="14"/>
      <c r="C14" s="12" t="str">
        <f t="shared" si="9"/>
        <v/>
      </c>
      <c r="D14" s="12" t="str">
        <f t="shared" si="8"/>
        <v>科学技術・イノベーション</v>
      </c>
      <c r="F14" s="17" t="s">
        <v>112</v>
      </c>
      <c r="G14" s="16"/>
      <c r="H14" s="12" t="str">
        <f t="shared" si="1"/>
        <v/>
      </c>
      <c r="I14" s="12" t="str">
        <f t="shared" si="5"/>
        <v>一般会計</v>
      </c>
      <c r="K14" s="12"/>
      <c r="L14" s="12"/>
      <c r="O14" s="12"/>
      <c r="P14" s="12"/>
      <c r="Q14" s="18"/>
      <c r="T14" s="12"/>
      <c r="U14" s="29" t="s">
        <v>512</v>
      </c>
      <c r="W14" s="29" t="s">
        <v>144</v>
      </c>
      <c r="Y14" s="29" t="s">
        <v>269</v>
      </c>
      <c r="Z14" s="29" t="s">
        <v>397</v>
      </c>
      <c r="AA14" s="59" t="s">
        <v>363</v>
      </c>
      <c r="AB14" s="59" t="s">
        <v>491</v>
      </c>
      <c r="AC14" s="28"/>
      <c r="AD14" s="28"/>
      <c r="AE14" s="28"/>
      <c r="AF14" s="27"/>
      <c r="AG14" s="50"/>
      <c r="AK14" s="39" t="str">
        <f t="shared" si="7"/>
        <v>M</v>
      </c>
    </row>
    <row r="15" spans="1:42" ht="13.5" customHeight="1" x14ac:dyDescent="0.15">
      <c r="A15" s="13" t="s">
        <v>89</v>
      </c>
      <c r="B15" s="14"/>
      <c r="C15" s="12" t="str">
        <f t="shared" si="9"/>
        <v/>
      </c>
      <c r="D15" s="12" t="str">
        <f t="shared" si="8"/>
        <v>科学技術・イノベーション</v>
      </c>
      <c r="F15" s="17" t="s">
        <v>113</v>
      </c>
      <c r="G15" s="16"/>
      <c r="H15" s="12" t="str">
        <f t="shared" si="1"/>
        <v/>
      </c>
      <c r="I15" s="12" t="str">
        <f t="shared" si="5"/>
        <v>一般会計</v>
      </c>
      <c r="K15" s="12"/>
      <c r="L15" s="12"/>
      <c r="O15" s="12"/>
      <c r="P15" s="12"/>
      <c r="Q15" s="18"/>
      <c r="T15" s="12"/>
      <c r="U15" s="29" t="s">
        <v>513</v>
      </c>
      <c r="W15" s="29" t="s">
        <v>145</v>
      </c>
      <c r="Y15" s="29" t="s">
        <v>270</v>
      </c>
      <c r="Z15" s="29" t="s">
        <v>398</v>
      </c>
      <c r="AA15" s="59" t="s">
        <v>364</v>
      </c>
      <c r="AB15" s="59" t="s">
        <v>492</v>
      </c>
      <c r="AC15" s="28"/>
      <c r="AD15" s="28"/>
      <c r="AE15" s="28"/>
      <c r="AF15" s="27"/>
      <c r="AG15" s="51"/>
      <c r="AK15" s="39" t="str">
        <f t="shared" si="7"/>
        <v>N</v>
      </c>
    </row>
    <row r="16" spans="1:42" ht="13.5" customHeight="1" x14ac:dyDescent="0.15">
      <c r="A16" s="13" t="s">
        <v>90</v>
      </c>
      <c r="B16" s="14"/>
      <c r="C16" s="12" t="str">
        <f t="shared" si="9"/>
        <v/>
      </c>
      <c r="D16" s="12" t="str">
        <f t="shared" si="8"/>
        <v>科学技術・イノベーション</v>
      </c>
      <c r="F16" s="17" t="s">
        <v>114</v>
      </c>
      <c r="G16" s="16"/>
      <c r="H16" s="12" t="str">
        <f t="shared" si="1"/>
        <v/>
      </c>
      <c r="I16" s="12" t="str">
        <f t="shared" si="5"/>
        <v>一般会計</v>
      </c>
      <c r="K16" s="12"/>
      <c r="L16" s="12"/>
      <c r="O16" s="12"/>
      <c r="P16" s="12"/>
      <c r="Q16" s="18"/>
      <c r="T16" s="12"/>
      <c r="U16" s="29" t="s">
        <v>514</v>
      </c>
      <c r="W16" s="29" t="s">
        <v>146</v>
      </c>
      <c r="Y16" s="29" t="s">
        <v>271</v>
      </c>
      <c r="Z16" s="29" t="s">
        <v>399</v>
      </c>
      <c r="AA16" s="59" t="s">
        <v>365</v>
      </c>
      <c r="AB16" s="59" t="s">
        <v>493</v>
      </c>
      <c r="AC16" s="28"/>
      <c r="AD16" s="28"/>
      <c r="AE16" s="28"/>
      <c r="AF16" s="27"/>
      <c r="AG16" s="51"/>
      <c r="AK16" s="39" t="str">
        <f t="shared" si="7"/>
        <v>O</v>
      </c>
    </row>
    <row r="17" spans="1:37" ht="13.5" customHeight="1" x14ac:dyDescent="0.15">
      <c r="A17" s="13" t="s">
        <v>91</v>
      </c>
      <c r="B17" s="14"/>
      <c r="C17" s="12" t="str">
        <f t="shared" si="9"/>
        <v/>
      </c>
      <c r="D17" s="12" t="str">
        <f t="shared" si="8"/>
        <v>科学技術・イノベーション</v>
      </c>
      <c r="F17" s="17" t="s">
        <v>115</v>
      </c>
      <c r="G17" s="16"/>
      <c r="H17" s="12" t="str">
        <f t="shared" si="1"/>
        <v/>
      </c>
      <c r="I17" s="12" t="str">
        <f t="shared" si="5"/>
        <v>一般会計</v>
      </c>
      <c r="K17" s="12"/>
      <c r="L17" s="12"/>
      <c r="O17" s="12"/>
      <c r="P17" s="12"/>
      <c r="Q17" s="18"/>
      <c r="T17" s="12"/>
      <c r="U17" s="29" t="s">
        <v>532</v>
      </c>
      <c r="W17" s="29" t="s">
        <v>147</v>
      </c>
      <c r="Y17" s="29" t="s">
        <v>272</v>
      </c>
      <c r="Z17" s="29" t="s">
        <v>400</v>
      </c>
      <c r="AA17" s="59" t="s">
        <v>366</v>
      </c>
      <c r="AB17" s="59" t="s">
        <v>494</v>
      </c>
      <c r="AC17" s="28"/>
      <c r="AD17" s="28"/>
      <c r="AE17" s="28"/>
      <c r="AF17" s="27"/>
      <c r="AG17" s="51"/>
      <c r="AK17" s="39" t="str">
        <f t="shared" si="7"/>
        <v>P</v>
      </c>
    </row>
    <row r="18" spans="1:37" ht="13.5" customHeight="1" x14ac:dyDescent="0.15">
      <c r="A18" s="13" t="s">
        <v>92</v>
      </c>
      <c r="B18" s="14"/>
      <c r="C18" s="12" t="str">
        <f t="shared" si="9"/>
        <v/>
      </c>
      <c r="D18" s="12" t="str">
        <f t="shared" si="8"/>
        <v>科学技術・イノベーション</v>
      </c>
      <c r="F18" s="17" t="s">
        <v>116</v>
      </c>
      <c r="G18" s="16"/>
      <c r="H18" s="12" t="str">
        <f t="shared" si="1"/>
        <v/>
      </c>
      <c r="I18" s="12" t="str">
        <f t="shared" si="5"/>
        <v>一般会計</v>
      </c>
      <c r="K18" s="12"/>
      <c r="L18" s="12"/>
      <c r="O18" s="12"/>
      <c r="P18" s="12"/>
      <c r="Q18" s="18"/>
      <c r="T18" s="12"/>
      <c r="U18" s="29" t="s">
        <v>515</v>
      </c>
      <c r="W18" s="29" t="s">
        <v>148</v>
      </c>
      <c r="Y18" s="29" t="s">
        <v>273</v>
      </c>
      <c r="Z18" s="29" t="s">
        <v>401</v>
      </c>
      <c r="AA18" s="59" t="s">
        <v>367</v>
      </c>
      <c r="AB18" s="59" t="s">
        <v>495</v>
      </c>
      <c r="AC18" s="28"/>
      <c r="AD18" s="28"/>
      <c r="AE18" s="28"/>
      <c r="AF18" s="27"/>
      <c r="AK18" s="39" t="str">
        <f t="shared" si="7"/>
        <v>Q</v>
      </c>
    </row>
    <row r="19" spans="1:37" ht="13.5" customHeight="1" x14ac:dyDescent="0.15">
      <c r="A19" s="13" t="s">
        <v>194</v>
      </c>
      <c r="B19" s="14"/>
      <c r="C19" s="12" t="str">
        <f t="shared" si="9"/>
        <v/>
      </c>
      <c r="D19" s="12" t="str">
        <f t="shared" si="8"/>
        <v>科学技術・イノベーション</v>
      </c>
      <c r="F19" s="17" t="s">
        <v>117</v>
      </c>
      <c r="G19" s="16"/>
      <c r="H19" s="12" t="str">
        <f t="shared" si="1"/>
        <v/>
      </c>
      <c r="I19" s="12" t="str">
        <f t="shared" si="5"/>
        <v>一般会計</v>
      </c>
      <c r="K19" s="12"/>
      <c r="L19" s="12"/>
      <c r="O19" s="12"/>
      <c r="P19" s="12"/>
      <c r="Q19" s="18"/>
      <c r="T19" s="12"/>
      <c r="U19" s="29" t="s">
        <v>516</v>
      </c>
      <c r="W19" s="29" t="s">
        <v>149</v>
      </c>
      <c r="Y19" s="29" t="s">
        <v>274</v>
      </c>
      <c r="Z19" s="29" t="s">
        <v>402</v>
      </c>
      <c r="AA19" s="59" t="s">
        <v>368</v>
      </c>
      <c r="AB19" s="59" t="s">
        <v>496</v>
      </c>
      <c r="AC19" s="28"/>
      <c r="AD19" s="28"/>
      <c r="AE19" s="28"/>
      <c r="AF19" s="27"/>
      <c r="AK19" s="39" t="str">
        <f t="shared" si="7"/>
        <v>R</v>
      </c>
    </row>
    <row r="20" spans="1:37" ht="13.5" customHeight="1" x14ac:dyDescent="0.15">
      <c r="A20" s="13" t="s">
        <v>195</v>
      </c>
      <c r="B20" s="14"/>
      <c r="C20" s="12" t="str">
        <f t="shared" si="9"/>
        <v/>
      </c>
      <c r="D20" s="12" t="str">
        <f t="shared" si="8"/>
        <v>科学技術・イノベーション</v>
      </c>
      <c r="F20" s="17" t="s">
        <v>193</v>
      </c>
      <c r="G20" s="16"/>
      <c r="H20" s="12" t="str">
        <f t="shared" si="1"/>
        <v/>
      </c>
      <c r="I20" s="12" t="str">
        <f t="shared" si="5"/>
        <v>一般会計</v>
      </c>
      <c r="K20" s="12"/>
      <c r="L20" s="12"/>
      <c r="O20" s="12"/>
      <c r="P20" s="12"/>
      <c r="Q20" s="18"/>
      <c r="T20" s="12"/>
      <c r="U20" s="29" t="s">
        <v>517</v>
      </c>
      <c r="W20" s="29" t="s">
        <v>150</v>
      </c>
      <c r="Y20" s="29" t="s">
        <v>275</v>
      </c>
      <c r="Z20" s="29" t="s">
        <v>403</v>
      </c>
      <c r="AA20" s="59" t="s">
        <v>369</v>
      </c>
      <c r="AB20" s="59" t="s">
        <v>497</v>
      </c>
      <c r="AC20" s="28"/>
      <c r="AD20" s="28"/>
      <c r="AE20" s="28"/>
      <c r="AF20" s="27"/>
      <c r="AK20" s="39" t="str">
        <f t="shared" si="7"/>
        <v>S</v>
      </c>
    </row>
    <row r="21" spans="1:37" ht="13.5" customHeight="1" x14ac:dyDescent="0.15">
      <c r="A21" s="13" t="s">
        <v>196</v>
      </c>
      <c r="B21" s="14"/>
      <c r="C21" s="12" t="str">
        <f t="shared" si="9"/>
        <v/>
      </c>
      <c r="D21" s="12" t="str">
        <f t="shared" si="8"/>
        <v>科学技術・イノベーション</v>
      </c>
      <c r="F21" s="17" t="s">
        <v>118</v>
      </c>
      <c r="G21" s="16"/>
      <c r="H21" s="12" t="str">
        <f t="shared" si="1"/>
        <v/>
      </c>
      <c r="I21" s="12" t="str">
        <f t="shared" si="5"/>
        <v>一般会計</v>
      </c>
      <c r="K21" s="12"/>
      <c r="L21" s="12"/>
      <c r="O21" s="12"/>
      <c r="P21" s="12"/>
      <c r="Q21" s="18"/>
      <c r="T21" s="12"/>
      <c r="U21" s="29" t="s">
        <v>518</v>
      </c>
      <c r="W21" s="29" t="s">
        <v>151</v>
      </c>
      <c r="Y21" s="29" t="s">
        <v>276</v>
      </c>
      <c r="Z21" s="29" t="s">
        <v>404</v>
      </c>
      <c r="AA21" s="59" t="s">
        <v>370</v>
      </c>
      <c r="AB21" s="59" t="s">
        <v>498</v>
      </c>
      <c r="AC21" s="28"/>
      <c r="AD21" s="28"/>
      <c r="AE21" s="28"/>
      <c r="AF21" s="27"/>
      <c r="AK21" s="39" t="str">
        <f t="shared" si="7"/>
        <v>T</v>
      </c>
    </row>
    <row r="22" spans="1:37" ht="13.5" customHeight="1" x14ac:dyDescent="0.15">
      <c r="A22" s="13" t="s">
        <v>197</v>
      </c>
      <c r="B22" s="14"/>
      <c r="C22" s="12" t="str">
        <f t="shared" si="9"/>
        <v/>
      </c>
      <c r="D22" s="12" t="str">
        <f>IF(C22="",D21,IF(D21&lt;&gt;"",CONCATENATE(D21,"、",C22),C22))</f>
        <v>科学技術・イノベーション</v>
      </c>
      <c r="F22" s="17" t="s">
        <v>119</v>
      </c>
      <c r="G22" s="16"/>
      <c r="H22" s="12" t="str">
        <f t="shared" si="1"/>
        <v/>
      </c>
      <c r="I22" s="12" t="str">
        <f t="shared" si="5"/>
        <v>一般会計</v>
      </c>
      <c r="K22" s="12"/>
      <c r="L22" s="12"/>
      <c r="O22" s="12"/>
      <c r="P22" s="12"/>
      <c r="Q22" s="18"/>
      <c r="T22" s="12"/>
      <c r="U22" s="29" t="s">
        <v>561</v>
      </c>
      <c r="W22" s="29" t="s">
        <v>152</v>
      </c>
      <c r="Y22" s="29" t="s">
        <v>277</v>
      </c>
      <c r="Z22" s="29" t="s">
        <v>405</v>
      </c>
      <c r="AA22" s="59" t="s">
        <v>371</v>
      </c>
      <c r="AB22" s="59" t="s">
        <v>499</v>
      </c>
      <c r="AC22" s="28"/>
      <c r="AD22" s="28"/>
      <c r="AE22" s="28"/>
      <c r="AF22" s="27"/>
      <c r="AK22" s="39" t="str">
        <f t="shared" si="7"/>
        <v>U</v>
      </c>
    </row>
    <row r="23" spans="1:37" ht="13.5" customHeight="1" x14ac:dyDescent="0.15">
      <c r="A23" s="57" t="s">
        <v>249</v>
      </c>
      <c r="B23" s="14"/>
      <c r="C23" s="12" t="str">
        <f t="shared" si="9"/>
        <v/>
      </c>
      <c r="D23" s="12" t="str">
        <f>IF(C23="",D22,IF(D22&lt;&gt;"",CONCATENATE(D22,"、",C23),C23))</f>
        <v>科学技術・イノベーション</v>
      </c>
      <c r="F23" s="17" t="s">
        <v>120</v>
      </c>
      <c r="G23" s="16"/>
      <c r="H23" s="12" t="str">
        <f t="shared" si="1"/>
        <v/>
      </c>
      <c r="I23" s="12" t="str">
        <f t="shared" si="5"/>
        <v>一般会計</v>
      </c>
      <c r="K23" s="12"/>
      <c r="L23" s="12"/>
      <c r="O23" s="12"/>
      <c r="P23" s="12"/>
      <c r="Q23" s="18"/>
      <c r="T23" s="12"/>
      <c r="U23" s="29" t="s">
        <v>519</v>
      </c>
      <c r="W23" s="29" t="s">
        <v>153</v>
      </c>
      <c r="Y23" s="29" t="s">
        <v>278</v>
      </c>
      <c r="Z23" s="29" t="s">
        <v>406</v>
      </c>
      <c r="AA23" s="59" t="s">
        <v>372</v>
      </c>
      <c r="AB23" s="59" t="s">
        <v>500</v>
      </c>
      <c r="AC23" s="28"/>
      <c r="AD23" s="28"/>
      <c r="AE23" s="28"/>
      <c r="AF23" s="27"/>
      <c r="AK23" s="39" t="str">
        <f t="shared" si="7"/>
        <v>V</v>
      </c>
    </row>
    <row r="24" spans="1:37" ht="13.5" customHeight="1" x14ac:dyDescent="0.15">
      <c r="A24" s="68"/>
      <c r="B24" s="55"/>
      <c r="F24" s="17" t="s">
        <v>252</v>
      </c>
      <c r="G24" s="16"/>
      <c r="H24" s="12" t="str">
        <f t="shared" si="1"/>
        <v/>
      </c>
      <c r="I24" s="12" t="str">
        <f t="shared" si="5"/>
        <v>一般会計</v>
      </c>
      <c r="K24" s="12"/>
      <c r="L24" s="12"/>
      <c r="O24" s="12"/>
      <c r="P24" s="12"/>
      <c r="Q24" s="18"/>
      <c r="T24" s="12"/>
      <c r="U24" s="29" t="s">
        <v>520</v>
      </c>
      <c r="W24" s="29" t="s">
        <v>154</v>
      </c>
      <c r="Y24" s="29" t="s">
        <v>279</v>
      </c>
      <c r="Z24" s="29" t="s">
        <v>407</v>
      </c>
      <c r="AA24" s="59" t="s">
        <v>373</v>
      </c>
      <c r="AB24" s="59" t="s">
        <v>501</v>
      </c>
      <c r="AC24" s="28"/>
      <c r="AD24" s="28"/>
      <c r="AE24" s="28"/>
      <c r="AF24" s="27"/>
      <c r="AK24" s="39" t="str">
        <f>CHAR(CODE(AK23)+1)</f>
        <v>W</v>
      </c>
    </row>
    <row r="25" spans="1:37" ht="13.5" customHeight="1" x14ac:dyDescent="0.15">
      <c r="A25" s="56"/>
      <c r="B25" s="55"/>
      <c r="F25" s="17" t="s">
        <v>121</v>
      </c>
      <c r="G25" s="16"/>
      <c r="H25" s="12" t="str">
        <f t="shared" si="1"/>
        <v/>
      </c>
      <c r="I25" s="12" t="str">
        <f t="shared" si="5"/>
        <v>一般会計</v>
      </c>
      <c r="K25" s="12"/>
      <c r="L25" s="12"/>
      <c r="O25" s="12"/>
      <c r="P25" s="12"/>
      <c r="Q25" s="18"/>
      <c r="T25" s="12"/>
      <c r="U25" s="29" t="s">
        <v>521</v>
      </c>
      <c r="W25" s="49"/>
      <c r="Y25" s="29" t="s">
        <v>280</v>
      </c>
      <c r="Z25" s="29" t="s">
        <v>408</v>
      </c>
      <c r="AA25" s="59" t="s">
        <v>374</v>
      </c>
      <c r="AB25" s="59" t="s">
        <v>502</v>
      </c>
      <c r="AC25" s="28"/>
      <c r="AD25" s="28"/>
      <c r="AE25" s="28"/>
      <c r="AF25" s="27"/>
      <c r="AK25" s="39" t="str">
        <f t="shared" si="7"/>
        <v>X</v>
      </c>
    </row>
    <row r="26" spans="1:37" ht="13.5" customHeight="1" x14ac:dyDescent="0.15">
      <c r="A26" s="56"/>
      <c r="B26" s="55"/>
      <c r="F26" s="17" t="s">
        <v>122</v>
      </c>
      <c r="G26" s="16"/>
      <c r="H26" s="12" t="str">
        <f t="shared" si="1"/>
        <v/>
      </c>
      <c r="I26" s="12" t="str">
        <f t="shared" si="5"/>
        <v>一般会計</v>
      </c>
      <c r="K26" s="12"/>
      <c r="L26" s="12"/>
      <c r="O26" s="12"/>
      <c r="P26" s="12"/>
      <c r="Q26" s="18"/>
      <c r="T26" s="12"/>
      <c r="U26" s="29" t="s">
        <v>522</v>
      </c>
      <c r="Y26" s="29" t="s">
        <v>281</v>
      </c>
      <c r="Z26" s="29" t="s">
        <v>409</v>
      </c>
      <c r="AA26" s="59" t="s">
        <v>375</v>
      </c>
      <c r="AB26" s="59" t="s">
        <v>503</v>
      </c>
      <c r="AC26" s="28"/>
      <c r="AD26" s="28"/>
      <c r="AE26" s="28"/>
      <c r="AF26" s="27"/>
      <c r="AK26" s="39" t="str">
        <f t="shared" si="7"/>
        <v>Y</v>
      </c>
    </row>
    <row r="27" spans="1:37" ht="13.5" customHeight="1" x14ac:dyDescent="0.15">
      <c r="A27" s="12" t="str">
        <f>IF(D23="", "-", D23)</f>
        <v>科学技術・イノベーション</v>
      </c>
      <c r="B27" s="12"/>
      <c r="F27" s="17" t="s">
        <v>123</v>
      </c>
      <c r="G27" s="16"/>
      <c r="H27" s="12" t="str">
        <f t="shared" si="1"/>
        <v/>
      </c>
      <c r="I27" s="12" t="str">
        <f t="shared" si="5"/>
        <v>一般会計</v>
      </c>
      <c r="K27" s="12"/>
      <c r="L27" s="12"/>
      <c r="O27" s="12"/>
      <c r="P27" s="12"/>
      <c r="Q27" s="18"/>
      <c r="T27" s="12"/>
      <c r="U27" s="29" t="s">
        <v>523</v>
      </c>
      <c r="Y27" s="29" t="s">
        <v>282</v>
      </c>
      <c r="Z27" s="29" t="s">
        <v>410</v>
      </c>
      <c r="AA27" s="59" t="s">
        <v>376</v>
      </c>
      <c r="AB27" s="59" t="s">
        <v>504</v>
      </c>
      <c r="AC27" s="28"/>
      <c r="AD27" s="28"/>
      <c r="AE27" s="28"/>
      <c r="AF27" s="27"/>
      <c r="AK27" s="39"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524</v>
      </c>
      <c r="Y28" s="29" t="s">
        <v>283</v>
      </c>
      <c r="Z28" s="29" t="s">
        <v>411</v>
      </c>
      <c r="AA28" s="59" t="s">
        <v>377</v>
      </c>
      <c r="AB28" s="59" t="s">
        <v>505</v>
      </c>
      <c r="AC28" s="28"/>
      <c r="AD28" s="28"/>
      <c r="AE28" s="28"/>
      <c r="AF28" s="27"/>
      <c r="AK28" s="39" t="s">
        <v>177</v>
      </c>
    </row>
    <row r="29" spans="1:37" ht="13.5" customHeight="1" x14ac:dyDescent="0.15">
      <c r="A29" s="12"/>
      <c r="B29" s="12"/>
      <c r="F29" s="17" t="s">
        <v>185</v>
      </c>
      <c r="G29" s="16"/>
      <c r="H29" s="12" t="str">
        <f t="shared" si="1"/>
        <v/>
      </c>
      <c r="I29" s="12" t="str">
        <f t="shared" si="5"/>
        <v>一般会計</v>
      </c>
      <c r="K29" s="12"/>
      <c r="L29" s="12"/>
      <c r="O29" s="12"/>
      <c r="P29" s="12"/>
      <c r="Q29" s="18"/>
      <c r="T29" s="12"/>
      <c r="U29" s="29" t="s">
        <v>525</v>
      </c>
      <c r="Y29" s="29" t="s">
        <v>284</v>
      </c>
      <c r="Z29" s="29" t="s">
        <v>412</v>
      </c>
      <c r="AA29" s="59" t="s">
        <v>378</v>
      </c>
      <c r="AB29" s="59" t="s">
        <v>506</v>
      </c>
      <c r="AC29" s="28"/>
      <c r="AD29" s="28"/>
      <c r="AE29" s="28"/>
      <c r="AF29" s="27"/>
      <c r="AK29" s="39" t="str">
        <f t="shared" si="7"/>
        <v>b</v>
      </c>
    </row>
    <row r="30" spans="1:37" ht="13.5" customHeight="1" x14ac:dyDescent="0.15">
      <c r="A30" s="12"/>
      <c r="B30" s="12"/>
      <c r="F30" s="17" t="s">
        <v>186</v>
      </c>
      <c r="G30" s="16"/>
      <c r="H30" s="12" t="str">
        <f t="shared" si="1"/>
        <v/>
      </c>
      <c r="I30" s="12" t="str">
        <f t="shared" si="5"/>
        <v>一般会計</v>
      </c>
      <c r="K30" s="12"/>
      <c r="L30" s="12"/>
      <c r="O30" s="12"/>
      <c r="P30" s="12"/>
      <c r="Q30" s="18"/>
      <c r="T30" s="12"/>
      <c r="U30" s="29" t="s">
        <v>526</v>
      </c>
      <c r="Y30" s="29" t="s">
        <v>285</v>
      </c>
      <c r="Z30" s="29" t="s">
        <v>413</v>
      </c>
      <c r="AA30" s="59" t="s">
        <v>379</v>
      </c>
      <c r="AB30" s="59" t="s">
        <v>507</v>
      </c>
      <c r="AC30" s="28"/>
      <c r="AD30" s="28"/>
      <c r="AE30" s="28"/>
      <c r="AF30" s="27"/>
      <c r="AK30" s="39" t="str">
        <f t="shared" si="7"/>
        <v>c</v>
      </c>
    </row>
    <row r="31" spans="1:37" ht="13.5" customHeight="1" x14ac:dyDescent="0.15">
      <c r="A31" s="12"/>
      <c r="B31" s="12"/>
      <c r="F31" s="17" t="s">
        <v>187</v>
      </c>
      <c r="G31" s="16"/>
      <c r="H31" s="12" t="str">
        <f t="shared" si="1"/>
        <v/>
      </c>
      <c r="I31" s="12" t="str">
        <f t="shared" si="5"/>
        <v>一般会計</v>
      </c>
      <c r="K31" s="12"/>
      <c r="L31" s="12"/>
      <c r="O31" s="12"/>
      <c r="P31" s="12"/>
      <c r="Q31" s="18"/>
      <c r="T31" s="12"/>
      <c r="U31" s="29" t="s">
        <v>527</v>
      </c>
      <c r="Y31" s="29" t="s">
        <v>286</v>
      </c>
      <c r="Z31" s="29" t="s">
        <v>414</v>
      </c>
      <c r="AA31" s="59" t="s">
        <v>380</v>
      </c>
      <c r="AB31" s="59" t="s">
        <v>508</v>
      </c>
      <c r="AC31" s="28"/>
      <c r="AD31" s="28"/>
      <c r="AE31" s="28"/>
      <c r="AF31" s="27"/>
      <c r="AK31" s="39" t="str">
        <f t="shared" si="7"/>
        <v>d</v>
      </c>
    </row>
    <row r="32" spans="1:37" ht="13.5" customHeight="1" x14ac:dyDescent="0.15">
      <c r="A32" s="12"/>
      <c r="B32" s="12"/>
      <c r="F32" s="17" t="s">
        <v>188</v>
      </c>
      <c r="G32" s="16"/>
      <c r="H32" s="12" t="str">
        <f t="shared" si="1"/>
        <v/>
      </c>
      <c r="I32" s="12" t="str">
        <f t="shared" si="5"/>
        <v>一般会計</v>
      </c>
      <c r="K32" s="12"/>
      <c r="L32" s="12"/>
      <c r="O32" s="12"/>
      <c r="P32" s="12"/>
      <c r="Q32" s="18"/>
      <c r="T32" s="12"/>
      <c r="U32" s="29" t="s">
        <v>528</v>
      </c>
      <c r="Y32" s="29" t="s">
        <v>287</v>
      </c>
      <c r="Z32" s="29" t="s">
        <v>415</v>
      </c>
      <c r="AA32" s="59" t="s">
        <v>62</v>
      </c>
      <c r="AB32" s="59" t="s">
        <v>62</v>
      </c>
      <c r="AC32" s="28"/>
      <c r="AD32" s="28"/>
      <c r="AE32" s="28"/>
      <c r="AF32" s="27"/>
      <c r="AK32" s="39" t="str">
        <f t="shared" si="7"/>
        <v>e</v>
      </c>
    </row>
    <row r="33" spans="1:37" ht="13.5" customHeight="1" x14ac:dyDescent="0.15">
      <c r="A33" s="12"/>
      <c r="B33" s="12"/>
      <c r="F33" s="17" t="s">
        <v>189</v>
      </c>
      <c r="G33" s="16"/>
      <c r="H33" s="12" t="str">
        <f t="shared" si="1"/>
        <v/>
      </c>
      <c r="I33" s="12" t="str">
        <f t="shared" si="5"/>
        <v>一般会計</v>
      </c>
      <c r="K33" s="12"/>
      <c r="L33" s="12"/>
      <c r="O33" s="12"/>
      <c r="P33" s="12"/>
      <c r="Q33" s="18"/>
      <c r="T33" s="12"/>
      <c r="U33" s="29" t="s">
        <v>529</v>
      </c>
      <c r="Y33" s="29" t="s">
        <v>288</v>
      </c>
      <c r="Z33" s="29" t="s">
        <v>416</v>
      </c>
      <c r="AA33" s="49"/>
      <c r="AB33" s="28"/>
      <c r="AC33" s="28"/>
      <c r="AD33" s="28"/>
      <c r="AE33" s="28"/>
      <c r="AF33" s="27"/>
      <c r="AK33" s="39" t="str">
        <f t="shared" si="7"/>
        <v>f</v>
      </c>
    </row>
    <row r="34" spans="1:37" ht="13.5" customHeight="1" x14ac:dyDescent="0.15">
      <c r="A34" s="12"/>
      <c r="B34" s="12"/>
      <c r="F34" s="17" t="s">
        <v>190</v>
      </c>
      <c r="G34" s="16"/>
      <c r="H34" s="12" t="str">
        <f t="shared" si="1"/>
        <v/>
      </c>
      <c r="I34" s="12" t="str">
        <f t="shared" si="5"/>
        <v>一般会計</v>
      </c>
      <c r="K34" s="12"/>
      <c r="L34" s="12"/>
      <c r="O34" s="12"/>
      <c r="P34" s="12"/>
      <c r="Q34" s="18"/>
      <c r="T34" s="12"/>
      <c r="U34" s="29" t="s">
        <v>530</v>
      </c>
      <c r="Y34" s="29" t="s">
        <v>289</v>
      </c>
      <c r="Z34" s="29" t="s">
        <v>417</v>
      </c>
      <c r="AB34" s="28"/>
      <c r="AC34" s="28"/>
      <c r="AD34" s="28"/>
      <c r="AE34" s="28"/>
      <c r="AF34" s="27"/>
      <c r="AK34" s="39" t="str">
        <f t="shared" si="7"/>
        <v>g</v>
      </c>
    </row>
    <row r="35" spans="1:37" ht="13.5" customHeight="1" x14ac:dyDescent="0.15">
      <c r="A35" s="12"/>
      <c r="B35" s="12"/>
      <c r="F35" s="17" t="s">
        <v>191</v>
      </c>
      <c r="G35" s="16"/>
      <c r="H35" s="12" t="str">
        <f t="shared" si="1"/>
        <v/>
      </c>
      <c r="I35" s="12" t="str">
        <f t="shared" si="5"/>
        <v>一般会計</v>
      </c>
      <c r="K35" s="12"/>
      <c r="L35" s="12"/>
      <c r="O35" s="12"/>
      <c r="P35" s="12"/>
      <c r="Q35" s="18"/>
      <c r="T35" s="12"/>
      <c r="U35" s="29" t="s">
        <v>531</v>
      </c>
      <c r="Y35" s="29" t="s">
        <v>290</v>
      </c>
      <c r="Z35" s="29" t="s">
        <v>418</v>
      </c>
      <c r="AC35" s="28"/>
      <c r="AF35" s="27"/>
      <c r="AK35" s="39" t="str">
        <f t="shared" si="7"/>
        <v>h</v>
      </c>
    </row>
    <row r="36" spans="1:37" ht="13.5" customHeight="1" x14ac:dyDescent="0.15">
      <c r="A36" s="12"/>
      <c r="B36" s="12"/>
      <c r="F36" s="17" t="s">
        <v>192</v>
      </c>
      <c r="G36" s="16"/>
      <c r="H36" s="12" t="str">
        <f t="shared" si="1"/>
        <v/>
      </c>
      <c r="I36" s="12" t="str">
        <f t="shared" si="5"/>
        <v>一般会計</v>
      </c>
      <c r="K36" s="12"/>
      <c r="L36" s="12"/>
      <c r="O36" s="12"/>
      <c r="P36" s="12"/>
      <c r="Q36" s="18"/>
      <c r="T36" s="12"/>
      <c r="Y36" s="29" t="s">
        <v>291</v>
      </c>
      <c r="Z36" s="29" t="s">
        <v>419</v>
      </c>
      <c r="AF36" s="27"/>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292</v>
      </c>
      <c r="Z37" s="29" t="s">
        <v>420</v>
      </c>
      <c r="AF37" s="27"/>
      <c r="AK37" s="39" t="str">
        <f t="shared" si="7"/>
        <v>j</v>
      </c>
    </row>
    <row r="38" spans="1:37" x14ac:dyDescent="0.15">
      <c r="A38" s="12"/>
      <c r="B38" s="12"/>
      <c r="F38" s="12"/>
      <c r="G38" s="18"/>
      <c r="K38" s="12"/>
      <c r="L38" s="12"/>
      <c r="O38" s="12"/>
      <c r="P38" s="12"/>
      <c r="Q38" s="18"/>
      <c r="T38" s="12"/>
      <c r="Y38" s="29" t="s">
        <v>293</v>
      </c>
      <c r="Z38" s="29" t="s">
        <v>421</v>
      </c>
      <c r="AF38" s="27"/>
      <c r="AK38" s="39" t="str">
        <f t="shared" si="7"/>
        <v>k</v>
      </c>
    </row>
    <row r="39" spans="1:37" x14ac:dyDescent="0.15">
      <c r="A39" s="12"/>
      <c r="B39" s="12"/>
      <c r="F39" s="12" t="str">
        <f>I37</f>
        <v>一般会計</v>
      </c>
      <c r="G39" s="18"/>
      <c r="K39" s="12"/>
      <c r="L39" s="12"/>
      <c r="O39" s="12"/>
      <c r="P39" s="12"/>
      <c r="Q39" s="18"/>
      <c r="T39" s="12"/>
      <c r="U39" s="29" t="s">
        <v>533</v>
      </c>
      <c r="Y39" s="29" t="s">
        <v>294</v>
      </c>
      <c r="Z39" s="29" t="s">
        <v>422</v>
      </c>
      <c r="AF39" s="27"/>
      <c r="AK39" s="39" t="str">
        <f t="shared" si="7"/>
        <v>l</v>
      </c>
    </row>
    <row r="40" spans="1:37" x14ac:dyDescent="0.15">
      <c r="A40" s="12"/>
      <c r="B40" s="12"/>
      <c r="F40" s="12"/>
      <c r="G40" s="18"/>
      <c r="K40" s="12"/>
      <c r="L40" s="12"/>
      <c r="O40" s="12"/>
      <c r="P40" s="12"/>
      <c r="Q40" s="18"/>
      <c r="T40" s="12"/>
      <c r="U40" s="29"/>
      <c r="Y40" s="29" t="s">
        <v>295</v>
      </c>
      <c r="Z40" s="29" t="s">
        <v>423</v>
      </c>
      <c r="AF40" s="27"/>
      <c r="AK40" s="39" t="str">
        <f t="shared" si="7"/>
        <v>m</v>
      </c>
    </row>
    <row r="41" spans="1:37" x14ac:dyDescent="0.15">
      <c r="A41" s="12"/>
      <c r="B41" s="12"/>
      <c r="F41" s="12"/>
      <c r="G41" s="18"/>
      <c r="K41" s="12"/>
      <c r="L41" s="12"/>
      <c r="O41" s="12"/>
      <c r="P41" s="12"/>
      <c r="Q41" s="18"/>
      <c r="T41" s="12"/>
      <c r="U41" s="29" t="s">
        <v>235</v>
      </c>
      <c r="Y41" s="29" t="s">
        <v>296</v>
      </c>
      <c r="Z41" s="29" t="s">
        <v>424</v>
      </c>
      <c r="AF41" s="27"/>
      <c r="AK41" s="39" t="str">
        <f t="shared" si="7"/>
        <v>n</v>
      </c>
    </row>
    <row r="42" spans="1:37" x14ac:dyDescent="0.15">
      <c r="A42" s="12"/>
      <c r="B42" s="12"/>
      <c r="F42" s="12"/>
      <c r="G42" s="18"/>
      <c r="K42" s="12"/>
      <c r="L42" s="12"/>
      <c r="O42" s="12"/>
      <c r="P42" s="12"/>
      <c r="Q42" s="18"/>
      <c r="T42" s="12"/>
      <c r="U42" s="29" t="s">
        <v>245</v>
      </c>
      <c r="Y42" s="29" t="s">
        <v>297</v>
      </c>
      <c r="Z42" s="29" t="s">
        <v>425</v>
      </c>
      <c r="AF42" s="27"/>
      <c r="AK42" s="39" t="str">
        <f t="shared" si="7"/>
        <v>o</v>
      </c>
    </row>
    <row r="43" spans="1:37" x14ac:dyDescent="0.15">
      <c r="A43" s="12"/>
      <c r="B43" s="12"/>
      <c r="F43" s="12"/>
      <c r="G43" s="18"/>
      <c r="K43" s="12"/>
      <c r="L43" s="12"/>
      <c r="O43" s="12"/>
      <c r="P43" s="12"/>
      <c r="Q43" s="18"/>
      <c r="T43" s="12"/>
      <c r="Y43" s="29" t="s">
        <v>298</v>
      </c>
      <c r="Z43" s="29" t="s">
        <v>426</v>
      </c>
      <c r="AF43" s="27"/>
      <c r="AK43" s="39" t="str">
        <f t="shared" si="7"/>
        <v>p</v>
      </c>
    </row>
    <row r="44" spans="1:37" x14ac:dyDescent="0.15">
      <c r="A44" s="12"/>
      <c r="B44" s="12"/>
      <c r="F44" s="12"/>
      <c r="G44" s="18"/>
      <c r="K44" s="12"/>
      <c r="L44" s="12"/>
      <c r="O44" s="12"/>
      <c r="P44" s="12"/>
      <c r="Q44" s="18"/>
      <c r="T44" s="12"/>
      <c r="Y44" s="29" t="s">
        <v>299</v>
      </c>
      <c r="Z44" s="29" t="s">
        <v>427</v>
      </c>
      <c r="AF44" s="27"/>
      <c r="AK44" s="39" t="str">
        <f t="shared" si="7"/>
        <v>q</v>
      </c>
    </row>
    <row r="45" spans="1:37" x14ac:dyDescent="0.15">
      <c r="A45" s="12"/>
      <c r="B45" s="12"/>
      <c r="F45" s="12"/>
      <c r="G45" s="18"/>
      <c r="K45" s="12"/>
      <c r="L45" s="12"/>
      <c r="O45" s="12"/>
      <c r="P45" s="12"/>
      <c r="Q45" s="18"/>
      <c r="T45" s="12"/>
      <c r="U45" s="26" t="s">
        <v>156</v>
      </c>
      <c r="Y45" s="29" t="s">
        <v>300</v>
      </c>
      <c r="Z45" s="29" t="s">
        <v>428</v>
      </c>
      <c r="AF45" s="27"/>
      <c r="AK45" s="39" t="str">
        <f t="shared" si="7"/>
        <v>r</v>
      </c>
    </row>
    <row r="46" spans="1:37" x14ac:dyDescent="0.15">
      <c r="A46" s="12"/>
      <c r="B46" s="12"/>
      <c r="F46" s="12"/>
      <c r="G46" s="18"/>
      <c r="K46" s="12"/>
      <c r="L46" s="12"/>
      <c r="O46" s="12"/>
      <c r="P46" s="12"/>
      <c r="Q46" s="18"/>
      <c r="T46" s="12"/>
      <c r="U46" s="66" t="s">
        <v>560</v>
      </c>
      <c r="Y46" s="29" t="s">
        <v>301</v>
      </c>
      <c r="Z46" s="29" t="s">
        <v>429</v>
      </c>
      <c r="AF46" s="27"/>
      <c r="AK46" s="39" t="str">
        <f t="shared" si="7"/>
        <v>s</v>
      </c>
    </row>
    <row r="47" spans="1:37" x14ac:dyDescent="0.15">
      <c r="A47" s="12"/>
      <c r="B47" s="12"/>
      <c r="F47" s="12"/>
      <c r="G47" s="18"/>
      <c r="K47" s="12"/>
      <c r="L47" s="12"/>
      <c r="O47" s="12"/>
      <c r="P47" s="12"/>
      <c r="Q47" s="18"/>
      <c r="T47" s="12"/>
      <c r="Y47" s="29" t="s">
        <v>302</v>
      </c>
      <c r="Z47" s="29" t="s">
        <v>430</v>
      </c>
      <c r="AF47" s="27"/>
      <c r="AK47" s="39" t="str">
        <f t="shared" si="7"/>
        <v>t</v>
      </c>
    </row>
    <row r="48" spans="1:37" x14ac:dyDescent="0.15">
      <c r="A48" s="12"/>
      <c r="B48" s="12"/>
      <c r="F48" s="12"/>
      <c r="G48" s="18"/>
      <c r="K48" s="12"/>
      <c r="L48" s="12"/>
      <c r="O48" s="12"/>
      <c r="P48" s="12"/>
      <c r="Q48" s="18"/>
      <c r="T48" s="12"/>
      <c r="U48" s="66">
        <v>2021</v>
      </c>
      <c r="Y48" s="29" t="s">
        <v>303</v>
      </c>
      <c r="Z48" s="29" t="s">
        <v>431</v>
      </c>
      <c r="AF48" s="27"/>
      <c r="AK48" s="39" t="str">
        <f t="shared" si="7"/>
        <v>u</v>
      </c>
    </row>
    <row r="49" spans="1:37" x14ac:dyDescent="0.15">
      <c r="A49" s="12"/>
      <c r="B49" s="12"/>
      <c r="F49" s="12"/>
      <c r="G49" s="18"/>
      <c r="K49" s="12"/>
      <c r="L49" s="12"/>
      <c r="O49" s="12"/>
      <c r="P49" s="12"/>
      <c r="Q49" s="18"/>
      <c r="T49" s="12"/>
      <c r="U49" s="66">
        <v>2022</v>
      </c>
      <c r="Y49" s="29" t="s">
        <v>304</v>
      </c>
      <c r="Z49" s="29" t="s">
        <v>432</v>
      </c>
      <c r="AF49" s="27"/>
      <c r="AK49" s="39" t="str">
        <f t="shared" si="7"/>
        <v>v</v>
      </c>
    </row>
    <row r="50" spans="1:37" x14ac:dyDescent="0.15">
      <c r="A50" s="12"/>
      <c r="B50" s="12"/>
      <c r="F50" s="12"/>
      <c r="G50" s="18"/>
      <c r="K50" s="12"/>
      <c r="L50" s="12"/>
      <c r="O50" s="12"/>
      <c r="P50" s="12"/>
      <c r="Q50" s="18"/>
      <c r="T50" s="12"/>
      <c r="U50" s="66">
        <v>2023</v>
      </c>
      <c r="Y50" s="29" t="s">
        <v>305</v>
      </c>
      <c r="Z50" s="29" t="s">
        <v>433</v>
      </c>
      <c r="AF50" s="27"/>
    </row>
    <row r="51" spans="1:37" x14ac:dyDescent="0.15">
      <c r="A51" s="12"/>
      <c r="B51" s="12"/>
      <c r="F51" s="12"/>
      <c r="G51" s="18"/>
      <c r="K51" s="12"/>
      <c r="L51" s="12"/>
      <c r="O51" s="12"/>
      <c r="P51" s="12"/>
      <c r="Q51" s="18"/>
      <c r="T51" s="12"/>
      <c r="U51" s="66">
        <v>2024</v>
      </c>
      <c r="Y51" s="29" t="s">
        <v>306</v>
      </c>
      <c r="Z51" s="29" t="s">
        <v>434</v>
      </c>
      <c r="AF51" s="27"/>
    </row>
    <row r="52" spans="1:37" x14ac:dyDescent="0.15">
      <c r="A52" s="12"/>
      <c r="B52" s="12"/>
      <c r="F52" s="12"/>
      <c r="G52" s="18"/>
      <c r="K52" s="12"/>
      <c r="L52" s="12"/>
      <c r="O52" s="12"/>
      <c r="P52" s="12"/>
      <c r="Q52" s="18"/>
      <c r="T52" s="12"/>
      <c r="U52" s="66">
        <v>2025</v>
      </c>
      <c r="Y52" s="29" t="s">
        <v>307</v>
      </c>
      <c r="Z52" s="29" t="s">
        <v>435</v>
      </c>
      <c r="AF52" s="27"/>
    </row>
    <row r="53" spans="1:37" x14ac:dyDescent="0.15">
      <c r="A53" s="12"/>
      <c r="B53" s="12"/>
      <c r="F53" s="12"/>
      <c r="G53" s="18"/>
      <c r="K53" s="12"/>
      <c r="L53" s="12"/>
      <c r="O53" s="12"/>
      <c r="P53" s="12"/>
      <c r="Q53" s="18"/>
      <c r="T53" s="12"/>
      <c r="U53" s="66">
        <v>2026</v>
      </c>
      <c r="Y53" s="29" t="s">
        <v>308</v>
      </c>
      <c r="Z53" s="29" t="s">
        <v>436</v>
      </c>
      <c r="AF53" s="27"/>
    </row>
    <row r="54" spans="1:37" x14ac:dyDescent="0.15">
      <c r="A54" s="12"/>
      <c r="B54" s="12"/>
      <c r="F54" s="12"/>
      <c r="G54" s="18"/>
      <c r="K54" s="12"/>
      <c r="L54" s="12"/>
      <c r="O54" s="12"/>
      <c r="P54" s="19"/>
      <c r="Q54" s="18"/>
      <c r="T54" s="12"/>
      <c r="Y54" s="29" t="s">
        <v>309</v>
      </c>
      <c r="Z54" s="29" t="s">
        <v>437</v>
      </c>
      <c r="AF54" s="27"/>
    </row>
    <row r="55" spans="1:37" x14ac:dyDescent="0.15">
      <c r="A55" s="12"/>
      <c r="B55" s="12"/>
      <c r="F55" s="12"/>
      <c r="G55" s="18"/>
      <c r="K55" s="12"/>
      <c r="L55" s="12"/>
      <c r="O55" s="12"/>
      <c r="P55" s="12"/>
      <c r="Q55" s="18"/>
      <c r="T55" s="12"/>
      <c r="Y55" s="29" t="s">
        <v>310</v>
      </c>
      <c r="Z55" s="29" t="s">
        <v>438</v>
      </c>
      <c r="AF55" s="27"/>
    </row>
    <row r="56" spans="1:37" x14ac:dyDescent="0.15">
      <c r="A56" s="12"/>
      <c r="B56" s="12"/>
      <c r="F56" s="12"/>
      <c r="G56" s="18"/>
      <c r="K56" s="12"/>
      <c r="L56" s="12"/>
      <c r="O56" s="12"/>
      <c r="P56" s="12"/>
      <c r="Q56" s="18"/>
      <c r="T56" s="12"/>
      <c r="U56" s="66">
        <v>20</v>
      </c>
      <c r="Y56" s="29" t="s">
        <v>311</v>
      </c>
      <c r="Z56" s="29" t="s">
        <v>439</v>
      </c>
      <c r="AF56" s="27"/>
    </row>
    <row r="57" spans="1:37" x14ac:dyDescent="0.15">
      <c r="A57" s="12"/>
      <c r="B57" s="12"/>
      <c r="F57" s="12"/>
      <c r="G57" s="18"/>
      <c r="K57" s="12"/>
      <c r="L57" s="12"/>
      <c r="O57" s="12"/>
      <c r="P57" s="12"/>
      <c r="Q57" s="18"/>
      <c r="T57" s="12"/>
      <c r="U57" s="29" t="s">
        <v>509</v>
      </c>
      <c r="Y57" s="29" t="s">
        <v>312</v>
      </c>
      <c r="Z57" s="29" t="s">
        <v>440</v>
      </c>
      <c r="AF57" s="27"/>
    </row>
    <row r="58" spans="1:37" x14ac:dyDescent="0.15">
      <c r="A58" s="12"/>
      <c r="B58" s="12"/>
      <c r="F58" s="12"/>
      <c r="G58" s="18"/>
      <c r="K58" s="12"/>
      <c r="L58" s="12"/>
      <c r="O58" s="12"/>
      <c r="P58" s="12"/>
      <c r="Q58" s="18"/>
      <c r="T58" s="12"/>
      <c r="U58" s="29" t="s">
        <v>510</v>
      </c>
      <c r="Y58" s="29" t="s">
        <v>313</v>
      </c>
      <c r="Z58" s="29" t="s">
        <v>441</v>
      </c>
      <c r="AF58" s="27"/>
    </row>
    <row r="59" spans="1:37" x14ac:dyDescent="0.15">
      <c r="A59" s="12"/>
      <c r="B59" s="12"/>
      <c r="F59" s="12"/>
      <c r="G59" s="18"/>
      <c r="K59" s="12"/>
      <c r="L59" s="12"/>
      <c r="O59" s="12"/>
      <c r="P59" s="12"/>
      <c r="Q59" s="18"/>
      <c r="T59" s="12"/>
      <c r="Y59" s="29" t="s">
        <v>314</v>
      </c>
      <c r="Z59" s="29" t="s">
        <v>442</v>
      </c>
      <c r="AF59" s="27"/>
    </row>
    <row r="60" spans="1:37" x14ac:dyDescent="0.15">
      <c r="A60" s="12"/>
      <c r="B60" s="12"/>
      <c r="F60" s="12"/>
      <c r="G60" s="18"/>
      <c r="K60" s="12"/>
      <c r="L60" s="12"/>
      <c r="O60" s="12"/>
      <c r="P60" s="12"/>
      <c r="Q60" s="18"/>
      <c r="T60" s="12"/>
      <c r="Y60" s="29" t="s">
        <v>315</v>
      </c>
      <c r="Z60" s="29" t="s">
        <v>443</v>
      </c>
      <c r="AF60" s="27"/>
    </row>
    <row r="61" spans="1:37" x14ac:dyDescent="0.15">
      <c r="A61" s="12"/>
      <c r="B61" s="12"/>
      <c r="F61" s="12"/>
      <c r="G61" s="18"/>
      <c r="K61" s="12"/>
      <c r="L61" s="12"/>
      <c r="O61" s="12"/>
      <c r="P61" s="12"/>
      <c r="Q61" s="18"/>
      <c r="T61" s="12"/>
      <c r="Y61" s="29" t="s">
        <v>316</v>
      </c>
      <c r="Z61" s="29" t="s">
        <v>444</v>
      </c>
      <c r="AF61" s="27"/>
    </row>
    <row r="62" spans="1:37" x14ac:dyDescent="0.15">
      <c r="A62" s="12"/>
      <c r="B62" s="12"/>
      <c r="F62" s="12"/>
      <c r="G62" s="18"/>
      <c r="K62" s="12"/>
      <c r="L62" s="12"/>
      <c r="O62" s="12"/>
      <c r="P62" s="12"/>
      <c r="Q62" s="18"/>
      <c r="T62" s="12"/>
      <c r="Y62" s="29" t="s">
        <v>317</v>
      </c>
      <c r="Z62" s="29" t="s">
        <v>445</v>
      </c>
      <c r="AF62" s="27"/>
    </row>
    <row r="63" spans="1:37" x14ac:dyDescent="0.15">
      <c r="A63" s="12"/>
      <c r="B63" s="12"/>
      <c r="F63" s="12"/>
      <c r="G63" s="18"/>
      <c r="K63" s="12"/>
      <c r="L63" s="12"/>
      <c r="O63" s="12"/>
      <c r="P63" s="12"/>
      <c r="Q63" s="18"/>
      <c r="T63" s="12"/>
      <c r="Y63" s="29" t="s">
        <v>318</v>
      </c>
      <c r="Z63" s="29" t="s">
        <v>446</v>
      </c>
      <c r="AF63" s="27"/>
    </row>
    <row r="64" spans="1:37" x14ac:dyDescent="0.15">
      <c r="A64" s="12"/>
      <c r="B64" s="12"/>
      <c r="F64" s="12"/>
      <c r="G64" s="18"/>
      <c r="K64" s="12"/>
      <c r="L64" s="12"/>
      <c r="O64" s="12"/>
      <c r="P64" s="12"/>
      <c r="Q64" s="18"/>
      <c r="T64" s="12"/>
      <c r="Y64" s="29" t="s">
        <v>319</v>
      </c>
      <c r="Z64" s="29" t="s">
        <v>447</v>
      </c>
      <c r="AF64" s="27"/>
    </row>
    <row r="65" spans="1:32" x14ac:dyDescent="0.15">
      <c r="A65" s="12"/>
      <c r="B65" s="12"/>
      <c r="F65" s="12"/>
      <c r="G65" s="18"/>
      <c r="K65" s="12"/>
      <c r="L65" s="12"/>
      <c r="O65" s="12"/>
      <c r="P65" s="12"/>
      <c r="Q65" s="18"/>
      <c r="T65" s="12"/>
      <c r="Y65" s="29" t="s">
        <v>320</v>
      </c>
      <c r="Z65" s="29" t="s">
        <v>448</v>
      </c>
      <c r="AF65" s="27"/>
    </row>
    <row r="66" spans="1:32" x14ac:dyDescent="0.15">
      <c r="A66" s="12"/>
      <c r="B66" s="12"/>
      <c r="F66" s="12"/>
      <c r="G66" s="18"/>
      <c r="K66" s="12"/>
      <c r="L66" s="12"/>
      <c r="O66" s="12"/>
      <c r="P66" s="12"/>
      <c r="Q66" s="18"/>
      <c r="T66" s="12"/>
      <c r="Y66" s="29" t="s">
        <v>63</v>
      </c>
      <c r="Z66" s="29" t="s">
        <v>449</v>
      </c>
      <c r="AF66" s="27"/>
    </row>
    <row r="67" spans="1:32" x14ac:dyDescent="0.15">
      <c r="A67" s="12"/>
      <c r="B67" s="12"/>
      <c r="F67" s="12"/>
      <c r="G67" s="18"/>
      <c r="K67" s="12"/>
      <c r="L67" s="12"/>
      <c r="O67" s="12"/>
      <c r="P67" s="12"/>
      <c r="Q67" s="18"/>
      <c r="T67" s="12"/>
      <c r="Y67" s="29" t="s">
        <v>321</v>
      </c>
      <c r="Z67" s="29" t="s">
        <v>450</v>
      </c>
      <c r="AF67" s="27"/>
    </row>
    <row r="68" spans="1:32" x14ac:dyDescent="0.15">
      <c r="A68" s="12"/>
      <c r="B68" s="12"/>
      <c r="F68" s="12"/>
      <c r="G68" s="18"/>
      <c r="K68" s="12"/>
      <c r="L68" s="12"/>
      <c r="O68" s="12"/>
      <c r="P68" s="12"/>
      <c r="Q68" s="18"/>
      <c r="T68" s="12"/>
      <c r="Y68" s="29" t="s">
        <v>322</v>
      </c>
      <c r="Z68" s="29" t="s">
        <v>451</v>
      </c>
      <c r="AF68" s="27"/>
    </row>
    <row r="69" spans="1:32" x14ac:dyDescent="0.15">
      <c r="A69" s="12"/>
      <c r="B69" s="12"/>
      <c r="F69" s="12"/>
      <c r="G69" s="18"/>
      <c r="K69" s="12"/>
      <c r="L69" s="12"/>
      <c r="O69" s="12"/>
      <c r="P69" s="12"/>
      <c r="Q69" s="18"/>
      <c r="T69" s="12"/>
      <c r="Y69" s="29" t="s">
        <v>323</v>
      </c>
      <c r="Z69" s="29" t="s">
        <v>452</v>
      </c>
      <c r="AF69" s="27"/>
    </row>
    <row r="70" spans="1:32" x14ac:dyDescent="0.15">
      <c r="A70" s="12"/>
      <c r="B70" s="12"/>
      <c r="Y70" s="29" t="s">
        <v>324</v>
      </c>
      <c r="Z70" s="29" t="s">
        <v>453</v>
      </c>
    </row>
    <row r="71" spans="1:32" x14ac:dyDescent="0.15">
      <c r="Y71" s="29" t="s">
        <v>325</v>
      </c>
      <c r="Z71" s="29" t="s">
        <v>454</v>
      </c>
    </row>
    <row r="72" spans="1:32" x14ac:dyDescent="0.15">
      <c r="Y72" s="29" t="s">
        <v>326</v>
      </c>
      <c r="Z72" s="29" t="s">
        <v>455</v>
      </c>
    </row>
    <row r="73" spans="1:32" x14ac:dyDescent="0.15">
      <c r="Y73" s="29" t="s">
        <v>327</v>
      </c>
      <c r="Z73" s="29" t="s">
        <v>456</v>
      </c>
    </row>
    <row r="74" spans="1:32" x14ac:dyDescent="0.15">
      <c r="Y74" s="29" t="s">
        <v>328</v>
      </c>
      <c r="Z74" s="29" t="s">
        <v>457</v>
      </c>
    </row>
    <row r="75" spans="1:32" x14ac:dyDescent="0.15">
      <c r="Y75" s="29" t="s">
        <v>329</v>
      </c>
      <c r="Z75" s="29" t="s">
        <v>458</v>
      </c>
    </row>
    <row r="76" spans="1:32" x14ac:dyDescent="0.15">
      <c r="Y76" s="29" t="s">
        <v>330</v>
      </c>
      <c r="Z76" s="29" t="s">
        <v>459</v>
      </c>
    </row>
    <row r="77" spans="1:32" x14ac:dyDescent="0.15">
      <c r="Y77" s="29" t="s">
        <v>331</v>
      </c>
      <c r="Z77" s="29" t="s">
        <v>460</v>
      </c>
    </row>
    <row r="78" spans="1:32" x14ac:dyDescent="0.15">
      <c r="Y78" s="29" t="s">
        <v>332</v>
      </c>
      <c r="Z78" s="29" t="s">
        <v>461</v>
      </c>
    </row>
    <row r="79" spans="1:32" x14ac:dyDescent="0.15">
      <c r="Y79" s="29" t="s">
        <v>333</v>
      </c>
      <c r="Z79" s="29" t="s">
        <v>462</v>
      </c>
    </row>
    <row r="80" spans="1:32" x14ac:dyDescent="0.15">
      <c r="Y80" s="29" t="s">
        <v>334</v>
      </c>
      <c r="Z80" s="29" t="s">
        <v>463</v>
      </c>
    </row>
    <row r="81" spans="25:26" x14ac:dyDescent="0.15">
      <c r="Y81" s="29" t="s">
        <v>335</v>
      </c>
      <c r="Z81" s="29" t="s">
        <v>464</v>
      </c>
    </row>
    <row r="82" spans="25:26" x14ac:dyDescent="0.15">
      <c r="Y82" s="29" t="s">
        <v>336</v>
      </c>
      <c r="Z82" s="29" t="s">
        <v>465</v>
      </c>
    </row>
    <row r="83" spans="25:26" x14ac:dyDescent="0.15">
      <c r="Y83" s="29" t="s">
        <v>337</v>
      </c>
      <c r="Z83" s="29" t="s">
        <v>466</v>
      </c>
    </row>
    <row r="84" spans="25:26" x14ac:dyDescent="0.15">
      <c r="Y84" s="29" t="s">
        <v>338</v>
      </c>
      <c r="Z84" s="29" t="s">
        <v>467</v>
      </c>
    </row>
    <row r="85" spans="25:26" x14ac:dyDescent="0.15">
      <c r="Y85" s="29" t="s">
        <v>339</v>
      </c>
      <c r="Z85" s="29" t="s">
        <v>468</v>
      </c>
    </row>
    <row r="86" spans="25:26" x14ac:dyDescent="0.15">
      <c r="Y86" s="29" t="s">
        <v>340</v>
      </c>
      <c r="Z86" s="29" t="s">
        <v>469</v>
      </c>
    </row>
    <row r="87" spans="25:26" x14ac:dyDescent="0.15">
      <c r="Y87" s="29" t="s">
        <v>341</v>
      </c>
      <c r="Z87" s="29" t="s">
        <v>470</v>
      </c>
    </row>
    <row r="88" spans="25:26" x14ac:dyDescent="0.15">
      <c r="Y88" s="29" t="s">
        <v>342</v>
      </c>
      <c r="Z88" s="29" t="s">
        <v>471</v>
      </c>
    </row>
    <row r="89" spans="25:26" x14ac:dyDescent="0.15">
      <c r="Y89" s="29" t="s">
        <v>343</v>
      </c>
      <c r="Z89" s="29" t="s">
        <v>472</v>
      </c>
    </row>
    <row r="90" spans="25:26" x14ac:dyDescent="0.15">
      <c r="Y90" s="29" t="s">
        <v>344</v>
      </c>
      <c r="Z90" s="29" t="s">
        <v>473</v>
      </c>
    </row>
    <row r="91" spans="25:26" x14ac:dyDescent="0.15">
      <c r="Y91" s="29" t="s">
        <v>345</v>
      </c>
      <c r="Z91" s="29" t="s">
        <v>474</v>
      </c>
    </row>
    <row r="92" spans="25:26" x14ac:dyDescent="0.15">
      <c r="Y92" s="29" t="s">
        <v>346</v>
      </c>
      <c r="Z92" s="29" t="s">
        <v>475</v>
      </c>
    </row>
    <row r="93" spans="25:26" x14ac:dyDescent="0.15">
      <c r="Y93" s="29" t="s">
        <v>347</v>
      </c>
      <c r="Z93" s="29" t="s">
        <v>476</v>
      </c>
    </row>
    <row r="94" spans="25:26" x14ac:dyDescent="0.15">
      <c r="Y94" s="29" t="s">
        <v>348</v>
      </c>
      <c r="Z94" s="29" t="s">
        <v>477</v>
      </c>
    </row>
    <row r="95" spans="25:26" x14ac:dyDescent="0.15">
      <c r="Y95" s="29" t="s">
        <v>349</v>
      </c>
      <c r="Z95" s="29" t="s">
        <v>478</v>
      </c>
    </row>
    <row r="96" spans="25:26" x14ac:dyDescent="0.15">
      <c r="Y96" s="29" t="s">
        <v>253</v>
      </c>
      <c r="Z96" s="29" t="s">
        <v>479</v>
      </c>
    </row>
    <row r="97" spans="25:26" x14ac:dyDescent="0.15">
      <c r="Y97" s="29" t="s">
        <v>350</v>
      </c>
      <c r="Z97" s="29" t="s">
        <v>480</v>
      </c>
    </row>
    <row r="98" spans="25:26" x14ac:dyDescent="0.15">
      <c r="Y98" s="29" t="s">
        <v>351</v>
      </c>
      <c r="Z98" s="29" t="s">
        <v>481</v>
      </c>
    </row>
    <row r="99" spans="25:26" x14ac:dyDescent="0.15">
      <c r="Y99" s="29" t="s">
        <v>381</v>
      </c>
      <c r="Z99" s="29" t="s">
        <v>482</v>
      </c>
    </row>
    <row r="100" spans="25:26" x14ac:dyDescent="0.15">
      <c r="Y100" s="29" t="s">
        <v>564</v>
      </c>
      <c r="Z100" s="29"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2022-08-25T11:42:08Z</dcterms:created>
  <dcterms:modified xsi:type="dcterms:W3CDTF">2022-08-25T11:48:19Z</dcterms:modified>
</cp:coreProperties>
</file>