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行政事業レビューシート!$A$3:$BH$3</definedName>
    <definedName name="_xlnm.Print_Area" localSheetId="0">行政事業レビューシート!$A$1:$AX$172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I41" i="11"/>
  <c r="AE41" i="11"/>
  <c r="AY148" i="11" l="1"/>
  <c r="AY144" i="11"/>
  <c r="AY146" i="11" s="1"/>
  <c r="AY143" i="11"/>
  <c r="AY142" i="11"/>
  <c r="AY141" i="11"/>
  <c r="AY140" i="11"/>
  <c r="AY147" i="11" l="1"/>
  <c r="AY145" i="11"/>
  <c r="AW96" i="11" l="1"/>
  <c r="AT96" i="11"/>
  <c r="AQ96" i="11"/>
  <c r="AL96" i="11"/>
  <c r="AI96" i="11"/>
  <c r="AF96" i="11"/>
  <c r="Z96" i="11"/>
  <c r="W96" i="11"/>
  <c r="T96" i="11"/>
  <c r="N96" i="11"/>
  <c r="AW95" i="11"/>
  <c r="AT95" i="11"/>
  <c r="AQ95" i="11"/>
  <c r="AL95" i="11"/>
  <c r="AI95" i="11"/>
  <c r="AF95" i="11"/>
  <c r="Z95" i="11"/>
  <c r="W95" i="11"/>
  <c r="T95" i="11"/>
  <c r="N95" i="11"/>
  <c r="K95" i="11"/>
  <c r="H95" i="11"/>
  <c r="AY172" i="11" l="1"/>
  <c r="AY171" i="11"/>
  <c r="AY170" i="11"/>
  <c r="AY169" i="11"/>
  <c r="AY168" i="11"/>
  <c r="AY167" i="11"/>
  <c r="AY166" i="11"/>
  <c r="AY165" i="11"/>
  <c r="AY164" i="11"/>
  <c r="AY160" i="11"/>
  <c r="AY163" i="11" s="1"/>
  <c r="AY156" i="11"/>
  <c r="AY158" i="11" s="1"/>
  <c r="AY152" i="11"/>
  <c r="AY155" i="11" s="1"/>
  <c r="AY151" i="11"/>
  <c r="AY150" i="11"/>
  <c r="AY149" i="11"/>
  <c r="AU133" i="11"/>
  <c r="Y133" i="11"/>
  <c r="W29" i="11"/>
  <c r="P29" i="11"/>
  <c r="P28" i="11" s="1"/>
  <c r="AD21" i="11"/>
  <c r="W21" i="11"/>
  <c r="P21" i="11"/>
  <c r="AR18" i="11"/>
  <c r="AK18" i="11"/>
  <c r="AD18" i="11"/>
  <c r="AD20" i="11" s="1"/>
  <c r="W18" i="11"/>
  <c r="W20" i="11" s="1"/>
  <c r="P18" i="11"/>
  <c r="P20" i="11" s="1"/>
  <c r="AV2" i="11"/>
  <c r="AY159" i="11" l="1"/>
  <c r="AY157" i="11"/>
  <c r="AY154" i="11"/>
  <c r="AY162" i="11"/>
  <c r="AY153" i="11"/>
  <c r="AY161"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<sst xmlns="http://schemas.openxmlformats.org/spreadsheetml/2006/main" count="893" uniqueCount="663">
  <si>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</si>
  <si>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</si>
  <si>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</si>
  <si>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</si>
  <si>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</si>
  <si>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</si>
  <si>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</si>
  <si>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</si>
  <si>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</si>
  <si>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</si>
  <si>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</si>
  <si>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</si>
  <si>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</si>
  <si>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</si>
  <si>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</si>
  <si>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</si>
  <si>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</si>
  <si>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</si>
  <si>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</si>
  <si>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</si>
  <si>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</si>
  <si>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</si>
  <si>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</si>
  <si>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</si>
  <si>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</si>
  <si>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</si>
  <si>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</si>
  <si>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</si>
  <si>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</si>
  <si>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</si>
  <si>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</si>
  <si>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</si>
  <si>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</si>
  <si>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</si>
  <si>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</si>
  <si>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</si>
  <si>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</si>
  <si>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</si>
  <si>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</si>
  <si>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</si>
  <si>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</si>
  <si>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</si>
  <si>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</si>
  <si>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</si>
  <si>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</si>
  <si>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</si>
  <si>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</si>
  <si>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</si>
  <si>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</si>
  <si>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</si>
  <si>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</si>
  <si>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</si>
  <si>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</si>
  <si>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</si>
  <si>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</si>
  <si>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</si>
  <si>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</si>
  <si>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</si>
  <si>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</si>
  <si>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</si>
  <si>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</si>
  <si>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</si>
  <si>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</si>
  <si>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</si>
  <si>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</si>
  <si>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</si>
  <si>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</si>
  <si>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</si>
  <si>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</si>
  <si>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</si>
  <si>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</si>
  <si>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</si>
  <si>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</si>
  <si>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</si>
  <si>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</si>
  <si>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</si>
  <si>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</si>
  <si>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</si>
  <si>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</si>
  <si>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</si>
  <si>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</si>
  <si>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</si>
  <si>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</si>
  <si>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</si>
  <si>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</si>
  <si>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</si>
  <si>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</si>
  <si>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</si>
  <si>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</si>
  <si>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</si>
  <si>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</si>
  <si>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</si>
  <si>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</si>
  <si>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</si>
  <si>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</si>
  <si>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</si>
  <si>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</si>
  <si>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</si>
  <si>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</si>
  <si>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</si>
  <si>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</si>
  <si>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</si>
  <si>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</si>
  <si>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</si>
  <si>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</si>
  <si>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</si>
  <si>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</si>
  <si>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</si>
  <si>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</si>
  <si>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</si>
  <si>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</si>
  <si>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</si>
  <si>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</si>
  <si>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</si>
  <si>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</si>
  <si>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</si>
  <si>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</si>
  <si>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</si>
  <si>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</si>
  <si>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</si>
  <si>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</si>
  <si>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</si>
  <si>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</si>
  <si>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</si>
  <si>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</si>
  <si>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</si>
  <si>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</si>
  <si>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</si>
  <si>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</si>
  <si>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</si>
  <si>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</si>
  <si>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</si>
  <si>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</si>
  <si>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</si>
  <si>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</si>
  <si>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</si>
  <si>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</si>
  <si>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</si>
  <si>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</si>
  <si>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</si>
  <si>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</si>
  <si>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</si>
  <si>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</si>
  <si>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</si>
  <si>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</si>
  <si>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</si>
  <si>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</si>
  <si>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</si>
  <si>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</si>
  <si>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</si>
  <si>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</si>
  <si>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</si>
  <si>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</si>
  <si>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</si>
  <si>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</si>
  <si>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</si>
  <si>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</si>
  <si>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</si>
  <si>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</si>
  <si>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</si>
  <si>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</si>
  <si>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</si>
  <si>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</si>
  <si>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</si>
  <si>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</si>
  <si>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</si>
  <si>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</si>
  <si>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</si>
  <si>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</si>
  <si>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</si>
  <si>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</si>
  <si>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</si>
  <si>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</si>
  <si>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</si>
  <si>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</si>
  <si>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</si>
  <si>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</si>
  <si>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</si>
  <si>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</si>
  <si>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</si>
  <si>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</si>
  <si>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</si>
  <si>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</si>
  <si>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</si>
  <si>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</si>
  <si>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</si>
  <si>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</si>
  <si>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</si>
  <si>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</si>
  <si>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</si>
  <si>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</si>
  <si>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</si>
  <si>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</si>
  <si>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</si>
  <si>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</si>
  <si>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</si>
  <si>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</si>
  <si>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</si>
  <si>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</si>
  <si>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</si>
  <si>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</si>
  <si>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</si>
  <si>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</si>
  <si>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</si>
  <si>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</si>
  <si>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</si>
  <si>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</si>
  <si>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</si>
  <si>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</si>
  <si>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</si>
  <si>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</si>
  <si>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</si>
  <si>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</si>
  <si>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</si>
  <si>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</si>
  <si>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</si>
  <si>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</si>
  <si>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</si>
  <si>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</si>
  <si>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</si>
  <si>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</si>
  <si>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</si>
  <si>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</si>
  <si>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</si>
  <si>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</si>
  <si>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</si>
  <si>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</si>
  <si>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</si>
  <si>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</si>
  <si>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</si>
  <si>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</si>
  <si>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</si>
  <si>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</si>
  <si>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</si>
  <si>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</si>
  <si>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</si>
  <si>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</si>
  <si>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</si>
  <si>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</si>
  <si>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</si>
  <si>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</si>
  <si>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</si>
  <si>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</si>
  <si>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</si>
  <si>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</si>
  <si>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</si>
  <si>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</si>
  <si>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</si>
  <si>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</si>
  <si>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</si>
  <si>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</si>
  <si>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</si>
  <si>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</si>
  <si>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</si>
  <si>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</si>
  <si>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</si>
  <si>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</si>
  <si>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</si>
  <si>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</si>
  <si>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</si>
  <si>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</si>
  <si>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</si>
  <si>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</si>
  <si>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</si>
  <si>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</si>
  <si>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</si>
  <si>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</si>
  <si>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</si>
  <si>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</si>
  <si>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</si>
  <si>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</si>
  <si>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</si>
  <si>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</si>
  <si>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</si>
  <si>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</si>
  <si>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</si>
  <si>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</si>
  <si>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</si>
  <si>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</si>
  <si>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</si>
  <si>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</si>
  <si>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</si>
  <si>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</si>
  <si>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</si>
  <si>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</si>
  <si>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</si>
  <si>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</si>
  <si>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</si>
  <si>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</si>
  <si>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</si>
  <si>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</si>
  <si>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</si>
  <si>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</si>
  <si>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</si>
  <si>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</si>
  <si>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</si>
  <si>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</si>
  <si>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</si>
  <si>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</si>
  <si>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</si>
  <si>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</si>
  <si>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</si>
  <si>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</si>
  <si>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</si>
  <si>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</si>
  <si>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</si>
  <si>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</si>
  <si>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</si>
  <si>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</si>
  <si>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</si>
  <si>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</si>
  <si>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</si>
  <si>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</si>
  <si>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</si>
  <si>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</si>
  <si>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</si>
  <si>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</si>
  <si>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</si>
  <si>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</si>
  <si>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</si>
  <si>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</si>
  <si>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</si>
  <si>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</si>
  <si>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</si>
  <si>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</si>
  <si>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</si>
  <si>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</si>
  <si>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</si>
  <si>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</si>
  <si>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</si>
  <si>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</si>
  <si>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</si>
  <si>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</si>
  <si>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</si>
  <si>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</si>
  <si>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</si>
  <si>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</si>
  <si>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</si>
  <si>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</si>
  <si>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</si>
  <si>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</si>
  <si>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</si>
  <si>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</si>
  <si>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</si>
  <si>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</si>
  <si>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</si>
  <si>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</si>
  <si>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</si>
  <si>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</si>
  <si>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</si>
  <si>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</si>
  <si>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</si>
  <si>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</si>
  <si>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</si>
  <si>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</si>
  <si>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</si>
  <si>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</si>
  <si>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</si>
  <si>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</si>
  <si>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</si>
  <si>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</si>
  <si>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</si>
  <si>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</si>
  <si>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</si>
  <si>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</si>
  <si>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</si>
  <si>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</si>
  <si>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</si>
  <si>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</si>
  <si>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</si>
  <si>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</si>
  <si>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</si>
  <si>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</si>
  <si>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</si>
  <si>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</si>
  <si>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</si>
  <si>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</si>
  <si>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</si>
  <si>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</si>
  <si>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</si>
  <si>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</si>
  <si>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</si>
  <si>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</si>
  <si>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</si>
  <si>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</si>
  <si>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</si>
  <si>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</si>
  <si>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</si>
  <si>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</si>
  <si>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</si>
  <si>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</si>
  <si>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</si>
  <si>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</si>
  <si>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</si>
  <si>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</si>
  <si>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</si>
  <si>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</si>
  <si>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</si>
  <si>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</si>
  <si>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</si>
  <si>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</si>
  <si>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</si>
  <si>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</si>
  <si>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</si>
  <si>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</si>
  <si>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</si>
  <si>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</si>
  <si>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</si>
  <si>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</si>
  <si>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</si>
  <si>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</si>
  <si>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</si>
  <si>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</si>
  <si>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</si>
  <si>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</si>
  <si>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</si>
  <si>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</si>
  <si>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</si>
  <si>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</si>
  <si>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</si>
  <si>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</si>
  <si>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</si>
  <si>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</si>
  <si>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</si>
  <si>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</si>
  <si>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</si>
  <si>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</si>
  <si>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</si>
  <si>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</si>
  <si>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</si>
  <si>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</si>
  <si>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</si>
  <si>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</si>
  <si>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</si>
  <si>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</si>
  <si>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</si>
  <si>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</si>
  <si>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</si>
  <si>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</si>
  <si>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</si>
  <si>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</si>
  <si>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</si>
  <si>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</si>
  <si>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</si>
  <si>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</si>
  <si>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</si>
  <si>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</si>
  <si>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</si>
  <si>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</si>
  <si>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</si>
  <si>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</si>
  <si>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</si>
  <si>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</si>
  <si>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</si>
  <si>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</si>
  <si>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</si>
  <si>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</si>
  <si>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</si>
  <si>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</si>
  <si>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</si>
  <si>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</si>
  <si>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</si>
  <si>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</si>
  <si>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</si>
  <si>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</si>
  <si>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</si>
  <si>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</si>
  <si>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</si>
  <si>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</si>
  <si>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</si>
  <si>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</si>
  <si>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</si>
  <si>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</si>
  <si>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</si>
  <si>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</si>
  <si>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</si>
  <si>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</si>
  <si>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</si>
  <si>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</si>
  <si>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</si>
  <si>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</si>
  <si>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</si>
  <si>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</si>
  <si>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</si>
  <si>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</si>
  <si>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</si>
  <si>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</si>
  <si>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</si>
  <si>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</si>
  <si>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</si>
  <si>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</si>
  <si>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</si>
  <si>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</si>
  <si>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</si>
  <si>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</si>
  <si>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</si>
  <si>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</si>
  <si>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</si>
  <si>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</si>
  <si>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</si>
  <si>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</si>
  <si>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</si>
  <si>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</si>
  <si>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</si>
  <si>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</si>
  <si>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</si>
  <si>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</si>
  <si>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</si>
  <si>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</si>
  <si>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</si>
  <si>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</si>
  <si>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</si>
  <si>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</si>
  <si>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</si>
  <si>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</si>
  <si>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</si>
  <si>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</si>
  <si>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</si>
  <si>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</si>
  <si>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</si>
  <si>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</si>
  <si>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</si>
  <si>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</si>
  <si>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</si>
  <si>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</si>
  <si>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</si>
  <si>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</si>
  <si>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</si>
  <si>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</si>
  <si>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</si>
  <si>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</si>
  <si>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</si>
  <si>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</si>
  <si>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</si>
  <si>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</si>
  <si>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</si>
  <si>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</si>
  <si>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</si>
  <si>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</si>
  <si>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</si>
  <si>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</si>
  <si>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</si>
  <si>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</si>
  <si>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</si>
  <si>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</si>
  <si>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</si>
  <si>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</si>
  <si>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</si>
  <si>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</si>
  <si>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</si>
  <si>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</si>
  <si>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</si>
  <si>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</si>
  <si>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</si>
  <si>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</si>
  <si>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</si>
  <si>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</si>
  <si>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</si>
  <si>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</si>
  <si>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</si>
  <si>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</si>
  <si>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</si>
  <si>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</si>
  <si>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</si>
  <si>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</si>
  <si>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</si>
  <si>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</si>
  <si>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</si>
  <si>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科学の役割についての普及・啓発</t>
    <phoneticPr fontId="5"/>
  </si>
  <si>
    <t>日本学術会議</t>
    <phoneticPr fontId="5"/>
  </si>
  <si>
    <t>企画課</t>
    <phoneticPr fontId="5"/>
  </si>
  <si>
    <t>日本学術会議法第２条</t>
    <phoneticPr fontId="5"/>
  </si>
  <si>
    <t>○</t>
  </si>
  <si>
    <t>　日本学術会議法第２条に基づき、我が国の科学者の内外に対する代表機関（全国約87万人の科学者の代表として選出された会員210名と連携会員約2，000名で構成）として、学術フォーラムを通じ、科学の役割について国民の認識を高めることで科学の向上発達を図り、行政、産業及び国民生活に科学を反映浸透させる。</t>
    <phoneticPr fontId="5"/>
  </si>
  <si>
    <t>　科学的・学術的な成果を国民に還元するための活動として、学術フォーラムを開催している。学術フォーラムは、日本学術会議会員等が講演、パネルディスカッション等を行い、科学の成果を国民に分かりやすく伝えるとともに、国民と双方向のやり取りがなされるよう構成した公開講演会である。
　また、科学の役割についての普及・啓発等のために図書館を設けているが、この図書館は、国立国会図書館法の規定により国立国会図書館の支部図書館として指定されており、各所属機関の特色に応じた資料を所蔵する専門的な図書館となることを求められているため、関連書籍の収集を行っている。</t>
    <phoneticPr fontId="5"/>
  </si>
  <si>
    <t>日本学術会議主催学術フォーラム等の開催回数</t>
    <phoneticPr fontId="5"/>
  </si>
  <si>
    <t>回</t>
    <rPh sb="0" eb="1">
      <t>カイ</t>
    </rPh>
    <phoneticPr fontId="5"/>
  </si>
  <si>
    <r>
      <rPr>
        <sz val="11"/>
        <rFont val="ＭＳ Ｐゴシック"/>
        <family val="3"/>
        <charset val="128"/>
      </rPr>
      <t>-</t>
    </r>
    <phoneticPr fontId="5"/>
  </si>
  <si>
    <t>-</t>
  </si>
  <si>
    <t>各年度執行額（フォーラム分）／実施回数　　</t>
    <phoneticPr fontId="5"/>
  </si>
  <si>
    <t>　執行額/
実施回数</t>
  </si>
  <si>
    <t>内閣府</t>
  </si>
  <si>
    <t>名</t>
    <rPh sb="0" eb="1">
      <t>メイ</t>
    </rPh>
    <phoneticPr fontId="5"/>
  </si>
  <si>
    <t>-</t>
    <phoneticPr fontId="5"/>
  </si>
  <si>
    <t>令和4年度に目標値300名を達成する。</t>
    <phoneticPr fontId="5"/>
  </si>
  <si>
    <t>各回の学術フォーラムのオンライン参加者数より（令和３年度はオンラインまたは会場とオンライン併用で開催）
（目標値は過去数年の実績から決定）</t>
    <phoneticPr fontId="5"/>
  </si>
  <si>
    <t>科学に関する重要事項の審議及び研究の連絡</t>
    <phoneticPr fontId="5"/>
  </si>
  <si>
    <t xml:space="preserve"> 科学に関する重要事項の審議及び研究の連絡</t>
    <phoneticPr fontId="5"/>
  </si>
  <si>
    <t>　学術フォーラムは、科学の向上発達に寄与するという目的の下（日本学術会議法第２条）、科学リテラシーの普及・啓発のために行っているものである。科学・技術が国民に適切に理解され活用されるようになるためには、科学的・学術的な成果をわかりやすく伝えるとともに、国民と科学者との対話が必要であり、そのための手法として学術フォーラムを開催している。</t>
    <phoneticPr fontId="5"/>
  </si>
  <si>
    <t>　学術フォーラムは、多岐にわたる専門領域の科学者が日本学術会議における審議で集積した科学的・学術的な成果を、我が国の科学者の代表である会員等によってわかりやすく国民に伝えることができる場であり、日本学術会議ならではの活動である。</t>
    <phoneticPr fontId="5"/>
  </si>
  <si>
    <t>無</t>
  </si>
  <si>
    <t>　日本学術会議主催で行われる講演者に対する手当、謝金及び旅費について関係法令に基づき各個人に適切に支給している。</t>
    <phoneticPr fontId="5"/>
  </si>
  <si>
    <t>‐</t>
  </si>
  <si>
    <t>　国会図書館支部庁費の資料購入経費は、学術情報資料収集に必要な定期刊行物であり、費用・使途共に業務を実施するために必要最低限のものである。</t>
    <phoneticPr fontId="5"/>
  </si>
  <si>
    <t>　開催回数について、国民の関心が非常に高い事項や重要な審議課題についての学術フォーラムを実施するなど、事業の目的をおおむね達成したと考える。
　今後も、国民の関心が高い事項や重要な審議課題について科学の成果をわかりやすく伝えることを念頭に幅広くテーマ選定を行うとともに、開催回数の確保に努める。</t>
  </si>
  <si>
    <t>　成果物の活用については、学術フォーラムの講演資料・開催報告をホームページに掲載し、随時国民のアクセスを可能とするとともに、ホームページ上で受け付けた意見・要望を関係分野別委員会にフィードバックすることとしており、広報活動と学術会議における審議へのフィードバックを通じて、成果物の活用に努めている。</t>
    <rPh sb="21" eb="23">
      <t>コウエン</t>
    </rPh>
    <rPh sb="23" eb="25">
      <t>シリョウ</t>
    </rPh>
    <phoneticPr fontId="5"/>
  </si>
  <si>
    <t>　学術フォーラム出演者に対する手当、謝金及び旅費並びに国会図書館支部庁費は、共に直接的経費であり、費用・使途共に業務を実施するために必要最低限のものである。</t>
    <phoneticPr fontId="5"/>
  </si>
  <si>
    <t>　令和３年度は、「新型コロナウイルスワクチンと感染メカニズム」、「気候変動等による地球環境の緊急事態に社会とどう立ち向かうか」、「我が国の学術政策と研究力に関する学術フォーラム」、「カーボンニュートラル社会を支える最先端分析技術」等計１３回の学術フォーラムを開催した。国民の関心の高い事項について、日本学術会議会員等による講演・パネルディスカッションを内容とする学術フォーラムを開催することにより、学術成果の国民への還元に資することができた。また、日本学術会議主催で行われる学術フォーラムの出演者に対する手当、謝金及び旅費について関係法令に基づき各個人に適切に支給している。</t>
    <phoneticPr fontId="5"/>
  </si>
  <si>
    <t>　今後も国民の関心が高い事項について科学の成果をわかりやすく伝えることを念頭に幅広くテーマ選定を行うとともに、学術フォーラムにおける議論の成果を日本学術会議の活動に反映させ、更にその結果を国民に伝えるというような、国民との双方向のやり取りがなされるよう、配慮していく。出演者に対する手当、謝金及び旅費についても関係法令に基づき各個人への適切な処理に努める。</t>
    <phoneticPr fontId="5"/>
  </si>
  <si>
    <t>0166</t>
  </si>
  <si>
    <t>0160</t>
  </si>
  <si>
    <t>0114</t>
  </si>
  <si>
    <t>0111</t>
  </si>
  <si>
    <t>0120</t>
  </si>
  <si>
    <t>0116</t>
  </si>
  <si>
    <t>0126</t>
  </si>
  <si>
    <t>学術フォーラムへの参加</t>
    <rPh sb="0" eb="2">
      <t>ガクジュツ</t>
    </rPh>
    <rPh sb="9" eb="11">
      <t>サンカ</t>
    </rPh>
    <phoneticPr fontId="5"/>
  </si>
  <si>
    <t>https://www8.cao.go.jp/hyouka/h29hyouka/h29jigo/h29jigo-24.pdf</t>
    <phoneticPr fontId="5"/>
  </si>
  <si>
    <t>　予算の支出先の選定について、複数の業者から見積りを取るなど適正な契約手続きを行うとともに、受注業者に対して職員が指導・監督を行える体制をとっている。</t>
    <rPh sb="1" eb="3">
      <t>ヨサン</t>
    </rPh>
    <rPh sb="4" eb="6">
      <t>シシュツ</t>
    </rPh>
    <rPh sb="6" eb="7">
      <t>サキ</t>
    </rPh>
    <rPh sb="8" eb="10">
      <t>センテイ</t>
    </rPh>
    <rPh sb="15" eb="17">
      <t>フクスウ</t>
    </rPh>
    <rPh sb="18" eb="20">
      <t>ギョウシャ</t>
    </rPh>
    <rPh sb="22" eb="24">
      <t>ミツモ</t>
    </rPh>
    <rPh sb="26" eb="27">
      <t>ト</t>
    </rPh>
    <rPh sb="30" eb="32">
      <t>テキセイ</t>
    </rPh>
    <rPh sb="33" eb="35">
      <t>ケイヤク</t>
    </rPh>
    <rPh sb="35" eb="37">
      <t>テツヅ</t>
    </rPh>
    <rPh sb="39" eb="40">
      <t>オコナ</t>
    </rPh>
    <rPh sb="46" eb="48">
      <t>ジュチュウ</t>
    </rPh>
    <rPh sb="48" eb="50">
      <t>ギョウシャ</t>
    </rPh>
    <rPh sb="51" eb="52">
      <t>タイ</t>
    </rPh>
    <rPh sb="54" eb="56">
      <t>ショクイン</t>
    </rPh>
    <rPh sb="57" eb="59">
      <t>シドウ</t>
    </rPh>
    <rPh sb="60" eb="62">
      <t>カントク</t>
    </rPh>
    <rPh sb="63" eb="64">
      <t>オコナ</t>
    </rPh>
    <rPh sb="66" eb="68">
      <t>タイセイ</t>
    </rPh>
    <phoneticPr fontId="5"/>
  </si>
  <si>
    <t>成果目標以上の成果実績を上げている。</t>
    <rPh sb="0" eb="2">
      <t>セイカ</t>
    </rPh>
    <rPh sb="2" eb="4">
      <t>モクヒョウ</t>
    </rPh>
    <rPh sb="4" eb="6">
      <t>イジョウ</t>
    </rPh>
    <rPh sb="7" eb="9">
      <t>セイカ</t>
    </rPh>
    <rPh sb="9" eb="11">
      <t>ジッセキ</t>
    </rPh>
    <rPh sb="12" eb="13">
      <t>ア</t>
    </rPh>
    <phoneticPr fontId="5"/>
  </si>
  <si>
    <t>国民に対し学術フォーラムを開催している。</t>
    <rPh sb="0" eb="2">
      <t>コクミン</t>
    </rPh>
    <rPh sb="3" eb="4">
      <t>タイ</t>
    </rPh>
    <rPh sb="5" eb="7">
      <t>ガクジュツ</t>
    </rPh>
    <rPh sb="13" eb="15">
      <t>カイサイ</t>
    </rPh>
    <phoneticPr fontId="5"/>
  </si>
  <si>
    <t>府</t>
  </si>
  <si>
    <t>庁費</t>
    <rPh sb="0" eb="1">
      <t>チョウ</t>
    </rPh>
    <rPh sb="1" eb="2">
      <t>ヒ</t>
    </rPh>
    <phoneticPr fontId="5"/>
  </si>
  <si>
    <t>国会図書館支部庁費</t>
    <rPh sb="0" eb="2">
      <t>コッカイ</t>
    </rPh>
    <rPh sb="2" eb="5">
      <t>トショカン</t>
    </rPh>
    <rPh sb="5" eb="7">
      <t>シブ</t>
    </rPh>
    <rPh sb="7" eb="8">
      <t>チョウ</t>
    </rPh>
    <rPh sb="8" eb="9">
      <t>ヒ</t>
    </rPh>
    <phoneticPr fontId="5"/>
  </si>
  <si>
    <t>委員等旅費</t>
    <rPh sb="0" eb="2">
      <t>イイン</t>
    </rPh>
    <rPh sb="2" eb="3">
      <t>トウ</t>
    </rPh>
    <rPh sb="3" eb="5">
      <t>リョヒ</t>
    </rPh>
    <phoneticPr fontId="5"/>
  </si>
  <si>
    <t>会員手当</t>
    <rPh sb="0" eb="2">
      <t>カイイン</t>
    </rPh>
    <rPh sb="2" eb="4">
      <t>テアテ</t>
    </rPh>
    <phoneticPr fontId="5"/>
  </si>
  <si>
    <t>諸謝金</t>
    <rPh sb="0" eb="3">
      <t>ショシャキン</t>
    </rPh>
    <phoneticPr fontId="5"/>
  </si>
  <si>
    <t>-</t>
    <phoneticPr fontId="5"/>
  </si>
  <si>
    <t>定量的な効果目標の最終目標年度欄について、最終年度ではないが便宜的に直近の３年度を記載
（参考）学術フォーラム開催報告掲載サイト　https://www.scj.go.jp/ja/event/index.html</t>
    <rPh sb="0" eb="3">
      <t>テイリョウテキ</t>
    </rPh>
    <rPh sb="4" eb="6">
      <t>コウカ</t>
    </rPh>
    <rPh sb="6" eb="8">
      <t>モクヒョウ</t>
    </rPh>
    <rPh sb="9" eb="11">
      <t>サイシュウ</t>
    </rPh>
    <rPh sb="11" eb="13">
      <t>モクヒョウ</t>
    </rPh>
    <rPh sb="13" eb="15">
      <t>ネンド</t>
    </rPh>
    <rPh sb="15" eb="16">
      <t>ラン</t>
    </rPh>
    <rPh sb="21" eb="23">
      <t>サイシュウ</t>
    </rPh>
    <rPh sb="23" eb="25">
      <t>ネンド</t>
    </rPh>
    <rPh sb="30" eb="33">
      <t>ベンギテキ</t>
    </rPh>
    <rPh sb="34" eb="36">
      <t>チョッキン</t>
    </rPh>
    <rPh sb="38" eb="40">
      <t>ネンド</t>
    </rPh>
    <rPh sb="41" eb="43">
      <t>キサイ</t>
    </rPh>
    <rPh sb="45" eb="47">
      <t>サンコウ</t>
    </rPh>
    <rPh sb="48" eb="50">
      <t>ガクジュツ</t>
    </rPh>
    <rPh sb="55" eb="57">
      <t>カイサイ</t>
    </rPh>
    <rPh sb="57" eb="59">
      <t>ホウコク</t>
    </rPh>
    <rPh sb="59" eb="61">
      <t>ケイサイ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</si>
  <si>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</si>
  <si>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</si>
  <si>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</si>
  <si>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</si>
  <si>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</si>
  <si>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</si>
  <si>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</si>
  <si>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</si>
  <si>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</si>
  <si>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</si>
  <si>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</si>
  <si>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会議出席旅費・手当</t>
    <rPh sb="0" eb="2">
      <t>カイギ</t>
    </rPh>
    <rPh sb="2" eb="4">
      <t>シュッセキ</t>
    </rPh>
    <rPh sb="4" eb="6">
      <t>リョヒ</t>
    </rPh>
    <rPh sb="7" eb="9">
      <t>テアテ</t>
    </rPh>
    <phoneticPr fontId="5"/>
  </si>
  <si>
    <t>定期刊行物</t>
    <rPh sb="0" eb="2">
      <t>テイキ</t>
    </rPh>
    <rPh sb="2" eb="5">
      <t>カンコウブツ</t>
    </rPh>
    <phoneticPr fontId="5"/>
  </si>
  <si>
    <t>学術フォーラムのポスター印刷業務</t>
    <rPh sb="12" eb="14">
      <t>インサツ</t>
    </rPh>
    <rPh sb="14" eb="16">
      <t>ギョウム</t>
    </rPh>
    <phoneticPr fontId="5"/>
  </si>
  <si>
    <t>学術フォーラムのポスターデザイン作成業務</t>
    <rPh sb="16" eb="18">
      <t>サクセイ</t>
    </rPh>
    <rPh sb="18" eb="20">
      <t>ギョウム</t>
    </rPh>
    <phoneticPr fontId="5"/>
  </si>
  <si>
    <t>学術フォーラムの参加者数（１回当たり平均値）</t>
    <phoneticPr fontId="5"/>
  </si>
  <si>
    <t>学術フォーラムのインターネット配信業務</t>
  </si>
  <si>
    <t>学術フォーラムのテープ翻訳業務</t>
  </si>
  <si>
    <t>ウイングス</t>
  </si>
  <si>
    <t>研究・イノベーション学会</t>
  </si>
  <si>
    <t>会議出席手当</t>
    <rPh sb="0" eb="2">
      <t>カイギ</t>
    </rPh>
    <rPh sb="2" eb="4">
      <t>シュッセキ</t>
    </rPh>
    <rPh sb="4" eb="6">
      <t>テアテ</t>
    </rPh>
    <phoneticPr fontId="5"/>
  </si>
  <si>
    <t>-</t>
    <phoneticPr fontId="5"/>
  </si>
  <si>
    <t>オンライン会議機材</t>
    <rPh sb="5" eb="7">
      <t>カイギ</t>
    </rPh>
    <rPh sb="7" eb="9">
      <t>キザイ</t>
    </rPh>
    <phoneticPr fontId="5"/>
  </si>
  <si>
    <t>予定価格が類推されるおそれがあるため、落札率は記載しない。</t>
  </si>
  <si>
    <t>-</t>
    <phoneticPr fontId="5"/>
  </si>
  <si>
    <t>-</t>
    <phoneticPr fontId="5"/>
  </si>
  <si>
    <t>過去の有識者の所見も踏まえ、引き続き経費の使途等を精査・確認の上、効果的･効率的な事業の実施に努めること。</t>
    <rPh sb="0" eb="2">
      <t>カコ</t>
    </rPh>
    <rPh sb="3" eb="6">
      <t>ユウシキシャ</t>
    </rPh>
    <rPh sb="7" eb="9">
      <t>ショケン</t>
    </rPh>
    <rPh sb="10" eb="11">
      <t>フ</t>
    </rPh>
    <phoneticPr fontId="5"/>
  </si>
  <si>
    <t>上村　秀紀　課長</t>
  </si>
  <si>
    <t>-</t>
    <phoneticPr fontId="5"/>
  </si>
  <si>
    <t>「日本学術会議のより良い役割発揮に向けて」（令和３年４月２２日日本学術会議総会決定）において、「国民に分かりやすく科学の成果を伝えるだけでなく、国民の思いやニーズ・関心を把握するため、双方向のコミュニケーションの充実を図る」ことが明記されている。学術フォーラムは国民の関心の高い問題を中心にテーマが設定され「全国87万人の科学者」が異なる専攻分野の学術フォーラムに一人の国民として参加し直接的かつ双方向の対話により科学の向上発達に寄与することも想定し実施。その上で広く国民に周知し、経費の使途等をしっかりと確認の上、効果的・効率的な事業の実施に努める。</t>
    <rPh sb="1" eb="3">
      <t>ニホン</t>
    </rPh>
    <rPh sb="3" eb="5">
      <t>ガクジュツ</t>
    </rPh>
    <rPh sb="5" eb="7">
      <t>カイギ</t>
    </rPh>
    <rPh sb="10" eb="11">
      <t>ヨ</t>
    </rPh>
    <rPh sb="12" eb="14">
      <t>ヤクワリ</t>
    </rPh>
    <rPh sb="14" eb="16">
      <t>ハッキ</t>
    </rPh>
    <rPh sb="17" eb="18">
      <t>ム</t>
    </rPh>
    <rPh sb="22" eb="24">
      <t>レイワ</t>
    </rPh>
    <rPh sb="25" eb="26">
      <t>ネン</t>
    </rPh>
    <rPh sb="27" eb="28">
      <t>ガツ</t>
    </rPh>
    <rPh sb="30" eb="31">
      <t>ニチ</t>
    </rPh>
    <rPh sb="31" eb="33">
      <t>ニホン</t>
    </rPh>
    <rPh sb="33" eb="35">
      <t>ガクジュツ</t>
    </rPh>
    <rPh sb="35" eb="37">
      <t>カイギ</t>
    </rPh>
    <rPh sb="37" eb="39">
      <t>ソウカイ</t>
    </rPh>
    <rPh sb="39" eb="41">
      <t>ケッテイ</t>
    </rPh>
    <rPh sb="48" eb="50">
      <t>コクミン</t>
    </rPh>
    <rPh sb="51" eb="52">
      <t>ワ</t>
    </rPh>
    <rPh sb="57" eb="59">
      <t>カガク</t>
    </rPh>
    <rPh sb="60" eb="62">
      <t>セイカ</t>
    </rPh>
    <rPh sb="63" eb="64">
      <t>ツタ</t>
    </rPh>
    <rPh sb="72" eb="74">
      <t>コクミン</t>
    </rPh>
    <rPh sb="75" eb="76">
      <t>オモ</t>
    </rPh>
    <rPh sb="82" eb="84">
      <t>カンシン</t>
    </rPh>
    <rPh sb="85" eb="87">
      <t>ハアク</t>
    </rPh>
    <rPh sb="92" eb="95">
      <t>ソウホウコウ</t>
    </rPh>
    <rPh sb="106" eb="108">
      <t>ジュウジツ</t>
    </rPh>
    <rPh sb="109" eb="110">
      <t>ハカ</t>
    </rPh>
    <rPh sb="115" eb="117">
      <t>メイキ</t>
    </rPh>
    <rPh sb="123" eb="125">
      <t>ガクジュツ</t>
    </rPh>
    <rPh sb="131" eb="133">
      <t>コクミン</t>
    </rPh>
    <rPh sb="134" eb="136">
      <t>カンシン</t>
    </rPh>
    <rPh sb="137" eb="138">
      <t>タカ</t>
    </rPh>
    <rPh sb="139" eb="141">
      <t>モンダイ</t>
    </rPh>
    <rPh sb="142" eb="144">
      <t>チュウシン</t>
    </rPh>
    <rPh sb="149" eb="151">
      <t>セッテイ</t>
    </rPh>
    <rPh sb="154" eb="156">
      <t>ゼンコク</t>
    </rPh>
    <rPh sb="158" eb="160">
      <t>マンニン</t>
    </rPh>
    <rPh sb="161" eb="164">
      <t>カガクシャ</t>
    </rPh>
    <rPh sb="166" eb="167">
      <t>コト</t>
    </rPh>
    <rPh sb="169" eb="171">
      <t>センコウ</t>
    </rPh>
    <rPh sb="171" eb="173">
      <t>ブンヤ</t>
    </rPh>
    <rPh sb="174" eb="176">
      <t>ガクジュツ</t>
    </rPh>
    <rPh sb="182" eb="184">
      <t>ヒトリ</t>
    </rPh>
    <rPh sb="185" eb="187">
      <t>コクミン</t>
    </rPh>
    <rPh sb="190" eb="192">
      <t>サンカ</t>
    </rPh>
    <rPh sb="193" eb="196">
      <t>チョクセツテキ</t>
    </rPh>
    <rPh sb="198" eb="201">
      <t>ソウホウコウ</t>
    </rPh>
    <rPh sb="202" eb="204">
      <t>タイワ</t>
    </rPh>
    <rPh sb="207" eb="209">
      <t>カガク</t>
    </rPh>
    <rPh sb="210" eb="212">
      <t>コウジョウ</t>
    </rPh>
    <rPh sb="212" eb="214">
      <t>ハッタツ</t>
    </rPh>
    <rPh sb="215" eb="217">
      <t>キヨ</t>
    </rPh>
    <rPh sb="222" eb="224">
      <t>ソウテイ</t>
    </rPh>
    <rPh sb="225" eb="227">
      <t>ジッシ</t>
    </rPh>
    <rPh sb="230" eb="231">
      <t>ウエ</t>
    </rPh>
    <rPh sb="232" eb="233">
      <t>ヒロ</t>
    </rPh>
    <rPh sb="234" eb="236">
      <t>コクミン</t>
    </rPh>
    <rPh sb="237" eb="239">
      <t>シュウチ</t>
    </rPh>
    <rPh sb="241" eb="243">
      <t>ケイヒ</t>
    </rPh>
    <rPh sb="244" eb="246">
      <t>シト</t>
    </rPh>
    <rPh sb="246" eb="247">
      <t>トウ</t>
    </rPh>
    <rPh sb="253" eb="255">
      <t>カクニン</t>
    </rPh>
    <rPh sb="256" eb="257">
      <t>ウエ</t>
    </rPh>
    <rPh sb="258" eb="261">
      <t>コウカテキ</t>
    </rPh>
    <rPh sb="262" eb="265">
      <t>コウリツテキ</t>
    </rPh>
    <rPh sb="266" eb="268">
      <t>ジギョウ</t>
    </rPh>
    <rPh sb="269" eb="271">
      <t>ジッシ</t>
    </rPh>
    <rPh sb="272" eb="273">
      <t>ツト</t>
    </rPh>
    <phoneticPr fontId="5"/>
  </si>
  <si>
    <t>1,441千円/11回</t>
    <phoneticPr fontId="5"/>
  </si>
  <si>
    <t>4,064千円/11回</t>
    <phoneticPr fontId="5"/>
  </si>
  <si>
    <t>3,169千円/13回</t>
    <phoneticPr fontId="5"/>
  </si>
  <si>
    <t>4,599千円/15回</t>
    <phoneticPr fontId="5"/>
  </si>
  <si>
    <t>株式会社三省堂書店</t>
    <rPh sb="4" eb="5">
      <t>サン</t>
    </rPh>
    <rPh sb="5" eb="6">
      <t>ショウ</t>
    </rPh>
    <rPh sb="6" eb="7">
      <t>ドウ</t>
    </rPh>
    <rPh sb="7" eb="9">
      <t>ショテン</t>
    </rPh>
    <phoneticPr fontId="5"/>
  </si>
  <si>
    <t>株式会社ぎょうせい</t>
    <phoneticPr fontId="5"/>
  </si>
  <si>
    <t>株式会社ＯＣＳ</t>
    <phoneticPr fontId="5"/>
  </si>
  <si>
    <t>公益財団法人日本学術協力財団</t>
    <phoneticPr fontId="5"/>
  </si>
  <si>
    <t>株式会社会議録研究所</t>
    <rPh sb="0" eb="2">
      <t>カブシキ</t>
    </rPh>
    <rPh sb="2" eb="4">
      <t>カイシャ</t>
    </rPh>
    <phoneticPr fontId="5"/>
  </si>
  <si>
    <t>株式会社ｏｐｐｏｒｔｕｎｅ　ｄｅｓｉｇｎ</t>
    <rPh sb="0" eb="2">
      <t>カブシキ</t>
    </rPh>
    <rPh sb="2" eb="4">
      <t>カイシャ</t>
    </rPh>
    <phoneticPr fontId="5"/>
  </si>
  <si>
    <t>株式会社アイネクスト</t>
    <rPh sb="0" eb="2">
      <t>カブシキ</t>
    </rPh>
    <rPh sb="2" eb="4">
      <t>カイシャ</t>
    </rPh>
    <phoneticPr fontId="5"/>
  </si>
  <si>
    <t>株式会社クイックス</t>
    <phoneticPr fontId="5"/>
  </si>
  <si>
    <t>株式会社ソフマップ</t>
    <phoneticPr fontId="5"/>
  </si>
  <si>
    <t>株式会社マックスサポート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</si>
</sst>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179" fontId="22" fillId="0" borderId="23"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6" borderId="64"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19"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9" xfId="0" quotePrefix="1"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6" borderId="9" xfId="0"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98</xdr:row>
      <xdr:rowOff>0</xdr:rowOff>
    </xdr:from>
    <xdr:to>
      <xdr:col>49</xdr:col>
      <xdr:colOff>416858</xdr:colOff>
      <xdr:row>118</xdr:row>
      <xdr:rowOff>190500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42957750"/>
          <a:ext cx="9017933" cy="820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7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38"/>
      <c r="AA2" s="38"/>
      <c r="AB2" s="38"/>
      <c r="AC2" s="38"/>
      <c r="AD2" s="157">
        <v>2022</v>
      </c>
      <c r="AE2" s="157"/>
      <c r="AF2" s="157"/>
      <c r="AG2" s="157"/>
      <c r="AH2" s="157"/>
      <c r="AI2" s="63" t="s">
        <v>254</v>
      </c>
      <c r="AJ2" s="157" t="s">
        <v>611</v>
      </c>
      <c r="AK2" s="157"/>
      <c r="AL2" s="157"/>
      <c r="AM2" s="157"/>
      <c r="AN2" s="63" t="s">
        <v>254</v>
      </c>
      <c r="AO2" s="157">
        <v>21</v>
      </c>
      <c r="AP2" s="157"/>
      <c r="AQ2" s="157"/>
      <c r="AR2" s="64" t="s">
        <v>254</v>
      </c>
      <c r="AS2" s="158">
        <v>157</v>
      </c>
      <c r="AT2" s="158"/>
      <c r="AU2" s="158"/>
      <c r="AV2" s="63" t="str">
        <f>IF(AW2="","","-")</f>
        <v/>
      </c>
      <c r="AW2" s="159"/>
      <c r="AX2" s="159"/>
    </row>
    <row r="3" spans="1:50" ht="21" customHeight="1" thickBot="1" x14ac:dyDescent="0.2">
      <c r="A3" s="160" t="s">
        <v>558</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20" t="s">
        <v>56</v>
      </c>
      <c r="AJ3" s="162" t="s">
        <v>581</v>
      </c>
      <c r="AK3" s="162"/>
      <c r="AL3" s="162"/>
      <c r="AM3" s="162"/>
      <c r="AN3" s="162"/>
      <c r="AO3" s="162"/>
      <c r="AP3" s="162"/>
      <c r="AQ3" s="162"/>
      <c r="AR3" s="162"/>
      <c r="AS3" s="162"/>
      <c r="AT3" s="162"/>
      <c r="AU3" s="162"/>
      <c r="AV3" s="162"/>
      <c r="AW3" s="162"/>
      <c r="AX3" s="21" t="s">
        <v>57</v>
      </c>
    </row>
    <row r="4" spans="1:50" ht="24.75" customHeight="1" x14ac:dyDescent="0.15">
      <c r="A4" s="132" t="s">
        <v>23</v>
      </c>
      <c r="B4" s="133"/>
      <c r="C4" s="133"/>
      <c r="D4" s="133"/>
      <c r="E4" s="133"/>
      <c r="F4" s="133"/>
      <c r="G4" s="134" t="s">
        <v>568</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569</v>
      </c>
      <c r="AF4" s="140"/>
      <c r="AG4" s="140"/>
      <c r="AH4" s="140"/>
      <c r="AI4" s="140"/>
      <c r="AJ4" s="140"/>
      <c r="AK4" s="140"/>
      <c r="AL4" s="140"/>
      <c r="AM4" s="140"/>
      <c r="AN4" s="140"/>
      <c r="AO4" s="140"/>
      <c r="AP4" s="141"/>
      <c r="AQ4" s="142" t="s">
        <v>2</v>
      </c>
      <c r="AR4" s="137"/>
      <c r="AS4" s="137"/>
      <c r="AT4" s="137"/>
      <c r="AU4" s="137"/>
      <c r="AV4" s="137"/>
      <c r="AW4" s="137"/>
      <c r="AX4" s="143"/>
    </row>
    <row r="5" spans="1:50" ht="30" customHeight="1" x14ac:dyDescent="0.15">
      <c r="A5" s="144" t="s">
        <v>59</v>
      </c>
      <c r="B5" s="145"/>
      <c r="C5" s="145"/>
      <c r="D5" s="145"/>
      <c r="E5" s="145"/>
      <c r="F5" s="146"/>
      <c r="G5" s="147" t="s">
        <v>321</v>
      </c>
      <c r="H5" s="148"/>
      <c r="I5" s="148"/>
      <c r="J5" s="148"/>
      <c r="K5" s="148"/>
      <c r="L5" s="148"/>
      <c r="M5" s="149" t="s">
        <v>58</v>
      </c>
      <c r="N5" s="150"/>
      <c r="O5" s="150"/>
      <c r="P5" s="150"/>
      <c r="Q5" s="150"/>
      <c r="R5" s="151"/>
      <c r="S5" s="152" t="s">
        <v>62</v>
      </c>
      <c r="T5" s="148"/>
      <c r="U5" s="148"/>
      <c r="V5" s="148"/>
      <c r="W5" s="148"/>
      <c r="X5" s="153"/>
      <c r="Y5" s="154" t="s">
        <v>3</v>
      </c>
      <c r="Z5" s="155"/>
      <c r="AA5" s="155"/>
      <c r="AB5" s="155"/>
      <c r="AC5" s="155"/>
      <c r="AD5" s="156"/>
      <c r="AE5" s="179" t="s">
        <v>570</v>
      </c>
      <c r="AF5" s="179"/>
      <c r="AG5" s="179"/>
      <c r="AH5" s="179"/>
      <c r="AI5" s="179"/>
      <c r="AJ5" s="179"/>
      <c r="AK5" s="179"/>
      <c r="AL5" s="179"/>
      <c r="AM5" s="179"/>
      <c r="AN5" s="179"/>
      <c r="AO5" s="179"/>
      <c r="AP5" s="180"/>
      <c r="AQ5" s="181" t="s">
        <v>646</v>
      </c>
      <c r="AR5" s="182"/>
      <c r="AS5" s="182"/>
      <c r="AT5" s="182"/>
      <c r="AU5" s="182"/>
      <c r="AV5" s="182"/>
      <c r="AW5" s="182"/>
      <c r="AX5" s="183"/>
    </row>
    <row r="6" spans="1:50" ht="39" customHeight="1" x14ac:dyDescent="0.15">
      <c r="A6" s="184" t="s">
        <v>4</v>
      </c>
      <c r="B6" s="185"/>
      <c r="C6" s="185"/>
      <c r="D6" s="185"/>
      <c r="E6" s="185"/>
      <c r="F6" s="185"/>
      <c r="G6" s="186" t="str">
        <f>入力規則等!F39</f>
        <v>一般会計</v>
      </c>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8"/>
    </row>
    <row r="7" spans="1:50" ht="49.5" customHeight="1" x14ac:dyDescent="0.15">
      <c r="A7" s="163" t="s">
        <v>20</v>
      </c>
      <c r="B7" s="164"/>
      <c r="C7" s="164"/>
      <c r="D7" s="164"/>
      <c r="E7" s="164"/>
      <c r="F7" s="165"/>
      <c r="G7" s="189" t="s">
        <v>571</v>
      </c>
      <c r="H7" s="190"/>
      <c r="I7" s="190"/>
      <c r="J7" s="190"/>
      <c r="K7" s="190"/>
      <c r="L7" s="190"/>
      <c r="M7" s="190"/>
      <c r="N7" s="190"/>
      <c r="O7" s="190"/>
      <c r="P7" s="190"/>
      <c r="Q7" s="190"/>
      <c r="R7" s="190"/>
      <c r="S7" s="190"/>
      <c r="T7" s="190"/>
      <c r="U7" s="190"/>
      <c r="V7" s="190"/>
      <c r="W7" s="190"/>
      <c r="X7" s="191"/>
      <c r="Y7" s="192" t="s">
        <v>239</v>
      </c>
      <c r="Z7" s="193"/>
      <c r="AA7" s="193"/>
      <c r="AB7" s="193"/>
      <c r="AC7" s="193"/>
      <c r="AD7" s="194"/>
      <c r="AE7" s="195" t="s">
        <v>644</v>
      </c>
      <c r="AF7" s="196"/>
      <c r="AG7" s="196"/>
      <c r="AH7" s="196"/>
      <c r="AI7" s="196"/>
      <c r="AJ7" s="196"/>
      <c r="AK7" s="196"/>
      <c r="AL7" s="196"/>
      <c r="AM7" s="196"/>
      <c r="AN7" s="196"/>
      <c r="AO7" s="196"/>
      <c r="AP7" s="196"/>
      <c r="AQ7" s="196"/>
      <c r="AR7" s="196"/>
      <c r="AS7" s="196"/>
      <c r="AT7" s="196"/>
      <c r="AU7" s="196"/>
      <c r="AV7" s="196"/>
      <c r="AW7" s="196"/>
      <c r="AX7" s="197"/>
    </row>
    <row r="8" spans="1:50" ht="53.25" customHeight="1" x14ac:dyDescent="0.15">
      <c r="A8" s="163" t="s">
        <v>175</v>
      </c>
      <c r="B8" s="164"/>
      <c r="C8" s="164"/>
      <c r="D8" s="164"/>
      <c r="E8" s="164"/>
      <c r="F8" s="165"/>
      <c r="G8" s="166" t="str">
        <f>入力規則等!A27</f>
        <v>科学技術・イノベーション</v>
      </c>
      <c r="H8" s="167"/>
      <c r="I8" s="167"/>
      <c r="J8" s="167"/>
      <c r="K8" s="167"/>
      <c r="L8" s="167"/>
      <c r="M8" s="167"/>
      <c r="N8" s="167"/>
      <c r="O8" s="167"/>
      <c r="P8" s="167"/>
      <c r="Q8" s="167"/>
      <c r="R8" s="167"/>
      <c r="S8" s="167"/>
      <c r="T8" s="167"/>
      <c r="U8" s="167"/>
      <c r="V8" s="167"/>
      <c r="W8" s="167"/>
      <c r="X8" s="168"/>
      <c r="Y8" s="169" t="s">
        <v>176</v>
      </c>
      <c r="Z8" s="170"/>
      <c r="AA8" s="170"/>
      <c r="AB8" s="170"/>
      <c r="AC8" s="170"/>
      <c r="AD8" s="171"/>
      <c r="AE8" s="172" t="str">
        <f>入力規則等!K13</f>
        <v>その他の事項経費</v>
      </c>
      <c r="AF8" s="167"/>
      <c r="AG8" s="167"/>
      <c r="AH8" s="167"/>
      <c r="AI8" s="167"/>
      <c r="AJ8" s="167"/>
      <c r="AK8" s="167"/>
      <c r="AL8" s="167"/>
      <c r="AM8" s="167"/>
      <c r="AN8" s="167"/>
      <c r="AO8" s="167"/>
      <c r="AP8" s="167"/>
      <c r="AQ8" s="167"/>
      <c r="AR8" s="167"/>
      <c r="AS8" s="167"/>
      <c r="AT8" s="167"/>
      <c r="AU8" s="167"/>
      <c r="AV8" s="167"/>
      <c r="AW8" s="167"/>
      <c r="AX8" s="173"/>
    </row>
    <row r="9" spans="1:50" ht="58.5" customHeight="1" x14ac:dyDescent="0.15">
      <c r="A9" s="174" t="s">
        <v>21</v>
      </c>
      <c r="B9" s="175"/>
      <c r="C9" s="175"/>
      <c r="D9" s="175"/>
      <c r="E9" s="175"/>
      <c r="F9" s="175"/>
      <c r="G9" s="176" t="s">
        <v>573</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63.75" customHeight="1" x14ac:dyDescent="0.15">
      <c r="A10" s="219" t="s">
        <v>27</v>
      </c>
      <c r="B10" s="220"/>
      <c r="C10" s="220"/>
      <c r="D10" s="220"/>
      <c r="E10" s="220"/>
      <c r="F10" s="220"/>
      <c r="G10" s="221" t="s">
        <v>574</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3"/>
    </row>
    <row r="11" spans="1:50" ht="34.5" customHeight="1" x14ac:dyDescent="0.15">
      <c r="A11" s="219" t="s">
        <v>5</v>
      </c>
      <c r="B11" s="220"/>
      <c r="C11" s="220"/>
      <c r="D11" s="220"/>
      <c r="E11" s="220"/>
      <c r="F11" s="224"/>
      <c r="G11" s="225" t="str">
        <f>入力規則等!P10</f>
        <v>直接実施</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7"/>
    </row>
    <row r="12" spans="1:50" ht="21" customHeight="1" x14ac:dyDescent="0.15">
      <c r="A12" s="228" t="s">
        <v>22</v>
      </c>
      <c r="B12" s="229"/>
      <c r="C12" s="229"/>
      <c r="D12" s="229"/>
      <c r="E12" s="229"/>
      <c r="F12" s="230"/>
      <c r="G12" s="235"/>
      <c r="H12" s="236"/>
      <c r="I12" s="236"/>
      <c r="J12" s="236"/>
      <c r="K12" s="236"/>
      <c r="L12" s="236"/>
      <c r="M12" s="236"/>
      <c r="N12" s="236"/>
      <c r="O12" s="236"/>
      <c r="P12" s="207" t="s">
        <v>386</v>
      </c>
      <c r="Q12" s="208"/>
      <c r="R12" s="208"/>
      <c r="S12" s="208"/>
      <c r="T12" s="208"/>
      <c r="U12" s="208"/>
      <c r="V12" s="237"/>
      <c r="W12" s="207" t="s">
        <v>538</v>
      </c>
      <c r="X12" s="208"/>
      <c r="Y12" s="208"/>
      <c r="Z12" s="208"/>
      <c r="AA12" s="208"/>
      <c r="AB12" s="208"/>
      <c r="AC12" s="237"/>
      <c r="AD12" s="207" t="s">
        <v>540</v>
      </c>
      <c r="AE12" s="208"/>
      <c r="AF12" s="208"/>
      <c r="AG12" s="208"/>
      <c r="AH12" s="208"/>
      <c r="AI12" s="208"/>
      <c r="AJ12" s="237"/>
      <c r="AK12" s="207" t="s">
        <v>550</v>
      </c>
      <c r="AL12" s="208"/>
      <c r="AM12" s="208"/>
      <c r="AN12" s="208"/>
      <c r="AO12" s="208"/>
      <c r="AP12" s="208"/>
      <c r="AQ12" s="237"/>
      <c r="AR12" s="207" t="s">
        <v>551</v>
      </c>
      <c r="AS12" s="208"/>
      <c r="AT12" s="208"/>
      <c r="AU12" s="208"/>
      <c r="AV12" s="208"/>
      <c r="AW12" s="208"/>
      <c r="AX12" s="209"/>
    </row>
    <row r="13" spans="1:50" ht="21" customHeight="1" x14ac:dyDescent="0.15">
      <c r="A13" s="231"/>
      <c r="B13" s="232"/>
      <c r="C13" s="232"/>
      <c r="D13" s="232"/>
      <c r="E13" s="232"/>
      <c r="F13" s="233"/>
      <c r="G13" s="251" t="s">
        <v>6</v>
      </c>
      <c r="H13" s="252"/>
      <c r="I13" s="210" t="s">
        <v>7</v>
      </c>
      <c r="J13" s="211"/>
      <c r="K13" s="211"/>
      <c r="L13" s="211"/>
      <c r="M13" s="211"/>
      <c r="N13" s="211"/>
      <c r="O13" s="212"/>
      <c r="P13" s="201">
        <v>3.9</v>
      </c>
      <c r="Q13" s="202"/>
      <c r="R13" s="202"/>
      <c r="S13" s="202"/>
      <c r="T13" s="202"/>
      <c r="U13" s="202"/>
      <c r="V13" s="203"/>
      <c r="W13" s="201">
        <v>5.8</v>
      </c>
      <c r="X13" s="202"/>
      <c r="Y13" s="202"/>
      <c r="Z13" s="202"/>
      <c r="AA13" s="202"/>
      <c r="AB13" s="202"/>
      <c r="AC13" s="203"/>
      <c r="AD13" s="201">
        <v>5.6</v>
      </c>
      <c r="AE13" s="202"/>
      <c r="AF13" s="202"/>
      <c r="AG13" s="202"/>
      <c r="AH13" s="202"/>
      <c r="AI13" s="202"/>
      <c r="AJ13" s="203"/>
      <c r="AK13" s="201">
        <v>6.5</v>
      </c>
      <c r="AL13" s="202"/>
      <c r="AM13" s="202"/>
      <c r="AN13" s="202"/>
      <c r="AO13" s="202"/>
      <c r="AP13" s="202"/>
      <c r="AQ13" s="203"/>
      <c r="AR13" s="213">
        <v>6.5</v>
      </c>
      <c r="AS13" s="214"/>
      <c r="AT13" s="214"/>
      <c r="AU13" s="214"/>
      <c r="AV13" s="214"/>
      <c r="AW13" s="214"/>
      <c r="AX13" s="215"/>
    </row>
    <row r="14" spans="1:50" ht="21" customHeight="1" x14ac:dyDescent="0.15">
      <c r="A14" s="231"/>
      <c r="B14" s="232"/>
      <c r="C14" s="232"/>
      <c r="D14" s="232"/>
      <c r="E14" s="232"/>
      <c r="F14" s="233"/>
      <c r="G14" s="253"/>
      <c r="H14" s="254"/>
      <c r="I14" s="198" t="s">
        <v>8</v>
      </c>
      <c r="J14" s="216"/>
      <c r="K14" s="216"/>
      <c r="L14" s="216"/>
      <c r="M14" s="216"/>
      <c r="N14" s="216"/>
      <c r="O14" s="217"/>
      <c r="P14" s="201" t="s">
        <v>578</v>
      </c>
      <c r="Q14" s="202"/>
      <c r="R14" s="202"/>
      <c r="S14" s="202"/>
      <c r="T14" s="202"/>
      <c r="U14" s="202"/>
      <c r="V14" s="203"/>
      <c r="W14" s="201" t="s">
        <v>578</v>
      </c>
      <c r="X14" s="202"/>
      <c r="Y14" s="202"/>
      <c r="Z14" s="202"/>
      <c r="AA14" s="202"/>
      <c r="AB14" s="202"/>
      <c r="AC14" s="203"/>
      <c r="AD14" s="201" t="s">
        <v>578</v>
      </c>
      <c r="AE14" s="202"/>
      <c r="AF14" s="202"/>
      <c r="AG14" s="202"/>
      <c r="AH14" s="202"/>
      <c r="AI14" s="202"/>
      <c r="AJ14" s="203"/>
      <c r="AK14" s="201" t="s">
        <v>578</v>
      </c>
      <c r="AL14" s="202"/>
      <c r="AM14" s="202"/>
      <c r="AN14" s="202"/>
      <c r="AO14" s="202"/>
      <c r="AP14" s="202"/>
      <c r="AQ14" s="203"/>
      <c r="AR14" s="257"/>
      <c r="AS14" s="257"/>
      <c r="AT14" s="257"/>
      <c r="AU14" s="257"/>
      <c r="AV14" s="257"/>
      <c r="AW14" s="257"/>
      <c r="AX14" s="258"/>
    </row>
    <row r="15" spans="1:50" ht="21" customHeight="1" x14ac:dyDescent="0.15">
      <c r="A15" s="231"/>
      <c r="B15" s="232"/>
      <c r="C15" s="232"/>
      <c r="D15" s="232"/>
      <c r="E15" s="232"/>
      <c r="F15" s="233"/>
      <c r="G15" s="253"/>
      <c r="H15" s="254"/>
      <c r="I15" s="198" t="s">
        <v>47</v>
      </c>
      <c r="J15" s="199"/>
      <c r="K15" s="199"/>
      <c r="L15" s="199"/>
      <c r="M15" s="199"/>
      <c r="N15" s="199"/>
      <c r="O15" s="200"/>
      <c r="P15" s="201" t="s">
        <v>578</v>
      </c>
      <c r="Q15" s="202"/>
      <c r="R15" s="202"/>
      <c r="S15" s="202"/>
      <c r="T15" s="202"/>
      <c r="U15" s="202"/>
      <c r="V15" s="203"/>
      <c r="W15" s="201" t="s">
        <v>578</v>
      </c>
      <c r="X15" s="202"/>
      <c r="Y15" s="202"/>
      <c r="Z15" s="202"/>
      <c r="AA15" s="202"/>
      <c r="AB15" s="202"/>
      <c r="AC15" s="203"/>
      <c r="AD15" s="201" t="s">
        <v>578</v>
      </c>
      <c r="AE15" s="202"/>
      <c r="AF15" s="202"/>
      <c r="AG15" s="202"/>
      <c r="AH15" s="202"/>
      <c r="AI15" s="202"/>
      <c r="AJ15" s="203"/>
      <c r="AK15" s="201" t="s">
        <v>578</v>
      </c>
      <c r="AL15" s="202"/>
      <c r="AM15" s="202"/>
      <c r="AN15" s="202"/>
      <c r="AO15" s="202"/>
      <c r="AP15" s="202"/>
      <c r="AQ15" s="203"/>
      <c r="AR15" s="201" t="s">
        <v>647</v>
      </c>
      <c r="AS15" s="202"/>
      <c r="AT15" s="202"/>
      <c r="AU15" s="202"/>
      <c r="AV15" s="202"/>
      <c r="AW15" s="202"/>
      <c r="AX15" s="218"/>
    </row>
    <row r="16" spans="1:50" ht="21" customHeight="1" x14ac:dyDescent="0.15">
      <c r="A16" s="231"/>
      <c r="B16" s="232"/>
      <c r="C16" s="232"/>
      <c r="D16" s="232"/>
      <c r="E16" s="232"/>
      <c r="F16" s="233"/>
      <c r="G16" s="253"/>
      <c r="H16" s="254"/>
      <c r="I16" s="198" t="s">
        <v>48</v>
      </c>
      <c r="J16" s="199"/>
      <c r="K16" s="199"/>
      <c r="L16" s="199"/>
      <c r="M16" s="199"/>
      <c r="N16" s="199"/>
      <c r="O16" s="200"/>
      <c r="P16" s="201" t="s">
        <v>578</v>
      </c>
      <c r="Q16" s="202"/>
      <c r="R16" s="202"/>
      <c r="S16" s="202"/>
      <c r="T16" s="202"/>
      <c r="U16" s="202"/>
      <c r="V16" s="203"/>
      <c r="W16" s="201" t="s">
        <v>578</v>
      </c>
      <c r="X16" s="202"/>
      <c r="Y16" s="202"/>
      <c r="Z16" s="202"/>
      <c r="AA16" s="202"/>
      <c r="AB16" s="202"/>
      <c r="AC16" s="203"/>
      <c r="AD16" s="201" t="s">
        <v>578</v>
      </c>
      <c r="AE16" s="202"/>
      <c r="AF16" s="202"/>
      <c r="AG16" s="202"/>
      <c r="AH16" s="202"/>
      <c r="AI16" s="202"/>
      <c r="AJ16" s="203"/>
      <c r="AK16" s="201" t="s">
        <v>578</v>
      </c>
      <c r="AL16" s="202"/>
      <c r="AM16" s="202"/>
      <c r="AN16" s="202"/>
      <c r="AO16" s="202"/>
      <c r="AP16" s="202"/>
      <c r="AQ16" s="203"/>
      <c r="AR16" s="204"/>
      <c r="AS16" s="205"/>
      <c r="AT16" s="205"/>
      <c r="AU16" s="205"/>
      <c r="AV16" s="205"/>
      <c r="AW16" s="205"/>
      <c r="AX16" s="206"/>
    </row>
    <row r="17" spans="1:50" ht="24.75" customHeight="1" x14ac:dyDescent="0.15">
      <c r="A17" s="231"/>
      <c r="B17" s="232"/>
      <c r="C17" s="232"/>
      <c r="D17" s="232"/>
      <c r="E17" s="232"/>
      <c r="F17" s="233"/>
      <c r="G17" s="253"/>
      <c r="H17" s="254"/>
      <c r="I17" s="198" t="s">
        <v>46</v>
      </c>
      <c r="J17" s="216"/>
      <c r="K17" s="216"/>
      <c r="L17" s="216"/>
      <c r="M17" s="216"/>
      <c r="N17" s="216"/>
      <c r="O17" s="217"/>
      <c r="P17" s="201" t="s">
        <v>578</v>
      </c>
      <c r="Q17" s="202"/>
      <c r="R17" s="202"/>
      <c r="S17" s="202"/>
      <c r="T17" s="202"/>
      <c r="U17" s="202"/>
      <c r="V17" s="203"/>
      <c r="W17" s="201" t="s">
        <v>578</v>
      </c>
      <c r="X17" s="202"/>
      <c r="Y17" s="202"/>
      <c r="Z17" s="202"/>
      <c r="AA17" s="202"/>
      <c r="AB17" s="202"/>
      <c r="AC17" s="203"/>
      <c r="AD17" s="201" t="s">
        <v>578</v>
      </c>
      <c r="AE17" s="202"/>
      <c r="AF17" s="202"/>
      <c r="AG17" s="202"/>
      <c r="AH17" s="202"/>
      <c r="AI17" s="202"/>
      <c r="AJ17" s="203"/>
      <c r="AK17" s="201" t="s">
        <v>578</v>
      </c>
      <c r="AL17" s="202"/>
      <c r="AM17" s="202"/>
      <c r="AN17" s="202"/>
      <c r="AO17" s="202"/>
      <c r="AP17" s="202"/>
      <c r="AQ17" s="203"/>
      <c r="AR17" s="249"/>
      <c r="AS17" s="249"/>
      <c r="AT17" s="249"/>
      <c r="AU17" s="249"/>
      <c r="AV17" s="249"/>
      <c r="AW17" s="249"/>
      <c r="AX17" s="250"/>
    </row>
    <row r="18" spans="1:50" ht="24.75" customHeight="1" x14ac:dyDescent="0.15">
      <c r="A18" s="231"/>
      <c r="B18" s="232"/>
      <c r="C18" s="232"/>
      <c r="D18" s="232"/>
      <c r="E18" s="232"/>
      <c r="F18" s="233"/>
      <c r="G18" s="255"/>
      <c r="H18" s="256"/>
      <c r="I18" s="242" t="s">
        <v>18</v>
      </c>
      <c r="J18" s="243"/>
      <c r="K18" s="243"/>
      <c r="L18" s="243"/>
      <c r="M18" s="243"/>
      <c r="N18" s="243"/>
      <c r="O18" s="244"/>
      <c r="P18" s="245">
        <f>SUM(P13:V17)</f>
        <v>3.9</v>
      </c>
      <c r="Q18" s="246"/>
      <c r="R18" s="246"/>
      <c r="S18" s="246"/>
      <c r="T18" s="246"/>
      <c r="U18" s="246"/>
      <c r="V18" s="247"/>
      <c r="W18" s="245">
        <f>SUM(W13:AC17)</f>
        <v>5.8</v>
      </c>
      <c r="X18" s="246"/>
      <c r="Y18" s="246"/>
      <c r="Z18" s="246"/>
      <c r="AA18" s="246"/>
      <c r="AB18" s="246"/>
      <c r="AC18" s="247"/>
      <c r="AD18" s="245">
        <f>SUM(AD13:AJ17)</f>
        <v>5.6</v>
      </c>
      <c r="AE18" s="246"/>
      <c r="AF18" s="246"/>
      <c r="AG18" s="246"/>
      <c r="AH18" s="246"/>
      <c r="AI18" s="246"/>
      <c r="AJ18" s="247"/>
      <c r="AK18" s="245">
        <f>SUM(AK13:AQ17)</f>
        <v>6.5</v>
      </c>
      <c r="AL18" s="246"/>
      <c r="AM18" s="246"/>
      <c r="AN18" s="246"/>
      <c r="AO18" s="246"/>
      <c r="AP18" s="246"/>
      <c r="AQ18" s="247"/>
      <c r="AR18" s="245">
        <f>SUM(AR13:AX17)</f>
        <v>6.5</v>
      </c>
      <c r="AS18" s="246"/>
      <c r="AT18" s="246"/>
      <c r="AU18" s="246"/>
      <c r="AV18" s="246"/>
      <c r="AW18" s="246"/>
      <c r="AX18" s="248"/>
    </row>
    <row r="19" spans="1:50" ht="24.75" customHeight="1" x14ac:dyDescent="0.15">
      <c r="A19" s="231"/>
      <c r="B19" s="232"/>
      <c r="C19" s="232"/>
      <c r="D19" s="232"/>
      <c r="E19" s="232"/>
      <c r="F19" s="233"/>
      <c r="G19" s="238" t="s">
        <v>9</v>
      </c>
      <c r="H19" s="239"/>
      <c r="I19" s="239"/>
      <c r="J19" s="239"/>
      <c r="K19" s="239"/>
      <c r="L19" s="239"/>
      <c r="M19" s="239"/>
      <c r="N19" s="239"/>
      <c r="O19" s="239"/>
      <c r="P19" s="201">
        <v>3.3</v>
      </c>
      <c r="Q19" s="202"/>
      <c r="R19" s="202"/>
      <c r="S19" s="202"/>
      <c r="T19" s="202"/>
      <c r="U19" s="202"/>
      <c r="V19" s="203"/>
      <c r="W19" s="201">
        <v>6.1</v>
      </c>
      <c r="X19" s="202"/>
      <c r="Y19" s="202"/>
      <c r="Z19" s="202"/>
      <c r="AA19" s="202"/>
      <c r="AB19" s="202"/>
      <c r="AC19" s="203"/>
      <c r="AD19" s="201">
        <v>5</v>
      </c>
      <c r="AE19" s="202"/>
      <c r="AF19" s="202"/>
      <c r="AG19" s="202"/>
      <c r="AH19" s="202"/>
      <c r="AI19" s="202"/>
      <c r="AJ19" s="203"/>
      <c r="AK19" s="240"/>
      <c r="AL19" s="240"/>
      <c r="AM19" s="240"/>
      <c r="AN19" s="240"/>
      <c r="AO19" s="240"/>
      <c r="AP19" s="240"/>
      <c r="AQ19" s="240"/>
      <c r="AR19" s="240"/>
      <c r="AS19" s="240"/>
      <c r="AT19" s="240"/>
      <c r="AU19" s="240"/>
      <c r="AV19" s="240"/>
      <c r="AW19" s="240"/>
      <c r="AX19" s="241"/>
    </row>
    <row r="20" spans="1:50" ht="24.75" customHeight="1" x14ac:dyDescent="0.15">
      <c r="A20" s="231"/>
      <c r="B20" s="232"/>
      <c r="C20" s="232"/>
      <c r="D20" s="232"/>
      <c r="E20" s="232"/>
      <c r="F20" s="233"/>
      <c r="G20" s="238" t="s">
        <v>10</v>
      </c>
      <c r="H20" s="239"/>
      <c r="I20" s="239"/>
      <c r="J20" s="239"/>
      <c r="K20" s="239"/>
      <c r="L20" s="239"/>
      <c r="M20" s="239"/>
      <c r="N20" s="239"/>
      <c r="O20" s="239"/>
      <c r="P20" s="277">
        <f>IF(P18=0, "-", SUM(P19)/P18)</f>
        <v>0.84615384615384615</v>
      </c>
      <c r="Q20" s="277"/>
      <c r="R20" s="277"/>
      <c r="S20" s="277"/>
      <c r="T20" s="277"/>
      <c r="U20" s="277"/>
      <c r="V20" s="277"/>
      <c r="W20" s="277">
        <f>IF(W18=0, "-", SUM(W19)/W18)</f>
        <v>1.0517241379310345</v>
      </c>
      <c r="X20" s="277"/>
      <c r="Y20" s="277"/>
      <c r="Z20" s="277"/>
      <c r="AA20" s="277"/>
      <c r="AB20" s="277"/>
      <c r="AC20" s="277"/>
      <c r="AD20" s="277">
        <f>IF(AD18=0, "-", SUM(AD19)/AD18)</f>
        <v>0.8928571428571429</v>
      </c>
      <c r="AE20" s="277"/>
      <c r="AF20" s="277"/>
      <c r="AG20" s="277"/>
      <c r="AH20" s="277"/>
      <c r="AI20" s="277"/>
      <c r="AJ20" s="277"/>
      <c r="AK20" s="240"/>
      <c r="AL20" s="240"/>
      <c r="AM20" s="240"/>
      <c r="AN20" s="240"/>
      <c r="AO20" s="240"/>
      <c r="AP20" s="240"/>
      <c r="AQ20" s="278"/>
      <c r="AR20" s="278"/>
      <c r="AS20" s="278"/>
      <c r="AT20" s="278"/>
      <c r="AU20" s="240"/>
      <c r="AV20" s="240"/>
      <c r="AW20" s="240"/>
      <c r="AX20" s="241"/>
    </row>
    <row r="21" spans="1:50" ht="25.5" customHeight="1" x14ac:dyDescent="0.15">
      <c r="A21" s="174"/>
      <c r="B21" s="175"/>
      <c r="C21" s="175"/>
      <c r="D21" s="175"/>
      <c r="E21" s="175"/>
      <c r="F21" s="234"/>
      <c r="G21" s="275" t="s">
        <v>213</v>
      </c>
      <c r="H21" s="276"/>
      <c r="I21" s="276"/>
      <c r="J21" s="276"/>
      <c r="K21" s="276"/>
      <c r="L21" s="276"/>
      <c r="M21" s="276"/>
      <c r="N21" s="276"/>
      <c r="O21" s="276"/>
      <c r="P21" s="277">
        <f>IF(P19=0, "-", SUM(P19)/SUM(P13,P14))</f>
        <v>0.84615384615384615</v>
      </c>
      <c r="Q21" s="277"/>
      <c r="R21" s="277"/>
      <c r="S21" s="277"/>
      <c r="T21" s="277"/>
      <c r="U21" s="277"/>
      <c r="V21" s="277"/>
      <c r="W21" s="277">
        <f>IF(W19=0, "-", SUM(W19)/SUM(W13,W14))</f>
        <v>1.0517241379310345</v>
      </c>
      <c r="X21" s="277"/>
      <c r="Y21" s="277"/>
      <c r="Z21" s="277"/>
      <c r="AA21" s="277"/>
      <c r="AB21" s="277"/>
      <c r="AC21" s="277"/>
      <c r="AD21" s="277">
        <f>IF(AD19=0, "-", SUM(AD19)/SUM(AD13,AD14))</f>
        <v>0.8928571428571429</v>
      </c>
      <c r="AE21" s="277"/>
      <c r="AF21" s="277"/>
      <c r="AG21" s="277"/>
      <c r="AH21" s="277"/>
      <c r="AI21" s="277"/>
      <c r="AJ21" s="277"/>
      <c r="AK21" s="240"/>
      <c r="AL21" s="240"/>
      <c r="AM21" s="240"/>
      <c r="AN21" s="240"/>
      <c r="AO21" s="240"/>
      <c r="AP21" s="240"/>
      <c r="AQ21" s="278"/>
      <c r="AR21" s="278"/>
      <c r="AS21" s="278"/>
      <c r="AT21" s="278"/>
      <c r="AU21" s="240"/>
      <c r="AV21" s="240"/>
      <c r="AW21" s="240"/>
      <c r="AX21" s="241"/>
    </row>
    <row r="22" spans="1:50" ht="18.75" customHeight="1" x14ac:dyDescent="0.15">
      <c r="A22" s="285" t="s">
        <v>554</v>
      </c>
      <c r="B22" s="286"/>
      <c r="C22" s="286"/>
      <c r="D22" s="286"/>
      <c r="E22" s="286"/>
      <c r="F22" s="287"/>
      <c r="G22" s="291" t="s">
        <v>207</v>
      </c>
      <c r="H22" s="260"/>
      <c r="I22" s="260"/>
      <c r="J22" s="260"/>
      <c r="K22" s="260"/>
      <c r="L22" s="260"/>
      <c r="M22" s="260"/>
      <c r="N22" s="260"/>
      <c r="O22" s="292"/>
      <c r="P22" s="259" t="s">
        <v>552</v>
      </c>
      <c r="Q22" s="260"/>
      <c r="R22" s="260"/>
      <c r="S22" s="260"/>
      <c r="T22" s="260"/>
      <c r="U22" s="260"/>
      <c r="V22" s="292"/>
      <c r="W22" s="259" t="s">
        <v>553</v>
      </c>
      <c r="X22" s="260"/>
      <c r="Y22" s="260"/>
      <c r="Z22" s="260"/>
      <c r="AA22" s="260"/>
      <c r="AB22" s="260"/>
      <c r="AC22" s="292"/>
      <c r="AD22" s="259" t="s">
        <v>206</v>
      </c>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25.5" customHeight="1" x14ac:dyDescent="0.15">
      <c r="A23" s="288"/>
      <c r="B23" s="289"/>
      <c r="C23" s="289"/>
      <c r="D23" s="289"/>
      <c r="E23" s="289"/>
      <c r="F23" s="290"/>
      <c r="G23" s="262" t="s">
        <v>612</v>
      </c>
      <c r="H23" s="263"/>
      <c r="I23" s="263"/>
      <c r="J23" s="263"/>
      <c r="K23" s="263"/>
      <c r="L23" s="263"/>
      <c r="M23" s="263"/>
      <c r="N23" s="263"/>
      <c r="O23" s="264"/>
      <c r="P23" s="213">
        <v>2.2999999999999998</v>
      </c>
      <c r="Q23" s="214"/>
      <c r="R23" s="214"/>
      <c r="S23" s="214"/>
      <c r="T23" s="214"/>
      <c r="U23" s="214"/>
      <c r="V23" s="265"/>
      <c r="W23" s="213">
        <v>2.2999999999999998</v>
      </c>
      <c r="X23" s="214"/>
      <c r="Y23" s="214"/>
      <c r="Z23" s="214"/>
      <c r="AA23" s="214"/>
      <c r="AB23" s="214"/>
      <c r="AC23" s="265"/>
      <c r="AD23" s="266"/>
      <c r="AE23" s="267"/>
      <c r="AF23" s="267"/>
      <c r="AG23" s="267"/>
      <c r="AH23" s="267"/>
      <c r="AI23" s="267"/>
      <c r="AJ23" s="267"/>
      <c r="AK23" s="267"/>
      <c r="AL23" s="267"/>
      <c r="AM23" s="267"/>
      <c r="AN23" s="267"/>
      <c r="AO23" s="267"/>
      <c r="AP23" s="267"/>
      <c r="AQ23" s="267"/>
      <c r="AR23" s="267"/>
      <c r="AS23" s="267"/>
      <c r="AT23" s="267"/>
      <c r="AU23" s="267"/>
      <c r="AV23" s="267"/>
      <c r="AW23" s="267"/>
      <c r="AX23" s="268"/>
    </row>
    <row r="24" spans="1:50" ht="25.5" customHeight="1" x14ac:dyDescent="0.15">
      <c r="A24" s="288"/>
      <c r="B24" s="289"/>
      <c r="C24" s="289"/>
      <c r="D24" s="289"/>
      <c r="E24" s="289"/>
      <c r="F24" s="290"/>
      <c r="G24" s="272" t="s">
        <v>613</v>
      </c>
      <c r="H24" s="273"/>
      <c r="I24" s="273"/>
      <c r="J24" s="273"/>
      <c r="K24" s="273"/>
      <c r="L24" s="273"/>
      <c r="M24" s="273"/>
      <c r="N24" s="273"/>
      <c r="O24" s="274"/>
      <c r="P24" s="201">
        <v>1.9</v>
      </c>
      <c r="Q24" s="202"/>
      <c r="R24" s="202"/>
      <c r="S24" s="202"/>
      <c r="T24" s="202"/>
      <c r="U24" s="202"/>
      <c r="V24" s="203"/>
      <c r="W24" s="201">
        <v>1.9</v>
      </c>
      <c r="X24" s="202"/>
      <c r="Y24" s="202"/>
      <c r="Z24" s="202"/>
      <c r="AA24" s="202"/>
      <c r="AB24" s="202"/>
      <c r="AC24" s="203"/>
      <c r="AD24" s="269"/>
      <c r="AE24" s="270"/>
      <c r="AF24" s="270"/>
      <c r="AG24" s="270"/>
      <c r="AH24" s="270"/>
      <c r="AI24" s="270"/>
      <c r="AJ24" s="270"/>
      <c r="AK24" s="270"/>
      <c r="AL24" s="270"/>
      <c r="AM24" s="270"/>
      <c r="AN24" s="270"/>
      <c r="AO24" s="270"/>
      <c r="AP24" s="270"/>
      <c r="AQ24" s="270"/>
      <c r="AR24" s="270"/>
      <c r="AS24" s="270"/>
      <c r="AT24" s="270"/>
      <c r="AU24" s="270"/>
      <c r="AV24" s="270"/>
      <c r="AW24" s="270"/>
      <c r="AX24" s="271"/>
    </row>
    <row r="25" spans="1:50" ht="25.5" customHeight="1" x14ac:dyDescent="0.15">
      <c r="A25" s="288"/>
      <c r="B25" s="289"/>
      <c r="C25" s="289"/>
      <c r="D25" s="289"/>
      <c r="E25" s="289"/>
      <c r="F25" s="290"/>
      <c r="G25" s="272" t="s">
        <v>615</v>
      </c>
      <c r="H25" s="273"/>
      <c r="I25" s="273"/>
      <c r="J25" s="273"/>
      <c r="K25" s="273"/>
      <c r="L25" s="273"/>
      <c r="M25" s="273"/>
      <c r="N25" s="273"/>
      <c r="O25" s="274"/>
      <c r="P25" s="201">
        <v>0.7</v>
      </c>
      <c r="Q25" s="202"/>
      <c r="R25" s="202"/>
      <c r="S25" s="202"/>
      <c r="T25" s="202"/>
      <c r="U25" s="202"/>
      <c r="V25" s="203"/>
      <c r="W25" s="201">
        <v>0.7</v>
      </c>
      <c r="X25" s="202"/>
      <c r="Y25" s="202"/>
      <c r="Z25" s="202"/>
      <c r="AA25" s="202"/>
      <c r="AB25" s="202"/>
      <c r="AC25" s="203"/>
      <c r="AD25" s="269"/>
      <c r="AE25" s="270"/>
      <c r="AF25" s="270"/>
      <c r="AG25" s="270"/>
      <c r="AH25" s="270"/>
      <c r="AI25" s="270"/>
      <c r="AJ25" s="270"/>
      <c r="AK25" s="270"/>
      <c r="AL25" s="270"/>
      <c r="AM25" s="270"/>
      <c r="AN25" s="270"/>
      <c r="AO25" s="270"/>
      <c r="AP25" s="270"/>
      <c r="AQ25" s="270"/>
      <c r="AR25" s="270"/>
      <c r="AS25" s="270"/>
      <c r="AT25" s="270"/>
      <c r="AU25" s="270"/>
      <c r="AV25" s="270"/>
      <c r="AW25" s="270"/>
      <c r="AX25" s="271"/>
    </row>
    <row r="26" spans="1:50" ht="25.5" customHeight="1" x14ac:dyDescent="0.15">
      <c r="A26" s="288"/>
      <c r="B26" s="289"/>
      <c r="C26" s="289"/>
      <c r="D26" s="289"/>
      <c r="E26" s="289"/>
      <c r="F26" s="290"/>
      <c r="G26" s="272" t="s">
        <v>614</v>
      </c>
      <c r="H26" s="273"/>
      <c r="I26" s="273"/>
      <c r="J26" s="273"/>
      <c r="K26" s="273"/>
      <c r="L26" s="273"/>
      <c r="M26" s="273"/>
      <c r="N26" s="273"/>
      <c r="O26" s="274"/>
      <c r="P26" s="201">
        <v>0.6</v>
      </c>
      <c r="Q26" s="202"/>
      <c r="R26" s="202"/>
      <c r="S26" s="202"/>
      <c r="T26" s="202"/>
      <c r="U26" s="202"/>
      <c r="V26" s="203"/>
      <c r="W26" s="201">
        <v>0.6</v>
      </c>
      <c r="X26" s="202"/>
      <c r="Y26" s="202"/>
      <c r="Z26" s="202"/>
      <c r="AA26" s="202"/>
      <c r="AB26" s="202"/>
      <c r="AC26" s="203"/>
      <c r="AD26" s="269"/>
      <c r="AE26" s="270"/>
      <c r="AF26" s="270"/>
      <c r="AG26" s="270"/>
      <c r="AH26" s="270"/>
      <c r="AI26" s="270"/>
      <c r="AJ26" s="270"/>
      <c r="AK26" s="270"/>
      <c r="AL26" s="270"/>
      <c r="AM26" s="270"/>
      <c r="AN26" s="270"/>
      <c r="AO26" s="270"/>
      <c r="AP26" s="270"/>
      <c r="AQ26" s="270"/>
      <c r="AR26" s="270"/>
      <c r="AS26" s="270"/>
      <c r="AT26" s="270"/>
      <c r="AU26" s="270"/>
      <c r="AV26" s="270"/>
      <c r="AW26" s="270"/>
      <c r="AX26" s="271"/>
    </row>
    <row r="27" spans="1:50" ht="25.5" customHeight="1" x14ac:dyDescent="0.15">
      <c r="A27" s="288"/>
      <c r="B27" s="289"/>
      <c r="C27" s="289"/>
      <c r="D27" s="289"/>
      <c r="E27" s="289"/>
      <c r="F27" s="290"/>
      <c r="G27" s="272" t="s">
        <v>616</v>
      </c>
      <c r="H27" s="273"/>
      <c r="I27" s="273"/>
      <c r="J27" s="273"/>
      <c r="K27" s="273"/>
      <c r="L27" s="273"/>
      <c r="M27" s="273"/>
      <c r="N27" s="273"/>
      <c r="O27" s="274"/>
      <c r="P27" s="201">
        <v>0.4</v>
      </c>
      <c r="Q27" s="202"/>
      <c r="R27" s="202"/>
      <c r="S27" s="202"/>
      <c r="T27" s="202"/>
      <c r="U27" s="202"/>
      <c r="V27" s="203"/>
      <c r="W27" s="201">
        <v>0.4</v>
      </c>
      <c r="X27" s="202"/>
      <c r="Y27" s="202"/>
      <c r="Z27" s="202"/>
      <c r="AA27" s="202"/>
      <c r="AB27" s="202"/>
      <c r="AC27" s="203"/>
      <c r="AD27" s="269"/>
      <c r="AE27" s="270"/>
      <c r="AF27" s="270"/>
      <c r="AG27" s="270"/>
      <c r="AH27" s="270"/>
      <c r="AI27" s="270"/>
      <c r="AJ27" s="270"/>
      <c r="AK27" s="270"/>
      <c r="AL27" s="270"/>
      <c r="AM27" s="270"/>
      <c r="AN27" s="270"/>
      <c r="AO27" s="270"/>
      <c r="AP27" s="270"/>
      <c r="AQ27" s="270"/>
      <c r="AR27" s="270"/>
      <c r="AS27" s="270"/>
      <c r="AT27" s="270"/>
      <c r="AU27" s="270"/>
      <c r="AV27" s="270"/>
      <c r="AW27" s="270"/>
      <c r="AX27" s="271"/>
    </row>
    <row r="28" spans="1:50" ht="25.5" customHeight="1" x14ac:dyDescent="0.15">
      <c r="A28" s="288"/>
      <c r="B28" s="289"/>
      <c r="C28" s="289"/>
      <c r="D28" s="289"/>
      <c r="E28" s="289"/>
      <c r="F28" s="290"/>
      <c r="G28" s="279" t="s">
        <v>72</v>
      </c>
      <c r="H28" s="280"/>
      <c r="I28" s="280"/>
      <c r="J28" s="280"/>
      <c r="K28" s="280"/>
      <c r="L28" s="280"/>
      <c r="M28" s="280"/>
      <c r="N28" s="280"/>
      <c r="O28" s="281"/>
      <c r="P28" s="282">
        <f>P29-SUM(P23:P27)</f>
        <v>0.60000000000000053</v>
      </c>
      <c r="Q28" s="283"/>
      <c r="R28" s="283"/>
      <c r="S28" s="283"/>
      <c r="T28" s="283"/>
      <c r="U28" s="283"/>
      <c r="V28" s="284"/>
      <c r="W28" s="282">
        <v>0.6</v>
      </c>
      <c r="X28" s="283"/>
      <c r="Y28" s="283"/>
      <c r="Z28" s="283"/>
      <c r="AA28" s="283"/>
      <c r="AB28" s="283"/>
      <c r="AC28" s="284"/>
      <c r="AD28" s="269"/>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ht="25.5" customHeight="1" thickBot="1" x14ac:dyDescent="0.2">
      <c r="A29" s="288"/>
      <c r="B29" s="289"/>
      <c r="C29" s="289"/>
      <c r="D29" s="289"/>
      <c r="E29" s="289"/>
      <c r="F29" s="290"/>
      <c r="G29" s="111" t="s">
        <v>18</v>
      </c>
      <c r="H29" s="112"/>
      <c r="I29" s="112"/>
      <c r="J29" s="112"/>
      <c r="K29" s="112"/>
      <c r="L29" s="112"/>
      <c r="M29" s="112"/>
      <c r="N29" s="112"/>
      <c r="O29" s="113"/>
      <c r="P29" s="309">
        <f>AK13</f>
        <v>6.5</v>
      </c>
      <c r="Q29" s="310"/>
      <c r="R29" s="310"/>
      <c r="S29" s="310"/>
      <c r="T29" s="310"/>
      <c r="U29" s="310"/>
      <c r="V29" s="311"/>
      <c r="W29" s="312">
        <f>AR13</f>
        <v>6.5</v>
      </c>
      <c r="X29" s="313"/>
      <c r="Y29" s="313"/>
      <c r="Z29" s="313"/>
      <c r="AA29" s="313"/>
      <c r="AB29" s="313"/>
      <c r="AC29" s="314"/>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47.25" customHeight="1" x14ac:dyDescent="0.15">
      <c r="A30" s="315" t="s">
        <v>543</v>
      </c>
      <c r="B30" s="316"/>
      <c r="C30" s="316"/>
      <c r="D30" s="316"/>
      <c r="E30" s="316"/>
      <c r="F30" s="317"/>
      <c r="G30" s="318" t="s">
        <v>610</v>
      </c>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4"/>
    </row>
    <row r="31" spans="1:50" ht="31.5" customHeight="1" x14ac:dyDescent="0.15">
      <c r="A31" s="320" t="s">
        <v>544</v>
      </c>
      <c r="B31" s="296"/>
      <c r="C31" s="296"/>
      <c r="D31" s="296"/>
      <c r="E31" s="296"/>
      <c r="F31" s="297"/>
      <c r="G31" s="322" t="s">
        <v>542</v>
      </c>
      <c r="H31" s="323"/>
      <c r="I31" s="323"/>
      <c r="J31" s="323"/>
      <c r="K31" s="323"/>
      <c r="L31" s="323"/>
      <c r="M31" s="323"/>
      <c r="N31" s="323"/>
      <c r="O31" s="323"/>
      <c r="P31" s="324" t="s">
        <v>541</v>
      </c>
      <c r="Q31" s="323"/>
      <c r="R31" s="323"/>
      <c r="S31" s="323"/>
      <c r="T31" s="323"/>
      <c r="U31" s="323"/>
      <c r="V31" s="323"/>
      <c r="W31" s="323"/>
      <c r="X31" s="325"/>
      <c r="Y31" s="326"/>
      <c r="Z31" s="327"/>
      <c r="AA31" s="328"/>
      <c r="AB31" s="373" t="s">
        <v>11</v>
      </c>
      <c r="AC31" s="373"/>
      <c r="AD31" s="373"/>
      <c r="AE31" s="374" t="s">
        <v>386</v>
      </c>
      <c r="AF31" s="375"/>
      <c r="AG31" s="375"/>
      <c r="AH31" s="376"/>
      <c r="AI31" s="374" t="s">
        <v>538</v>
      </c>
      <c r="AJ31" s="375"/>
      <c r="AK31" s="375"/>
      <c r="AL31" s="376"/>
      <c r="AM31" s="374" t="s">
        <v>354</v>
      </c>
      <c r="AN31" s="375"/>
      <c r="AO31" s="375"/>
      <c r="AP31" s="376"/>
      <c r="AQ31" s="384" t="s">
        <v>385</v>
      </c>
      <c r="AR31" s="385"/>
      <c r="AS31" s="385"/>
      <c r="AT31" s="386"/>
      <c r="AU31" s="384" t="s">
        <v>555</v>
      </c>
      <c r="AV31" s="385"/>
      <c r="AW31" s="385"/>
      <c r="AX31" s="387"/>
    </row>
    <row r="32" spans="1:50" ht="23.25" customHeight="1" x14ac:dyDescent="0.15">
      <c r="A32" s="320"/>
      <c r="B32" s="296"/>
      <c r="C32" s="296"/>
      <c r="D32" s="296"/>
      <c r="E32" s="296"/>
      <c r="F32" s="297"/>
      <c r="G32" s="329" t="s">
        <v>606</v>
      </c>
      <c r="H32" s="330"/>
      <c r="I32" s="330"/>
      <c r="J32" s="330"/>
      <c r="K32" s="330"/>
      <c r="L32" s="330"/>
      <c r="M32" s="330"/>
      <c r="N32" s="330"/>
      <c r="O32" s="330"/>
      <c r="P32" s="333" t="s">
        <v>575</v>
      </c>
      <c r="Q32" s="334"/>
      <c r="R32" s="334"/>
      <c r="S32" s="334"/>
      <c r="T32" s="334"/>
      <c r="U32" s="334"/>
      <c r="V32" s="334"/>
      <c r="W32" s="334"/>
      <c r="X32" s="335"/>
      <c r="Y32" s="339" t="s">
        <v>51</v>
      </c>
      <c r="Z32" s="340"/>
      <c r="AA32" s="341"/>
      <c r="AB32" s="342" t="s">
        <v>576</v>
      </c>
      <c r="AC32" s="342"/>
      <c r="AD32" s="342"/>
      <c r="AE32" s="343">
        <v>11</v>
      </c>
      <c r="AF32" s="343"/>
      <c r="AG32" s="343"/>
      <c r="AH32" s="343"/>
      <c r="AI32" s="343">
        <v>11</v>
      </c>
      <c r="AJ32" s="343"/>
      <c r="AK32" s="343"/>
      <c r="AL32" s="343"/>
      <c r="AM32" s="343">
        <v>13</v>
      </c>
      <c r="AN32" s="343"/>
      <c r="AO32" s="343"/>
      <c r="AP32" s="343"/>
      <c r="AQ32" s="377" t="s">
        <v>577</v>
      </c>
      <c r="AR32" s="343"/>
      <c r="AS32" s="343"/>
      <c r="AT32" s="343"/>
      <c r="AU32" s="378" t="s">
        <v>578</v>
      </c>
      <c r="AV32" s="379"/>
      <c r="AW32" s="379"/>
      <c r="AX32" s="380"/>
    </row>
    <row r="33" spans="1:51" ht="23.25" customHeight="1" x14ac:dyDescent="0.15">
      <c r="A33" s="321"/>
      <c r="B33" s="299"/>
      <c r="C33" s="299"/>
      <c r="D33" s="299"/>
      <c r="E33" s="299"/>
      <c r="F33" s="300"/>
      <c r="G33" s="331"/>
      <c r="H33" s="332"/>
      <c r="I33" s="332"/>
      <c r="J33" s="332"/>
      <c r="K33" s="332"/>
      <c r="L33" s="332"/>
      <c r="M33" s="332"/>
      <c r="N33" s="332"/>
      <c r="O33" s="332"/>
      <c r="P33" s="336"/>
      <c r="Q33" s="337"/>
      <c r="R33" s="337"/>
      <c r="S33" s="337"/>
      <c r="T33" s="337"/>
      <c r="U33" s="337"/>
      <c r="V33" s="337"/>
      <c r="W33" s="337"/>
      <c r="X33" s="338"/>
      <c r="Y33" s="381" t="s">
        <v>52</v>
      </c>
      <c r="Z33" s="382"/>
      <c r="AA33" s="383"/>
      <c r="AB33" s="342" t="s">
        <v>576</v>
      </c>
      <c r="AC33" s="342"/>
      <c r="AD33" s="342"/>
      <c r="AE33" s="343">
        <v>8</v>
      </c>
      <c r="AF33" s="343"/>
      <c r="AG33" s="343"/>
      <c r="AH33" s="343"/>
      <c r="AI33" s="343">
        <v>10</v>
      </c>
      <c r="AJ33" s="343"/>
      <c r="AK33" s="343"/>
      <c r="AL33" s="343"/>
      <c r="AM33" s="343">
        <v>10</v>
      </c>
      <c r="AN33" s="343"/>
      <c r="AO33" s="343"/>
      <c r="AP33" s="343"/>
      <c r="AQ33" s="343">
        <v>15</v>
      </c>
      <c r="AR33" s="343"/>
      <c r="AS33" s="343"/>
      <c r="AT33" s="343"/>
      <c r="AU33" s="378" t="s">
        <v>578</v>
      </c>
      <c r="AV33" s="379"/>
      <c r="AW33" s="379"/>
      <c r="AX33" s="380"/>
    </row>
    <row r="34" spans="1:51" ht="23.25" customHeight="1" x14ac:dyDescent="0.15">
      <c r="A34" s="408" t="s">
        <v>545</v>
      </c>
      <c r="B34" s="409"/>
      <c r="C34" s="409"/>
      <c r="D34" s="409"/>
      <c r="E34" s="409"/>
      <c r="F34" s="410"/>
      <c r="G34" s="208" t="s">
        <v>546</v>
      </c>
      <c r="H34" s="208"/>
      <c r="I34" s="208"/>
      <c r="J34" s="208"/>
      <c r="K34" s="208"/>
      <c r="L34" s="208"/>
      <c r="M34" s="208"/>
      <c r="N34" s="208"/>
      <c r="O34" s="208"/>
      <c r="P34" s="208"/>
      <c r="Q34" s="208"/>
      <c r="R34" s="208"/>
      <c r="S34" s="208"/>
      <c r="T34" s="208"/>
      <c r="U34" s="208"/>
      <c r="V34" s="208"/>
      <c r="W34" s="208"/>
      <c r="X34" s="237"/>
      <c r="Y34" s="416"/>
      <c r="Z34" s="417"/>
      <c r="AA34" s="418"/>
      <c r="AB34" s="207" t="s">
        <v>11</v>
      </c>
      <c r="AC34" s="208"/>
      <c r="AD34" s="237"/>
      <c r="AE34" s="207" t="s">
        <v>386</v>
      </c>
      <c r="AF34" s="208"/>
      <c r="AG34" s="208"/>
      <c r="AH34" s="237"/>
      <c r="AI34" s="207" t="s">
        <v>538</v>
      </c>
      <c r="AJ34" s="208"/>
      <c r="AK34" s="208"/>
      <c r="AL34" s="237"/>
      <c r="AM34" s="207" t="s">
        <v>354</v>
      </c>
      <c r="AN34" s="208"/>
      <c r="AO34" s="208"/>
      <c r="AP34" s="237"/>
      <c r="AQ34" s="389" t="s">
        <v>556</v>
      </c>
      <c r="AR34" s="390"/>
      <c r="AS34" s="390"/>
      <c r="AT34" s="390"/>
      <c r="AU34" s="390"/>
      <c r="AV34" s="390"/>
      <c r="AW34" s="390"/>
      <c r="AX34" s="391"/>
    </row>
    <row r="35" spans="1:51" ht="23.25" customHeight="1" x14ac:dyDescent="0.15">
      <c r="A35" s="411"/>
      <c r="B35" s="412"/>
      <c r="C35" s="412"/>
      <c r="D35" s="412"/>
      <c r="E35" s="412"/>
      <c r="F35" s="413"/>
      <c r="G35" s="366" t="s">
        <v>579</v>
      </c>
      <c r="H35" s="367"/>
      <c r="I35" s="367"/>
      <c r="J35" s="367"/>
      <c r="K35" s="367"/>
      <c r="L35" s="367"/>
      <c r="M35" s="367"/>
      <c r="N35" s="367"/>
      <c r="O35" s="367"/>
      <c r="P35" s="367"/>
      <c r="Q35" s="367"/>
      <c r="R35" s="367"/>
      <c r="S35" s="367"/>
      <c r="T35" s="367"/>
      <c r="U35" s="367"/>
      <c r="V35" s="367"/>
      <c r="W35" s="367"/>
      <c r="X35" s="367"/>
      <c r="Y35" s="392" t="s">
        <v>545</v>
      </c>
      <c r="Z35" s="393"/>
      <c r="AA35" s="394"/>
      <c r="AB35" s="395" t="s">
        <v>578</v>
      </c>
      <c r="AC35" s="396"/>
      <c r="AD35" s="397"/>
      <c r="AE35" s="370">
        <v>131</v>
      </c>
      <c r="AF35" s="370"/>
      <c r="AG35" s="370"/>
      <c r="AH35" s="370"/>
      <c r="AI35" s="370">
        <v>369.5</v>
      </c>
      <c r="AJ35" s="370"/>
      <c r="AK35" s="370"/>
      <c r="AL35" s="370"/>
      <c r="AM35" s="370">
        <v>243.8</v>
      </c>
      <c r="AN35" s="370"/>
      <c r="AO35" s="370"/>
      <c r="AP35" s="370"/>
      <c r="AQ35" s="361">
        <v>306.60000000000002</v>
      </c>
      <c r="AR35" s="344"/>
      <c r="AS35" s="344"/>
      <c r="AT35" s="344"/>
      <c r="AU35" s="344"/>
      <c r="AV35" s="344"/>
      <c r="AW35" s="344"/>
      <c r="AX35" s="345"/>
    </row>
    <row r="36" spans="1:51" ht="46.5" customHeight="1" x14ac:dyDescent="0.15">
      <c r="A36" s="414"/>
      <c r="B36" s="193"/>
      <c r="C36" s="193"/>
      <c r="D36" s="193"/>
      <c r="E36" s="193"/>
      <c r="F36" s="415"/>
      <c r="G36" s="368"/>
      <c r="H36" s="369"/>
      <c r="I36" s="369"/>
      <c r="J36" s="369"/>
      <c r="K36" s="369"/>
      <c r="L36" s="369"/>
      <c r="M36" s="369"/>
      <c r="N36" s="369"/>
      <c r="O36" s="369"/>
      <c r="P36" s="369"/>
      <c r="Q36" s="369"/>
      <c r="R36" s="369"/>
      <c r="S36" s="369"/>
      <c r="T36" s="369"/>
      <c r="U36" s="369"/>
      <c r="V36" s="369"/>
      <c r="W36" s="369"/>
      <c r="X36" s="369"/>
      <c r="Y36" s="357" t="s">
        <v>547</v>
      </c>
      <c r="Z36" s="371"/>
      <c r="AA36" s="372"/>
      <c r="AB36" s="398" t="s">
        <v>580</v>
      </c>
      <c r="AC36" s="399"/>
      <c r="AD36" s="400"/>
      <c r="AE36" s="401" t="s">
        <v>649</v>
      </c>
      <c r="AF36" s="401"/>
      <c r="AG36" s="401"/>
      <c r="AH36" s="401"/>
      <c r="AI36" s="401" t="s">
        <v>650</v>
      </c>
      <c r="AJ36" s="401"/>
      <c r="AK36" s="401"/>
      <c r="AL36" s="401"/>
      <c r="AM36" s="401" t="s">
        <v>651</v>
      </c>
      <c r="AN36" s="401"/>
      <c r="AO36" s="401"/>
      <c r="AP36" s="401"/>
      <c r="AQ36" s="401" t="s">
        <v>652</v>
      </c>
      <c r="AR36" s="401"/>
      <c r="AS36" s="401"/>
      <c r="AT36" s="401"/>
      <c r="AU36" s="401"/>
      <c r="AV36" s="401"/>
      <c r="AW36" s="401"/>
      <c r="AX36" s="402"/>
    </row>
    <row r="37" spans="1:51" ht="18.75" customHeight="1" x14ac:dyDescent="0.15">
      <c r="A37" s="427" t="s">
        <v>211</v>
      </c>
      <c r="B37" s="428"/>
      <c r="C37" s="428"/>
      <c r="D37" s="428"/>
      <c r="E37" s="428"/>
      <c r="F37" s="429"/>
      <c r="G37" s="437" t="s">
        <v>135</v>
      </c>
      <c r="H37" s="301"/>
      <c r="I37" s="301"/>
      <c r="J37" s="301"/>
      <c r="K37" s="301"/>
      <c r="L37" s="301"/>
      <c r="M37" s="301"/>
      <c r="N37" s="301"/>
      <c r="O37" s="302"/>
      <c r="P37" s="305" t="s">
        <v>55</v>
      </c>
      <c r="Q37" s="301"/>
      <c r="R37" s="301"/>
      <c r="S37" s="301"/>
      <c r="T37" s="301"/>
      <c r="U37" s="301"/>
      <c r="V37" s="301"/>
      <c r="W37" s="301"/>
      <c r="X37" s="302"/>
      <c r="Y37" s="438"/>
      <c r="Z37" s="439"/>
      <c r="AA37" s="440"/>
      <c r="AB37" s="444" t="s">
        <v>11</v>
      </c>
      <c r="AC37" s="445"/>
      <c r="AD37" s="446"/>
      <c r="AE37" s="444" t="s">
        <v>386</v>
      </c>
      <c r="AF37" s="445"/>
      <c r="AG37" s="445"/>
      <c r="AH37" s="446"/>
      <c r="AI37" s="449" t="s">
        <v>538</v>
      </c>
      <c r="AJ37" s="449"/>
      <c r="AK37" s="449"/>
      <c r="AL37" s="444"/>
      <c r="AM37" s="449" t="s">
        <v>354</v>
      </c>
      <c r="AN37" s="449"/>
      <c r="AO37" s="449"/>
      <c r="AP37" s="444"/>
      <c r="AQ37" s="423" t="s">
        <v>166</v>
      </c>
      <c r="AR37" s="424"/>
      <c r="AS37" s="424"/>
      <c r="AT37" s="425"/>
      <c r="AU37" s="301" t="s">
        <v>125</v>
      </c>
      <c r="AV37" s="301"/>
      <c r="AW37" s="301"/>
      <c r="AX37" s="306"/>
    </row>
    <row r="38" spans="1:51" ht="18.75" customHeight="1" x14ac:dyDescent="0.15">
      <c r="A38" s="430"/>
      <c r="B38" s="431"/>
      <c r="C38" s="431"/>
      <c r="D38" s="431"/>
      <c r="E38" s="431"/>
      <c r="F38" s="432"/>
      <c r="G38" s="319"/>
      <c r="H38" s="303"/>
      <c r="I38" s="303"/>
      <c r="J38" s="303"/>
      <c r="K38" s="303"/>
      <c r="L38" s="303"/>
      <c r="M38" s="303"/>
      <c r="N38" s="303"/>
      <c r="O38" s="304"/>
      <c r="P38" s="307"/>
      <c r="Q38" s="303"/>
      <c r="R38" s="303"/>
      <c r="S38" s="303"/>
      <c r="T38" s="303"/>
      <c r="U38" s="303"/>
      <c r="V38" s="303"/>
      <c r="W38" s="303"/>
      <c r="X38" s="304"/>
      <c r="Y38" s="441"/>
      <c r="Z38" s="442"/>
      <c r="AA38" s="443"/>
      <c r="AB38" s="374"/>
      <c r="AC38" s="447"/>
      <c r="AD38" s="448"/>
      <c r="AE38" s="374"/>
      <c r="AF38" s="447"/>
      <c r="AG38" s="447"/>
      <c r="AH38" s="448"/>
      <c r="AI38" s="450"/>
      <c r="AJ38" s="450"/>
      <c r="AK38" s="450"/>
      <c r="AL38" s="374"/>
      <c r="AM38" s="450"/>
      <c r="AN38" s="450"/>
      <c r="AO38" s="450"/>
      <c r="AP38" s="374"/>
      <c r="AQ38" s="403" t="s">
        <v>643</v>
      </c>
      <c r="AR38" s="404"/>
      <c r="AS38" s="405" t="s">
        <v>167</v>
      </c>
      <c r="AT38" s="406"/>
      <c r="AU38" s="407">
        <v>4</v>
      </c>
      <c r="AV38" s="407"/>
      <c r="AW38" s="303" t="s">
        <v>162</v>
      </c>
      <c r="AX38" s="308"/>
    </row>
    <row r="39" spans="1:51" ht="23.25" customHeight="1" x14ac:dyDescent="0.15">
      <c r="A39" s="433"/>
      <c r="B39" s="431"/>
      <c r="C39" s="431"/>
      <c r="D39" s="431"/>
      <c r="E39" s="431"/>
      <c r="F39" s="432"/>
      <c r="G39" s="346" t="s">
        <v>584</v>
      </c>
      <c r="H39" s="347"/>
      <c r="I39" s="347"/>
      <c r="J39" s="347"/>
      <c r="K39" s="347"/>
      <c r="L39" s="347"/>
      <c r="M39" s="347"/>
      <c r="N39" s="347"/>
      <c r="O39" s="348"/>
      <c r="P39" s="124" t="s">
        <v>634</v>
      </c>
      <c r="Q39" s="124"/>
      <c r="R39" s="124"/>
      <c r="S39" s="124"/>
      <c r="T39" s="124"/>
      <c r="U39" s="124"/>
      <c r="V39" s="124"/>
      <c r="W39" s="124"/>
      <c r="X39" s="125"/>
      <c r="Y39" s="357" t="s">
        <v>12</v>
      </c>
      <c r="Z39" s="358"/>
      <c r="AA39" s="359"/>
      <c r="AB39" s="360" t="s">
        <v>582</v>
      </c>
      <c r="AC39" s="360"/>
      <c r="AD39" s="360"/>
      <c r="AE39" s="361">
        <v>136</v>
      </c>
      <c r="AF39" s="344"/>
      <c r="AG39" s="344"/>
      <c r="AH39" s="344"/>
      <c r="AI39" s="361">
        <v>408</v>
      </c>
      <c r="AJ39" s="344"/>
      <c r="AK39" s="344"/>
      <c r="AL39" s="344"/>
      <c r="AM39" s="361">
        <v>320</v>
      </c>
      <c r="AN39" s="344"/>
      <c r="AO39" s="344"/>
      <c r="AP39" s="344"/>
      <c r="AQ39" s="363" t="s">
        <v>617</v>
      </c>
      <c r="AR39" s="364"/>
      <c r="AS39" s="364"/>
      <c r="AT39" s="365"/>
      <c r="AU39" s="344" t="s">
        <v>583</v>
      </c>
      <c r="AV39" s="344"/>
      <c r="AW39" s="344"/>
      <c r="AX39" s="345"/>
    </row>
    <row r="40" spans="1:51" ht="23.25" customHeight="1" x14ac:dyDescent="0.15">
      <c r="A40" s="434"/>
      <c r="B40" s="435"/>
      <c r="C40" s="435"/>
      <c r="D40" s="435"/>
      <c r="E40" s="435"/>
      <c r="F40" s="436"/>
      <c r="G40" s="349"/>
      <c r="H40" s="350"/>
      <c r="I40" s="350"/>
      <c r="J40" s="350"/>
      <c r="K40" s="350"/>
      <c r="L40" s="350"/>
      <c r="M40" s="350"/>
      <c r="N40" s="350"/>
      <c r="O40" s="351"/>
      <c r="P40" s="355"/>
      <c r="Q40" s="355"/>
      <c r="R40" s="355"/>
      <c r="S40" s="355"/>
      <c r="T40" s="355"/>
      <c r="U40" s="355"/>
      <c r="V40" s="355"/>
      <c r="W40" s="355"/>
      <c r="X40" s="356"/>
      <c r="Y40" s="207" t="s">
        <v>50</v>
      </c>
      <c r="Z40" s="208"/>
      <c r="AA40" s="237"/>
      <c r="AB40" s="419" t="s">
        <v>582</v>
      </c>
      <c r="AC40" s="419"/>
      <c r="AD40" s="419"/>
      <c r="AE40" s="361">
        <v>150</v>
      </c>
      <c r="AF40" s="344"/>
      <c r="AG40" s="344"/>
      <c r="AH40" s="344"/>
      <c r="AI40" s="361">
        <v>150</v>
      </c>
      <c r="AJ40" s="344"/>
      <c r="AK40" s="344"/>
      <c r="AL40" s="344"/>
      <c r="AM40" s="361">
        <v>230</v>
      </c>
      <c r="AN40" s="344"/>
      <c r="AO40" s="344"/>
      <c r="AP40" s="344"/>
      <c r="AQ40" s="363" t="s">
        <v>617</v>
      </c>
      <c r="AR40" s="364"/>
      <c r="AS40" s="364"/>
      <c r="AT40" s="365"/>
      <c r="AU40" s="344">
        <v>300</v>
      </c>
      <c r="AV40" s="344"/>
      <c r="AW40" s="344"/>
      <c r="AX40" s="345"/>
    </row>
    <row r="41" spans="1:51" ht="23.25" customHeight="1" x14ac:dyDescent="0.15">
      <c r="A41" s="433"/>
      <c r="B41" s="431"/>
      <c r="C41" s="431"/>
      <c r="D41" s="431"/>
      <c r="E41" s="431"/>
      <c r="F41" s="432"/>
      <c r="G41" s="352"/>
      <c r="H41" s="353"/>
      <c r="I41" s="353"/>
      <c r="J41" s="353"/>
      <c r="K41" s="353"/>
      <c r="L41" s="353"/>
      <c r="M41" s="353"/>
      <c r="N41" s="353"/>
      <c r="O41" s="354"/>
      <c r="P41" s="127"/>
      <c r="Q41" s="127"/>
      <c r="R41" s="127"/>
      <c r="S41" s="127"/>
      <c r="T41" s="127"/>
      <c r="U41" s="127"/>
      <c r="V41" s="127"/>
      <c r="W41" s="127"/>
      <c r="X41" s="128"/>
      <c r="Y41" s="207" t="s">
        <v>13</v>
      </c>
      <c r="Z41" s="208"/>
      <c r="AA41" s="237"/>
      <c r="AB41" s="362" t="s">
        <v>14</v>
      </c>
      <c r="AC41" s="362"/>
      <c r="AD41" s="362"/>
      <c r="AE41" s="361">
        <f>AE39/AE40*100</f>
        <v>90.666666666666657</v>
      </c>
      <c r="AF41" s="344"/>
      <c r="AG41" s="344"/>
      <c r="AH41" s="344"/>
      <c r="AI41" s="361">
        <f>AI39/AI40*100</f>
        <v>272</v>
      </c>
      <c r="AJ41" s="344"/>
      <c r="AK41" s="344"/>
      <c r="AL41" s="344"/>
      <c r="AM41" s="361">
        <f>AM39/AM40*100</f>
        <v>139.13043478260869</v>
      </c>
      <c r="AN41" s="344"/>
      <c r="AO41" s="344"/>
      <c r="AP41" s="344"/>
      <c r="AQ41" s="363" t="s">
        <v>617</v>
      </c>
      <c r="AR41" s="364"/>
      <c r="AS41" s="364"/>
      <c r="AT41" s="365"/>
      <c r="AU41" s="344" t="s">
        <v>583</v>
      </c>
      <c r="AV41" s="344"/>
      <c r="AW41" s="344"/>
      <c r="AX41" s="345"/>
    </row>
    <row r="42" spans="1:51" ht="23.25" customHeight="1" x14ac:dyDescent="0.15">
      <c r="A42" s="426" t="s">
        <v>231</v>
      </c>
      <c r="B42" s="421"/>
      <c r="C42" s="421"/>
      <c r="D42" s="421"/>
      <c r="E42" s="421"/>
      <c r="F42" s="422"/>
      <c r="G42" s="451" t="s">
        <v>585</v>
      </c>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3"/>
    </row>
    <row r="43" spans="1:51" ht="23.25" customHeight="1" thickBot="1" x14ac:dyDescent="0.2">
      <c r="A43" s="321"/>
      <c r="B43" s="299"/>
      <c r="C43" s="299"/>
      <c r="D43" s="299"/>
      <c r="E43" s="299"/>
      <c r="F43" s="300"/>
      <c r="G43" s="454"/>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5"/>
      <c r="AN43" s="455"/>
      <c r="AO43" s="455"/>
      <c r="AP43" s="455"/>
      <c r="AQ43" s="455"/>
      <c r="AR43" s="455"/>
      <c r="AS43" s="455"/>
      <c r="AT43" s="455"/>
      <c r="AU43" s="455"/>
      <c r="AV43" s="455"/>
      <c r="AW43" s="455"/>
      <c r="AX43" s="456"/>
    </row>
    <row r="44" spans="1:51" ht="45" customHeight="1" x14ac:dyDescent="0.15">
      <c r="A44" s="486" t="s">
        <v>253</v>
      </c>
      <c r="B44" s="487"/>
      <c r="C44" s="489" t="s">
        <v>168</v>
      </c>
      <c r="D44" s="487"/>
      <c r="E44" s="490" t="s">
        <v>181</v>
      </c>
      <c r="F44" s="491"/>
      <c r="G44" s="492" t="s">
        <v>586</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4"/>
    </row>
    <row r="45" spans="1:51" ht="32.25" customHeight="1" x14ac:dyDescent="0.15">
      <c r="A45" s="488"/>
      <c r="B45" s="482"/>
      <c r="C45" s="481"/>
      <c r="D45" s="482"/>
      <c r="E45" s="420" t="s">
        <v>180</v>
      </c>
      <c r="F45" s="422"/>
      <c r="G45" s="123" t="s">
        <v>587</v>
      </c>
      <c r="H45" s="124"/>
      <c r="I45" s="124"/>
      <c r="J45" s="124"/>
      <c r="K45" s="124"/>
      <c r="L45" s="124"/>
      <c r="M45" s="124"/>
      <c r="N45" s="124"/>
      <c r="O45" s="124"/>
      <c r="P45" s="124"/>
      <c r="Q45" s="124"/>
      <c r="R45" s="124"/>
      <c r="S45" s="124"/>
      <c r="T45" s="124"/>
      <c r="U45" s="124"/>
      <c r="V45" s="125"/>
      <c r="W45" s="470" t="s">
        <v>548</v>
      </c>
      <c r="X45" s="471"/>
      <c r="Y45" s="471"/>
      <c r="Z45" s="471"/>
      <c r="AA45" s="472"/>
      <c r="AB45" s="473" t="s">
        <v>607</v>
      </c>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5"/>
    </row>
    <row r="46" spans="1:51" ht="21" customHeight="1" x14ac:dyDescent="0.15">
      <c r="A46" s="488"/>
      <c r="B46" s="482"/>
      <c r="C46" s="481"/>
      <c r="D46" s="482"/>
      <c r="E46" s="298"/>
      <c r="F46" s="300"/>
      <c r="G46" s="126"/>
      <c r="H46" s="127"/>
      <c r="I46" s="127"/>
      <c r="J46" s="127"/>
      <c r="K46" s="127"/>
      <c r="L46" s="127"/>
      <c r="M46" s="127"/>
      <c r="N46" s="127"/>
      <c r="O46" s="127"/>
      <c r="P46" s="127"/>
      <c r="Q46" s="127"/>
      <c r="R46" s="127"/>
      <c r="S46" s="127"/>
      <c r="T46" s="127"/>
      <c r="U46" s="127"/>
      <c r="V46" s="128"/>
      <c r="W46" s="476" t="s">
        <v>549</v>
      </c>
      <c r="X46" s="477"/>
      <c r="Y46" s="477"/>
      <c r="Z46" s="477"/>
      <c r="AA46" s="478"/>
      <c r="AB46" s="473" t="s">
        <v>643</v>
      </c>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5"/>
    </row>
    <row r="47" spans="1:51" ht="34.5" customHeight="1" x14ac:dyDescent="0.15">
      <c r="A47" s="488"/>
      <c r="B47" s="482"/>
      <c r="C47" s="479" t="s">
        <v>560</v>
      </c>
      <c r="D47" s="480"/>
      <c r="E47" s="420" t="s">
        <v>249</v>
      </c>
      <c r="F47" s="422"/>
      <c r="G47" s="460" t="s">
        <v>171</v>
      </c>
      <c r="H47" s="461"/>
      <c r="I47" s="461"/>
      <c r="J47" s="483" t="s">
        <v>578</v>
      </c>
      <c r="K47" s="484"/>
      <c r="L47" s="484"/>
      <c r="M47" s="484"/>
      <c r="N47" s="484"/>
      <c r="O47" s="484"/>
      <c r="P47" s="484"/>
      <c r="Q47" s="484"/>
      <c r="R47" s="484"/>
      <c r="S47" s="484"/>
      <c r="T47" s="485"/>
      <c r="U47" s="458" t="s">
        <v>617</v>
      </c>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9"/>
      <c r="AY47" s="58"/>
    </row>
    <row r="48" spans="1:51" ht="34.5" customHeight="1" x14ac:dyDescent="0.15">
      <c r="A48" s="488"/>
      <c r="B48" s="482"/>
      <c r="C48" s="481"/>
      <c r="D48" s="482"/>
      <c r="E48" s="295"/>
      <c r="F48" s="297"/>
      <c r="G48" s="460" t="s">
        <v>561</v>
      </c>
      <c r="H48" s="461"/>
      <c r="I48" s="461"/>
      <c r="J48" s="461"/>
      <c r="K48" s="461"/>
      <c r="L48" s="461"/>
      <c r="M48" s="461"/>
      <c r="N48" s="461"/>
      <c r="O48" s="461"/>
      <c r="P48" s="461"/>
      <c r="Q48" s="461"/>
      <c r="R48" s="461"/>
      <c r="S48" s="461"/>
      <c r="T48" s="461"/>
      <c r="U48" s="457" t="s">
        <v>617</v>
      </c>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9"/>
      <c r="AY48" s="58"/>
    </row>
    <row r="49" spans="1:51" ht="34.5" customHeight="1" thickBot="1" x14ac:dyDescent="0.2">
      <c r="A49" s="488"/>
      <c r="B49" s="482"/>
      <c r="C49" s="481"/>
      <c r="D49" s="482"/>
      <c r="E49" s="298"/>
      <c r="F49" s="300"/>
      <c r="G49" s="460" t="s">
        <v>549</v>
      </c>
      <c r="H49" s="461"/>
      <c r="I49" s="461"/>
      <c r="J49" s="461"/>
      <c r="K49" s="461"/>
      <c r="L49" s="461"/>
      <c r="M49" s="461"/>
      <c r="N49" s="461"/>
      <c r="O49" s="461"/>
      <c r="P49" s="461"/>
      <c r="Q49" s="461"/>
      <c r="R49" s="461"/>
      <c r="S49" s="461"/>
      <c r="T49" s="461"/>
      <c r="U49" s="129" t="s">
        <v>617</v>
      </c>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1"/>
      <c r="AY49" s="58"/>
    </row>
    <row r="50" spans="1:51" ht="27" customHeight="1" x14ac:dyDescent="0.15">
      <c r="A50" s="462" t="s">
        <v>44</v>
      </c>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4"/>
    </row>
    <row r="51" spans="1:51" ht="27" customHeight="1" x14ac:dyDescent="0.15">
      <c r="A51" s="5"/>
      <c r="B51" s="6"/>
      <c r="C51" s="465" t="s">
        <v>29</v>
      </c>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67"/>
      <c r="AD51" s="466" t="s">
        <v>33</v>
      </c>
      <c r="AE51" s="466"/>
      <c r="AF51" s="466"/>
      <c r="AG51" s="468" t="s">
        <v>28</v>
      </c>
      <c r="AH51" s="466"/>
      <c r="AI51" s="466"/>
      <c r="AJ51" s="466"/>
      <c r="AK51" s="466"/>
      <c r="AL51" s="466"/>
      <c r="AM51" s="466"/>
      <c r="AN51" s="466"/>
      <c r="AO51" s="466"/>
      <c r="AP51" s="466"/>
      <c r="AQ51" s="466"/>
      <c r="AR51" s="466"/>
      <c r="AS51" s="466"/>
      <c r="AT51" s="466"/>
      <c r="AU51" s="466"/>
      <c r="AV51" s="466"/>
      <c r="AW51" s="466"/>
      <c r="AX51" s="469"/>
    </row>
    <row r="52" spans="1:51" ht="99.75" customHeight="1" x14ac:dyDescent="0.15">
      <c r="A52" s="527" t="s">
        <v>130</v>
      </c>
      <c r="B52" s="528"/>
      <c r="C52" s="533" t="s">
        <v>131</v>
      </c>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5"/>
      <c r="AD52" s="536" t="s">
        <v>572</v>
      </c>
      <c r="AE52" s="537"/>
      <c r="AF52" s="537"/>
      <c r="AG52" s="538" t="s">
        <v>588</v>
      </c>
      <c r="AH52" s="539"/>
      <c r="AI52" s="539"/>
      <c r="AJ52" s="539"/>
      <c r="AK52" s="539"/>
      <c r="AL52" s="539"/>
      <c r="AM52" s="539"/>
      <c r="AN52" s="539"/>
      <c r="AO52" s="539"/>
      <c r="AP52" s="539"/>
      <c r="AQ52" s="539"/>
      <c r="AR52" s="539"/>
      <c r="AS52" s="539"/>
      <c r="AT52" s="539"/>
      <c r="AU52" s="539"/>
      <c r="AV52" s="539"/>
      <c r="AW52" s="539"/>
      <c r="AX52" s="540"/>
    </row>
    <row r="53" spans="1:51" ht="90.75" customHeight="1" x14ac:dyDescent="0.15">
      <c r="A53" s="529"/>
      <c r="B53" s="530"/>
      <c r="C53" s="541" t="s">
        <v>34</v>
      </c>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3"/>
      <c r="AD53" s="517" t="s">
        <v>572</v>
      </c>
      <c r="AE53" s="518"/>
      <c r="AF53" s="518"/>
      <c r="AG53" s="544" t="s">
        <v>589</v>
      </c>
      <c r="AH53" s="545"/>
      <c r="AI53" s="545"/>
      <c r="AJ53" s="545"/>
      <c r="AK53" s="545"/>
      <c r="AL53" s="545"/>
      <c r="AM53" s="545"/>
      <c r="AN53" s="545"/>
      <c r="AO53" s="545"/>
      <c r="AP53" s="545"/>
      <c r="AQ53" s="545"/>
      <c r="AR53" s="545"/>
      <c r="AS53" s="545"/>
      <c r="AT53" s="545"/>
      <c r="AU53" s="545"/>
      <c r="AV53" s="545"/>
      <c r="AW53" s="545"/>
      <c r="AX53" s="546"/>
    </row>
    <row r="54" spans="1:51" ht="99.75" customHeight="1" x14ac:dyDescent="0.15">
      <c r="A54" s="531"/>
      <c r="B54" s="532"/>
      <c r="C54" s="547" t="s">
        <v>132</v>
      </c>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9"/>
      <c r="AD54" s="550" t="s">
        <v>572</v>
      </c>
      <c r="AE54" s="551"/>
      <c r="AF54" s="551"/>
      <c r="AG54" s="508" t="s">
        <v>588</v>
      </c>
      <c r="AH54" s="355"/>
      <c r="AI54" s="355"/>
      <c r="AJ54" s="355"/>
      <c r="AK54" s="355"/>
      <c r="AL54" s="355"/>
      <c r="AM54" s="355"/>
      <c r="AN54" s="355"/>
      <c r="AO54" s="355"/>
      <c r="AP54" s="355"/>
      <c r="AQ54" s="355"/>
      <c r="AR54" s="355"/>
      <c r="AS54" s="355"/>
      <c r="AT54" s="355"/>
      <c r="AU54" s="355"/>
      <c r="AV54" s="355"/>
      <c r="AW54" s="355"/>
      <c r="AX54" s="509"/>
    </row>
    <row r="55" spans="1:51" ht="27" customHeight="1" x14ac:dyDescent="0.15">
      <c r="A55" s="107" t="s">
        <v>36</v>
      </c>
      <c r="B55" s="495"/>
      <c r="C55" s="501" t="s">
        <v>38</v>
      </c>
      <c r="D55" s="502"/>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4"/>
      <c r="AD55" s="505" t="s">
        <v>572</v>
      </c>
      <c r="AE55" s="506"/>
      <c r="AF55" s="506"/>
      <c r="AG55" s="333" t="s">
        <v>608</v>
      </c>
      <c r="AH55" s="124"/>
      <c r="AI55" s="124"/>
      <c r="AJ55" s="124"/>
      <c r="AK55" s="124"/>
      <c r="AL55" s="124"/>
      <c r="AM55" s="124"/>
      <c r="AN55" s="124"/>
      <c r="AO55" s="124"/>
      <c r="AP55" s="124"/>
      <c r="AQ55" s="124"/>
      <c r="AR55" s="124"/>
      <c r="AS55" s="124"/>
      <c r="AT55" s="124"/>
      <c r="AU55" s="124"/>
      <c r="AV55" s="124"/>
      <c r="AW55" s="124"/>
      <c r="AX55" s="507"/>
    </row>
    <row r="56" spans="1:51" ht="35.25" customHeight="1" x14ac:dyDescent="0.15">
      <c r="A56" s="496"/>
      <c r="B56" s="497"/>
      <c r="C56" s="510"/>
      <c r="D56" s="511"/>
      <c r="E56" s="514" t="s">
        <v>232</v>
      </c>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6"/>
      <c r="AD56" s="517" t="s">
        <v>590</v>
      </c>
      <c r="AE56" s="518"/>
      <c r="AF56" s="519"/>
      <c r="AG56" s="508"/>
      <c r="AH56" s="355"/>
      <c r="AI56" s="355"/>
      <c r="AJ56" s="355"/>
      <c r="AK56" s="355"/>
      <c r="AL56" s="355"/>
      <c r="AM56" s="355"/>
      <c r="AN56" s="355"/>
      <c r="AO56" s="355"/>
      <c r="AP56" s="355"/>
      <c r="AQ56" s="355"/>
      <c r="AR56" s="355"/>
      <c r="AS56" s="355"/>
      <c r="AT56" s="355"/>
      <c r="AU56" s="355"/>
      <c r="AV56" s="355"/>
      <c r="AW56" s="355"/>
      <c r="AX56" s="509"/>
    </row>
    <row r="57" spans="1:51" ht="26.25" customHeight="1" x14ac:dyDescent="0.15">
      <c r="A57" s="496"/>
      <c r="B57" s="497"/>
      <c r="C57" s="512"/>
      <c r="D57" s="513"/>
      <c r="E57" s="520" t="s">
        <v>200</v>
      </c>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2"/>
      <c r="AD57" s="523" t="s">
        <v>590</v>
      </c>
      <c r="AE57" s="524"/>
      <c r="AF57" s="524"/>
      <c r="AG57" s="508"/>
      <c r="AH57" s="355"/>
      <c r="AI57" s="355"/>
      <c r="AJ57" s="355"/>
      <c r="AK57" s="355"/>
      <c r="AL57" s="355"/>
      <c r="AM57" s="355"/>
      <c r="AN57" s="355"/>
      <c r="AO57" s="355"/>
      <c r="AP57" s="355"/>
      <c r="AQ57" s="355"/>
      <c r="AR57" s="355"/>
      <c r="AS57" s="355"/>
      <c r="AT57" s="355"/>
      <c r="AU57" s="355"/>
      <c r="AV57" s="355"/>
      <c r="AW57" s="355"/>
      <c r="AX57" s="509"/>
    </row>
    <row r="58" spans="1:51" ht="26.25" customHeight="1" x14ac:dyDescent="0.15">
      <c r="A58" s="496"/>
      <c r="B58" s="498"/>
      <c r="C58" s="525" t="s">
        <v>39</v>
      </c>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69" t="s">
        <v>592</v>
      </c>
      <c r="AE58" s="570"/>
      <c r="AF58" s="570"/>
      <c r="AG58" s="571"/>
      <c r="AH58" s="572"/>
      <c r="AI58" s="572"/>
      <c r="AJ58" s="572"/>
      <c r="AK58" s="572"/>
      <c r="AL58" s="572"/>
      <c r="AM58" s="572"/>
      <c r="AN58" s="572"/>
      <c r="AO58" s="572"/>
      <c r="AP58" s="572"/>
      <c r="AQ58" s="572"/>
      <c r="AR58" s="572"/>
      <c r="AS58" s="572"/>
      <c r="AT58" s="572"/>
      <c r="AU58" s="572"/>
      <c r="AV58" s="572"/>
      <c r="AW58" s="572"/>
      <c r="AX58" s="573"/>
    </row>
    <row r="59" spans="1:51" ht="41.25" customHeight="1" x14ac:dyDescent="0.15">
      <c r="A59" s="496"/>
      <c r="B59" s="498"/>
      <c r="C59" s="564" t="s">
        <v>133</v>
      </c>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17" t="s">
        <v>572</v>
      </c>
      <c r="AE59" s="518"/>
      <c r="AF59" s="518"/>
      <c r="AG59" s="544" t="s">
        <v>591</v>
      </c>
      <c r="AH59" s="545"/>
      <c r="AI59" s="545"/>
      <c r="AJ59" s="545"/>
      <c r="AK59" s="545"/>
      <c r="AL59" s="545"/>
      <c r="AM59" s="545"/>
      <c r="AN59" s="545"/>
      <c r="AO59" s="545"/>
      <c r="AP59" s="545"/>
      <c r="AQ59" s="545"/>
      <c r="AR59" s="545"/>
      <c r="AS59" s="545"/>
      <c r="AT59" s="545"/>
      <c r="AU59" s="545"/>
      <c r="AV59" s="545"/>
      <c r="AW59" s="545"/>
      <c r="AX59" s="546"/>
    </row>
    <row r="60" spans="1:51" ht="26.25" customHeight="1" x14ac:dyDescent="0.15">
      <c r="A60" s="496"/>
      <c r="B60" s="498"/>
      <c r="C60" s="564" t="s">
        <v>35</v>
      </c>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17" t="s">
        <v>592</v>
      </c>
      <c r="AE60" s="518"/>
      <c r="AF60" s="518"/>
      <c r="AG60" s="544"/>
      <c r="AH60" s="545"/>
      <c r="AI60" s="545"/>
      <c r="AJ60" s="545"/>
      <c r="AK60" s="545"/>
      <c r="AL60" s="545"/>
      <c r="AM60" s="545"/>
      <c r="AN60" s="545"/>
      <c r="AO60" s="545"/>
      <c r="AP60" s="545"/>
      <c r="AQ60" s="545"/>
      <c r="AR60" s="545"/>
      <c r="AS60" s="545"/>
      <c r="AT60" s="545"/>
      <c r="AU60" s="545"/>
      <c r="AV60" s="545"/>
      <c r="AW60" s="545"/>
      <c r="AX60" s="546"/>
    </row>
    <row r="61" spans="1:51" ht="41.25" customHeight="1" x14ac:dyDescent="0.15">
      <c r="A61" s="496"/>
      <c r="B61" s="498"/>
      <c r="C61" s="564" t="s">
        <v>40</v>
      </c>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65"/>
      <c r="AD61" s="517" t="s">
        <v>572</v>
      </c>
      <c r="AE61" s="518"/>
      <c r="AF61" s="518"/>
      <c r="AG61" s="544" t="s">
        <v>591</v>
      </c>
      <c r="AH61" s="545"/>
      <c r="AI61" s="545"/>
      <c r="AJ61" s="545"/>
      <c r="AK61" s="545"/>
      <c r="AL61" s="545"/>
      <c r="AM61" s="545"/>
      <c r="AN61" s="545"/>
      <c r="AO61" s="545"/>
      <c r="AP61" s="545"/>
      <c r="AQ61" s="545"/>
      <c r="AR61" s="545"/>
      <c r="AS61" s="545"/>
      <c r="AT61" s="545"/>
      <c r="AU61" s="545"/>
      <c r="AV61" s="545"/>
      <c r="AW61" s="545"/>
      <c r="AX61" s="546"/>
    </row>
    <row r="62" spans="1:51" ht="26.25" customHeight="1" x14ac:dyDescent="0.15">
      <c r="A62" s="496"/>
      <c r="B62" s="498"/>
      <c r="C62" s="564" t="s">
        <v>209</v>
      </c>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65"/>
      <c r="AD62" s="550" t="s">
        <v>592</v>
      </c>
      <c r="AE62" s="551"/>
      <c r="AF62" s="551"/>
      <c r="AG62" s="566"/>
      <c r="AH62" s="567"/>
      <c r="AI62" s="567"/>
      <c r="AJ62" s="567"/>
      <c r="AK62" s="567"/>
      <c r="AL62" s="567"/>
      <c r="AM62" s="567"/>
      <c r="AN62" s="567"/>
      <c r="AO62" s="567"/>
      <c r="AP62" s="567"/>
      <c r="AQ62" s="567"/>
      <c r="AR62" s="567"/>
      <c r="AS62" s="567"/>
      <c r="AT62" s="567"/>
      <c r="AU62" s="567"/>
      <c r="AV62" s="567"/>
      <c r="AW62" s="567"/>
      <c r="AX62" s="568"/>
    </row>
    <row r="63" spans="1:51" ht="26.25" customHeight="1" x14ac:dyDescent="0.15">
      <c r="A63" s="496"/>
      <c r="B63" s="498"/>
      <c r="C63" s="552" t="s">
        <v>210</v>
      </c>
      <c r="D63" s="553"/>
      <c r="E63" s="553"/>
      <c r="F63" s="553"/>
      <c r="G63" s="553"/>
      <c r="H63" s="553"/>
      <c r="I63" s="553"/>
      <c r="J63" s="553"/>
      <c r="K63" s="553"/>
      <c r="L63" s="553"/>
      <c r="M63" s="553"/>
      <c r="N63" s="553"/>
      <c r="O63" s="553"/>
      <c r="P63" s="553"/>
      <c r="Q63" s="553"/>
      <c r="R63" s="553"/>
      <c r="S63" s="553"/>
      <c r="T63" s="553"/>
      <c r="U63" s="553"/>
      <c r="V63" s="553"/>
      <c r="W63" s="553"/>
      <c r="X63" s="553"/>
      <c r="Y63" s="553"/>
      <c r="Z63" s="553"/>
      <c r="AA63" s="553"/>
      <c r="AB63" s="553"/>
      <c r="AC63" s="554"/>
      <c r="AD63" s="517" t="s">
        <v>592</v>
      </c>
      <c r="AE63" s="518"/>
      <c r="AF63" s="519"/>
      <c r="AG63" s="544"/>
      <c r="AH63" s="545"/>
      <c r="AI63" s="545"/>
      <c r="AJ63" s="545"/>
      <c r="AK63" s="545"/>
      <c r="AL63" s="545"/>
      <c r="AM63" s="545"/>
      <c r="AN63" s="545"/>
      <c r="AO63" s="545"/>
      <c r="AP63" s="545"/>
      <c r="AQ63" s="545"/>
      <c r="AR63" s="545"/>
      <c r="AS63" s="545"/>
      <c r="AT63" s="545"/>
      <c r="AU63" s="545"/>
      <c r="AV63" s="545"/>
      <c r="AW63" s="545"/>
      <c r="AX63" s="546"/>
    </row>
    <row r="64" spans="1:51" ht="57" customHeight="1" x14ac:dyDescent="0.15">
      <c r="A64" s="499"/>
      <c r="B64" s="500"/>
      <c r="C64" s="555" t="s">
        <v>202</v>
      </c>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7"/>
      <c r="AD64" s="558" t="s">
        <v>572</v>
      </c>
      <c r="AE64" s="559"/>
      <c r="AF64" s="560"/>
      <c r="AG64" s="561" t="s">
        <v>593</v>
      </c>
      <c r="AH64" s="562"/>
      <c r="AI64" s="562"/>
      <c r="AJ64" s="562"/>
      <c r="AK64" s="562"/>
      <c r="AL64" s="562"/>
      <c r="AM64" s="562"/>
      <c r="AN64" s="562"/>
      <c r="AO64" s="562"/>
      <c r="AP64" s="562"/>
      <c r="AQ64" s="562"/>
      <c r="AR64" s="562"/>
      <c r="AS64" s="562"/>
      <c r="AT64" s="562"/>
      <c r="AU64" s="562"/>
      <c r="AV64" s="562"/>
      <c r="AW64" s="562"/>
      <c r="AX64" s="563"/>
    </row>
    <row r="65" spans="1:50" ht="27" customHeight="1" x14ac:dyDescent="0.15">
      <c r="A65" s="107" t="s">
        <v>37</v>
      </c>
      <c r="B65" s="576"/>
      <c r="C65" s="577" t="s">
        <v>203</v>
      </c>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9"/>
      <c r="AD65" s="569" t="s">
        <v>572</v>
      </c>
      <c r="AE65" s="570"/>
      <c r="AF65" s="580"/>
      <c r="AG65" s="571" t="s">
        <v>609</v>
      </c>
      <c r="AH65" s="572"/>
      <c r="AI65" s="572"/>
      <c r="AJ65" s="572"/>
      <c r="AK65" s="572"/>
      <c r="AL65" s="572"/>
      <c r="AM65" s="572"/>
      <c r="AN65" s="572"/>
      <c r="AO65" s="572"/>
      <c r="AP65" s="572"/>
      <c r="AQ65" s="572"/>
      <c r="AR65" s="572"/>
      <c r="AS65" s="572"/>
      <c r="AT65" s="572"/>
      <c r="AU65" s="572"/>
      <c r="AV65" s="572"/>
      <c r="AW65" s="572"/>
      <c r="AX65" s="573"/>
    </row>
    <row r="66" spans="1:50" ht="69" customHeight="1" x14ac:dyDescent="0.15">
      <c r="A66" s="496"/>
      <c r="B66" s="498"/>
      <c r="C66" s="581" t="s">
        <v>42</v>
      </c>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3"/>
      <c r="AD66" s="584" t="s">
        <v>572</v>
      </c>
      <c r="AE66" s="585"/>
      <c r="AF66" s="585"/>
      <c r="AG66" s="544" t="s">
        <v>596</v>
      </c>
      <c r="AH66" s="545"/>
      <c r="AI66" s="545"/>
      <c r="AJ66" s="545"/>
      <c r="AK66" s="545"/>
      <c r="AL66" s="545"/>
      <c r="AM66" s="545"/>
      <c r="AN66" s="545"/>
      <c r="AO66" s="545"/>
      <c r="AP66" s="545"/>
      <c r="AQ66" s="545"/>
      <c r="AR66" s="545"/>
      <c r="AS66" s="545"/>
      <c r="AT66" s="545"/>
      <c r="AU66" s="545"/>
      <c r="AV66" s="545"/>
      <c r="AW66" s="545"/>
      <c r="AX66" s="546"/>
    </row>
    <row r="67" spans="1:50" ht="89.25" customHeight="1" x14ac:dyDescent="0.15">
      <c r="A67" s="496"/>
      <c r="B67" s="498"/>
      <c r="C67" s="564" t="s">
        <v>169</v>
      </c>
      <c r="D67" s="543"/>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17" t="s">
        <v>572</v>
      </c>
      <c r="AE67" s="518"/>
      <c r="AF67" s="518"/>
      <c r="AG67" s="544" t="s">
        <v>594</v>
      </c>
      <c r="AH67" s="545"/>
      <c r="AI67" s="545"/>
      <c r="AJ67" s="545"/>
      <c r="AK67" s="545"/>
      <c r="AL67" s="545"/>
      <c r="AM67" s="545"/>
      <c r="AN67" s="545"/>
      <c r="AO67" s="545"/>
      <c r="AP67" s="545"/>
      <c r="AQ67" s="545"/>
      <c r="AR67" s="545"/>
      <c r="AS67" s="545"/>
      <c r="AT67" s="545"/>
      <c r="AU67" s="545"/>
      <c r="AV67" s="545"/>
      <c r="AW67" s="545"/>
      <c r="AX67" s="546"/>
    </row>
    <row r="68" spans="1:50" ht="89.25" customHeight="1" x14ac:dyDescent="0.15">
      <c r="A68" s="499"/>
      <c r="B68" s="500"/>
      <c r="C68" s="564" t="s">
        <v>41</v>
      </c>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17" t="s">
        <v>572</v>
      </c>
      <c r="AE68" s="518"/>
      <c r="AF68" s="518"/>
      <c r="AG68" s="574" t="s">
        <v>595</v>
      </c>
      <c r="AH68" s="127"/>
      <c r="AI68" s="127"/>
      <c r="AJ68" s="127"/>
      <c r="AK68" s="127"/>
      <c r="AL68" s="127"/>
      <c r="AM68" s="127"/>
      <c r="AN68" s="127"/>
      <c r="AO68" s="127"/>
      <c r="AP68" s="127"/>
      <c r="AQ68" s="127"/>
      <c r="AR68" s="127"/>
      <c r="AS68" s="127"/>
      <c r="AT68" s="127"/>
      <c r="AU68" s="127"/>
      <c r="AV68" s="127"/>
      <c r="AW68" s="127"/>
      <c r="AX68" s="575"/>
    </row>
    <row r="69" spans="1:50" ht="41.25" customHeight="1" x14ac:dyDescent="0.15">
      <c r="A69" s="589" t="s">
        <v>54</v>
      </c>
      <c r="B69" s="590"/>
      <c r="C69" s="595" t="s">
        <v>134</v>
      </c>
      <c r="D69" s="596"/>
      <c r="E69" s="596"/>
      <c r="F69" s="596"/>
      <c r="G69" s="596"/>
      <c r="H69" s="596"/>
      <c r="I69" s="596"/>
      <c r="J69" s="596"/>
      <c r="K69" s="596"/>
      <c r="L69" s="596"/>
      <c r="M69" s="596"/>
      <c r="N69" s="596"/>
      <c r="O69" s="596"/>
      <c r="P69" s="596"/>
      <c r="Q69" s="596"/>
      <c r="R69" s="596"/>
      <c r="S69" s="596"/>
      <c r="T69" s="596"/>
      <c r="U69" s="596"/>
      <c r="V69" s="596"/>
      <c r="W69" s="596"/>
      <c r="X69" s="596"/>
      <c r="Y69" s="596"/>
      <c r="Z69" s="596"/>
      <c r="AA69" s="596"/>
      <c r="AB69" s="596"/>
      <c r="AC69" s="502"/>
      <c r="AD69" s="505" t="s">
        <v>592</v>
      </c>
      <c r="AE69" s="506"/>
      <c r="AF69" s="597"/>
      <c r="AG69" s="333"/>
      <c r="AH69" s="124"/>
      <c r="AI69" s="124"/>
      <c r="AJ69" s="124"/>
      <c r="AK69" s="124"/>
      <c r="AL69" s="124"/>
      <c r="AM69" s="124"/>
      <c r="AN69" s="124"/>
      <c r="AO69" s="124"/>
      <c r="AP69" s="124"/>
      <c r="AQ69" s="124"/>
      <c r="AR69" s="124"/>
      <c r="AS69" s="124"/>
      <c r="AT69" s="124"/>
      <c r="AU69" s="124"/>
      <c r="AV69" s="124"/>
      <c r="AW69" s="124"/>
      <c r="AX69" s="507"/>
    </row>
    <row r="70" spans="1:50" ht="19.7" customHeight="1" x14ac:dyDescent="0.15">
      <c r="A70" s="591"/>
      <c r="B70" s="592"/>
      <c r="C70" s="89" t="s">
        <v>0</v>
      </c>
      <c r="D70" s="90"/>
      <c r="E70" s="90"/>
      <c r="F70" s="90"/>
      <c r="G70" s="90"/>
      <c r="H70" s="90"/>
      <c r="I70" s="90"/>
      <c r="J70" s="90"/>
      <c r="K70" s="90"/>
      <c r="L70" s="90"/>
      <c r="M70" s="90"/>
      <c r="N70" s="90"/>
      <c r="O70" s="86" t="s">
        <v>566</v>
      </c>
      <c r="P70" s="87"/>
      <c r="Q70" s="87"/>
      <c r="R70" s="87"/>
      <c r="S70" s="87"/>
      <c r="T70" s="87"/>
      <c r="U70" s="87"/>
      <c r="V70" s="87"/>
      <c r="W70" s="87"/>
      <c r="X70" s="87"/>
      <c r="Y70" s="87"/>
      <c r="Z70" s="87"/>
      <c r="AA70" s="87"/>
      <c r="AB70" s="87"/>
      <c r="AC70" s="87"/>
      <c r="AD70" s="87"/>
      <c r="AE70" s="87"/>
      <c r="AF70" s="88"/>
      <c r="AG70" s="508"/>
      <c r="AH70" s="355"/>
      <c r="AI70" s="355"/>
      <c r="AJ70" s="355"/>
      <c r="AK70" s="355"/>
      <c r="AL70" s="355"/>
      <c r="AM70" s="355"/>
      <c r="AN70" s="355"/>
      <c r="AO70" s="355"/>
      <c r="AP70" s="355"/>
      <c r="AQ70" s="355"/>
      <c r="AR70" s="355"/>
      <c r="AS70" s="355"/>
      <c r="AT70" s="355"/>
      <c r="AU70" s="355"/>
      <c r="AV70" s="355"/>
      <c r="AW70" s="355"/>
      <c r="AX70" s="509"/>
    </row>
    <row r="71" spans="1:50" ht="24.75" customHeight="1" x14ac:dyDescent="0.15">
      <c r="A71" s="591"/>
      <c r="B71" s="592"/>
      <c r="C71" s="71"/>
      <c r="D71" s="72"/>
      <c r="E71" s="73"/>
      <c r="F71" s="73"/>
      <c r="G71" s="73"/>
      <c r="H71" s="74"/>
      <c r="I71" s="74"/>
      <c r="J71" s="75"/>
      <c r="K71" s="75"/>
      <c r="L71" s="75"/>
      <c r="M71" s="74"/>
      <c r="N71" s="76"/>
      <c r="O71" s="77"/>
      <c r="P71" s="78"/>
      <c r="Q71" s="78"/>
      <c r="R71" s="78"/>
      <c r="S71" s="78"/>
      <c r="T71" s="78"/>
      <c r="U71" s="78"/>
      <c r="V71" s="78"/>
      <c r="W71" s="78"/>
      <c r="X71" s="78"/>
      <c r="Y71" s="78"/>
      <c r="Z71" s="78"/>
      <c r="AA71" s="78"/>
      <c r="AB71" s="78"/>
      <c r="AC71" s="78"/>
      <c r="AD71" s="78"/>
      <c r="AE71" s="78"/>
      <c r="AF71" s="79"/>
      <c r="AG71" s="508"/>
      <c r="AH71" s="355"/>
      <c r="AI71" s="355"/>
      <c r="AJ71" s="355"/>
      <c r="AK71" s="355"/>
      <c r="AL71" s="355"/>
      <c r="AM71" s="355"/>
      <c r="AN71" s="355"/>
      <c r="AO71" s="355"/>
      <c r="AP71" s="355"/>
      <c r="AQ71" s="355"/>
      <c r="AR71" s="355"/>
      <c r="AS71" s="355"/>
      <c r="AT71" s="355"/>
      <c r="AU71" s="355"/>
      <c r="AV71" s="355"/>
      <c r="AW71" s="355"/>
      <c r="AX71" s="509"/>
    </row>
    <row r="72" spans="1:50" ht="24.75" customHeight="1" x14ac:dyDescent="0.15">
      <c r="A72" s="591"/>
      <c r="B72" s="592"/>
      <c r="C72" s="92"/>
      <c r="D72" s="93"/>
      <c r="E72" s="73"/>
      <c r="F72" s="73"/>
      <c r="G72" s="73"/>
      <c r="H72" s="74"/>
      <c r="I72" s="74"/>
      <c r="J72" s="586"/>
      <c r="K72" s="586"/>
      <c r="L72" s="586"/>
      <c r="M72" s="587"/>
      <c r="N72" s="588"/>
      <c r="O72" s="80"/>
      <c r="P72" s="81"/>
      <c r="Q72" s="81"/>
      <c r="R72" s="81"/>
      <c r="S72" s="81"/>
      <c r="T72" s="81"/>
      <c r="U72" s="81"/>
      <c r="V72" s="81"/>
      <c r="W72" s="81"/>
      <c r="X72" s="81"/>
      <c r="Y72" s="81"/>
      <c r="Z72" s="81"/>
      <c r="AA72" s="81"/>
      <c r="AB72" s="81"/>
      <c r="AC72" s="81"/>
      <c r="AD72" s="81"/>
      <c r="AE72" s="81"/>
      <c r="AF72" s="82"/>
      <c r="AG72" s="508"/>
      <c r="AH72" s="355"/>
      <c r="AI72" s="355"/>
      <c r="AJ72" s="355"/>
      <c r="AK72" s="355"/>
      <c r="AL72" s="355"/>
      <c r="AM72" s="355"/>
      <c r="AN72" s="355"/>
      <c r="AO72" s="355"/>
      <c r="AP72" s="355"/>
      <c r="AQ72" s="355"/>
      <c r="AR72" s="355"/>
      <c r="AS72" s="355"/>
      <c r="AT72" s="355"/>
      <c r="AU72" s="355"/>
      <c r="AV72" s="355"/>
      <c r="AW72" s="355"/>
      <c r="AX72" s="509"/>
    </row>
    <row r="73" spans="1:50" ht="24.75" customHeight="1" x14ac:dyDescent="0.15">
      <c r="A73" s="591"/>
      <c r="B73" s="592"/>
      <c r="C73" s="92"/>
      <c r="D73" s="93"/>
      <c r="E73" s="73"/>
      <c r="F73" s="73"/>
      <c r="G73" s="73"/>
      <c r="H73" s="74"/>
      <c r="I73" s="74"/>
      <c r="J73" s="586"/>
      <c r="K73" s="586"/>
      <c r="L73" s="586"/>
      <c r="M73" s="587"/>
      <c r="N73" s="588"/>
      <c r="O73" s="80"/>
      <c r="P73" s="81"/>
      <c r="Q73" s="81"/>
      <c r="R73" s="81"/>
      <c r="S73" s="81"/>
      <c r="T73" s="81"/>
      <c r="U73" s="81"/>
      <c r="V73" s="81"/>
      <c r="W73" s="81"/>
      <c r="X73" s="81"/>
      <c r="Y73" s="81"/>
      <c r="Z73" s="81"/>
      <c r="AA73" s="81"/>
      <c r="AB73" s="81"/>
      <c r="AC73" s="81"/>
      <c r="AD73" s="81"/>
      <c r="AE73" s="81"/>
      <c r="AF73" s="82"/>
      <c r="AG73" s="508"/>
      <c r="AH73" s="355"/>
      <c r="AI73" s="355"/>
      <c r="AJ73" s="355"/>
      <c r="AK73" s="355"/>
      <c r="AL73" s="355"/>
      <c r="AM73" s="355"/>
      <c r="AN73" s="355"/>
      <c r="AO73" s="355"/>
      <c r="AP73" s="355"/>
      <c r="AQ73" s="355"/>
      <c r="AR73" s="355"/>
      <c r="AS73" s="355"/>
      <c r="AT73" s="355"/>
      <c r="AU73" s="355"/>
      <c r="AV73" s="355"/>
      <c r="AW73" s="355"/>
      <c r="AX73" s="509"/>
    </row>
    <row r="74" spans="1:50" ht="24.75" customHeight="1" x14ac:dyDescent="0.15">
      <c r="A74" s="591"/>
      <c r="B74" s="592"/>
      <c r="C74" s="92"/>
      <c r="D74" s="93"/>
      <c r="E74" s="73"/>
      <c r="F74" s="73"/>
      <c r="G74" s="73"/>
      <c r="H74" s="74"/>
      <c r="I74" s="74"/>
      <c r="J74" s="586"/>
      <c r="K74" s="586"/>
      <c r="L74" s="586"/>
      <c r="M74" s="587"/>
      <c r="N74" s="588"/>
      <c r="O74" s="80"/>
      <c r="P74" s="81"/>
      <c r="Q74" s="81"/>
      <c r="R74" s="81"/>
      <c r="S74" s="81"/>
      <c r="T74" s="81"/>
      <c r="U74" s="81"/>
      <c r="V74" s="81"/>
      <c r="W74" s="81"/>
      <c r="X74" s="81"/>
      <c r="Y74" s="81"/>
      <c r="Z74" s="81"/>
      <c r="AA74" s="81"/>
      <c r="AB74" s="81"/>
      <c r="AC74" s="81"/>
      <c r="AD74" s="81"/>
      <c r="AE74" s="81"/>
      <c r="AF74" s="82"/>
      <c r="AG74" s="508"/>
      <c r="AH74" s="355"/>
      <c r="AI74" s="355"/>
      <c r="AJ74" s="355"/>
      <c r="AK74" s="355"/>
      <c r="AL74" s="355"/>
      <c r="AM74" s="355"/>
      <c r="AN74" s="355"/>
      <c r="AO74" s="355"/>
      <c r="AP74" s="355"/>
      <c r="AQ74" s="355"/>
      <c r="AR74" s="355"/>
      <c r="AS74" s="355"/>
      <c r="AT74" s="355"/>
      <c r="AU74" s="355"/>
      <c r="AV74" s="355"/>
      <c r="AW74" s="355"/>
      <c r="AX74" s="509"/>
    </row>
    <row r="75" spans="1:50" ht="24.75" customHeight="1" x14ac:dyDescent="0.15">
      <c r="A75" s="593"/>
      <c r="B75" s="594"/>
      <c r="C75" s="598"/>
      <c r="D75" s="599"/>
      <c r="E75" s="73"/>
      <c r="F75" s="73"/>
      <c r="G75" s="73"/>
      <c r="H75" s="74"/>
      <c r="I75" s="74"/>
      <c r="J75" s="600"/>
      <c r="K75" s="600"/>
      <c r="L75" s="600"/>
      <c r="M75" s="69"/>
      <c r="N75" s="70"/>
      <c r="O75" s="83"/>
      <c r="P75" s="84"/>
      <c r="Q75" s="84"/>
      <c r="R75" s="84"/>
      <c r="S75" s="84"/>
      <c r="T75" s="84"/>
      <c r="U75" s="84"/>
      <c r="V75" s="84"/>
      <c r="W75" s="84"/>
      <c r="X75" s="84"/>
      <c r="Y75" s="84"/>
      <c r="Z75" s="84"/>
      <c r="AA75" s="84"/>
      <c r="AB75" s="84"/>
      <c r="AC75" s="84"/>
      <c r="AD75" s="84"/>
      <c r="AE75" s="84"/>
      <c r="AF75" s="85"/>
      <c r="AG75" s="574"/>
      <c r="AH75" s="127"/>
      <c r="AI75" s="127"/>
      <c r="AJ75" s="127"/>
      <c r="AK75" s="127"/>
      <c r="AL75" s="127"/>
      <c r="AM75" s="127"/>
      <c r="AN75" s="127"/>
      <c r="AO75" s="127"/>
      <c r="AP75" s="127"/>
      <c r="AQ75" s="127"/>
      <c r="AR75" s="127"/>
      <c r="AS75" s="127"/>
      <c r="AT75" s="127"/>
      <c r="AU75" s="127"/>
      <c r="AV75" s="127"/>
      <c r="AW75" s="127"/>
      <c r="AX75" s="575"/>
    </row>
    <row r="76" spans="1:50" ht="67.5" customHeight="1" x14ac:dyDescent="0.15">
      <c r="A76" s="107" t="s">
        <v>45</v>
      </c>
      <c r="B76" s="108"/>
      <c r="C76" s="111" t="s">
        <v>49</v>
      </c>
      <c r="D76" s="112"/>
      <c r="E76" s="112"/>
      <c r="F76" s="113"/>
      <c r="G76" s="114" t="s">
        <v>597</v>
      </c>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5"/>
    </row>
    <row r="77" spans="1:50" ht="67.5" customHeight="1" thickBot="1" x14ac:dyDescent="0.2">
      <c r="A77" s="109"/>
      <c r="B77" s="110"/>
      <c r="C77" s="116" t="s">
        <v>53</v>
      </c>
      <c r="D77" s="117"/>
      <c r="E77" s="117"/>
      <c r="F77" s="118"/>
      <c r="G77" s="119" t="s">
        <v>598</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50" ht="24" customHeight="1" x14ac:dyDescent="0.15">
      <c r="A78" s="94" t="s">
        <v>30</v>
      </c>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6"/>
    </row>
    <row r="79" spans="1:50" ht="67.5" customHeight="1" thickBot="1" x14ac:dyDescent="0.2">
      <c r="A79" s="97"/>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row>
    <row r="80" spans="1:50" ht="24.75" customHeight="1" x14ac:dyDescent="0.15">
      <c r="A80" s="100" t="s">
        <v>31</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row>
    <row r="81" spans="1:51" ht="67.5" customHeight="1" thickBot="1" x14ac:dyDescent="0.2">
      <c r="A81" s="103" t="s">
        <v>129</v>
      </c>
      <c r="B81" s="104"/>
      <c r="C81" s="104"/>
      <c r="D81" s="104"/>
      <c r="E81" s="105"/>
      <c r="F81" s="106" t="s">
        <v>645</v>
      </c>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9"/>
    </row>
    <row r="82" spans="1:51" ht="24.75" customHeight="1" x14ac:dyDescent="0.15">
      <c r="A82" s="100" t="s">
        <v>43</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2"/>
    </row>
    <row r="83" spans="1:51" ht="80.25" customHeight="1" thickBot="1" x14ac:dyDescent="0.2">
      <c r="A83" s="103" t="s">
        <v>129</v>
      </c>
      <c r="B83" s="104"/>
      <c r="C83" s="104"/>
      <c r="D83" s="104"/>
      <c r="E83" s="105"/>
      <c r="F83" s="605" t="s">
        <v>648</v>
      </c>
      <c r="G83" s="606"/>
      <c r="H83" s="606"/>
      <c r="I83" s="606"/>
      <c r="J83" s="606"/>
      <c r="K83" s="606"/>
      <c r="L83" s="606"/>
      <c r="M83" s="606"/>
      <c r="N83" s="606"/>
      <c r="O83" s="606"/>
      <c r="P83" s="606"/>
      <c r="Q83" s="606"/>
      <c r="R83" s="606"/>
      <c r="S83" s="606"/>
      <c r="T83" s="606"/>
      <c r="U83" s="606"/>
      <c r="V83" s="606"/>
      <c r="W83" s="606"/>
      <c r="X83" s="606"/>
      <c r="Y83" s="606"/>
      <c r="Z83" s="606"/>
      <c r="AA83" s="606"/>
      <c r="AB83" s="606"/>
      <c r="AC83" s="606"/>
      <c r="AD83" s="606"/>
      <c r="AE83" s="606"/>
      <c r="AF83" s="606"/>
      <c r="AG83" s="606"/>
      <c r="AH83" s="606"/>
      <c r="AI83" s="606"/>
      <c r="AJ83" s="606"/>
      <c r="AK83" s="606"/>
      <c r="AL83" s="606"/>
      <c r="AM83" s="606"/>
      <c r="AN83" s="606"/>
      <c r="AO83" s="606"/>
      <c r="AP83" s="606"/>
      <c r="AQ83" s="606"/>
      <c r="AR83" s="606"/>
      <c r="AS83" s="606"/>
      <c r="AT83" s="606"/>
      <c r="AU83" s="606"/>
      <c r="AV83" s="606"/>
      <c r="AW83" s="606"/>
      <c r="AX83" s="607"/>
    </row>
    <row r="84" spans="1:51" ht="24.75" customHeight="1" x14ac:dyDescent="0.15">
      <c r="A84" s="608" t="s">
        <v>32</v>
      </c>
      <c r="B84" s="609"/>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09"/>
      <c r="AL84" s="609"/>
      <c r="AM84" s="609"/>
      <c r="AN84" s="609"/>
      <c r="AO84" s="609"/>
      <c r="AP84" s="609"/>
      <c r="AQ84" s="609"/>
      <c r="AR84" s="609"/>
      <c r="AS84" s="609"/>
      <c r="AT84" s="609"/>
      <c r="AU84" s="609"/>
      <c r="AV84" s="609"/>
      <c r="AW84" s="609"/>
      <c r="AX84" s="610"/>
    </row>
    <row r="85" spans="1:51" ht="67.5" customHeight="1" thickBot="1" x14ac:dyDescent="0.2">
      <c r="A85" s="611" t="s">
        <v>618</v>
      </c>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1"/>
    </row>
    <row r="86" spans="1:51" ht="24.75" customHeight="1" x14ac:dyDescent="0.15">
      <c r="A86" s="612" t="s">
        <v>212</v>
      </c>
      <c r="B86" s="613"/>
      <c r="C86" s="613"/>
      <c r="D86" s="613"/>
      <c r="E86" s="613"/>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Q86" s="613"/>
      <c r="AR86" s="613"/>
      <c r="AS86" s="613"/>
      <c r="AT86" s="613"/>
      <c r="AU86" s="613"/>
      <c r="AV86" s="613"/>
      <c r="AW86" s="613"/>
      <c r="AX86" s="614"/>
    </row>
    <row r="87" spans="1:51" ht="24.75" customHeight="1" x14ac:dyDescent="0.15">
      <c r="A87" s="615" t="s">
        <v>247</v>
      </c>
      <c r="B87" s="616"/>
      <c r="C87" s="616"/>
      <c r="D87" s="617"/>
      <c r="E87" s="601" t="s">
        <v>599</v>
      </c>
      <c r="F87" s="602"/>
      <c r="G87" s="602"/>
      <c r="H87" s="602"/>
      <c r="I87" s="602"/>
      <c r="J87" s="602"/>
      <c r="K87" s="602"/>
      <c r="L87" s="602"/>
      <c r="M87" s="602"/>
      <c r="N87" s="602"/>
      <c r="O87" s="602"/>
      <c r="P87" s="603"/>
      <c r="Q87" s="601"/>
      <c r="R87" s="602"/>
      <c r="S87" s="602"/>
      <c r="T87" s="602"/>
      <c r="U87" s="602"/>
      <c r="V87" s="602"/>
      <c r="W87" s="602"/>
      <c r="X87" s="602"/>
      <c r="Y87" s="602"/>
      <c r="Z87" s="602"/>
      <c r="AA87" s="602"/>
      <c r="AB87" s="603"/>
      <c r="AC87" s="601"/>
      <c r="AD87" s="602"/>
      <c r="AE87" s="602"/>
      <c r="AF87" s="602"/>
      <c r="AG87" s="602"/>
      <c r="AH87" s="602"/>
      <c r="AI87" s="602"/>
      <c r="AJ87" s="602"/>
      <c r="AK87" s="602"/>
      <c r="AL87" s="602"/>
      <c r="AM87" s="602"/>
      <c r="AN87" s="603"/>
      <c r="AO87" s="601"/>
      <c r="AP87" s="602"/>
      <c r="AQ87" s="602"/>
      <c r="AR87" s="602"/>
      <c r="AS87" s="602"/>
      <c r="AT87" s="602"/>
      <c r="AU87" s="602"/>
      <c r="AV87" s="602"/>
      <c r="AW87" s="602"/>
      <c r="AX87" s="604"/>
      <c r="AY87" s="62"/>
    </row>
    <row r="88" spans="1:51" ht="24.75" customHeight="1" x14ac:dyDescent="0.15">
      <c r="A88" s="121" t="s">
        <v>246</v>
      </c>
      <c r="B88" s="121"/>
      <c r="C88" s="121"/>
      <c r="D88" s="121"/>
      <c r="E88" s="601" t="s">
        <v>600</v>
      </c>
      <c r="F88" s="602"/>
      <c r="G88" s="602"/>
      <c r="H88" s="602"/>
      <c r="I88" s="602"/>
      <c r="J88" s="602"/>
      <c r="K88" s="602"/>
      <c r="L88" s="602"/>
      <c r="M88" s="602"/>
      <c r="N88" s="602"/>
      <c r="O88" s="602"/>
      <c r="P88" s="603"/>
      <c r="Q88" s="601"/>
      <c r="R88" s="602"/>
      <c r="S88" s="602"/>
      <c r="T88" s="602"/>
      <c r="U88" s="602"/>
      <c r="V88" s="602"/>
      <c r="W88" s="602"/>
      <c r="X88" s="602"/>
      <c r="Y88" s="602"/>
      <c r="Z88" s="602"/>
      <c r="AA88" s="602"/>
      <c r="AB88" s="603"/>
      <c r="AC88" s="601"/>
      <c r="AD88" s="602"/>
      <c r="AE88" s="602"/>
      <c r="AF88" s="602"/>
      <c r="AG88" s="602"/>
      <c r="AH88" s="602"/>
      <c r="AI88" s="602"/>
      <c r="AJ88" s="602"/>
      <c r="AK88" s="602"/>
      <c r="AL88" s="602"/>
      <c r="AM88" s="602"/>
      <c r="AN88" s="603"/>
      <c r="AO88" s="601"/>
      <c r="AP88" s="602"/>
      <c r="AQ88" s="602"/>
      <c r="AR88" s="602"/>
      <c r="AS88" s="602"/>
      <c r="AT88" s="602"/>
      <c r="AU88" s="602"/>
      <c r="AV88" s="602"/>
      <c r="AW88" s="602"/>
      <c r="AX88" s="604"/>
    </row>
    <row r="89" spans="1:51" ht="24.75" customHeight="1" x14ac:dyDescent="0.15">
      <c r="A89" s="121" t="s">
        <v>245</v>
      </c>
      <c r="B89" s="121"/>
      <c r="C89" s="121"/>
      <c r="D89" s="121"/>
      <c r="E89" s="601" t="s">
        <v>601</v>
      </c>
      <c r="F89" s="602"/>
      <c r="G89" s="602"/>
      <c r="H89" s="602"/>
      <c r="I89" s="602"/>
      <c r="J89" s="602"/>
      <c r="K89" s="602"/>
      <c r="L89" s="602"/>
      <c r="M89" s="602"/>
      <c r="N89" s="602"/>
      <c r="O89" s="602"/>
      <c r="P89" s="603"/>
      <c r="Q89" s="601"/>
      <c r="R89" s="602"/>
      <c r="S89" s="602"/>
      <c r="T89" s="602"/>
      <c r="U89" s="602"/>
      <c r="V89" s="602"/>
      <c r="W89" s="602"/>
      <c r="X89" s="602"/>
      <c r="Y89" s="602"/>
      <c r="Z89" s="602"/>
      <c r="AA89" s="602"/>
      <c r="AB89" s="603"/>
      <c r="AC89" s="601"/>
      <c r="AD89" s="602"/>
      <c r="AE89" s="602"/>
      <c r="AF89" s="602"/>
      <c r="AG89" s="602"/>
      <c r="AH89" s="602"/>
      <c r="AI89" s="602"/>
      <c r="AJ89" s="602"/>
      <c r="AK89" s="602"/>
      <c r="AL89" s="602"/>
      <c r="AM89" s="602"/>
      <c r="AN89" s="603"/>
      <c r="AO89" s="601"/>
      <c r="AP89" s="602"/>
      <c r="AQ89" s="602"/>
      <c r="AR89" s="602"/>
      <c r="AS89" s="602"/>
      <c r="AT89" s="602"/>
      <c r="AU89" s="602"/>
      <c r="AV89" s="602"/>
      <c r="AW89" s="602"/>
      <c r="AX89" s="604"/>
    </row>
    <row r="90" spans="1:51" ht="24.75" customHeight="1" x14ac:dyDescent="0.15">
      <c r="A90" s="121" t="s">
        <v>244</v>
      </c>
      <c r="B90" s="121"/>
      <c r="C90" s="121"/>
      <c r="D90" s="121"/>
      <c r="E90" s="601" t="s">
        <v>602</v>
      </c>
      <c r="F90" s="602"/>
      <c r="G90" s="602"/>
      <c r="H90" s="602"/>
      <c r="I90" s="602"/>
      <c r="J90" s="602"/>
      <c r="K90" s="602"/>
      <c r="L90" s="602"/>
      <c r="M90" s="602"/>
      <c r="N90" s="602"/>
      <c r="O90" s="602"/>
      <c r="P90" s="603"/>
      <c r="Q90" s="601"/>
      <c r="R90" s="602"/>
      <c r="S90" s="602"/>
      <c r="T90" s="602"/>
      <c r="U90" s="602"/>
      <c r="V90" s="602"/>
      <c r="W90" s="602"/>
      <c r="X90" s="602"/>
      <c r="Y90" s="602"/>
      <c r="Z90" s="602"/>
      <c r="AA90" s="602"/>
      <c r="AB90" s="603"/>
      <c r="AC90" s="601"/>
      <c r="AD90" s="602"/>
      <c r="AE90" s="602"/>
      <c r="AF90" s="602"/>
      <c r="AG90" s="602"/>
      <c r="AH90" s="602"/>
      <c r="AI90" s="602"/>
      <c r="AJ90" s="602"/>
      <c r="AK90" s="602"/>
      <c r="AL90" s="602"/>
      <c r="AM90" s="602"/>
      <c r="AN90" s="603"/>
      <c r="AO90" s="601"/>
      <c r="AP90" s="602"/>
      <c r="AQ90" s="602"/>
      <c r="AR90" s="602"/>
      <c r="AS90" s="602"/>
      <c r="AT90" s="602"/>
      <c r="AU90" s="602"/>
      <c r="AV90" s="602"/>
      <c r="AW90" s="602"/>
      <c r="AX90" s="604"/>
    </row>
    <row r="91" spans="1:51" ht="24.75" customHeight="1" x14ac:dyDescent="0.15">
      <c r="A91" s="121" t="s">
        <v>243</v>
      </c>
      <c r="B91" s="121"/>
      <c r="C91" s="121"/>
      <c r="D91" s="121"/>
      <c r="E91" s="601" t="s">
        <v>603</v>
      </c>
      <c r="F91" s="602"/>
      <c r="G91" s="602"/>
      <c r="H91" s="602"/>
      <c r="I91" s="602"/>
      <c r="J91" s="602"/>
      <c r="K91" s="602"/>
      <c r="L91" s="602"/>
      <c r="M91" s="602"/>
      <c r="N91" s="602"/>
      <c r="O91" s="602"/>
      <c r="P91" s="603"/>
      <c r="Q91" s="601"/>
      <c r="R91" s="602"/>
      <c r="S91" s="602"/>
      <c r="T91" s="602"/>
      <c r="U91" s="602"/>
      <c r="V91" s="602"/>
      <c r="W91" s="602"/>
      <c r="X91" s="602"/>
      <c r="Y91" s="602"/>
      <c r="Z91" s="602"/>
      <c r="AA91" s="602"/>
      <c r="AB91" s="603"/>
      <c r="AC91" s="601"/>
      <c r="AD91" s="602"/>
      <c r="AE91" s="602"/>
      <c r="AF91" s="602"/>
      <c r="AG91" s="602"/>
      <c r="AH91" s="602"/>
      <c r="AI91" s="602"/>
      <c r="AJ91" s="602"/>
      <c r="AK91" s="602"/>
      <c r="AL91" s="602"/>
      <c r="AM91" s="602"/>
      <c r="AN91" s="603"/>
      <c r="AO91" s="601"/>
      <c r="AP91" s="602"/>
      <c r="AQ91" s="602"/>
      <c r="AR91" s="602"/>
      <c r="AS91" s="602"/>
      <c r="AT91" s="602"/>
      <c r="AU91" s="602"/>
      <c r="AV91" s="602"/>
      <c r="AW91" s="602"/>
      <c r="AX91" s="604"/>
    </row>
    <row r="92" spans="1:51" ht="24.75" customHeight="1" x14ac:dyDescent="0.15">
      <c r="A92" s="121" t="s">
        <v>242</v>
      </c>
      <c r="B92" s="121"/>
      <c r="C92" s="121"/>
      <c r="D92" s="121"/>
      <c r="E92" s="601" t="s">
        <v>604</v>
      </c>
      <c r="F92" s="602"/>
      <c r="G92" s="602"/>
      <c r="H92" s="602"/>
      <c r="I92" s="602"/>
      <c r="J92" s="602"/>
      <c r="K92" s="602"/>
      <c r="L92" s="602"/>
      <c r="M92" s="602"/>
      <c r="N92" s="602"/>
      <c r="O92" s="602"/>
      <c r="P92" s="603"/>
      <c r="Q92" s="601"/>
      <c r="R92" s="602"/>
      <c r="S92" s="602"/>
      <c r="T92" s="602"/>
      <c r="U92" s="602"/>
      <c r="V92" s="602"/>
      <c r="W92" s="602"/>
      <c r="X92" s="602"/>
      <c r="Y92" s="602"/>
      <c r="Z92" s="602"/>
      <c r="AA92" s="602"/>
      <c r="AB92" s="603"/>
      <c r="AC92" s="601"/>
      <c r="AD92" s="602"/>
      <c r="AE92" s="602"/>
      <c r="AF92" s="602"/>
      <c r="AG92" s="602"/>
      <c r="AH92" s="602"/>
      <c r="AI92" s="602"/>
      <c r="AJ92" s="602"/>
      <c r="AK92" s="602"/>
      <c r="AL92" s="602"/>
      <c r="AM92" s="602"/>
      <c r="AN92" s="603"/>
      <c r="AO92" s="601"/>
      <c r="AP92" s="602"/>
      <c r="AQ92" s="602"/>
      <c r="AR92" s="602"/>
      <c r="AS92" s="602"/>
      <c r="AT92" s="602"/>
      <c r="AU92" s="602"/>
      <c r="AV92" s="602"/>
      <c r="AW92" s="602"/>
      <c r="AX92" s="604"/>
    </row>
    <row r="93" spans="1:51" ht="24.75" customHeight="1" x14ac:dyDescent="0.15">
      <c r="A93" s="121" t="s">
        <v>241</v>
      </c>
      <c r="B93" s="121"/>
      <c r="C93" s="121"/>
      <c r="D93" s="121"/>
      <c r="E93" s="601" t="s">
        <v>603</v>
      </c>
      <c r="F93" s="602"/>
      <c r="G93" s="602"/>
      <c r="H93" s="602"/>
      <c r="I93" s="602"/>
      <c r="J93" s="602"/>
      <c r="K93" s="602"/>
      <c r="L93" s="602"/>
      <c r="M93" s="602"/>
      <c r="N93" s="602"/>
      <c r="O93" s="602"/>
      <c r="P93" s="603"/>
      <c r="Q93" s="601"/>
      <c r="R93" s="602"/>
      <c r="S93" s="602"/>
      <c r="T93" s="602"/>
      <c r="U93" s="602"/>
      <c r="V93" s="602"/>
      <c r="W93" s="602"/>
      <c r="X93" s="602"/>
      <c r="Y93" s="602"/>
      <c r="Z93" s="602"/>
      <c r="AA93" s="602"/>
      <c r="AB93" s="603"/>
      <c r="AC93" s="601"/>
      <c r="AD93" s="602"/>
      <c r="AE93" s="602"/>
      <c r="AF93" s="602"/>
      <c r="AG93" s="602"/>
      <c r="AH93" s="602"/>
      <c r="AI93" s="602"/>
      <c r="AJ93" s="602"/>
      <c r="AK93" s="602"/>
      <c r="AL93" s="602"/>
      <c r="AM93" s="602"/>
      <c r="AN93" s="603"/>
      <c r="AO93" s="601"/>
      <c r="AP93" s="602"/>
      <c r="AQ93" s="602"/>
      <c r="AR93" s="602"/>
      <c r="AS93" s="602"/>
      <c r="AT93" s="602"/>
      <c r="AU93" s="602"/>
      <c r="AV93" s="602"/>
      <c r="AW93" s="602"/>
      <c r="AX93" s="604"/>
    </row>
    <row r="94" spans="1:51" ht="24.75" customHeight="1" x14ac:dyDescent="0.15">
      <c r="A94" s="121" t="s">
        <v>240</v>
      </c>
      <c r="B94" s="121"/>
      <c r="C94" s="121"/>
      <c r="D94" s="121"/>
      <c r="E94" s="601" t="s">
        <v>605</v>
      </c>
      <c r="F94" s="602"/>
      <c r="G94" s="602"/>
      <c r="H94" s="602"/>
      <c r="I94" s="602"/>
      <c r="J94" s="602"/>
      <c r="K94" s="602"/>
      <c r="L94" s="602"/>
      <c r="M94" s="602"/>
      <c r="N94" s="602"/>
      <c r="O94" s="602"/>
      <c r="P94" s="603"/>
      <c r="Q94" s="601"/>
      <c r="R94" s="602"/>
      <c r="S94" s="602"/>
      <c r="T94" s="602"/>
      <c r="U94" s="602"/>
      <c r="V94" s="602"/>
      <c r="W94" s="602"/>
      <c r="X94" s="602"/>
      <c r="Y94" s="602"/>
      <c r="Z94" s="602"/>
      <c r="AA94" s="602"/>
      <c r="AB94" s="603"/>
      <c r="AC94" s="601"/>
      <c r="AD94" s="602"/>
      <c r="AE94" s="602"/>
      <c r="AF94" s="602"/>
      <c r="AG94" s="602"/>
      <c r="AH94" s="602"/>
      <c r="AI94" s="602"/>
      <c r="AJ94" s="602"/>
      <c r="AK94" s="602"/>
      <c r="AL94" s="602"/>
      <c r="AM94" s="602"/>
      <c r="AN94" s="603"/>
      <c r="AO94" s="601"/>
      <c r="AP94" s="602"/>
      <c r="AQ94" s="602"/>
      <c r="AR94" s="602"/>
      <c r="AS94" s="602"/>
      <c r="AT94" s="602"/>
      <c r="AU94" s="602"/>
      <c r="AV94" s="602"/>
      <c r="AW94" s="602"/>
      <c r="AX94" s="604"/>
    </row>
    <row r="95" spans="1:51" ht="24.75" customHeight="1" x14ac:dyDescent="0.15">
      <c r="A95" s="121" t="s">
        <v>386</v>
      </c>
      <c r="B95" s="121"/>
      <c r="C95" s="121"/>
      <c r="D95" s="121"/>
      <c r="E95" s="620" t="s">
        <v>581</v>
      </c>
      <c r="F95" s="621"/>
      <c r="G95" s="621"/>
      <c r="H95" s="65" t="str">
        <f>IF(E95="","","-")</f>
        <v>-</v>
      </c>
      <c r="I95" s="621"/>
      <c r="J95" s="621"/>
      <c r="K95" s="65" t="str">
        <f>IF(I95="","","-")</f>
        <v/>
      </c>
      <c r="L95" s="91">
        <v>135</v>
      </c>
      <c r="M95" s="91"/>
      <c r="N95" s="65" t="str">
        <f>IF(O95="","","-")</f>
        <v/>
      </c>
      <c r="O95" s="618"/>
      <c r="P95" s="619"/>
      <c r="Q95" s="620"/>
      <c r="R95" s="621"/>
      <c r="S95" s="621"/>
      <c r="T95" s="65" t="str">
        <f>IF(Q95="","","-")</f>
        <v/>
      </c>
      <c r="U95" s="621"/>
      <c r="V95" s="621"/>
      <c r="W95" s="65" t="str">
        <f>IF(U95="","","-")</f>
        <v/>
      </c>
      <c r="X95" s="91"/>
      <c r="Y95" s="91"/>
      <c r="Z95" s="65" t="str">
        <f>IF(AA95="","","-")</f>
        <v/>
      </c>
      <c r="AA95" s="618"/>
      <c r="AB95" s="619"/>
      <c r="AC95" s="620"/>
      <c r="AD95" s="621"/>
      <c r="AE95" s="621"/>
      <c r="AF95" s="65" t="str">
        <f>IF(AC95="","","-")</f>
        <v/>
      </c>
      <c r="AG95" s="621"/>
      <c r="AH95" s="621"/>
      <c r="AI95" s="65" t="str">
        <f>IF(AG95="","","-")</f>
        <v/>
      </c>
      <c r="AJ95" s="91"/>
      <c r="AK95" s="91"/>
      <c r="AL95" s="65" t="str">
        <f>IF(AM95="","","-")</f>
        <v/>
      </c>
      <c r="AM95" s="618"/>
      <c r="AN95" s="619"/>
      <c r="AO95" s="620"/>
      <c r="AP95" s="621"/>
      <c r="AQ95" s="65" t="str">
        <f>IF(AO95="","","-")</f>
        <v/>
      </c>
      <c r="AR95" s="621"/>
      <c r="AS95" s="621"/>
      <c r="AT95" s="65" t="str">
        <f>IF(AR95="","","-")</f>
        <v/>
      </c>
      <c r="AU95" s="91"/>
      <c r="AV95" s="91"/>
      <c r="AW95" s="65" t="str">
        <f>IF(AX95="","","-")</f>
        <v/>
      </c>
      <c r="AX95" s="67"/>
    </row>
    <row r="96" spans="1:51" ht="24.75" customHeight="1" x14ac:dyDescent="0.15">
      <c r="A96" s="121" t="s">
        <v>557</v>
      </c>
      <c r="B96" s="121"/>
      <c r="C96" s="121"/>
      <c r="D96" s="121"/>
      <c r="E96" s="620" t="s">
        <v>581</v>
      </c>
      <c r="F96" s="621"/>
      <c r="G96" s="621"/>
      <c r="H96" s="65"/>
      <c r="I96" s="621"/>
      <c r="J96" s="621"/>
      <c r="K96" s="65"/>
      <c r="L96" s="91">
        <v>136</v>
      </c>
      <c r="M96" s="91"/>
      <c r="N96" s="65" t="str">
        <f>IF(O96="","","-")</f>
        <v/>
      </c>
      <c r="O96" s="618"/>
      <c r="P96" s="619"/>
      <c r="Q96" s="620"/>
      <c r="R96" s="621"/>
      <c r="S96" s="621"/>
      <c r="T96" s="65" t="str">
        <f>IF(Q96="","","-")</f>
        <v/>
      </c>
      <c r="U96" s="621"/>
      <c r="V96" s="621"/>
      <c r="W96" s="65" t="str">
        <f>IF(U96="","","-")</f>
        <v/>
      </c>
      <c r="X96" s="91"/>
      <c r="Y96" s="91"/>
      <c r="Z96" s="65" t="str">
        <f>IF(AA96="","","-")</f>
        <v/>
      </c>
      <c r="AA96" s="618"/>
      <c r="AB96" s="619"/>
      <c r="AC96" s="620"/>
      <c r="AD96" s="621"/>
      <c r="AE96" s="621"/>
      <c r="AF96" s="65" t="str">
        <f>IF(AC96="","","-")</f>
        <v/>
      </c>
      <c r="AG96" s="621"/>
      <c r="AH96" s="621"/>
      <c r="AI96" s="65" t="str">
        <f>IF(AG96="","","-")</f>
        <v/>
      </c>
      <c r="AJ96" s="91"/>
      <c r="AK96" s="91"/>
      <c r="AL96" s="65" t="str">
        <f>IF(AM96="","","-")</f>
        <v/>
      </c>
      <c r="AM96" s="618"/>
      <c r="AN96" s="619"/>
      <c r="AO96" s="620"/>
      <c r="AP96" s="621"/>
      <c r="AQ96" s="65" t="str">
        <f>IF(AO96="","","-")</f>
        <v/>
      </c>
      <c r="AR96" s="621"/>
      <c r="AS96" s="621"/>
      <c r="AT96" s="65" t="str">
        <f>IF(AR96="","","-")</f>
        <v/>
      </c>
      <c r="AU96" s="91"/>
      <c r="AV96" s="91"/>
      <c r="AW96" s="65" t="str">
        <f>IF(AX96="","","-")</f>
        <v/>
      </c>
      <c r="AX96" s="67"/>
    </row>
    <row r="97" spans="1:50" ht="24.75" customHeight="1" x14ac:dyDescent="0.15">
      <c r="A97" s="121" t="s">
        <v>354</v>
      </c>
      <c r="B97" s="121"/>
      <c r="C97" s="121"/>
      <c r="D97" s="121"/>
      <c r="E97" s="623">
        <v>2021</v>
      </c>
      <c r="F97" s="122"/>
      <c r="G97" s="621" t="s">
        <v>611</v>
      </c>
      <c r="H97" s="621"/>
      <c r="I97" s="621"/>
      <c r="J97" s="122">
        <v>20</v>
      </c>
      <c r="K97" s="122"/>
      <c r="L97" s="91">
        <v>153</v>
      </c>
      <c r="M97" s="91"/>
      <c r="N97" s="91"/>
      <c r="O97" s="122"/>
      <c r="P97" s="122"/>
      <c r="Q97" s="623"/>
      <c r="R97" s="122"/>
      <c r="S97" s="621"/>
      <c r="T97" s="621"/>
      <c r="U97" s="621"/>
      <c r="V97" s="122"/>
      <c r="W97" s="122"/>
      <c r="X97" s="91"/>
      <c r="Y97" s="91"/>
      <c r="Z97" s="91"/>
      <c r="AA97" s="122"/>
      <c r="AB97" s="622"/>
      <c r="AC97" s="623"/>
      <c r="AD97" s="122"/>
      <c r="AE97" s="621"/>
      <c r="AF97" s="621"/>
      <c r="AG97" s="621"/>
      <c r="AH97" s="122"/>
      <c r="AI97" s="122"/>
      <c r="AJ97" s="91"/>
      <c r="AK97" s="91"/>
      <c r="AL97" s="91"/>
      <c r="AM97" s="122"/>
      <c r="AN97" s="622"/>
      <c r="AO97" s="623"/>
      <c r="AP97" s="122"/>
      <c r="AQ97" s="621"/>
      <c r="AR97" s="621"/>
      <c r="AS97" s="621"/>
      <c r="AT97" s="122"/>
      <c r="AU97" s="122"/>
      <c r="AV97" s="91"/>
      <c r="AW97" s="91"/>
      <c r="AX97" s="67"/>
    </row>
    <row r="98" spans="1:50" ht="28.35" customHeight="1" x14ac:dyDescent="0.15">
      <c r="A98" s="231" t="s">
        <v>234</v>
      </c>
      <c r="B98" s="232"/>
      <c r="C98" s="232"/>
      <c r="D98" s="232"/>
      <c r="E98" s="232"/>
      <c r="F98" s="233"/>
      <c r="G98" s="52" t="s">
        <v>559</v>
      </c>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15">
      <c r="A99" s="231"/>
      <c r="B99" s="232"/>
      <c r="C99" s="232"/>
      <c r="D99" s="232"/>
      <c r="E99" s="232"/>
      <c r="F99" s="233"/>
      <c r="G99" s="32"/>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row>
    <row r="100" spans="1:50" ht="28.35" customHeight="1" x14ac:dyDescent="0.15">
      <c r="A100" s="231"/>
      <c r="B100" s="232"/>
      <c r="C100" s="232"/>
      <c r="D100" s="232"/>
      <c r="E100" s="232"/>
      <c r="F100" s="233"/>
      <c r="G100" s="32"/>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row>
    <row r="101" spans="1:50" ht="28.35" customHeight="1" x14ac:dyDescent="0.15">
      <c r="A101" s="231"/>
      <c r="B101" s="232"/>
      <c r="C101" s="232"/>
      <c r="D101" s="232"/>
      <c r="E101" s="232"/>
      <c r="F101" s="233"/>
      <c r="G101" s="32"/>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7.75" customHeight="1" x14ac:dyDescent="0.15">
      <c r="A102" s="231"/>
      <c r="B102" s="232"/>
      <c r="C102" s="232"/>
      <c r="D102" s="232"/>
      <c r="E102" s="232"/>
      <c r="F102" s="233"/>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8.35" customHeight="1" x14ac:dyDescent="0.15">
      <c r="A103" s="231"/>
      <c r="B103" s="232"/>
      <c r="C103" s="232"/>
      <c r="D103" s="232"/>
      <c r="E103" s="232"/>
      <c r="F103" s="233"/>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231"/>
      <c r="B104" s="232"/>
      <c r="C104" s="232"/>
      <c r="D104" s="232"/>
      <c r="E104" s="232"/>
      <c r="F104" s="233"/>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7.75" customHeight="1" x14ac:dyDescent="0.15">
      <c r="A105" s="231"/>
      <c r="B105" s="232"/>
      <c r="C105" s="232"/>
      <c r="D105" s="232"/>
      <c r="E105" s="232"/>
      <c r="F105" s="233"/>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8.35" customHeight="1" x14ac:dyDescent="0.15">
      <c r="A106" s="231"/>
      <c r="B106" s="232"/>
      <c r="C106" s="232"/>
      <c r="D106" s="232"/>
      <c r="E106" s="232"/>
      <c r="F106" s="233"/>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231"/>
      <c r="B107" s="232"/>
      <c r="C107" s="232"/>
      <c r="D107" s="232"/>
      <c r="E107" s="232"/>
      <c r="F107" s="233"/>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231"/>
      <c r="B108" s="232"/>
      <c r="C108" s="232"/>
      <c r="D108" s="232"/>
      <c r="E108" s="232"/>
      <c r="F108" s="233"/>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231"/>
      <c r="B109" s="232"/>
      <c r="C109" s="232"/>
      <c r="D109" s="232"/>
      <c r="E109" s="232"/>
      <c r="F109" s="233"/>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15">
      <c r="A110" s="231"/>
      <c r="B110" s="232"/>
      <c r="C110" s="232"/>
      <c r="D110" s="232"/>
      <c r="E110" s="232"/>
      <c r="F110" s="233"/>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7.75" customHeight="1" x14ac:dyDescent="0.15">
      <c r="A111" s="231"/>
      <c r="B111" s="232"/>
      <c r="C111" s="232"/>
      <c r="D111" s="232"/>
      <c r="E111" s="232"/>
      <c r="F111" s="233"/>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8.35" customHeight="1" x14ac:dyDescent="0.15">
      <c r="A112" s="231"/>
      <c r="B112" s="232"/>
      <c r="C112" s="232"/>
      <c r="D112" s="232"/>
      <c r="E112" s="232"/>
      <c r="F112" s="233"/>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0" ht="28.35" customHeight="1" x14ac:dyDescent="0.15">
      <c r="A113" s="231"/>
      <c r="B113" s="232"/>
      <c r="C113" s="232"/>
      <c r="D113" s="232"/>
      <c r="E113" s="232"/>
      <c r="F113" s="233"/>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0" ht="28.35" customHeight="1" x14ac:dyDescent="0.15">
      <c r="A114" s="231"/>
      <c r="B114" s="232"/>
      <c r="C114" s="232"/>
      <c r="D114" s="232"/>
      <c r="E114" s="232"/>
      <c r="F114" s="233"/>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0" ht="52.5" customHeight="1" x14ac:dyDescent="0.15">
      <c r="A115" s="231"/>
      <c r="B115" s="232"/>
      <c r="C115" s="232"/>
      <c r="D115" s="232"/>
      <c r="E115" s="232"/>
      <c r="F115" s="233"/>
      <c r="G115" s="32"/>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row>
    <row r="116" spans="1:50" ht="52.5" customHeight="1" x14ac:dyDescent="0.15">
      <c r="A116" s="231"/>
      <c r="B116" s="232"/>
      <c r="C116" s="232"/>
      <c r="D116" s="232"/>
      <c r="E116" s="232"/>
      <c r="F116" s="233"/>
      <c r="G116" s="32"/>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row>
    <row r="117" spans="1:50" ht="52.5" customHeight="1" x14ac:dyDescent="0.15">
      <c r="A117" s="231"/>
      <c r="B117" s="232"/>
      <c r="C117" s="232"/>
      <c r="D117" s="232"/>
      <c r="E117" s="232"/>
      <c r="F117" s="23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29.25" customHeight="1" x14ac:dyDescent="0.15">
      <c r="A118" s="231"/>
      <c r="B118" s="232"/>
      <c r="C118" s="232"/>
      <c r="D118" s="232"/>
      <c r="E118" s="232"/>
      <c r="F118" s="233"/>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row>
    <row r="119" spans="1:50" ht="18.399999999999999" customHeight="1" x14ac:dyDescent="0.15">
      <c r="A119" s="231"/>
      <c r="B119" s="232"/>
      <c r="C119" s="232"/>
      <c r="D119" s="232"/>
      <c r="E119" s="232"/>
      <c r="F119" s="233"/>
      <c r="G119" s="32"/>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row>
    <row r="120" spans="1:50" ht="35.25" customHeight="1" thickBot="1" x14ac:dyDescent="0.2">
      <c r="A120" s="231"/>
      <c r="B120" s="232"/>
      <c r="C120" s="232"/>
      <c r="D120" s="232"/>
      <c r="E120" s="232"/>
      <c r="F120" s="233"/>
      <c r="G120" s="32"/>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row>
    <row r="121" spans="1:50" ht="24.75" customHeight="1" x14ac:dyDescent="0.15">
      <c r="A121" s="624" t="s">
        <v>236</v>
      </c>
      <c r="B121" s="625"/>
      <c r="C121" s="625"/>
      <c r="D121" s="625"/>
      <c r="E121" s="625"/>
      <c r="F121" s="626"/>
      <c r="G121" s="630" t="s">
        <v>216</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217</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3"/>
    </row>
    <row r="122" spans="1:50" ht="24.75" customHeight="1" x14ac:dyDescent="0.15">
      <c r="A122" s="627"/>
      <c r="B122" s="628"/>
      <c r="C122" s="628"/>
      <c r="D122" s="628"/>
      <c r="E122" s="628"/>
      <c r="F122" s="629"/>
      <c r="G122" s="111" t="s">
        <v>15</v>
      </c>
      <c r="H122" s="634"/>
      <c r="I122" s="634"/>
      <c r="J122" s="634"/>
      <c r="K122" s="634"/>
      <c r="L122" s="635" t="s">
        <v>16</v>
      </c>
      <c r="M122" s="634"/>
      <c r="N122" s="634"/>
      <c r="O122" s="634"/>
      <c r="P122" s="634"/>
      <c r="Q122" s="634"/>
      <c r="R122" s="634"/>
      <c r="S122" s="634"/>
      <c r="T122" s="634"/>
      <c r="U122" s="634"/>
      <c r="V122" s="634"/>
      <c r="W122" s="634"/>
      <c r="X122" s="636"/>
      <c r="Y122" s="647" t="s">
        <v>17</v>
      </c>
      <c r="Z122" s="648"/>
      <c r="AA122" s="648"/>
      <c r="AB122" s="649"/>
      <c r="AC122" s="111" t="s">
        <v>15</v>
      </c>
      <c r="AD122" s="634"/>
      <c r="AE122" s="634"/>
      <c r="AF122" s="634"/>
      <c r="AG122" s="634"/>
      <c r="AH122" s="635" t="s">
        <v>16</v>
      </c>
      <c r="AI122" s="634"/>
      <c r="AJ122" s="634"/>
      <c r="AK122" s="634"/>
      <c r="AL122" s="634"/>
      <c r="AM122" s="634"/>
      <c r="AN122" s="634"/>
      <c r="AO122" s="634"/>
      <c r="AP122" s="634"/>
      <c r="AQ122" s="634"/>
      <c r="AR122" s="634"/>
      <c r="AS122" s="634"/>
      <c r="AT122" s="636"/>
      <c r="AU122" s="647" t="s">
        <v>17</v>
      </c>
      <c r="AV122" s="648"/>
      <c r="AW122" s="648"/>
      <c r="AX122" s="650"/>
    </row>
    <row r="123" spans="1:50" ht="24.75" customHeight="1" x14ac:dyDescent="0.15">
      <c r="A123" s="627"/>
      <c r="B123" s="628"/>
      <c r="C123" s="628"/>
      <c r="D123" s="628"/>
      <c r="E123" s="628"/>
      <c r="F123" s="629"/>
      <c r="G123" s="651"/>
      <c r="H123" s="652"/>
      <c r="I123" s="652"/>
      <c r="J123" s="652"/>
      <c r="K123" s="653"/>
      <c r="L123" s="654"/>
      <c r="M123" s="655"/>
      <c r="N123" s="655"/>
      <c r="O123" s="655"/>
      <c r="P123" s="655"/>
      <c r="Q123" s="655"/>
      <c r="R123" s="655"/>
      <c r="S123" s="655"/>
      <c r="T123" s="655"/>
      <c r="U123" s="655"/>
      <c r="V123" s="655"/>
      <c r="W123" s="655"/>
      <c r="X123" s="656"/>
      <c r="Y123" s="657"/>
      <c r="Z123" s="658"/>
      <c r="AA123" s="658"/>
      <c r="AB123" s="659"/>
      <c r="AC123" s="651"/>
      <c r="AD123" s="652"/>
      <c r="AE123" s="652"/>
      <c r="AF123" s="652"/>
      <c r="AG123" s="653"/>
      <c r="AH123" s="654"/>
      <c r="AI123" s="655"/>
      <c r="AJ123" s="655"/>
      <c r="AK123" s="655"/>
      <c r="AL123" s="655"/>
      <c r="AM123" s="655"/>
      <c r="AN123" s="655"/>
      <c r="AO123" s="655"/>
      <c r="AP123" s="655"/>
      <c r="AQ123" s="655"/>
      <c r="AR123" s="655"/>
      <c r="AS123" s="655"/>
      <c r="AT123" s="656"/>
      <c r="AU123" s="657"/>
      <c r="AV123" s="658"/>
      <c r="AW123" s="658"/>
      <c r="AX123" s="660"/>
    </row>
    <row r="124" spans="1:50" ht="24.75" customHeight="1" x14ac:dyDescent="0.15">
      <c r="A124" s="627"/>
      <c r="B124" s="628"/>
      <c r="C124" s="628"/>
      <c r="D124" s="628"/>
      <c r="E124" s="628"/>
      <c r="F124" s="629"/>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row>
    <row r="125" spans="1:50" ht="24.75" customHeight="1" x14ac:dyDescent="0.15">
      <c r="A125" s="627"/>
      <c r="B125" s="628"/>
      <c r="C125" s="628"/>
      <c r="D125" s="628"/>
      <c r="E125" s="628"/>
      <c r="F125" s="629"/>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row>
    <row r="126" spans="1:50" ht="24.75" customHeight="1" x14ac:dyDescent="0.15">
      <c r="A126" s="627"/>
      <c r="B126" s="628"/>
      <c r="C126" s="628"/>
      <c r="D126" s="628"/>
      <c r="E126" s="628"/>
      <c r="F126" s="629"/>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row>
    <row r="127" spans="1:50" ht="24.75" customHeight="1" x14ac:dyDescent="0.15">
      <c r="A127" s="627"/>
      <c r="B127" s="628"/>
      <c r="C127" s="628"/>
      <c r="D127" s="628"/>
      <c r="E127" s="628"/>
      <c r="F127" s="629"/>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row>
    <row r="128" spans="1:50" ht="24.75" customHeight="1" x14ac:dyDescent="0.15">
      <c r="A128" s="627"/>
      <c r="B128" s="628"/>
      <c r="C128" s="628"/>
      <c r="D128" s="628"/>
      <c r="E128" s="628"/>
      <c r="F128" s="629"/>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row>
    <row r="129" spans="1:51" ht="24.75" customHeight="1" x14ac:dyDescent="0.15">
      <c r="A129" s="627"/>
      <c r="B129" s="628"/>
      <c r="C129" s="628"/>
      <c r="D129" s="628"/>
      <c r="E129" s="628"/>
      <c r="F129" s="629"/>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row>
    <row r="130" spans="1:51" ht="24.75" customHeight="1" x14ac:dyDescent="0.15">
      <c r="A130" s="627"/>
      <c r="B130" s="628"/>
      <c r="C130" s="628"/>
      <c r="D130" s="628"/>
      <c r="E130" s="628"/>
      <c r="F130" s="629"/>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row>
    <row r="131" spans="1:51" ht="24.75" customHeight="1" x14ac:dyDescent="0.15">
      <c r="A131" s="627"/>
      <c r="B131" s="628"/>
      <c r="C131" s="628"/>
      <c r="D131" s="628"/>
      <c r="E131" s="628"/>
      <c r="F131" s="629"/>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row>
    <row r="132" spans="1:51" ht="24.75" customHeight="1" x14ac:dyDescent="0.15">
      <c r="A132" s="627"/>
      <c r="B132" s="628"/>
      <c r="C132" s="628"/>
      <c r="D132" s="628"/>
      <c r="E132" s="628"/>
      <c r="F132" s="629"/>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row>
    <row r="133" spans="1:51" ht="24.75" customHeight="1" x14ac:dyDescent="0.15">
      <c r="A133" s="627"/>
      <c r="B133" s="628"/>
      <c r="C133" s="628"/>
      <c r="D133" s="628"/>
      <c r="E133" s="628"/>
      <c r="F133" s="629"/>
      <c r="G133" s="661" t="s">
        <v>18</v>
      </c>
      <c r="H133" s="662"/>
      <c r="I133" s="662"/>
      <c r="J133" s="662"/>
      <c r="K133" s="662"/>
      <c r="L133" s="663"/>
      <c r="M133" s="664"/>
      <c r="N133" s="664"/>
      <c r="O133" s="664"/>
      <c r="P133" s="664"/>
      <c r="Q133" s="664"/>
      <c r="R133" s="664"/>
      <c r="S133" s="664"/>
      <c r="T133" s="664"/>
      <c r="U133" s="664"/>
      <c r="V133" s="664"/>
      <c r="W133" s="664"/>
      <c r="X133" s="665"/>
      <c r="Y133" s="666">
        <f>SUM(Y123:AB132)</f>
        <v>0</v>
      </c>
      <c r="Z133" s="667"/>
      <c r="AA133" s="667"/>
      <c r="AB133" s="668"/>
      <c r="AC133" s="661" t="s">
        <v>18</v>
      </c>
      <c r="AD133" s="662"/>
      <c r="AE133" s="662"/>
      <c r="AF133" s="662"/>
      <c r="AG133" s="662"/>
      <c r="AH133" s="663"/>
      <c r="AI133" s="664"/>
      <c r="AJ133" s="664"/>
      <c r="AK133" s="664"/>
      <c r="AL133" s="664"/>
      <c r="AM133" s="664"/>
      <c r="AN133" s="664"/>
      <c r="AO133" s="664"/>
      <c r="AP133" s="664"/>
      <c r="AQ133" s="664"/>
      <c r="AR133" s="664"/>
      <c r="AS133" s="664"/>
      <c r="AT133" s="665"/>
      <c r="AU133" s="666">
        <f>SUM(AU123:AX132)</f>
        <v>0</v>
      </c>
      <c r="AV133" s="667"/>
      <c r="AW133" s="667"/>
      <c r="AX133" s="669"/>
    </row>
    <row r="134" spans="1:51" ht="24.75" customHeight="1" x14ac:dyDescent="0.15">
      <c r="A134" s="4"/>
      <c r="B134" s="4"/>
      <c r="C134" s="4"/>
      <c r="D134" s="4"/>
      <c r="E134" s="4"/>
      <c r="F134" s="4"/>
      <c r="G134" s="7"/>
      <c r="H134" s="7"/>
      <c r="I134" s="7"/>
      <c r="J134" s="7"/>
      <c r="K134" s="7"/>
      <c r="L134" s="3"/>
      <c r="M134" s="7"/>
      <c r="N134" s="7"/>
      <c r="O134" s="7"/>
      <c r="P134" s="7"/>
      <c r="Q134" s="7"/>
      <c r="R134" s="7"/>
      <c r="S134" s="7"/>
      <c r="T134" s="7"/>
      <c r="U134" s="7"/>
      <c r="V134" s="7"/>
      <c r="W134" s="7"/>
      <c r="X134" s="7"/>
      <c r="Y134" s="8"/>
      <c r="Z134" s="8"/>
      <c r="AA134" s="8"/>
      <c r="AB134" s="8"/>
      <c r="AC134" s="7"/>
      <c r="AD134" s="7"/>
      <c r="AE134" s="7"/>
      <c r="AF134" s="7"/>
      <c r="AG134" s="7"/>
      <c r="AH134" s="3"/>
      <c r="AI134" s="7"/>
      <c r="AJ134" s="7"/>
      <c r="AK134" s="7"/>
      <c r="AL134" s="7"/>
      <c r="AM134" s="7"/>
      <c r="AN134" s="7"/>
      <c r="AO134" s="7"/>
      <c r="AP134" s="7"/>
      <c r="AQ134" s="7"/>
      <c r="AR134" s="7"/>
      <c r="AS134" s="7"/>
      <c r="AT134" s="7"/>
      <c r="AU134" s="8"/>
      <c r="AV134" s="8"/>
      <c r="AW134" s="8"/>
      <c r="AX134" s="8"/>
    </row>
    <row r="135" spans="1:51" ht="24.75" customHeight="1" x14ac:dyDescent="0.15"/>
    <row r="136" spans="1:51" ht="24.75" customHeight="1" x14ac:dyDescent="0.15">
      <c r="A136" s="9"/>
      <c r="B136" s="1" t="s">
        <v>26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24.75" customHeight="1" x14ac:dyDescent="0.15">
      <c r="A137" s="9"/>
      <c r="B137" s="35" t="s">
        <v>216</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spans="1:51" ht="59.25" customHeight="1" x14ac:dyDescent="0.15">
      <c r="A138" s="670"/>
      <c r="B138" s="670"/>
      <c r="C138" s="670" t="s">
        <v>24</v>
      </c>
      <c r="D138" s="670"/>
      <c r="E138" s="670"/>
      <c r="F138" s="670"/>
      <c r="G138" s="670"/>
      <c r="H138" s="670"/>
      <c r="I138" s="670"/>
      <c r="J138" s="671" t="s">
        <v>183</v>
      </c>
      <c r="K138" s="121"/>
      <c r="L138" s="121"/>
      <c r="M138" s="121"/>
      <c r="N138" s="121"/>
      <c r="O138" s="121"/>
      <c r="P138" s="388" t="s">
        <v>25</v>
      </c>
      <c r="Q138" s="388"/>
      <c r="R138" s="388"/>
      <c r="S138" s="388"/>
      <c r="T138" s="388"/>
      <c r="U138" s="388"/>
      <c r="V138" s="388"/>
      <c r="W138" s="388"/>
      <c r="X138" s="388"/>
      <c r="Y138" s="672" t="s">
        <v>182</v>
      </c>
      <c r="Z138" s="673"/>
      <c r="AA138" s="673"/>
      <c r="AB138" s="673"/>
      <c r="AC138" s="671" t="s">
        <v>208</v>
      </c>
      <c r="AD138" s="671"/>
      <c r="AE138" s="671"/>
      <c r="AF138" s="671"/>
      <c r="AG138" s="671"/>
      <c r="AH138" s="672" t="s">
        <v>222</v>
      </c>
      <c r="AI138" s="670"/>
      <c r="AJ138" s="670"/>
      <c r="AK138" s="670"/>
      <c r="AL138" s="670" t="s">
        <v>19</v>
      </c>
      <c r="AM138" s="670"/>
      <c r="AN138" s="670"/>
      <c r="AO138" s="674"/>
      <c r="AP138" s="693" t="s">
        <v>184</v>
      </c>
      <c r="AQ138" s="693"/>
      <c r="AR138" s="693"/>
      <c r="AS138" s="693"/>
      <c r="AT138" s="693"/>
      <c r="AU138" s="693"/>
      <c r="AV138" s="693"/>
      <c r="AW138" s="693"/>
      <c r="AX138" s="693"/>
    </row>
    <row r="139" spans="1:51" ht="30" customHeight="1" x14ac:dyDescent="0.15">
      <c r="A139" s="681">
        <v>1</v>
      </c>
      <c r="B139" s="681">
        <v>1</v>
      </c>
      <c r="C139" s="682" t="s">
        <v>653</v>
      </c>
      <c r="D139" s="683"/>
      <c r="E139" s="683"/>
      <c r="F139" s="683"/>
      <c r="G139" s="683"/>
      <c r="H139" s="683"/>
      <c r="I139" s="683"/>
      <c r="J139" s="684">
        <v>7010001016830</v>
      </c>
      <c r="K139" s="685"/>
      <c r="L139" s="685"/>
      <c r="M139" s="685"/>
      <c r="N139" s="685"/>
      <c r="O139" s="685"/>
      <c r="P139" s="686" t="s">
        <v>631</v>
      </c>
      <c r="Q139" s="687"/>
      <c r="R139" s="687"/>
      <c r="S139" s="687"/>
      <c r="T139" s="687"/>
      <c r="U139" s="687"/>
      <c r="V139" s="687"/>
      <c r="W139" s="687"/>
      <c r="X139" s="687"/>
      <c r="Y139" s="688">
        <v>0.7</v>
      </c>
      <c r="Z139" s="689"/>
      <c r="AA139" s="689"/>
      <c r="AB139" s="690"/>
      <c r="AC139" s="691" t="s">
        <v>229</v>
      </c>
      <c r="AD139" s="692"/>
      <c r="AE139" s="692"/>
      <c r="AF139" s="692"/>
      <c r="AG139" s="692"/>
      <c r="AH139" s="675" t="s">
        <v>254</v>
      </c>
      <c r="AI139" s="676"/>
      <c r="AJ139" s="676"/>
      <c r="AK139" s="676"/>
      <c r="AL139" s="677" t="s">
        <v>254</v>
      </c>
      <c r="AM139" s="678"/>
      <c r="AN139" s="678"/>
      <c r="AO139" s="679"/>
      <c r="AP139" s="680"/>
      <c r="AQ139" s="680"/>
      <c r="AR139" s="680"/>
      <c r="AS139" s="680"/>
      <c r="AT139" s="680"/>
      <c r="AU139" s="680"/>
      <c r="AV139" s="680"/>
      <c r="AW139" s="680"/>
      <c r="AX139" s="680"/>
    </row>
    <row r="140" spans="1:51" ht="30" customHeight="1" x14ac:dyDescent="0.15">
      <c r="A140" s="681">
        <v>2</v>
      </c>
      <c r="B140" s="681">
        <v>1</v>
      </c>
      <c r="C140" s="682" t="s">
        <v>655</v>
      </c>
      <c r="D140" s="683"/>
      <c r="E140" s="683"/>
      <c r="F140" s="683"/>
      <c r="G140" s="683"/>
      <c r="H140" s="683"/>
      <c r="I140" s="683"/>
      <c r="J140" s="684">
        <v>5010401006994</v>
      </c>
      <c r="K140" s="685"/>
      <c r="L140" s="685"/>
      <c r="M140" s="685"/>
      <c r="N140" s="685"/>
      <c r="O140" s="685"/>
      <c r="P140" s="686" t="s">
        <v>631</v>
      </c>
      <c r="Q140" s="687"/>
      <c r="R140" s="687"/>
      <c r="S140" s="687"/>
      <c r="T140" s="687"/>
      <c r="U140" s="687"/>
      <c r="V140" s="687"/>
      <c r="W140" s="687"/>
      <c r="X140" s="687"/>
      <c r="Y140" s="688">
        <v>0.6</v>
      </c>
      <c r="Z140" s="689"/>
      <c r="AA140" s="689"/>
      <c r="AB140" s="690"/>
      <c r="AC140" s="691" t="s">
        <v>229</v>
      </c>
      <c r="AD140" s="692"/>
      <c r="AE140" s="692"/>
      <c r="AF140" s="692"/>
      <c r="AG140" s="692"/>
      <c r="AH140" s="675" t="s">
        <v>629</v>
      </c>
      <c r="AI140" s="676"/>
      <c r="AJ140" s="676"/>
      <c r="AK140" s="676"/>
      <c r="AL140" s="677" t="s">
        <v>629</v>
      </c>
      <c r="AM140" s="678"/>
      <c r="AN140" s="678"/>
      <c r="AO140" s="679"/>
      <c r="AP140" s="680"/>
      <c r="AQ140" s="680"/>
      <c r="AR140" s="680"/>
      <c r="AS140" s="680"/>
      <c r="AT140" s="680"/>
      <c r="AU140" s="680"/>
      <c r="AV140" s="680"/>
      <c r="AW140" s="680"/>
      <c r="AX140" s="680"/>
      <c r="AY140">
        <f>COUNTA($C$140)</f>
        <v>1</v>
      </c>
    </row>
    <row r="141" spans="1:51" ht="30" customHeight="1" x14ac:dyDescent="0.15">
      <c r="A141" s="681">
        <v>3</v>
      </c>
      <c r="B141" s="681">
        <v>1</v>
      </c>
      <c r="C141" s="682" t="s">
        <v>654</v>
      </c>
      <c r="D141" s="683"/>
      <c r="E141" s="683"/>
      <c r="F141" s="683"/>
      <c r="G141" s="683"/>
      <c r="H141" s="683"/>
      <c r="I141" s="683"/>
      <c r="J141" s="684">
        <v>1010001100425</v>
      </c>
      <c r="K141" s="685"/>
      <c r="L141" s="685"/>
      <c r="M141" s="685"/>
      <c r="N141" s="685"/>
      <c r="O141" s="685"/>
      <c r="P141" s="686" t="s">
        <v>631</v>
      </c>
      <c r="Q141" s="687"/>
      <c r="R141" s="687"/>
      <c r="S141" s="687"/>
      <c r="T141" s="687"/>
      <c r="U141" s="687"/>
      <c r="V141" s="687"/>
      <c r="W141" s="687"/>
      <c r="X141" s="687"/>
      <c r="Y141" s="688">
        <v>0.4</v>
      </c>
      <c r="Z141" s="689"/>
      <c r="AA141" s="689"/>
      <c r="AB141" s="690"/>
      <c r="AC141" s="691" t="s">
        <v>229</v>
      </c>
      <c r="AD141" s="692"/>
      <c r="AE141" s="692"/>
      <c r="AF141" s="692"/>
      <c r="AG141" s="692"/>
      <c r="AH141" s="675" t="s">
        <v>629</v>
      </c>
      <c r="AI141" s="676"/>
      <c r="AJ141" s="676"/>
      <c r="AK141" s="676"/>
      <c r="AL141" s="677" t="s">
        <v>629</v>
      </c>
      <c r="AM141" s="678"/>
      <c r="AN141" s="678"/>
      <c r="AO141" s="679"/>
      <c r="AP141" s="680"/>
      <c r="AQ141" s="680"/>
      <c r="AR141" s="680"/>
      <c r="AS141" s="680"/>
      <c r="AT141" s="680"/>
      <c r="AU141" s="680"/>
      <c r="AV141" s="680"/>
      <c r="AW141" s="680"/>
      <c r="AX141" s="680"/>
      <c r="AY141">
        <f>COUNTA($C$141)</f>
        <v>1</v>
      </c>
    </row>
    <row r="142" spans="1:51" ht="30" customHeight="1" x14ac:dyDescent="0.15">
      <c r="A142" s="681">
        <v>4</v>
      </c>
      <c r="B142" s="681">
        <v>1</v>
      </c>
      <c r="C142" s="682" t="s">
        <v>656</v>
      </c>
      <c r="D142" s="683"/>
      <c r="E142" s="683"/>
      <c r="F142" s="683"/>
      <c r="G142" s="683"/>
      <c r="H142" s="683"/>
      <c r="I142" s="683"/>
      <c r="J142" s="684">
        <v>6010405000927</v>
      </c>
      <c r="K142" s="685"/>
      <c r="L142" s="685"/>
      <c r="M142" s="685"/>
      <c r="N142" s="685"/>
      <c r="O142" s="685"/>
      <c r="P142" s="686" t="s">
        <v>631</v>
      </c>
      <c r="Q142" s="687"/>
      <c r="R142" s="687"/>
      <c r="S142" s="687"/>
      <c r="T142" s="687"/>
      <c r="U142" s="687"/>
      <c r="V142" s="687"/>
      <c r="W142" s="687"/>
      <c r="X142" s="687"/>
      <c r="Y142" s="688">
        <v>0.1</v>
      </c>
      <c r="Z142" s="689"/>
      <c r="AA142" s="689"/>
      <c r="AB142" s="690"/>
      <c r="AC142" s="691" t="s">
        <v>229</v>
      </c>
      <c r="AD142" s="692"/>
      <c r="AE142" s="692"/>
      <c r="AF142" s="692"/>
      <c r="AG142" s="692"/>
      <c r="AH142" s="675" t="s">
        <v>629</v>
      </c>
      <c r="AI142" s="676"/>
      <c r="AJ142" s="676"/>
      <c r="AK142" s="676"/>
      <c r="AL142" s="677" t="s">
        <v>629</v>
      </c>
      <c r="AM142" s="678"/>
      <c r="AN142" s="678"/>
      <c r="AO142" s="679"/>
      <c r="AP142" s="680"/>
      <c r="AQ142" s="680"/>
      <c r="AR142" s="680"/>
      <c r="AS142" s="680"/>
      <c r="AT142" s="680"/>
      <c r="AU142" s="680"/>
      <c r="AV142" s="680"/>
      <c r="AW142" s="680"/>
      <c r="AX142" s="680"/>
      <c r="AY142">
        <f>COUNTA($C$142)</f>
        <v>1</v>
      </c>
    </row>
    <row r="143" spans="1:51" ht="30" customHeight="1" x14ac:dyDescent="0.15">
      <c r="A143" s="681">
        <v>5</v>
      </c>
      <c r="B143" s="681">
        <v>1</v>
      </c>
      <c r="C143" s="682" t="s">
        <v>638</v>
      </c>
      <c r="D143" s="683"/>
      <c r="E143" s="683"/>
      <c r="F143" s="683"/>
      <c r="G143" s="683"/>
      <c r="H143" s="683"/>
      <c r="I143" s="683"/>
      <c r="J143" s="684" t="s">
        <v>578</v>
      </c>
      <c r="K143" s="685"/>
      <c r="L143" s="685"/>
      <c r="M143" s="685"/>
      <c r="N143" s="685"/>
      <c r="O143" s="685"/>
      <c r="P143" s="686" t="s">
        <v>631</v>
      </c>
      <c r="Q143" s="687"/>
      <c r="R143" s="687"/>
      <c r="S143" s="687"/>
      <c r="T143" s="687"/>
      <c r="U143" s="687"/>
      <c r="V143" s="687"/>
      <c r="W143" s="687"/>
      <c r="X143" s="687"/>
      <c r="Y143" s="688">
        <v>0</v>
      </c>
      <c r="Z143" s="689"/>
      <c r="AA143" s="689"/>
      <c r="AB143" s="690"/>
      <c r="AC143" s="691" t="s">
        <v>229</v>
      </c>
      <c r="AD143" s="692"/>
      <c r="AE143" s="692"/>
      <c r="AF143" s="692"/>
      <c r="AG143" s="692"/>
      <c r="AH143" s="675" t="s">
        <v>629</v>
      </c>
      <c r="AI143" s="676"/>
      <c r="AJ143" s="676"/>
      <c r="AK143" s="676"/>
      <c r="AL143" s="677" t="s">
        <v>629</v>
      </c>
      <c r="AM143" s="678"/>
      <c r="AN143" s="678"/>
      <c r="AO143" s="679"/>
      <c r="AP143" s="680"/>
      <c r="AQ143" s="680"/>
      <c r="AR143" s="680"/>
      <c r="AS143" s="680"/>
      <c r="AT143" s="680"/>
      <c r="AU143" s="680"/>
      <c r="AV143" s="680"/>
      <c r="AW143" s="680"/>
      <c r="AX143" s="680"/>
      <c r="AY143">
        <f>COUNTA($C$143)</f>
        <v>1</v>
      </c>
    </row>
    <row r="144" spans="1:51" ht="24.75" customHeight="1" x14ac:dyDescent="0.15">
      <c r="A144" s="39"/>
      <c r="B144" s="39"/>
      <c r="C144" s="39"/>
      <c r="D144" s="39"/>
      <c r="E144" s="39"/>
      <c r="F144" s="39"/>
      <c r="G144" s="39"/>
      <c r="H144" s="39"/>
      <c r="I144" s="39"/>
      <c r="J144" s="40"/>
      <c r="K144" s="40"/>
      <c r="L144" s="40"/>
      <c r="M144" s="40"/>
      <c r="N144" s="40"/>
      <c r="O144" s="40"/>
      <c r="P144" s="41"/>
      <c r="Q144" s="41"/>
      <c r="R144" s="41"/>
      <c r="S144" s="41"/>
      <c r="T144" s="41"/>
      <c r="U144" s="41"/>
      <c r="V144" s="41"/>
      <c r="W144" s="41"/>
      <c r="X144" s="41"/>
      <c r="Y144" s="42"/>
      <c r="Z144" s="42"/>
      <c r="AA144" s="42"/>
      <c r="AB144" s="42"/>
      <c r="AC144" s="42"/>
      <c r="AD144" s="42"/>
      <c r="AE144" s="42"/>
      <c r="AF144" s="42"/>
      <c r="AG144" s="42"/>
      <c r="AH144" s="42"/>
      <c r="AI144" s="42"/>
      <c r="AJ144" s="42"/>
      <c r="AK144" s="42"/>
      <c r="AL144" s="42"/>
      <c r="AM144" s="42"/>
      <c r="AN144" s="42"/>
      <c r="AO144" s="42"/>
      <c r="AP144" s="41"/>
      <c r="AQ144" s="41"/>
      <c r="AR144" s="41"/>
      <c r="AS144" s="41"/>
      <c r="AT144" s="41"/>
      <c r="AU144" s="41"/>
      <c r="AV144" s="41"/>
      <c r="AW144" s="41"/>
      <c r="AX144" s="41"/>
      <c r="AY144">
        <f>COUNTA($C$147)</f>
        <v>1</v>
      </c>
    </row>
    <row r="145" spans="1:51" ht="24.75" customHeight="1" x14ac:dyDescent="0.15">
      <c r="A145" s="39"/>
      <c r="B145" s="43" t="s">
        <v>163</v>
      </c>
      <c r="C145" s="39"/>
      <c r="D145" s="39"/>
      <c r="E145" s="39"/>
      <c r="F145" s="39"/>
      <c r="G145" s="39"/>
      <c r="H145" s="39"/>
      <c r="I145" s="39"/>
      <c r="J145" s="39"/>
      <c r="K145" s="39"/>
      <c r="L145" s="39"/>
      <c r="M145" s="39"/>
      <c r="N145" s="39"/>
      <c r="O145" s="39"/>
      <c r="P145" s="44"/>
      <c r="Q145" s="44"/>
      <c r="R145" s="44"/>
      <c r="S145" s="44"/>
      <c r="T145" s="44"/>
      <c r="U145" s="44"/>
      <c r="V145" s="44"/>
      <c r="W145" s="44"/>
      <c r="X145" s="44"/>
      <c r="Y145" s="45"/>
      <c r="Z145" s="45"/>
      <c r="AA145" s="45"/>
      <c r="AB145" s="45"/>
      <c r="AC145" s="45"/>
      <c r="AD145" s="45"/>
      <c r="AE145" s="45"/>
      <c r="AF145" s="45"/>
      <c r="AG145" s="45"/>
      <c r="AH145" s="45"/>
      <c r="AI145" s="45"/>
      <c r="AJ145" s="45"/>
      <c r="AK145" s="45"/>
      <c r="AL145" s="45"/>
      <c r="AM145" s="45"/>
      <c r="AN145" s="45"/>
      <c r="AO145" s="45"/>
      <c r="AP145" s="44"/>
      <c r="AQ145" s="44"/>
      <c r="AR145" s="44"/>
      <c r="AS145" s="44"/>
      <c r="AT145" s="44"/>
      <c r="AU145" s="44"/>
      <c r="AV145" s="44"/>
      <c r="AW145" s="44"/>
      <c r="AX145" s="44"/>
      <c r="AY145">
        <f>$AY$144</f>
        <v>1</v>
      </c>
    </row>
    <row r="146" spans="1:51" ht="59.25" customHeight="1" x14ac:dyDescent="0.15">
      <c r="A146" s="670"/>
      <c r="B146" s="670"/>
      <c r="C146" s="670" t="s">
        <v>24</v>
      </c>
      <c r="D146" s="670"/>
      <c r="E146" s="670"/>
      <c r="F146" s="670"/>
      <c r="G146" s="670"/>
      <c r="H146" s="670"/>
      <c r="I146" s="670"/>
      <c r="J146" s="671" t="s">
        <v>183</v>
      </c>
      <c r="K146" s="121"/>
      <c r="L146" s="121"/>
      <c r="M146" s="121"/>
      <c r="N146" s="121"/>
      <c r="O146" s="121"/>
      <c r="P146" s="388" t="s">
        <v>25</v>
      </c>
      <c r="Q146" s="388"/>
      <c r="R146" s="388"/>
      <c r="S146" s="388"/>
      <c r="T146" s="388"/>
      <c r="U146" s="388"/>
      <c r="V146" s="388"/>
      <c r="W146" s="388"/>
      <c r="X146" s="388"/>
      <c r="Y146" s="672" t="s">
        <v>182</v>
      </c>
      <c r="Z146" s="673"/>
      <c r="AA146" s="673"/>
      <c r="AB146" s="673"/>
      <c r="AC146" s="671" t="s">
        <v>208</v>
      </c>
      <c r="AD146" s="671"/>
      <c r="AE146" s="671"/>
      <c r="AF146" s="671"/>
      <c r="AG146" s="671"/>
      <c r="AH146" s="672" t="s">
        <v>222</v>
      </c>
      <c r="AI146" s="670"/>
      <c r="AJ146" s="670"/>
      <c r="AK146" s="670"/>
      <c r="AL146" s="670" t="s">
        <v>19</v>
      </c>
      <c r="AM146" s="670"/>
      <c r="AN146" s="670"/>
      <c r="AO146" s="674"/>
      <c r="AP146" s="693" t="s">
        <v>184</v>
      </c>
      <c r="AQ146" s="693"/>
      <c r="AR146" s="693"/>
      <c r="AS146" s="693"/>
      <c r="AT146" s="693"/>
      <c r="AU146" s="693"/>
      <c r="AV146" s="693"/>
      <c r="AW146" s="693"/>
      <c r="AX146" s="693"/>
      <c r="AY146">
        <f>$AY$144</f>
        <v>1</v>
      </c>
    </row>
    <row r="147" spans="1:51" ht="30" customHeight="1" x14ac:dyDescent="0.15">
      <c r="A147" s="681">
        <v>1</v>
      </c>
      <c r="B147" s="681">
        <v>1</v>
      </c>
      <c r="C147" s="682" t="s">
        <v>657</v>
      </c>
      <c r="D147" s="683"/>
      <c r="E147" s="683"/>
      <c r="F147" s="683"/>
      <c r="G147" s="683"/>
      <c r="H147" s="683"/>
      <c r="I147" s="683"/>
      <c r="J147" s="684">
        <v>6011101004370</v>
      </c>
      <c r="K147" s="685"/>
      <c r="L147" s="685"/>
      <c r="M147" s="685"/>
      <c r="N147" s="685"/>
      <c r="O147" s="685"/>
      <c r="P147" s="687" t="s">
        <v>636</v>
      </c>
      <c r="Q147" s="687"/>
      <c r="R147" s="687"/>
      <c r="S147" s="687"/>
      <c r="T147" s="687"/>
      <c r="U147" s="687"/>
      <c r="V147" s="687"/>
      <c r="W147" s="687"/>
      <c r="X147" s="687"/>
      <c r="Y147" s="688">
        <v>0.1</v>
      </c>
      <c r="Z147" s="689"/>
      <c r="AA147" s="689"/>
      <c r="AB147" s="690"/>
      <c r="AC147" s="691" t="s">
        <v>229</v>
      </c>
      <c r="AD147" s="692"/>
      <c r="AE147" s="692"/>
      <c r="AF147" s="692"/>
      <c r="AG147" s="692"/>
      <c r="AH147" s="675" t="s">
        <v>640</v>
      </c>
      <c r="AI147" s="676"/>
      <c r="AJ147" s="676"/>
      <c r="AK147" s="676"/>
      <c r="AL147" s="677" t="s">
        <v>640</v>
      </c>
      <c r="AM147" s="678"/>
      <c r="AN147" s="678"/>
      <c r="AO147" s="679"/>
      <c r="AP147" s="680"/>
      <c r="AQ147" s="680"/>
      <c r="AR147" s="680"/>
      <c r="AS147" s="680"/>
      <c r="AT147" s="680"/>
      <c r="AU147" s="680"/>
      <c r="AV147" s="680"/>
      <c r="AW147" s="680"/>
      <c r="AX147" s="680"/>
      <c r="AY147">
        <f>$AY$144</f>
        <v>1</v>
      </c>
    </row>
    <row r="148" spans="1:51" ht="30" customHeight="1" x14ac:dyDescent="0.15">
      <c r="A148" s="681">
        <v>2</v>
      </c>
      <c r="B148" s="681">
        <v>1</v>
      </c>
      <c r="C148" s="682" t="s">
        <v>637</v>
      </c>
      <c r="D148" s="683"/>
      <c r="E148" s="683"/>
      <c r="F148" s="683"/>
      <c r="G148" s="683"/>
      <c r="H148" s="683"/>
      <c r="I148" s="683"/>
      <c r="J148" s="684" t="s">
        <v>578</v>
      </c>
      <c r="K148" s="685"/>
      <c r="L148" s="685"/>
      <c r="M148" s="685"/>
      <c r="N148" s="685"/>
      <c r="O148" s="685"/>
      <c r="P148" s="686" t="s">
        <v>633</v>
      </c>
      <c r="Q148" s="687"/>
      <c r="R148" s="687"/>
      <c r="S148" s="687"/>
      <c r="T148" s="687"/>
      <c r="U148" s="687"/>
      <c r="V148" s="687"/>
      <c r="W148" s="687"/>
      <c r="X148" s="687"/>
      <c r="Y148" s="688">
        <v>0.1</v>
      </c>
      <c r="Z148" s="689"/>
      <c r="AA148" s="689"/>
      <c r="AB148" s="690"/>
      <c r="AC148" s="691" t="s">
        <v>229</v>
      </c>
      <c r="AD148" s="692"/>
      <c r="AE148" s="692"/>
      <c r="AF148" s="692"/>
      <c r="AG148" s="692"/>
      <c r="AH148" s="675" t="s">
        <v>629</v>
      </c>
      <c r="AI148" s="676"/>
      <c r="AJ148" s="676"/>
      <c r="AK148" s="676"/>
      <c r="AL148" s="677" t="s">
        <v>629</v>
      </c>
      <c r="AM148" s="678"/>
      <c r="AN148" s="678"/>
      <c r="AO148" s="679"/>
      <c r="AP148" s="680"/>
      <c r="AQ148" s="680"/>
      <c r="AR148" s="680"/>
      <c r="AS148" s="680"/>
      <c r="AT148" s="680"/>
      <c r="AU148" s="680"/>
      <c r="AV148" s="680"/>
      <c r="AW148" s="680"/>
      <c r="AX148" s="680"/>
      <c r="AY148">
        <f>COUNTA($C$148)</f>
        <v>1</v>
      </c>
    </row>
    <row r="149" spans="1:51" ht="30" customHeight="1" x14ac:dyDescent="0.15">
      <c r="A149" s="681">
        <v>3</v>
      </c>
      <c r="B149" s="681">
        <v>1</v>
      </c>
      <c r="C149" s="682" t="s">
        <v>658</v>
      </c>
      <c r="D149" s="683"/>
      <c r="E149" s="683"/>
      <c r="F149" s="683"/>
      <c r="G149" s="683"/>
      <c r="H149" s="683"/>
      <c r="I149" s="683"/>
      <c r="J149" s="684">
        <v>8011001105515</v>
      </c>
      <c r="K149" s="685"/>
      <c r="L149" s="685"/>
      <c r="M149" s="685"/>
      <c r="N149" s="685"/>
      <c r="O149" s="685"/>
      <c r="P149" s="686" t="s">
        <v>633</v>
      </c>
      <c r="Q149" s="687"/>
      <c r="R149" s="687"/>
      <c r="S149" s="687"/>
      <c r="T149" s="687"/>
      <c r="U149" s="687"/>
      <c r="V149" s="687"/>
      <c r="W149" s="687"/>
      <c r="X149" s="687"/>
      <c r="Y149" s="688">
        <v>0.1</v>
      </c>
      <c r="Z149" s="689"/>
      <c r="AA149" s="689"/>
      <c r="AB149" s="690"/>
      <c r="AC149" s="691" t="s">
        <v>229</v>
      </c>
      <c r="AD149" s="692"/>
      <c r="AE149" s="692"/>
      <c r="AF149" s="692"/>
      <c r="AG149" s="692"/>
      <c r="AH149" s="675" t="s">
        <v>640</v>
      </c>
      <c r="AI149" s="676"/>
      <c r="AJ149" s="676"/>
      <c r="AK149" s="676"/>
      <c r="AL149" s="677" t="s">
        <v>640</v>
      </c>
      <c r="AM149" s="678"/>
      <c r="AN149" s="678"/>
      <c r="AO149" s="679"/>
      <c r="AP149" s="680"/>
      <c r="AQ149" s="680"/>
      <c r="AR149" s="680"/>
      <c r="AS149" s="680"/>
      <c r="AT149" s="680"/>
      <c r="AU149" s="680"/>
      <c r="AV149" s="680"/>
      <c r="AW149" s="680"/>
      <c r="AX149" s="680"/>
      <c r="AY149">
        <f>COUNTA($C$149)</f>
        <v>1</v>
      </c>
    </row>
    <row r="150" spans="1:51" ht="30" customHeight="1" x14ac:dyDescent="0.15">
      <c r="A150" s="681">
        <v>4</v>
      </c>
      <c r="B150" s="681">
        <v>1</v>
      </c>
      <c r="C150" s="682" t="s">
        <v>659</v>
      </c>
      <c r="D150" s="683"/>
      <c r="E150" s="683"/>
      <c r="F150" s="683"/>
      <c r="G150" s="683"/>
      <c r="H150" s="683"/>
      <c r="I150" s="683"/>
      <c r="J150" s="684">
        <v>1050001034512</v>
      </c>
      <c r="K150" s="685"/>
      <c r="L150" s="685"/>
      <c r="M150" s="685"/>
      <c r="N150" s="685"/>
      <c r="O150" s="685"/>
      <c r="P150" s="687" t="s">
        <v>632</v>
      </c>
      <c r="Q150" s="687"/>
      <c r="R150" s="687"/>
      <c r="S150" s="687"/>
      <c r="T150" s="687"/>
      <c r="U150" s="687"/>
      <c r="V150" s="687"/>
      <c r="W150" s="687"/>
      <c r="X150" s="687"/>
      <c r="Y150" s="688">
        <v>0</v>
      </c>
      <c r="Z150" s="689"/>
      <c r="AA150" s="689"/>
      <c r="AB150" s="690"/>
      <c r="AC150" s="691" t="s">
        <v>229</v>
      </c>
      <c r="AD150" s="692"/>
      <c r="AE150" s="692"/>
      <c r="AF150" s="692"/>
      <c r="AG150" s="692"/>
      <c r="AH150" s="675" t="s">
        <v>629</v>
      </c>
      <c r="AI150" s="676"/>
      <c r="AJ150" s="676"/>
      <c r="AK150" s="676"/>
      <c r="AL150" s="677" t="s">
        <v>629</v>
      </c>
      <c r="AM150" s="678"/>
      <c r="AN150" s="678"/>
      <c r="AO150" s="679"/>
      <c r="AP150" s="680"/>
      <c r="AQ150" s="680"/>
      <c r="AR150" s="680"/>
      <c r="AS150" s="680"/>
      <c r="AT150" s="680"/>
      <c r="AU150" s="680"/>
      <c r="AV150" s="680"/>
      <c r="AW150" s="680"/>
      <c r="AX150" s="680"/>
      <c r="AY150">
        <f>COUNTA($C$150)</f>
        <v>1</v>
      </c>
    </row>
    <row r="151" spans="1:51" ht="30" customHeight="1" x14ac:dyDescent="0.15">
      <c r="A151" s="681">
        <v>5</v>
      </c>
      <c r="B151" s="681">
        <v>1</v>
      </c>
      <c r="C151" s="682" t="s">
        <v>660</v>
      </c>
      <c r="D151" s="683"/>
      <c r="E151" s="683"/>
      <c r="F151" s="683"/>
      <c r="G151" s="683"/>
      <c r="H151" s="683"/>
      <c r="I151" s="683"/>
      <c r="J151" s="684">
        <v>8180301013931</v>
      </c>
      <c r="K151" s="685"/>
      <c r="L151" s="685"/>
      <c r="M151" s="685"/>
      <c r="N151" s="685"/>
      <c r="O151" s="685"/>
      <c r="P151" s="687" t="s">
        <v>632</v>
      </c>
      <c r="Q151" s="687"/>
      <c r="R151" s="687"/>
      <c r="S151" s="687"/>
      <c r="T151" s="687"/>
      <c r="U151" s="687"/>
      <c r="V151" s="687"/>
      <c r="W151" s="687"/>
      <c r="X151" s="687"/>
      <c r="Y151" s="688">
        <v>0</v>
      </c>
      <c r="Z151" s="689"/>
      <c r="AA151" s="689"/>
      <c r="AB151" s="690"/>
      <c r="AC151" s="691" t="s">
        <v>229</v>
      </c>
      <c r="AD151" s="692"/>
      <c r="AE151" s="692"/>
      <c r="AF151" s="692"/>
      <c r="AG151" s="692"/>
      <c r="AH151" s="675" t="s">
        <v>629</v>
      </c>
      <c r="AI151" s="676"/>
      <c r="AJ151" s="676"/>
      <c r="AK151" s="676"/>
      <c r="AL151" s="677" t="s">
        <v>629</v>
      </c>
      <c r="AM151" s="678"/>
      <c r="AN151" s="678"/>
      <c r="AO151" s="679"/>
      <c r="AP151" s="680"/>
      <c r="AQ151" s="680"/>
      <c r="AR151" s="680"/>
      <c r="AS151" s="680"/>
      <c r="AT151" s="680"/>
      <c r="AU151" s="680"/>
      <c r="AV151" s="680"/>
      <c r="AW151" s="680"/>
      <c r="AX151" s="680"/>
      <c r="AY151">
        <f>COUNTA($C$151)</f>
        <v>1</v>
      </c>
    </row>
    <row r="152" spans="1:51" ht="24.75" customHeight="1" x14ac:dyDescent="0.15">
      <c r="A152" s="46"/>
      <c r="B152" s="46"/>
      <c r="C152" s="46"/>
      <c r="D152" s="46"/>
      <c r="E152" s="46"/>
      <c r="F152" s="46"/>
      <c r="G152" s="46"/>
      <c r="H152" s="46"/>
      <c r="I152" s="46"/>
      <c r="J152" s="46"/>
      <c r="K152" s="46"/>
      <c r="L152" s="46"/>
      <c r="M152" s="46"/>
      <c r="N152" s="46"/>
      <c r="O152" s="46"/>
      <c r="P152" s="47"/>
      <c r="Q152" s="47"/>
      <c r="R152" s="47"/>
      <c r="S152" s="47"/>
      <c r="T152" s="47"/>
      <c r="U152" s="47"/>
      <c r="V152" s="47"/>
      <c r="W152" s="47"/>
      <c r="X152" s="47"/>
      <c r="Y152" s="48"/>
      <c r="Z152" s="48"/>
      <c r="AA152" s="48"/>
      <c r="AB152" s="48"/>
      <c r="AC152" s="48"/>
      <c r="AD152" s="48"/>
      <c r="AE152" s="48"/>
      <c r="AF152" s="48"/>
      <c r="AG152" s="48"/>
      <c r="AH152" s="48"/>
      <c r="AI152" s="48"/>
      <c r="AJ152" s="48"/>
      <c r="AK152" s="48"/>
      <c r="AL152" s="48"/>
      <c r="AM152" s="48"/>
      <c r="AN152" s="48"/>
      <c r="AO152" s="48"/>
      <c r="AP152" s="47"/>
      <c r="AQ152" s="47"/>
      <c r="AR152" s="47"/>
      <c r="AS152" s="47"/>
      <c r="AT152" s="47"/>
      <c r="AU152" s="47"/>
      <c r="AV152" s="47"/>
      <c r="AW152" s="47"/>
      <c r="AX152" s="47"/>
      <c r="AY152">
        <f>COUNTA($C$155)</f>
        <v>1</v>
      </c>
    </row>
    <row r="153" spans="1:51" ht="24.75" customHeight="1" x14ac:dyDescent="0.15">
      <c r="A153" s="39"/>
      <c r="B153" s="43" t="s">
        <v>201</v>
      </c>
      <c r="C153" s="39"/>
      <c r="D153" s="39"/>
      <c r="E153" s="39"/>
      <c r="F153" s="39"/>
      <c r="G153" s="39"/>
      <c r="H153" s="39"/>
      <c r="I153" s="39"/>
      <c r="J153" s="39"/>
      <c r="K153" s="39"/>
      <c r="L153" s="39"/>
      <c r="M153" s="39"/>
      <c r="N153" s="39"/>
      <c r="O153" s="39"/>
      <c r="P153" s="44"/>
      <c r="Q153" s="44"/>
      <c r="R153" s="44"/>
      <c r="S153" s="44"/>
      <c r="T153" s="44"/>
      <c r="U153" s="44"/>
      <c r="V153" s="44"/>
      <c r="W153" s="44"/>
      <c r="X153" s="44"/>
      <c r="Y153" s="45"/>
      <c r="Z153" s="45"/>
      <c r="AA153" s="45"/>
      <c r="AB153" s="45"/>
      <c r="AC153" s="45"/>
      <c r="AD153" s="45"/>
      <c r="AE153" s="45"/>
      <c r="AF153" s="45"/>
      <c r="AG153" s="45"/>
      <c r="AH153" s="45"/>
      <c r="AI153" s="45"/>
      <c r="AJ153" s="45"/>
      <c r="AK153" s="45"/>
      <c r="AL153" s="45"/>
      <c r="AM153" s="45"/>
      <c r="AN153" s="45"/>
      <c r="AO153" s="45"/>
      <c r="AP153" s="44"/>
      <c r="AQ153" s="44"/>
      <c r="AR153" s="44"/>
      <c r="AS153" s="44"/>
      <c r="AT153" s="44"/>
      <c r="AU153" s="44"/>
      <c r="AV153" s="44"/>
      <c r="AW153" s="44"/>
      <c r="AX153" s="44"/>
      <c r="AY153">
        <f>$AY$152</f>
        <v>1</v>
      </c>
    </row>
    <row r="154" spans="1:51" ht="59.25" customHeight="1" x14ac:dyDescent="0.15">
      <c r="A154" s="670"/>
      <c r="B154" s="670"/>
      <c r="C154" s="670" t="s">
        <v>24</v>
      </c>
      <c r="D154" s="670"/>
      <c r="E154" s="670"/>
      <c r="F154" s="670"/>
      <c r="G154" s="670"/>
      <c r="H154" s="670"/>
      <c r="I154" s="670"/>
      <c r="J154" s="671" t="s">
        <v>183</v>
      </c>
      <c r="K154" s="121"/>
      <c r="L154" s="121"/>
      <c r="M154" s="121"/>
      <c r="N154" s="121"/>
      <c r="O154" s="121"/>
      <c r="P154" s="388" t="s">
        <v>25</v>
      </c>
      <c r="Q154" s="388"/>
      <c r="R154" s="388"/>
      <c r="S154" s="388"/>
      <c r="T154" s="388"/>
      <c r="U154" s="388"/>
      <c r="V154" s="388"/>
      <c r="W154" s="388"/>
      <c r="X154" s="388"/>
      <c r="Y154" s="672" t="s">
        <v>182</v>
      </c>
      <c r="Z154" s="673"/>
      <c r="AA154" s="673"/>
      <c r="AB154" s="673"/>
      <c r="AC154" s="671" t="s">
        <v>208</v>
      </c>
      <c r="AD154" s="671"/>
      <c r="AE154" s="671"/>
      <c r="AF154" s="671"/>
      <c r="AG154" s="671"/>
      <c r="AH154" s="672" t="s">
        <v>222</v>
      </c>
      <c r="AI154" s="670"/>
      <c r="AJ154" s="670"/>
      <c r="AK154" s="670"/>
      <c r="AL154" s="670" t="s">
        <v>19</v>
      </c>
      <c r="AM154" s="670"/>
      <c r="AN154" s="670"/>
      <c r="AO154" s="674"/>
      <c r="AP154" s="693" t="s">
        <v>184</v>
      </c>
      <c r="AQ154" s="693"/>
      <c r="AR154" s="693"/>
      <c r="AS154" s="693"/>
      <c r="AT154" s="693"/>
      <c r="AU154" s="693"/>
      <c r="AV154" s="693"/>
      <c r="AW154" s="693"/>
      <c r="AX154" s="693"/>
      <c r="AY154">
        <f>$AY$152</f>
        <v>1</v>
      </c>
    </row>
    <row r="155" spans="1:51" ht="30" customHeight="1" x14ac:dyDescent="0.15">
      <c r="A155" s="681">
        <v>1</v>
      </c>
      <c r="B155" s="681">
        <v>1</v>
      </c>
      <c r="C155" s="682" t="s">
        <v>661</v>
      </c>
      <c r="D155" s="683"/>
      <c r="E155" s="683"/>
      <c r="F155" s="683"/>
      <c r="G155" s="683"/>
      <c r="H155" s="683"/>
      <c r="I155" s="683"/>
      <c r="J155" s="684">
        <v>9010001145446</v>
      </c>
      <c r="K155" s="685"/>
      <c r="L155" s="685"/>
      <c r="M155" s="685"/>
      <c r="N155" s="685"/>
      <c r="O155" s="685"/>
      <c r="P155" s="687" t="s">
        <v>641</v>
      </c>
      <c r="Q155" s="687"/>
      <c r="R155" s="687"/>
      <c r="S155" s="687"/>
      <c r="T155" s="687"/>
      <c r="U155" s="687"/>
      <c r="V155" s="687"/>
      <c r="W155" s="687"/>
      <c r="X155" s="687"/>
      <c r="Y155" s="688">
        <v>0.1</v>
      </c>
      <c r="Z155" s="689"/>
      <c r="AA155" s="689"/>
      <c r="AB155" s="690"/>
      <c r="AC155" s="691" t="s">
        <v>229</v>
      </c>
      <c r="AD155" s="692"/>
      <c r="AE155" s="692"/>
      <c r="AF155" s="692"/>
      <c r="AG155" s="692"/>
      <c r="AH155" s="675" t="s">
        <v>640</v>
      </c>
      <c r="AI155" s="676"/>
      <c r="AJ155" s="676"/>
      <c r="AK155" s="676"/>
      <c r="AL155" s="677" t="s">
        <v>629</v>
      </c>
      <c r="AM155" s="678"/>
      <c r="AN155" s="678"/>
      <c r="AO155" s="679"/>
      <c r="AP155" s="680"/>
      <c r="AQ155" s="680"/>
      <c r="AR155" s="680"/>
      <c r="AS155" s="680"/>
      <c r="AT155" s="680"/>
      <c r="AU155" s="680"/>
      <c r="AV155" s="680"/>
      <c r="AW155" s="680"/>
      <c r="AX155" s="680"/>
      <c r="AY155">
        <f>$AY$152</f>
        <v>1</v>
      </c>
    </row>
    <row r="156" spans="1:51" ht="24.75" customHeight="1" x14ac:dyDescent="0.15">
      <c r="A156" s="46"/>
      <c r="B156" s="46"/>
      <c r="C156" s="46"/>
      <c r="D156" s="46"/>
      <c r="E156" s="46"/>
      <c r="F156" s="46"/>
      <c r="G156" s="46"/>
      <c r="H156" s="46"/>
      <c r="I156" s="46"/>
      <c r="J156" s="46"/>
      <c r="K156" s="46"/>
      <c r="L156" s="46"/>
      <c r="M156" s="46"/>
      <c r="N156" s="46"/>
      <c r="O156" s="46"/>
      <c r="P156" s="47"/>
      <c r="Q156" s="47"/>
      <c r="R156" s="47"/>
      <c r="S156" s="47"/>
      <c r="T156" s="47"/>
      <c r="U156" s="47"/>
      <c r="V156" s="47"/>
      <c r="W156" s="47"/>
      <c r="X156" s="47"/>
      <c r="Y156" s="48"/>
      <c r="Z156" s="48"/>
      <c r="AA156" s="48"/>
      <c r="AB156" s="48"/>
      <c r="AC156" s="48"/>
      <c r="AD156" s="48"/>
      <c r="AE156" s="48"/>
      <c r="AF156" s="48"/>
      <c r="AG156" s="48"/>
      <c r="AH156" s="48"/>
      <c r="AI156" s="48"/>
      <c r="AJ156" s="48"/>
      <c r="AK156" s="48"/>
      <c r="AL156" s="48"/>
      <c r="AM156" s="48"/>
      <c r="AN156" s="48"/>
      <c r="AO156" s="48"/>
      <c r="AP156" s="47"/>
      <c r="AQ156" s="47"/>
      <c r="AR156" s="47"/>
      <c r="AS156" s="47"/>
      <c r="AT156" s="47"/>
      <c r="AU156" s="47"/>
      <c r="AV156" s="47"/>
      <c r="AW156" s="47"/>
      <c r="AX156" s="47"/>
      <c r="AY156">
        <f>COUNTA($C$159)</f>
        <v>1</v>
      </c>
    </row>
    <row r="157" spans="1:51" ht="24.75" customHeight="1" x14ac:dyDescent="0.15">
      <c r="A157" s="39"/>
      <c r="B157" s="43" t="s">
        <v>164</v>
      </c>
      <c r="C157" s="39"/>
      <c r="D157" s="39"/>
      <c r="E157" s="39"/>
      <c r="F157" s="39"/>
      <c r="G157" s="39"/>
      <c r="H157" s="39"/>
      <c r="I157" s="39"/>
      <c r="J157" s="39"/>
      <c r="K157" s="39"/>
      <c r="L157" s="39"/>
      <c r="M157" s="39"/>
      <c r="N157" s="39"/>
      <c r="O157" s="39"/>
      <c r="P157" s="44"/>
      <c r="Q157" s="44"/>
      <c r="R157" s="44"/>
      <c r="S157" s="44"/>
      <c r="T157" s="44"/>
      <c r="U157" s="44"/>
      <c r="V157" s="44"/>
      <c r="W157" s="44"/>
      <c r="X157" s="44"/>
      <c r="Y157" s="45"/>
      <c r="Z157" s="45"/>
      <c r="AA157" s="45"/>
      <c r="AB157" s="45"/>
      <c r="AC157" s="45"/>
      <c r="AD157" s="45"/>
      <c r="AE157" s="45"/>
      <c r="AF157" s="45"/>
      <c r="AG157" s="45"/>
      <c r="AH157" s="45"/>
      <c r="AI157" s="45"/>
      <c r="AJ157" s="45"/>
      <c r="AK157" s="45"/>
      <c r="AL157" s="45"/>
      <c r="AM157" s="45"/>
      <c r="AN157" s="45"/>
      <c r="AO157" s="45"/>
      <c r="AP157" s="44"/>
      <c r="AQ157" s="44"/>
      <c r="AR157" s="44"/>
      <c r="AS157" s="44"/>
      <c r="AT157" s="44"/>
      <c r="AU157" s="44"/>
      <c r="AV157" s="44"/>
      <c r="AW157" s="44"/>
      <c r="AX157" s="44"/>
      <c r="AY157">
        <f>$AY$156</f>
        <v>1</v>
      </c>
    </row>
    <row r="158" spans="1:51" ht="59.25" customHeight="1" x14ac:dyDescent="0.15">
      <c r="A158" s="670"/>
      <c r="B158" s="670"/>
      <c r="C158" s="670" t="s">
        <v>24</v>
      </c>
      <c r="D158" s="670"/>
      <c r="E158" s="670"/>
      <c r="F158" s="670"/>
      <c r="G158" s="670"/>
      <c r="H158" s="670"/>
      <c r="I158" s="670"/>
      <c r="J158" s="671" t="s">
        <v>183</v>
      </c>
      <c r="K158" s="121"/>
      <c r="L158" s="121"/>
      <c r="M158" s="121"/>
      <c r="N158" s="121"/>
      <c r="O158" s="121"/>
      <c r="P158" s="388" t="s">
        <v>25</v>
      </c>
      <c r="Q158" s="388"/>
      <c r="R158" s="388"/>
      <c r="S158" s="388"/>
      <c r="T158" s="388"/>
      <c r="U158" s="388"/>
      <c r="V158" s="388"/>
      <c r="W158" s="388"/>
      <c r="X158" s="388"/>
      <c r="Y158" s="672" t="s">
        <v>182</v>
      </c>
      <c r="Z158" s="673"/>
      <c r="AA158" s="673"/>
      <c r="AB158" s="673"/>
      <c r="AC158" s="671" t="s">
        <v>208</v>
      </c>
      <c r="AD158" s="671"/>
      <c r="AE158" s="671"/>
      <c r="AF158" s="671"/>
      <c r="AG158" s="671"/>
      <c r="AH158" s="672" t="s">
        <v>222</v>
      </c>
      <c r="AI158" s="670"/>
      <c r="AJ158" s="670"/>
      <c r="AK158" s="670"/>
      <c r="AL158" s="670" t="s">
        <v>19</v>
      </c>
      <c r="AM158" s="670"/>
      <c r="AN158" s="670"/>
      <c r="AO158" s="674"/>
      <c r="AP158" s="693" t="s">
        <v>184</v>
      </c>
      <c r="AQ158" s="693"/>
      <c r="AR158" s="693"/>
      <c r="AS158" s="693"/>
      <c r="AT158" s="693"/>
      <c r="AU158" s="693"/>
      <c r="AV158" s="693"/>
      <c r="AW158" s="693"/>
      <c r="AX158" s="693"/>
      <c r="AY158">
        <f>$AY$156</f>
        <v>1</v>
      </c>
    </row>
    <row r="159" spans="1:51" ht="46.5" customHeight="1" x14ac:dyDescent="0.15">
      <c r="A159" s="681">
        <v>1</v>
      </c>
      <c r="B159" s="681">
        <v>1</v>
      </c>
      <c r="C159" s="682" t="s">
        <v>662</v>
      </c>
      <c r="D159" s="683"/>
      <c r="E159" s="683"/>
      <c r="F159" s="683"/>
      <c r="G159" s="683"/>
      <c r="H159" s="683"/>
      <c r="I159" s="683"/>
      <c r="J159" s="684">
        <v>9011101025819</v>
      </c>
      <c r="K159" s="685"/>
      <c r="L159" s="685"/>
      <c r="M159" s="685"/>
      <c r="N159" s="685"/>
      <c r="O159" s="685"/>
      <c r="P159" s="687" t="s">
        <v>635</v>
      </c>
      <c r="Q159" s="687"/>
      <c r="R159" s="687"/>
      <c r="S159" s="687"/>
      <c r="T159" s="687"/>
      <c r="U159" s="687"/>
      <c r="V159" s="687"/>
      <c r="W159" s="687"/>
      <c r="X159" s="687"/>
      <c r="Y159" s="688">
        <v>0.7</v>
      </c>
      <c r="Z159" s="689"/>
      <c r="AA159" s="689"/>
      <c r="AB159" s="690"/>
      <c r="AC159" s="691" t="s">
        <v>223</v>
      </c>
      <c r="AD159" s="692"/>
      <c r="AE159" s="692"/>
      <c r="AF159" s="692"/>
      <c r="AG159" s="692"/>
      <c r="AH159" s="675">
        <v>8</v>
      </c>
      <c r="AI159" s="676"/>
      <c r="AJ159" s="676"/>
      <c r="AK159" s="676"/>
      <c r="AL159" s="677" t="s">
        <v>640</v>
      </c>
      <c r="AM159" s="678"/>
      <c r="AN159" s="678"/>
      <c r="AO159" s="679"/>
      <c r="AP159" s="680" t="s">
        <v>642</v>
      </c>
      <c r="AQ159" s="680"/>
      <c r="AR159" s="680"/>
      <c r="AS159" s="680"/>
      <c r="AT159" s="680"/>
      <c r="AU159" s="680"/>
      <c r="AV159" s="680"/>
      <c r="AW159" s="680"/>
      <c r="AX159" s="680"/>
      <c r="AY159">
        <f>$AY$156</f>
        <v>1</v>
      </c>
    </row>
    <row r="160" spans="1:51" ht="24.75" customHeight="1" x14ac:dyDescent="0.15">
      <c r="A160" s="46"/>
      <c r="B160" s="46"/>
      <c r="C160" s="46"/>
      <c r="D160" s="46"/>
      <c r="E160" s="46"/>
      <c r="F160" s="46"/>
      <c r="G160" s="46"/>
      <c r="H160" s="46"/>
      <c r="I160" s="46"/>
      <c r="J160" s="46"/>
      <c r="K160" s="46"/>
      <c r="L160" s="46"/>
      <c r="M160" s="46"/>
      <c r="N160" s="46"/>
      <c r="O160" s="46"/>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7"/>
      <c r="AQ160" s="47"/>
      <c r="AR160" s="47"/>
      <c r="AS160" s="47"/>
      <c r="AT160" s="47"/>
      <c r="AU160" s="47"/>
      <c r="AV160" s="47"/>
      <c r="AW160" s="47"/>
      <c r="AX160" s="47"/>
      <c r="AY160">
        <f>COUNTA($C$163)</f>
        <v>1</v>
      </c>
    </row>
    <row r="161" spans="1:51" ht="24.75" customHeight="1" x14ac:dyDescent="0.15">
      <c r="A161" s="39"/>
      <c r="B161" s="43" t="s">
        <v>165</v>
      </c>
      <c r="C161" s="39"/>
      <c r="D161" s="39"/>
      <c r="E161" s="39"/>
      <c r="F161" s="39"/>
      <c r="G161" s="39"/>
      <c r="H161" s="39"/>
      <c r="I161" s="39"/>
      <c r="J161" s="39"/>
      <c r="K161" s="39"/>
      <c r="L161" s="39"/>
      <c r="M161" s="39"/>
      <c r="N161" s="39"/>
      <c r="O161" s="39"/>
      <c r="P161" s="44"/>
      <c r="Q161" s="44"/>
      <c r="R161" s="44"/>
      <c r="S161" s="44"/>
      <c r="T161" s="44"/>
      <c r="U161" s="44"/>
      <c r="V161" s="44"/>
      <c r="W161" s="44"/>
      <c r="X161" s="44"/>
      <c r="Y161" s="45"/>
      <c r="Z161" s="45"/>
      <c r="AA161" s="45"/>
      <c r="AB161" s="45"/>
      <c r="AC161" s="45"/>
      <c r="AD161" s="45"/>
      <c r="AE161" s="45"/>
      <c r="AF161" s="45"/>
      <c r="AG161" s="45"/>
      <c r="AH161" s="45"/>
      <c r="AI161" s="45"/>
      <c r="AJ161" s="45"/>
      <c r="AK161" s="45"/>
      <c r="AL161" s="45"/>
      <c r="AM161" s="45"/>
      <c r="AN161" s="45"/>
      <c r="AO161" s="45"/>
      <c r="AP161" s="44"/>
      <c r="AQ161" s="44"/>
      <c r="AR161" s="44"/>
      <c r="AS161" s="44"/>
      <c r="AT161" s="44"/>
      <c r="AU161" s="44"/>
      <c r="AV161" s="44"/>
      <c r="AW161" s="44"/>
      <c r="AX161" s="44"/>
      <c r="AY161">
        <f>$AY$160</f>
        <v>1</v>
      </c>
    </row>
    <row r="162" spans="1:51" ht="59.25" customHeight="1" x14ac:dyDescent="0.15">
      <c r="A162" s="670"/>
      <c r="B162" s="670"/>
      <c r="C162" s="670" t="s">
        <v>24</v>
      </c>
      <c r="D162" s="670"/>
      <c r="E162" s="670"/>
      <c r="F162" s="670"/>
      <c r="G162" s="670"/>
      <c r="H162" s="670"/>
      <c r="I162" s="670"/>
      <c r="J162" s="671" t="s">
        <v>183</v>
      </c>
      <c r="K162" s="121"/>
      <c r="L162" s="121"/>
      <c r="M162" s="121"/>
      <c r="N162" s="121"/>
      <c r="O162" s="121"/>
      <c r="P162" s="388" t="s">
        <v>25</v>
      </c>
      <c r="Q162" s="388"/>
      <c r="R162" s="388"/>
      <c r="S162" s="388"/>
      <c r="T162" s="388"/>
      <c r="U162" s="388"/>
      <c r="V162" s="388"/>
      <c r="W162" s="388"/>
      <c r="X162" s="388"/>
      <c r="Y162" s="672" t="s">
        <v>182</v>
      </c>
      <c r="Z162" s="673"/>
      <c r="AA162" s="673"/>
      <c r="AB162" s="673"/>
      <c r="AC162" s="671" t="s">
        <v>208</v>
      </c>
      <c r="AD162" s="671"/>
      <c r="AE162" s="671"/>
      <c r="AF162" s="671"/>
      <c r="AG162" s="671"/>
      <c r="AH162" s="672" t="s">
        <v>222</v>
      </c>
      <c r="AI162" s="670"/>
      <c r="AJ162" s="670"/>
      <c r="AK162" s="670"/>
      <c r="AL162" s="670" t="s">
        <v>19</v>
      </c>
      <c r="AM162" s="670"/>
      <c r="AN162" s="670"/>
      <c r="AO162" s="674"/>
      <c r="AP162" s="693" t="s">
        <v>184</v>
      </c>
      <c r="AQ162" s="693"/>
      <c r="AR162" s="693"/>
      <c r="AS162" s="693"/>
      <c r="AT162" s="693"/>
      <c r="AU162" s="693"/>
      <c r="AV162" s="693"/>
      <c r="AW162" s="693"/>
      <c r="AX162" s="693"/>
      <c r="AY162">
        <f>$AY$160</f>
        <v>1</v>
      </c>
    </row>
    <row r="163" spans="1:51" ht="30" customHeight="1" x14ac:dyDescent="0.15">
      <c r="A163" s="681">
        <v>1</v>
      </c>
      <c r="B163" s="681">
        <v>1</v>
      </c>
      <c r="C163" s="683" t="s">
        <v>619</v>
      </c>
      <c r="D163" s="683"/>
      <c r="E163" s="683"/>
      <c r="F163" s="683"/>
      <c r="G163" s="683"/>
      <c r="H163" s="683"/>
      <c r="I163" s="683"/>
      <c r="J163" s="684" t="s">
        <v>640</v>
      </c>
      <c r="K163" s="685"/>
      <c r="L163" s="685"/>
      <c r="M163" s="685"/>
      <c r="N163" s="685"/>
      <c r="O163" s="685"/>
      <c r="P163" s="687" t="s">
        <v>630</v>
      </c>
      <c r="Q163" s="687"/>
      <c r="R163" s="687"/>
      <c r="S163" s="687"/>
      <c r="T163" s="687"/>
      <c r="U163" s="687"/>
      <c r="V163" s="687"/>
      <c r="W163" s="687"/>
      <c r="X163" s="687"/>
      <c r="Y163" s="688">
        <v>0.1</v>
      </c>
      <c r="Z163" s="689"/>
      <c r="AA163" s="689"/>
      <c r="AB163" s="690"/>
      <c r="AC163" s="691" t="s">
        <v>72</v>
      </c>
      <c r="AD163" s="692"/>
      <c r="AE163" s="692"/>
      <c r="AF163" s="692"/>
      <c r="AG163" s="692"/>
      <c r="AH163" s="675" t="s">
        <v>640</v>
      </c>
      <c r="AI163" s="676"/>
      <c r="AJ163" s="676"/>
      <c r="AK163" s="676"/>
      <c r="AL163" s="677" t="s">
        <v>640</v>
      </c>
      <c r="AM163" s="678"/>
      <c r="AN163" s="678"/>
      <c r="AO163" s="679"/>
      <c r="AP163" s="680"/>
      <c r="AQ163" s="680"/>
      <c r="AR163" s="680"/>
      <c r="AS163" s="680"/>
      <c r="AT163" s="680"/>
      <c r="AU163" s="680"/>
      <c r="AV163" s="680"/>
      <c r="AW163" s="680"/>
      <c r="AX163" s="680"/>
      <c r="AY163">
        <f>$AY$160</f>
        <v>1</v>
      </c>
    </row>
    <row r="164" spans="1:51" ht="30" customHeight="1" x14ac:dyDescent="0.15">
      <c r="A164" s="681">
        <v>2</v>
      </c>
      <c r="B164" s="681">
        <v>1</v>
      </c>
      <c r="C164" s="683" t="s">
        <v>620</v>
      </c>
      <c r="D164" s="683"/>
      <c r="E164" s="683"/>
      <c r="F164" s="683"/>
      <c r="G164" s="683"/>
      <c r="H164" s="683"/>
      <c r="I164" s="683"/>
      <c r="J164" s="684" t="s">
        <v>640</v>
      </c>
      <c r="K164" s="685"/>
      <c r="L164" s="685"/>
      <c r="M164" s="685"/>
      <c r="N164" s="685"/>
      <c r="O164" s="685"/>
      <c r="P164" s="687" t="s">
        <v>639</v>
      </c>
      <c r="Q164" s="687"/>
      <c r="R164" s="687"/>
      <c r="S164" s="687"/>
      <c r="T164" s="687"/>
      <c r="U164" s="687"/>
      <c r="V164" s="687"/>
      <c r="W164" s="687"/>
      <c r="X164" s="687"/>
      <c r="Y164" s="688">
        <v>0.1</v>
      </c>
      <c r="Z164" s="689"/>
      <c r="AA164" s="689"/>
      <c r="AB164" s="690"/>
      <c r="AC164" s="691" t="s">
        <v>72</v>
      </c>
      <c r="AD164" s="692"/>
      <c r="AE164" s="692"/>
      <c r="AF164" s="692"/>
      <c r="AG164" s="692"/>
      <c r="AH164" s="675" t="s">
        <v>640</v>
      </c>
      <c r="AI164" s="676"/>
      <c r="AJ164" s="676"/>
      <c r="AK164" s="676"/>
      <c r="AL164" s="677" t="s">
        <v>640</v>
      </c>
      <c r="AM164" s="678"/>
      <c r="AN164" s="678"/>
      <c r="AO164" s="679"/>
      <c r="AP164" s="680"/>
      <c r="AQ164" s="680"/>
      <c r="AR164" s="680"/>
      <c r="AS164" s="680"/>
      <c r="AT164" s="680"/>
      <c r="AU164" s="680"/>
      <c r="AV164" s="680"/>
      <c r="AW164" s="680"/>
      <c r="AX164" s="680"/>
      <c r="AY164">
        <f>COUNTA($C$164)</f>
        <v>1</v>
      </c>
    </row>
    <row r="165" spans="1:51" ht="30" customHeight="1" x14ac:dyDescent="0.15">
      <c r="A165" s="681">
        <v>3</v>
      </c>
      <c r="B165" s="681">
        <v>1</v>
      </c>
      <c r="C165" s="682" t="s">
        <v>621</v>
      </c>
      <c r="D165" s="683"/>
      <c r="E165" s="683"/>
      <c r="F165" s="683"/>
      <c r="G165" s="683"/>
      <c r="H165" s="683"/>
      <c r="I165" s="683"/>
      <c r="J165" s="684" t="s">
        <v>640</v>
      </c>
      <c r="K165" s="685"/>
      <c r="L165" s="685"/>
      <c r="M165" s="685"/>
      <c r="N165" s="685"/>
      <c r="O165" s="685"/>
      <c r="P165" s="686" t="s">
        <v>639</v>
      </c>
      <c r="Q165" s="687"/>
      <c r="R165" s="687"/>
      <c r="S165" s="687"/>
      <c r="T165" s="687"/>
      <c r="U165" s="687"/>
      <c r="V165" s="687"/>
      <c r="W165" s="687"/>
      <c r="X165" s="687"/>
      <c r="Y165" s="688">
        <v>0.1</v>
      </c>
      <c r="Z165" s="689"/>
      <c r="AA165" s="689"/>
      <c r="AB165" s="690"/>
      <c r="AC165" s="691" t="s">
        <v>72</v>
      </c>
      <c r="AD165" s="692"/>
      <c r="AE165" s="692"/>
      <c r="AF165" s="692"/>
      <c r="AG165" s="692"/>
      <c r="AH165" s="694" t="s">
        <v>640</v>
      </c>
      <c r="AI165" s="695"/>
      <c r="AJ165" s="695"/>
      <c r="AK165" s="695"/>
      <c r="AL165" s="677" t="s">
        <v>640</v>
      </c>
      <c r="AM165" s="678"/>
      <c r="AN165" s="678"/>
      <c r="AO165" s="679"/>
      <c r="AP165" s="680"/>
      <c r="AQ165" s="680"/>
      <c r="AR165" s="680"/>
      <c r="AS165" s="680"/>
      <c r="AT165" s="680"/>
      <c r="AU165" s="680"/>
      <c r="AV165" s="680"/>
      <c r="AW165" s="680"/>
      <c r="AX165" s="680"/>
      <c r="AY165">
        <f>COUNTA($C$165)</f>
        <v>1</v>
      </c>
    </row>
    <row r="166" spans="1:51" ht="30" customHeight="1" x14ac:dyDescent="0.15">
      <c r="A166" s="681">
        <v>4</v>
      </c>
      <c r="B166" s="681">
        <v>1</v>
      </c>
      <c r="C166" s="682" t="s">
        <v>622</v>
      </c>
      <c r="D166" s="683"/>
      <c r="E166" s="683"/>
      <c r="F166" s="683"/>
      <c r="G166" s="683"/>
      <c r="H166" s="683"/>
      <c r="I166" s="683"/>
      <c r="J166" s="684" t="s">
        <v>640</v>
      </c>
      <c r="K166" s="685"/>
      <c r="L166" s="685"/>
      <c r="M166" s="685"/>
      <c r="N166" s="685"/>
      <c r="O166" s="685"/>
      <c r="P166" s="686" t="s">
        <v>630</v>
      </c>
      <c r="Q166" s="687"/>
      <c r="R166" s="687"/>
      <c r="S166" s="687"/>
      <c r="T166" s="687"/>
      <c r="U166" s="687"/>
      <c r="V166" s="687"/>
      <c r="W166" s="687"/>
      <c r="X166" s="687"/>
      <c r="Y166" s="688">
        <v>0.1</v>
      </c>
      <c r="Z166" s="689"/>
      <c r="AA166" s="689"/>
      <c r="AB166" s="690"/>
      <c r="AC166" s="691" t="s">
        <v>72</v>
      </c>
      <c r="AD166" s="692"/>
      <c r="AE166" s="692"/>
      <c r="AF166" s="692"/>
      <c r="AG166" s="692"/>
      <c r="AH166" s="694" t="s">
        <v>640</v>
      </c>
      <c r="AI166" s="695"/>
      <c r="AJ166" s="695"/>
      <c r="AK166" s="695"/>
      <c r="AL166" s="677" t="s">
        <v>640</v>
      </c>
      <c r="AM166" s="678"/>
      <c r="AN166" s="678"/>
      <c r="AO166" s="679"/>
      <c r="AP166" s="680"/>
      <c r="AQ166" s="680"/>
      <c r="AR166" s="680"/>
      <c r="AS166" s="680"/>
      <c r="AT166" s="680"/>
      <c r="AU166" s="680"/>
      <c r="AV166" s="680"/>
      <c r="AW166" s="680"/>
      <c r="AX166" s="680"/>
      <c r="AY166">
        <f>COUNTA($C$166)</f>
        <v>1</v>
      </c>
    </row>
    <row r="167" spans="1:51" ht="30" customHeight="1" x14ac:dyDescent="0.15">
      <c r="A167" s="681">
        <v>5</v>
      </c>
      <c r="B167" s="681">
        <v>1</v>
      </c>
      <c r="C167" s="683" t="s">
        <v>623</v>
      </c>
      <c r="D167" s="683"/>
      <c r="E167" s="683"/>
      <c r="F167" s="683"/>
      <c r="G167" s="683"/>
      <c r="H167" s="683"/>
      <c r="I167" s="683"/>
      <c r="J167" s="684" t="s">
        <v>640</v>
      </c>
      <c r="K167" s="685"/>
      <c r="L167" s="685"/>
      <c r="M167" s="685"/>
      <c r="N167" s="685"/>
      <c r="O167" s="685"/>
      <c r="P167" s="687" t="s">
        <v>639</v>
      </c>
      <c r="Q167" s="687"/>
      <c r="R167" s="687"/>
      <c r="S167" s="687"/>
      <c r="T167" s="687"/>
      <c r="U167" s="687"/>
      <c r="V167" s="687"/>
      <c r="W167" s="687"/>
      <c r="X167" s="687"/>
      <c r="Y167" s="688">
        <v>0.1</v>
      </c>
      <c r="Z167" s="689"/>
      <c r="AA167" s="689"/>
      <c r="AB167" s="690"/>
      <c r="AC167" s="691" t="s">
        <v>72</v>
      </c>
      <c r="AD167" s="692"/>
      <c r="AE167" s="692"/>
      <c r="AF167" s="692"/>
      <c r="AG167" s="692"/>
      <c r="AH167" s="694" t="s">
        <v>640</v>
      </c>
      <c r="AI167" s="695"/>
      <c r="AJ167" s="695"/>
      <c r="AK167" s="695"/>
      <c r="AL167" s="677" t="s">
        <v>640</v>
      </c>
      <c r="AM167" s="678"/>
      <c r="AN167" s="678"/>
      <c r="AO167" s="679"/>
      <c r="AP167" s="680"/>
      <c r="AQ167" s="680"/>
      <c r="AR167" s="680"/>
      <c r="AS167" s="680"/>
      <c r="AT167" s="680"/>
      <c r="AU167" s="680"/>
      <c r="AV167" s="680"/>
      <c r="AW167" s="680"/>
      <c r="AX167" s="680"/>
      <c r="AY167">
        <f>COUNTA($C$167)</f>
        <v>1</v>
      </c>
    </row>
    <row r="168" spans="1:51" ht="30" customHeight="1" x14ac:dyDescent="0.15">
      <c r="A168" s="681">
        <v>6</v>
      </c>
      <c r="B168" s="681">
        <v>1</v>
      </c>
      <c r="C168" s="683" t="s">
        <v>624</v>
      </c>
      <c r="D168" s="683"/>
      <c r="E168" s="683"/>
      <c r="F168" s="683"/>
      <c r="G168" s="683"/>
      <c r="H168" s="683"/>
      <c r="I168" s="683"/>
      <c r="J168" s="684" t="s">
        <v>640</v>
      </c>
      <c r="K168" s="685"/>
      <c r="L168" s="685"/>
      <c r="M168" s="685"/>
      <c r="N168" s="685"/>
      <c r="O168" s="685"/>
      <c r="P168" s="687" t="s">
        <v>630</v>
      </c>
      <c r="Q168" s="687"/>
      <c r="R168" s="687"/>
      <c r="S168" s="687"/>
      <c r="T168" s="687"/>
      <c r="U168" s="687"/>
      <c r="V168" s="687"/>
      <c r="W168" s="687"/>
      <c r="X168" s="687"/>
      <c r="Y168" s="688">
        <v>0.1</v>
      </c>
      <c r="Z168" s="689"/>
      <c r="AA168" s="689"/>
      <c r="AB168" s="690"/>
      <c r="AC168" s="691" t="s">
        <v>72</v>
      </c>
      <c r="AD168" s="692"/>
      <c r="AE168" s="692"/>
      <c r="AF168" s="692"/>
      <c r="AG168" s="692"/>
      <c r="AH168" s="694" t="s">
        <v>640</v>
      </c>
      <c r="AI168" s="695"/>
      <c r="AJ168" s="695"/>
      <c r="AK168" s="695"/>
      <c r="AL168" s="677" t="s">
        <v>640</v>
      </c>
      <c r="AM168" s="678"/>
      <c r="AN168" s="678"/>
      <c r="AO168" s="679"/>
      <c r="AP168" s="680"/>
      <c r="AQ168" s="680"/>
      <c r="AR168" s="680"/>
      <c r="AS168" s="680"/>
      <c r="AT168" s="680"/>
      <c r="AU168" s="680"/>
      <c r="AV168" s="680"/>
      <c r="AW168" s="680"/>
      <c r="AX168" s="680"/>
      <c r="AY168">
        <f>COUNTA($C$168)</f>
        <v>1</v>
      </c>
    </row>
    <row r="169" spans="1:51" ht="30" customHeight="1" x14ac:dyDescent="0.15">
      <c r="A169" s="681">
        <v>7</v>
      </c>
      <c r="B169" s="681">
        <v>1</v>
      </c>
      <c r="C169" s="683" t="s">
        <v>625</v>
      </c>
      <c r="D169" s="683"/>
      <c r="E169" s="683"/>
      <c r="F169" s="683"/>
      <c r="G169" s="683"/>
      <c r="H169" s="683"/>
      <c r="I169" s="683"/>
      <c r="J169" s="684" t="s">
        <v>640</v>
      </c>
      <c r="K169" s="685"/>
      <c r="L169" s="685"/>
      <c r="M169" s="685"/>
      <c r="N169" s="685"/>
      <c r="O169" s="685"/>
      <c r="P169" s="687" t="s">
        <v>630</v>
      </c>
      <c r="Q169" s="687"/>
      <c r="R169" s="687"/>
      <c r="S169" s="687"/>
      <c r="T169" s="687"/>
      <c r="U169" s="687"/>
      <c r="V169" s="687"/>
      <c r="W169" s="687"/>
      <c r="X169" s="687"/>
      <c r="Y169" s="688">
        <v>0.1</v>
      </c>
      <c r="Z169" s="689"/>
      <c r="AA169" s="689"/>
      <c r="AB169" s="690"/>
      <c r="AC169" s="691" t="s">
        <v>72</v>
      </c>
      <c r="AD169" s="692"/>
      <c r="AE169" s="692"/>
      <c r="AF169" s="692"/>
      <c r="AG169" s="692"/>
      <c r="AH169" s="694" t="s">
        <v>640</v>
      </c>
      <c r="AI169" s="695"/>
      <c r="AJ169" s="695"/>
      <c r="AK169" s="695"/>
      <c r="AL169" s="677" t="s">
        <v>640</v>
      </c>
      <c r="AM169" s="678"/>
      <c r="AN169" s="678"/>
      <c r="AO169" s="679"/>
      <c r="AP169" s="680"/>
      <c r="AQ169" s="680"/>
      <c r="AR169" s="680"/>
      <c r="AS169" s="680"/>
      <c r="AT169" s="680"/>
      <c r="AU169" s="680"/>
      <c r="AV169" s="680"/>
      <c r="AW169" s="680"/>
      <c r="AX169" s="680"/>
      <c r="AY169">
        <f>COUNTA($C$169)</f>
        <v>1</v>
      </c>
    </row>
    <row r="170" spans="1:51" ht="30" customHeight="1" x14ac:dyDescent="0.15">
      <c r="A170" s="681">
        <v>8</v>
      </c>
      <c r="B170" s="681">
        <v>1</v>
      </c>
      <c r="C170" s="683" t="s">
        <v>626</v>
      </c>
      <c r="D170" s="683"/>
      <c r="E170" s="683"/>
      <c r="F170" s="683"/>
      <c r="G170" s="683"/>
      <c r="H170" s="683"/>
      <c r="I170" s="683"/>
      <c r="J170" s="684" t="s">
        <v>640</v>
      </c>
      <c r="K170" s="685"/>
      <c r="L170" s="685"/>
      <c r="M170" s="685"/>
      <c r="N170" s="685"/>
      <c r="O170" s="685"/>
      <c r="P170" s="687" t="s">
        <v>630</v>
      </c>
      <c r="Q170" s="687"/>
      <c r="R170" s="687"/>
      <c r="S170" s="687"/>
      <c r="T170" s="687"/>
      <c r="U170" s="687"/>
      <c r="V170" s="687"/>
      <c r="W170" s="687"/>
      <c r="X170" s="687"/>
      <c r="Y170" s="688">
        <v>0</v>
      </c>
      <c r="Z170" s="689"/>
      <c r="AA170" s="689"/>
      <c r="AB170" s="690"/>
      <c r="AC170" s="691" t="s">
        <v>72</v>
      </c>
      <c r="AD170" s="692"/>
      <c r="AE170" s="692"/>
      <c r="AF170" s="692"/>
      <c r="AG170" s="692"/>
      <c r="AH170" s="694" t="s">
        <v>640</v>
      </c>
      <c r="AI170" s="695"/>
      <c r="AJ170" s="695"/>
      <c r="AK170" s="695"/>
      <c r="AL170" s="677" t="s">
        <v>640</v>
      </c>
      <c r="AM170" s="678"/>
      <c r="AN170" s="678"/>
      <c r="AO170" s="679"/>
      <c r="AP170" s="680"/>
      <c r="AQ170" s="680"/>
      <c r="AR170" s="680"/>
      <c r="AS170" s="680"/>
      <c r="AT170" s="680"/>
      <c r="AU170" s="680"/>
      <c r="AV170" s="680"/>
      <c r="AW170" s="680"/>
      <c r="AX170" s="680"/>
      <c r="AY170">
        <f>COUNTA($C$170)</f>
        <v>1</v>
      </c>
    </row>
    <row r="171" spans="1:51" ht="30" customHeight="1" x14ac:dyDescent="0.15">
      <c r="A171" s="681">
        <v>9</v>
      </c>
      <c r="B171" s="681">
        <v>1</v>
      </c>
      <c r="C171" s="683" t="s">
        <v>627</v>
      </c>
      <c r="D171" s="683"/>
      <c r="E171" s="683"/>
      <c r="F171" s="683"/>
      <c r="G171" s="683"/>
      <c r="H171" s="683"/>
      <c r="I171" s="683"/>
      <c r="J171" s="684" t="s">
        <v>640</v>
      </c>
      <c r="K171" s="685"/>
      <c r="L171" s="685"/>
      <c r="M171" s="685"/>
      <c r="N171" s="685"/>
      <c r="O171" s="685"/>
      <c r="P171" s="687" t="s">
        <v>639</v>
      </c>
      <c r="Q171" s="687"/>
      <c r="R171" s="687"/>
      <c r="S171" s="687"/>
      <c r="T171" s="687"/>
      <c r="U171" s="687"/>
      <c r="V171" s="687"/>
      <c r="W171" s="687"/>
      <c r="X171" s="687"/>
      <c r="Y171" s="688">
        <v>0</v>
      </c>
      <c r="Z171" s="689"/>
      <c r="AA171" s="689"/>
      <c r="AB171" s="690"/>
      <c r="AC171" s="691" t="s">
        <v>72</v>
      </c>
      <c r="AD171" s="692"/>
      <c r="AE171" s="692"/>
      <c r="AF171" s="692"/>
      <c r="AG171" s="692"/>
      <c r="AH171" s="694" t="s">
        <v>640</v>
      </c>
      <c r="AI171" s="695"/>
      <c r="AJ171" s="695"/>
      <c r="AK171" s="695"/>
      <c r="AL171" s="677" t="s">
        <v>640</v>
      </c>
      <c r="AM171" s="678"/>
      <c r="AN171" s="678"/>
      <c r="AO171" s="679"/>
      <c r="AP171" s="680"/>
      <c r="AQ171" s="680"/>
      <c r="AR171" s="680"/>
      <c r="AS171" s="680"/>
      <c r="AT171" s="680"/>
      <c r="AU171" s="680"/>
      <c r="AV171" s="680"/>
      <c r="AW171" s="680"/>
      <c r="AX171" s="680"/>
      <c r="AY171">
        <f>COUNTA($C$171)</f>
        <v>1</v>
      </c>
    </row>
    <row r="172" spans="1:51" ht="30" customHeight="1" x14ac:dyDescent="0.15">
      <c r="A172" s="681">
        <v>10</v>
      </c>
      <c r="B172" s="681">
        <v>1</v>
      </c>
      <c r="C172" s="683" t="s">
        <v>628</v>
      </c>
      <c r="D172" s="683"/>
      <c r="E172" s="683"/>
      <c r="F172" s="683"/>
      <c r="G172" s="683"/>
      <c r="H172" s="683"/>
      <c r="I172" s="683"/>
      <c r="J172" s="684" t="s">
        <v>640</v>
      </c>
      <c r="K172" s="685"/>
      <c r="L172" s="685"/>
      <c r="M172" s="685"/>
      <c r="N172" s="685"/>
      <c r="O172" s="685"/>
      <c r="P172" s="687" t="s">
        <v>639</v>
      </c>
      <c r="Q172" s="687"/>
      <c r="R172" s="687"/>
      <c r="S172" s="687"/>
      <c r="T172" s="687"/>
      <c r="U172" s="687"/>
      <c r="V172" s="687"/>
      <c r="W172" s="687"/>
      <c r="X172" s="687"/>
      <c r="Y172" s="688">
        <v>0</v>
      </c>
      <c r="Z172" s="689"/>
      <c r="AA172" s="689"/>
      <c r="AB172" s="690"/>
      <c r="AC172" s="691" t="s">
        <v>72</v>
      </c>
      <c r="AD172" s="692"/>
      <c r="AE172" s="692"/>
      <c r="AF172" s="692"/>
      <c r="AG172" s="692"/>
      <c r="AH172" s="694" t="s">
        <v>640</v>
      </c>
      <c r="AI172" s="695"/>
      <c r="AJ172" s="695"/>
      <c r="AK172" s="695"/>
      <c r="AL172" s="677" t="s">
        <v>640</v>
      </c>
      <c r="AM172" s="678"/>
      <c r="AN172" s="678"/>
      <c r="AO172" s="679"/>
      <c r="AP172" s="680"/>
      <c r="AQ172" s="680"/>
      <c r="AR172" s="680"/>
      <c r="AS172" s="680"/>
      <c r="AT172" s="680"/>
      <c r="AU172" s="680"/>
      <c r="AV172" s="680"/>
      <c r="AW172" s="680"/>
      <c r="AX172" s="680"/>
      <c r="AY172">
        <f>COUNTA($C$172)</f>
        <v>1</v>
      </c>
    </row>
  </sheetData>
  <sheetProtection formatRows="0"/>
  <dataConsolidate link="1"/>
  <mergeCells count="751">
    <mergeCell ref="E97:F97"/>
    <mergeCell ref="G97:I97"/>
    <mergeCell ref="J97:K97"/>
    <mergeCell ref="Q97:R97"/>
    <mergeCell ref="S97:U97"/>
    <mergeCell ref="V97:W97"/>
    <mergeCell ref="AC97:AD97"/>
    <mergeCell ref="AE97:AG97"/>
    <mergeCell ref="AH97:AI97"/>
    <mergeCell ref="AQ97:AS97"/>
    <mergeCell ref="E95:G95"/>
    <mergeCell ref="I95:J95"/>
    <mergeCell ref="L95:M95"/>
    <mergeCell ref="O95:P95"/>
    <mergeCell ref="Q95:S95"/>
    <mergeCell ref="U95:V95"/>
    <mergeCell ref="X95:Y95"/>
    <mergeCell ref="AR95:AS95"/>
    <mergeCell ref="AU95:AV95"/>
    <mergeCell ref="AH172:AK172"/>
    <mergeCell ref="AL172:AO172"/>
    <mergeCell ref="AP172:AX172"/>
    <mergeCell ref="A172:B172"/>
    <mergeCell ref="C172:I172"/>
    <mergeCell ref="J172:O172"/>
    <mergeCell ref="P172:X172"/>
    <mergeCell ref="Y172:AB172"/>
    <mergeCell ref="AC172:AG172"/>
    <mergeCell ref="AP170:AX170"/>
    <mergeCell ref="A171:B171"/>
    <mergeCell ref="C171:I171"/>
    <mergeCell ref="J171:O171"/>
    <mergeCell ref="P171:X171"/>
    <mergeCell ref="Y171:AB171"/>
    <mergeCell ref="AC171:AG171"/>
    <mergeCell ref="AH171:AK171"/>
    <mergeCell ref="AL171:AO171"/>
    <mergeCell ref="AP171:AX171"/>
    <mergeCell ref="AL169:AO169"/>
    <mergeCell ref="AP169:AX169"/>
    <mergeCell ref="A170:B170"/>
    <mergeCell ref="C170:I170"/>
    <mergeCell ref="J170:O170"/>
    <mergeCell ref="P170:X170"/>
    <mergeCell ref="Y170:AB170"/>
    <mergeCell ref="AC170:AG170"/>
    <mergeCell ref="AH170:AK170"/>
    <mergeCell ref="AL170:AO170"/>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P166:AX166"/>
    <mergeCell ref="A167:B167"/>
    <mergeCell ref="C167:I167"/>
    <mergeCell ref="J167:O167"/>
    <mergeCell ref="P167:X167"/>
    <mergeCell ref="Y167:AB167"/>
    <mergeCell ref="AC167:AG167"/>
    <mergeCell ref="AH167:AK167"/>
    <mergeCell ref="AL167:AO167"/>
    <mergeCell ref="AP167:AX167"/>
    <mergeCell ref="AL165:AO165"/>
    <mergeCell ref="AP165:AX165"/>
    <mergeCell ref="A166:B166"/>
    <mergeCell ref="C166:I166"/>
    <mergeCell ref="J166:O166"/>
    <mergeCell ref="P166:X166"/>
    <mergeCell ref="Y166:AB166"/>
    <mergeCell ref="AC166:AG166"/>
    <mergeCell ref="AH166:AK166"/>
    <mergeCell ref="AL166:AO166"/>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P162:AX162"/>
    <mergeCell ref="A163:B163"/>
    <mergeCell ref="C163:I163"/>
    <mergeCell ref="J163:O163"/>
    <mergeCell ref="P163:X163"/>
    <mergeCell ref="Y163:AB163"/>
    <mergeCell ref="AC163:AG163"/>
    <mergeCell ref="AH163:AK163"/>
    <mergeCell ref="AL163:AO163"/>
    <mergeCell ref="AP163:AX163"/>
    <mergeCell ref="A162:B162"/>
    <mergeCell ref="C162:I162"/>
    <mergeCell ref="J162:O162"/>
    <mergeCell ref="P162:X162"/>
    <mergeCell ref="Y162:AB162"/>
    <mergeCell ref="AC162:AG162"/>
    <mergeCell ref="AH162:AK162"/>
    <mergeCell ref="AL162:AO162"/>
    <mergeCell ref="AH159:AK159"/>
    <mergeCell ref="AL159:AO159"/>
    <mergeCell ref="AP159:AX159"/>
    <mergeCell ref="A159:B159"/>
    <mergeCell ref="C159:I159"/>
    <mergeCell ref="J159:O159"/>
    <mergeCell ref="P159:X159"/>
    <mergeCell ref="Y159:AB159"/>
    <mergeCell ref="AC159:AG159"/>
    <mergeCell ref="A158:B158"/>
    <mergeCell ref="C158:I158"/>
    <mergeCell ref="J158:O158"/>
    <mergeCell ref="P158:X158"/>
    <mergeCell ref="Y158:AB158"/>
    <mergeCell ref="AC158:AG158"/>
    <mergeCell ref="AH158:AK158"/>
    <mergeCell ref="AL158:AO158"/>
    <mergeCell ref="AP158:AX158"/>
    <mergeCell ref="AL155:AO155"/>
    <mergeCell ref="AP155:AX155"/>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P151:AX151"/>
    <mergeCell ref="AL150:AO150"/>
    <mergeCell ref="AP150:AX150"/>
    <mergeCell ref="A151:B151"/>
    <mergeCell ref="C151:I151"/>
    <mergeCell ref="J151:O151"/>
    <mergeCell ref="P151:X151"/>
    <mergeCell ref="Y151:AB151"/>
    <mergeCell ref="AC151:AG151"/>
    <mergeCell ref="AH151:AK151"/>
    <mergeCell ref="AL151:AO151"/>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P147:AX147"/>
    <mergeCell ref="A148:B148"/>
    <mergeCell ref="C148:I148"/>
    <mergeCell ref="J148:O148"/>
    <mergeCell ref="P148:X148"/>
    <mergeCell ref="Y148:AB148"/>
    <mergeCell ref="AC148:AG148"/>
    <mergeCell ref="AH148:AK148"/>
    <mergeCell ref="AL148:AO148"/>
    <mergeCell ref="AP148:AX148"/>
    <mergeCell ref="AL146:AO146"/>
    <mergeCell ref="AP146:AX146"/>
    <mergeCell ref="A147:B147"/>
    <mergeCell ref="C147:I147"/>
    <mergeCell ref="J147:O147"/>
    <mergeCell ref="P147:X147"/>
    <mergeCell ref="Y147:AB147"/>
    <mergeCell ref="AC147:AG147"/>
    <mergeCell ref="AH147:AK147"/>
    <mergeCell ref="AL147:AO147"/>
    <mergeCell ref="A146:B146"/>
    <mergeCell ref="C146:I146"/>
    <mergeCell ref="J146:O146"/>
    <mergeCell ref="P146:X146"/>
    <mergeCell ref="Y146:AB146"/>
    <mergeCell ref="AC146:AG146"/>
    <mergeCell ref="AH146:AK146"/>
    <mergeCell ref="AP142:AX142"/>
    <mergeCell ref="A143:B143"/>
    <mergeCell ref="C143:I143"/>
    <mergeCell ref="J143:O143"/>
    <mergeCell ref="P143:X143"/>
    <mergeCell ref="Y143:AB143"/>
    <mergeCell ref="AC143:AG143"/>
    <mergeCell ref="AH143:AK143"/>
    <mergeCell ref="AL143:AO143"/>
    <mergeCell ref="AP143:AX143"/>
    <mergeCell ref="AL141:AO141"/>
    <mergeCell ref="AP141:AX141"/>
    <mergeCell ref="A142:B142"/>
    <mergeCell ref="C142:I142"/>
    <mergeCell ref="J142:O142"/>
    <mergeCell ref="P142:X142"/>
    <mergeCell ref="Y142:AB142"/>
    <mergeCell ref="AC142:AG142"/>
    <mergeCell ref="AH142:AK142"/>
    <mergeCell ref="AL142:AO142"/>
    <mergeCell ref="AH140:AK140"/>
    <mergeCell ref="AL140:AO140"/>
    <mergeCell ref="AP140:AX140"/>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P138:AX138"/>
    <mergeCell ref="A139:B139"/>
    <mergeCell ref="C139:I139"/>
    <mergeCell ref="J139:O139"/>
    <mergeCell ref="P139:X139"/>
    <mergeCell ref="Y139:AB139"/>
    <mergeCell ref="AC139:AG139"/>
    <mergeCell ref="AH139:AK139"/>
    <mergeCell ref="AL139:AO139"/>
    <mergeCell ref="AP139:AX139"/>
    <mergeCell ref="A138:B138"/>
    <mergeCell ref="C138:I138"/>
    <mergeCell ref="J138:O138"/>
    <mergeCell ref="P138:X138"/>
    <mergeCell ref="Y138:AB138"/>
    <mergeCell ref="AC138:AG138"/>
    <mergeCell ref="AH138:AK138"/>
    <mergeCell ref="AL138:AO13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25:AT125"/>
    <mergeCell ref="AU125:AX125"/>
    <mergeCell ref="G124:K124"/>
    <mergeCell ref="L124:X124"/>
    <mergeCell ref="Y124:AB124"/>
    <mergeCell ref="AC124:AG124"/>
    <mergeCell ref="AH124:AT124"/>
    <mergeCell ref="AU124:AX124"/>
    <mergeCell ref="Y122:AB122"/>
    <mergeCell ref="AC122:AG122"/>
    <mergeCell ref="AH122:AT122"/>
    <mergeCell ref="AU122:AX122"/>
    <mergeCell ref="G123:K123"/>
    <mergeCell ref="L123:X123"/>
    <mergeCell ref="Y123:AB123"/>
    <mergeCell ref="AC123:AG123"/>
    <mergeCell ref="AH123:AT123"/>
    <mergeCell ref="AU123:AX123"/>
    <mergeCell ref="AM97:AN97"/>
    <mergeCell ref="AO97:AP97"/>
    <mergeCell ref="A98:F120"/>
    <mergeCell ref="A121:F133"/>
    <mergeCell ref="G121:AB121"/>
    <mergeCell ref="AC121:AX121"/>
    <mergeCell ref="G122:K122"/>
    <mergeCell ref="L122:X122"/>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Q96:S96"/>
    <mergeCell ref="L97:N97"/>
    <mergeCell ref="G125:K125"/>
    <mergeCell ref="L125:X125"/>
    <mergeCell ref="Y125:AB125"/>
    <mergeCell ref="AC125:AG125"/>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90:D90"/>
    <mergeCell ref="E90:P90"/>
    <mergeCell ref="Q90:AB90"/>
    <mergeCell ref="AC90:AN90"/>
    <mergeCell ref="AO90:AX90"/>
    <mergeCell ref="A91:D91"/>
    <mergeCell ref="E91:P91"/>
    <mergeCell ref="Q91:AB91"/>
    <mergeCell ref="AC91:AN91"/>
    <mergeCell ref="AO91:AX91"/>
    <mergeCell ref="AA95:AB95"/>
    <mergeCell ref="AC95:AE95"/>
    <mergeCell ref="AG95:AH95"/>
    <mergeCell ref="AJ95:AK95"/>
    <mergeCell ref="AM95:AN95"/>
    <mergeCell ref="AO95:AP95"/>
    <mergeCell ref="E88:P88"/>
    <mergeCell ref="Q88:AB88"/>
    <mergeCell ref="AC88:AN88"/>
    <mergeCell ref="AO88:AX88"/>
    <mergeCell ref="A89:D89"/>
    <mergeCell ref="E89:P89"/>
    <mergeCell ref="Q89:AB89"/>
    <mergeCell ref="AC89:AN89"/>
    <mergeCell ref="AO89:AX89"/>
    <mergeCell ref="A83:E83"/>
    <mergeCell ref="F83:AX83"/>
    <mergeCell ref="A84:AX84"/>
    <mergeCell ref="A85:AX85"/>
    <mergeCell ref="A86:AX86"/>
    <mergeCell ref="A87:D87"/>
    <mergeCell ref="E87:P87"/>
    <mergeCell ref="Q87:AB87"/>
    <mergeCell ref="AC87:AN87"/>
    <mergeCell ref="AO87:AX87"/>
    <mergeCell ref="A65:B68"/>
    <mergeCell ref="C65:AC65"/>
    <mergeCell ref="AD65:AF65"/>
    <mergeCell ref="AG65:AX65"/>
    <mergeCell ref="C66:AC66"/>
    <mergeCell ref="AD66:AF66"/>
    <mergeCell ref="AG66:AX66"/>
    <mergeCell ref="C67:AC67"/>
    <mergeCell ref="AD67:AF67"/>
    <mergeCell ref="AG67:AX67"/>
    <mergeCell ref="C68:AC68"/>
    <mergeCell ref="AD68:AF68"/>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AG68:AX68"/>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G54:AX54"/>
    <mergeCell ref="C63:AC63"/>
    <mergeCell ref="AD63:AF63"/>
    <mergeCell ref="AG63:AX63"/>
    <mergeCell ref="C64:AC64"/>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34:F36"/>
    <mergeCell ref="G34:X34"/>
    <mergeCell ref="Y34:AA34"/>
    <mergeCell ref="AB34:AD34"/>
    <mergeCell ref="AE34:AH34"/>
    <mergeCell ref="AI34:AL34"/>
    <mergeCell ref="AB36:AD36"/>
    <mergeCell ref="AE36:AH36"/>
    <mergeCell ref="AI36:AL36"/>
    <mergeCell ref="AQ37:AT37"/>
    <mergeCell ref="AU37:AX37"/>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45:V46"/>
    <mergeCell ref="U49:AX4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5:N75"/>
    <mergeCell ref="C71:D71"/>
    <mergeCell ref="E71:G71"/>
    <mergeCell ref="H71:I71"/>
    <mergeCell ref="J71:L71"/>
    <mergeCell ref="M71:N71"/>
    <mergeCell ref="O71:AF71"/>
    <mergeCell ref="O72:AF72"/>
    <mergeCell ref="O73:AF73"/>
    <mergeCell ref="O74:AF74"/>
    <mergeCell ref="O75:AF75"/>
    <mergeCell ref="O70:AF70"/>
    <mergeCell ref="C70:N70"/>
    <mergeCell ref="X97:Z97"/>
    <mergeCell ref="AJ97:AL97"/>
    <mergeCell ref="C73:D73"/>
    <mergeCell ref="E73:G73"/>
    <mergeCell ref="H73:I73"/>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s>
  <phoneticPr fontId="5"/>
  <conditionalFormatting sqref="P14:AQ14">
    <cfRule type="expression" dxfId="831" priority="941">
      <formula>IF(RIGHT(TEXT(P14,"0.#"),1)=".",FALSE,TRUE)</formula>
    </cfRule>
    <cfRule type="expression" dxfId="830" priority="942">
      <formula>IF(RIGHT(TEXT(P14,"0.#"),1)=".",TRUE,FALSE)</formula>
    </cfRule>
  </conditionalFormatting>
  <conditionalFormatting sqref="P18:AX18">
    <cfRule type="expression" dxfId="829" priority="939">
      <formula>IF(RIGHT(TEXT(P18,"0.#"),1)=".",FALSE,TRUE)</formula>
    </cfRule>
    <cfRule type="expression" dxfId="828" priority="940">
      <formula>IF(RIGHT(TEXT(P18,"0.#"),1)=".",TRUE,FALSE)</formula>
    </cfRule>
  </conditionalFormatting>
  <conditionalFormatting sqref="Y124">
    <cfRule type="expression" dxfId="827" priority="937">
      <formula>IF(RIGHT(TEXT(Y124,"0.#"),1)=".",FALSE,TRUE)</formula>
    </cfRule>
    <cfRule type="expression" dxfId="826" priority="938">
      <formula>IF(RIGHT(TEXT(Y124,"0.#"),1)=".",TRUE,FALSE)</formula>
    </cfRule>
  </conditionalFormatting>
  <conditionalFormatting sqref="Y133">
    <cfRule type="expression" dxfId="825" priority="935">
      <formula>IF(RIGHT(TEXT(Y133,"0.#"),1)=".",FALSE,TRUE)</formula>
    </cfRule>
    <cfRule type="expression" dxfId="824" priority="936">
      <formula>IF(RIGHT(TEXT(Y133,"0.#"),1)=".",TRUE,FALSE)</formula>
    </cfRule>
  </conditionalFormatting>
  <conditionalFormatting sqref="P16:AQ17 P15:AX15 P13:AX13">
    <cfRule type="expression" dxfId="821" priority="933">
      <formula>IF(RIGHT(TEXT(P13,"0.#"),1)=".",FALSE,TRUE)</formula>
    </cfRule>
    <cfRule type="expression" dxfId="820" priority="934">
      <formula>IF(RIGHT(TEXT(P13,"0.#"),1)=".",TRUE,FALSE)</formula>
    </cfRule>
  </conditionalFormatting>
  <conditionalFormatting sqref="P19:AJ19">
    <cfRule type="expression" dxfId="819" priority="931">
      <formula>IF(RIGHT(TEXT(P19,"0.#"),1)=".",FALSE,TRUE)</formula>
    </cfRule>
    <cfRule type="expression" dxfId="818" priority="932">
      <formula>IF(RIGHT(TEXT(P19,"0.#"),1)=".",TRUE,FALSE)</formula>
    </cfRule>
  </conditionalFormatting>
  <conditionalFormatting sqref="AE32 AQ32">
    <cfRule type="expression" dxfId="817" priority="929">
      <formula>IF(RIGHT(TEXT(AE32,"0.#"),1)=".",FALSE,TRUE)</formula>
    </cfRule>
    <cfRule type="expression" dxfId="816" priority="930">
      <formula>IF(RIGHT(TEXT(AE32,"0.#"),1)=".",TRUE,FALSE)</formula>
    </cfRule>
  </conditionalFormatting>
  <conditionalFormatting sqref="Y125:Y132 Y123">
    <cfRule type="expression" dxfId="815" priority="927">
      <formula>IF(RIGHT(TEXT(Y123,"0.#"),1)=".",FALSE,TRUE)</formula>
    </cfRule>
    <cfRule type="expression" dxfId="814" priority="928">
      <formula>IF(RIGHT(TEXT(Y123,"0.#"),1)=".",TRUE,FALSE)</formula>
    </cfRule>
  </conditionalFormatting>
  <conditionalFormatting sqref="AU124">
    <cfRule type="expression" dxfId="813" priority="925">
      <formula>IF(RIGHT(TEXT(AU124,"0.#"),1)=".",FALSE,TRUE)</formula>
    </cfRule>
    <cfRule type="expression" dxfId="812" priority="926">
      <formula>IF(RIGHT(TEXT(AU124,"0.#"),1)=".",TRUE,FALSE)</formula>
    </cfRule>
  </conditionalFormatting>
  <conditionalFormatting sqref="AU133">
    <cfRule type="expression" dxfId="811" priority="923">
      <formula>IF(RIGHT(TEXT(AU133,"0.#"),1)=".",FALSE,TRUE)</formula>
    </cfRule>
    <cfRule type="expression" dxfId="810" priority="924">
      <formula>IF(RIGHT(TEXT(AU133,"0.#"),1)=".",TRUE,FALSE)</formula>
    </cfRule>
  </conditionalFormatting>
  <conditionalFormatting sqref="AU125:AU132 AU123">
    <cfRule type="expression" dxfId="809" priority="921">
      <formula>IF(RIGHT(TEXT(AU123,"0.#"),1)=".",FALSE,TRUE)</formula>
    </cfRule>
    <cfRule type="expression" dxfId="808" priority="922">
      <formula>IF(RIGHT(TEXT(AU123,"0.#"),1)=".",TRUE,FALSE)</formula>
    </cfRule>
  </conditionalFormatting>
  <conditionalFormatting sqref="AI32">
    <cfRule type="expression" dxfId="797" priority="907">
      <formula>IF(RIGHT(TEXT(AI32,"0.#"),1)=".",FALSE,TRUE)</formula>
    </cfRule>
    <cfRule type="expression" dxfId="796" priority="908">
      <formula>IF(RIGHT(TEXT(AI32,"0.#"),1)=".",TRUE,FALSE)</formula>
    </cfRule>
  </conditionalFormatting>
  <conditionalFormatting sqref="AM32">
    <cfRule type="expression" dxfId="795" priority="905">
      <formula>IF(RIGHT(TEXT(AM32,"0.#"),1)=".",FALSE,TRUE)</formula>
    </cfRule>
    <cfRule type="expression" dxfId="794" priority="906">
      <formula>IF(RIGHT(TEXT(AM32,"0.#"),1)=".",TRUE,FALSE)</formula>
    </cfRule>
  </conditionalFormatting>
  <conditionalFormatting sqref="AE33">
    <cfRule type="expression" dxfId="793" priority="903">
      <formula>IF(RIGHT(TEXT(AE33,"0.#"),1)=".",FALSE,TRUE)</formula>
    </cfRule>
    <cfRule type="expression" dxfId="792" priority="904">
      <formula>IF(RIGHT(TEXT(AE33,"0.#"),1)=".",TRUE,FALSE)</formula>
    </cfRule>
  </conditionalFormatting>
  <conditionalFormatting sqref="AI33">
    <cfRule type="expression" dxfId="791" priority="901">
      <formula>IF(RIGHT(TEXT(AI33,"0.#"),1)=".",FALSE,TRUE)</formula>
    </cfRule>
    <cfRule type="expression" dxfId="790" priority="902">
      <formula>IF(RIGHT(TEXT(AI33,"0.#"),1)=".",TRUE,FALSE)</formula>
    </cfRule>
  </conditionalFormatting>
  <conditionalFormatting sqref="AM33">
    <cfRule type="expression" dxfId="789" priority="899">
      <formula>IF(RIGHT(TEXT(AM33,"0.#"),1)=".",FALSE,TRUE)</formula>
    </cfRule>
    <cfRule type="expression" dxfId="788" priority="900">
      <formula>IF(RIGHT(TEXT(AM33,"0.#"),1)=".",TRUE,FALSE)</formula>
    </cfRule>
  </conditionalFormatting>
  <conditionalFormatting sqref="AQ33">
    <cfRule type="expression" dxfId="787" priority="897">
      <formula>IF(RIGHT(TEXT(AQ33,"0.#"),1)=".",FALSE,TRUE)</formula>
    </cfRule>
    <cfRule type="expression" dxfId="786" priority="898">
      <formula>IF(RIGHT(TEXT(AQ33,"0.#"),1)=".",TRUE,FALSE)</formula>
    </cfRule>
  </conditionalFormatting>
  <conditionalFormatting sqref="Y141:Y143">
    <cfRule type="expression" dxfId="759" priority="869">
      <formula>IF(RIGHT(TEXT(Y141,"0.#"),1)=".",FALSE,TRUE)</formula>
    </cfRule>
    <cfRule type="expression" dxfId="758" priority="870">
      <formula>IF(RIGHT(TEXT(Y141,"0.#"),1)=".",TRUE,FALSE)</formula>
    </cfRule>
  </conditionalFormatting>
  <conditionalFormatting sqref="AL140:AO140">
    <cfRule type="expression" dxfId="751" priority="859">
      <formula>IF(AND(AL140&gt;=0, RIGHT(TEXT(AL140,"0.#"),1)&lt;&gt;"."),TRUE,FALSE)</formula>
    </cfRule>
    <cfRule type="expression" dxfId="750" priority="860">
      <formula>IF(AND(AL140&gt;=0, RIGHT(TEXT(AL140,"0.#"),1)="."),TRUE,FALSE)</formula>
    </cfRule>
    <cfRule type="expression" dxfId="749" priority="861">
      <formula>IF(AND(AL140&lt;0, RIGHT(TEXT(AL140,"0.#"),1)&lt;&gt;"."),TRUE,FALSE)</formula>
    </cfRule>
    <cfRule type="expression" dxfId="748" priority="862">
      <formula>IF(AND(AL140&lt;0, RIGHT(TEXT(AL140,"0.#"),1)="."),TRUE,FALSE)</formula>
    </cfRule>
  </conditionalFormatting>
  <conditionalFormatting sqref="Y139:Y140">
    <cfRule type="expression" dxfId="747" priority="857">
      <formula>IF(RIGHT(TEXT(Y139,"0.#"),1)=".",FALSE,TRUE)</formula>
    </cfRule>
    <cfRule type="expression" dxfId="746" priority="858">
      <formula>IF(RIGHT(TEXT(Y139,"0.#"),1)=".",TRUE,FALSE)</formula>
    </cfRule>
  </conditionalFormatting>
  <conditionalFormatting sqref="Y149:Y151">
    <cfRule type="expression" dxfId="745" priority="795">
      <formula>IF(RIGHT(TEXT(Y149,"0.#"),1)=".",FALSE,TRUE)</formula>
    </cfRule>
    <cfRule type="expression" dxfId="744" priority="796">
      <formula>IF(RIGHT(TEXT(Y149,"0.#"),1)=".",TRUE,FALSE)</formula>
    </cfRule>
  </conditionalFormatting>
  <conditionalFormatting sqref="Y147:Y148">
    <cfRule type="expression" dxfId="743" priority="789">
      <formula>IF(RIGHT(TEXT(Y147,"0.#"),1)=".",FALSE,TRUE)</formula>
    </cfRule>
    <cfRule type="expression" dxfId="742" priority="790">
      <formula>IF(RIGHT(TEXT(Y147,"0.#"),1)=".",TRUE,FALSE)</formula>
    </cfRule>
  </conditionalFormatting>
  <conditionalFormatting sqref="Y155">
    <cfRule type="expression" dxfId="739" priority="777">
      <formula>IF(RIGHT(TEXT(Y155,"0.#"),1)=".",FALSE,TRUE)</formula>
    </cfRule>
    <cfRule type="expression" dxfId="738" priority="778">
      <formula>IF(RIGHT(TEXT(Y155,"0.#"),1)=".",TRUE,FALSE)</formula>
    </cfRule>
  </conditionalFormatting>
  <conditionalFormatting sqref="Y159">
    <cfRule type="expression" dxfId="735" priority="765">
      <formula>IF(RIGHT(TEXT(Y159,"0.#"),1)=".",FALSE,TRUE)</formula>
    </cfRule>
    <cfRule type="expression" dxfId="734" priority="766">
      <formula>IF(RIGHT(TEXT(Y159,"0.#"),1)=".",TRUE,FALSE)</formula>
    </cfRule>
  </conditionalFormatting>
  <conditionalFormatting sqref="Y165:Y172">
    <cfRule type="expression" dxfId="733" priority="759">
      <formula>IF(RIGHT(TEXT(Y165,"0.#"),1)=".",FALSE,TRUE)</formula>
    </cfRule>
    <cfRule type="expression" dxfId="732" priority="760">
      <formula>IF(RIGHT(TEXT(Y165,"0.#"),1)=".",TRUE,FALSE)</formula>
    </cfRule>
  </conditionalFormatting>
  <conditionalFormatting sqref="Y163:Y164">
    <cfRule type="expression" dxfId="731" priority="753">
      <formula>IF(RIGHT(TEXT(Y163,"0.#"),1)=".",FALSE,TRUE)</formula>
    </cfRule>
    <cfRule type="expression" dxfId="730" priority="754">
      <formula>IF(RIGHT(TEXT(Y163,"0.#"),1)=".",TRUE,FALSE)</formula>
    </cfRule>
  </conditionalFormatting>
  <conditionalFormatting sqref="W23">
    <cfRule type="expression" dxfId="727" priority="855">
      <formula>IF(RIGHT(TEXT(W23,"0.#"),1)=".",FALSE,TRUE)</formula>
    </cfRule>
    <cfRule type="expression" dxfId="726" priority="856">
      <formula>IF(RIGHT(TEXT(W23,"0.#"),1)=".",TRUE,FALSE)</formula>
    </cfRule>
  </conditionalFormatting>
  <conditionalFormatting sqref="W24:W27">
    <cfRule type="expression" dxfId="725" priority="853">
      <formula>IF(RIGHT(TEXT(W24,"0.#"),1)=".",FALSE,TRUE)</formula>
    </cfRule>
    <cfRule type="expression" dxfId="724" priority="854">
      <formula>IF(RIGHT(TEXT(W24,"0.#"),1)=".",TRUE,FALSE)</formula>
    </cfRule>
  </conditionalFormatting>
  <conditionalFormatting sqref="W28">
    <cfRule type="expression" dxfId="723" priority="851">
      <formula>IF(RIGHT(TEXT(W28,"0.#"),1)=".",FALSE,TRUE)</formula>
    </cfRule>
    <cfRule type="expression" dxfId="722" priority="852">
      <formula>IF(RIGHT(TEXT(W28,"0.#"),1)=".",TRUE,FALSE)</formula>
    </cfRule>
  </conditionalFormatting>
  <conditionalFormatting sqref="P23">
    <cfRule type="expression" dxfId="721" priority="849">
      <formula>IF(RIGHT(TEXT(P23,"0.#"),1)=".",FALSE,TRUE)</formula>
    </cfRule>
    <cfRule type="expression" dxfId="720" priority="850">
      <formula>IF(RIGHT(TEXT(P23,"0.#"),1)=".",TRUE,FALSE)</formula>
    </cfRule>
  </conditionalFormatting>
  <conditionalFormatting sqref="P24:P27">
    <cfRule type="expression" dxfId="719" priority="847">
      <formula>IF(RIGHT(TEXT(P24,"0.#"),1)=".",FALSE,TRUE)</formula>
    </cfRule>
    <cfRule type="expression" dxfId="718" priority="848">
      <formula>IF(RIGHT(TEXT(P24,"0.#"),1)=".",TRUE,FALSE)</formula>
    </cfRule>
  </conditionalFormatting>
  <conditionalFormatting sqref="P28">
    <cfRule type="expression" dxfId="717" priority="845">
      <formula>IF(RIGHT(TEXT(P28,"0.#"),1)=".",FALSE,TRUE)</formula>
    </cfRule>
    <cfRule type="expression" dxfId="716" priority="846">
      <formula>IF(RIGHT(TEXT(P28,"0.#"),1)=".",TRUE,FALSE)</formula>
    </cfRule>
  </conditionalFormatting>
  <conditionalFormatting sqref="AL147:AO147">
    <cfRule type="expression" dxfId="667" priority="791">
      <formula>IF(AND(AL147&gt;=0, RIGHT(TEXT(AL147,"0.#"),1)&lt;&gt;"."),TRUE,FALSE)</formula>
    </cfRule>
    <cfRule type="expression" dxfId="666" priority="792">
      <formula>IF(AND(AL147&gt;=0, RIGHT(TEXT(AL147,"0.#"),1)="."),TRUE,FALSE)</formula>
    </cfRule>
    <cfRule type="expression" dxfId="665" priority="793">
      <formula>IF(AND(AL147&lt;0, RIGHT(TEXT(AL147,"0.#"),1)&lt;&gt;"."),TRUE,FALSE)</formula>
    </cfRule>
    <cfRule type="expression" dxfId="664" priority="794">
      <formula>IF(AND(AL147&lt;0, RIGHT(TEXT(AL147,"0.#"),1)="."),TRUE,FALSE)</formula>
    </cfRule>
  </conditionalFormatting>
  <conditionalFormatting sqref="AL155:AO155">
    <cfRule type="expression" dxfId="659" priority="779">
      <formula>IF(AND(AL155&gt;=0, RIGHT(TEXT(AL155,"0.#"),1)&lt;&gt;"."),TRUE,FALSE)</formula>
    </cfRule>
    <cfRule type="expression" dxfId="658" priority="780">
      <formula>IF(AND(AL155&gt;=0, RIGHT(TEXT(AL155,"0.#"),1)="."),TRUE,FALSE)</formula>
    </cfRule>
    <cfRule type="expression" dxfId="657" priority="781">
      <formula>IF(AND(AL155&lt;0, RIGHT(TEXT(AL155,"0.#"),1)&lt;&gt;"."),TRUE,FALSE)</formula>
    </cfRule>
    <cfRule type="expression" dxfId="656" priority="782">
      <formula>IF(AND(AL155&lt;0, RIGHT(TEXT(AL155,"0.#"),1)="."),TRUE,FALSE)</formula>
    </cfRule>
  </conditionalFormatting>
  <conditionalFormatting sqref="AL159:AO159">
    <cfRule type="expression" dxfId="651" priority="767">
      <formula>IF(AND(AL159&gt;=0, RIGHT(TEXT(AL159,"0.#"),1)&lt;&gt;"."),TRUE,FALSE)</formula>
    </cfRule>
    <cfRule type="expression" dxfId="650" priority="768">
      <formula>IF(AND(AL159&gt;=0, RIGHT(TEXT(AL159,"0.#"),1)="."),TRUE,FALSE)</formula>
    </cfRule>
    <cfRule type="expression" dxfId="649" priority="769">
      <formula>IF(AND(AL159&lt;0, RIGHT(TEXT(AL159,"0.#"),1)&lt;&gt;"."),TRUE,FALSE)</formula>
    </cfRule>
    <cfRule type="expression" dxfId="648" priority="770">
      <formula>IF(AND(AL159&lt;0, RIGHT(TEXT(AL159,"0.#"),1)="."),TRUE,FALSE)</formula>
    </cfRule>
  </conditionalFormatting>
  <conditionalFormatting sqref="AL165:AO172">
    <cfRule type="expression" dxfId="647" priority="761">
      <formula>IF(AND(AL165&gt;=0, RIGHT(TEXT(AL165,"0.#"),1)&lt;&gt;"."),TRUE,FALSE)</formula>
    </cfRule>
    <cfRule type="expression" dxfId="646" priority="762">
      <formula>IF(AND(AL165&gt;=0, RIGHT(TEXT(AL165,"0.#"),1)="."),TRUE,FALSE)</formula>
    </cfRule>
    <cfRule type="expression" dxfId="645" priority="763">
      <formula>IF(AND(AL165&lt;0, RIGHT(TEXT(AL165,"0.#"),1)&lt;&gt;"."),TRUE,FALSE)</formula>
    </cfRule>
    <cfRule type="expression" dxfId="644" priority="764">
      <formula>IF(AND(AL165&lt;0, RIGHT(TEXT(AL165,"0.#"),1)="."),TRUE,FALSE)</formula>
    </cfRule>
  </conditionalFormatting>
  <conditionalFormatting sqref="AL163:AO164">
    <cfRule type="expression" dxfId="643" priority="755">
      <formula>IF(AND(AL163&gt;=0, RIGHT(TEXT(AL163,"0.#"),1)&lt;&gt;"."),TRUE,FALSE)</formula>
    </cfRule>
    <cfRule type="expression" dxfId="642" priority="756">
      <formula>IF(AND(AL163&gt;=0, RIGHT(TEXT(AL163,"0.#"),1)="."),TRUE,FALSE)</formula>
    </cfRule>
    <cfRule type="expression" dxfId="641" priority="757">
      <formula>IF(AND(AL163&lt;0, RIGHT(TEXT(AL163,"0.#"),1)&lt;&gt;"."),TRUE,FALSE)</formula>
    </cfRule>
    <cfRule type="expression" dxfId="640" priority="758">
      <formula>IF(AND(AL163&lt;0, RIGHT(TEXT(AL163,"0.#"),1)="."),TRUE,FALSE)</formula>
    </cfRule>
  </conditionalFormatting>
  <conditionalFormatting sqref="AU33">
    <cfRule type="expression" dxfId="605" priority="713">
      <formula>IF(RIGHT(TEXT(AU33,"0.#"),1)=".",FALSE,TRUE)</formula>
    </cfRule>
    <cfRule type="expression" dxfId="604" priority="714">
      <formula>IF(RIGHT(TEXT(AU33,"0.#"),1)=".",TRUE,FALSE)</formula>
    </cfRule>
  </conditionalFormatting>
  <conditionalFormatting sqref="AU32">
    <cfRule type="expression" dxfId="603" priority="715">
      <formula>IF(RIGHT(TEXT(AU32,"0.#"),1)=".",FALSE,TRUE)</formula>
    </cfRule>
    <cfRule type="expression" dxfId="602" priority="716">
      <formula>IF(RIGHT(TEXT(AU32,"0.#"),1)=".",TRUE,FALSE)</formula>
    </cfRule>
  </conditionalFormatting>
  <conditionalFormatting sqref="P29:AC29">
    <cfRule type="expression" dxfId="601" priority="711">
      <formula>IF(RIGHT(TEXT(P29,"0.#"),1)=".",FALSE,TRUE)</formula>
    </cfRule>
    <cfRule type="expression" dxfId="600" priority="712">
      <formula>IF(RIGHT(TEXT(P29,"0.#"),1)=".",TRUE,FALSE)</formula>
    </cfRule>
  </conditionalFormatting>
  <conditionalFormatting sqref="AM41">
    <cfRule type="expression" dxfId="599" priority="693">
      <formula>IF(RIGHT(TEXT(AM41,"0.#"),1)=".",FALSE,TRUE)</formula>
    </cfRule>
    <cfRule type="expression" dxfId="598" priority="694">
      <formula>IF(RIGHT(TEXT(AM41,"0.#"),1)=".",TRUE,FALSE)</formula>
    </cfRule>
  </conditionalFormatting>
  <conditionalFormatting sqref="AM40">
    <cfRule type="expression" dxfId="597" priority="695">
      <formula>IF(RIGHT(TEXT(AM40,"0.#"),1)=".",FALSE,TRUE)</formula>
    </cfRule>
    <cfRule type="expression" dxfId="596" priority="696">
      <formula>IF(RIGHT(TEXT(AM40,"0.#"),1)=".",TRUE,FALSE)</formula>
    </cfRule>
  </conditionalFormatting>
  <conditionalFormatting sqref="AE39">
    <cfRule type="expression" dxfId="595" priority="709">
      <formula>IF(RIGHT(TEXT(AE39,"0.#"),1)=".",FALSE,TRUE)</formula>
    </cfRule>
    <cfRule type="expression" dxfId="594" priority="710">
      <formula>IF(RIGHT(TEXT(AE39,"0.#"),1)=".",TRUE,FALSE)</formula>
    </cfRule>
  </conditionalFormatting>
  <conditionalFormatting sqref="AQ39:AQ41">
    <cfRule type="expression" dxfId="593" priority="691">
      <formula>IF(RIGHT(TEXT(AQ39,"0.#"),1)=".",FALSE,TRUE)</formula>
    </cfRule>
    <cfRule type="expression" dxfId="592" priority="692">
      <formula>IF(RIGHT(TEXT(AQ39,"0.#"),1)=".",TRUE,FALSE)</formula>
    </cfRule>
  </conditionalFormatting>
  <conditionalFormatting sqref="AU39:AU41">
    <cfRule type="expression" dxfId="591" priority="689">
      <formula>IF(RIGHT(TEXT(AU39,"0.#"),1)=".",FALSE,TRUE)</formula>
    </cfRule>
    <cfRule type="expression" dxfId="590" priority="690">
      <formula>IF(RIGHT(TEXT(AU39,"0.#"),1)=".",TRUE,FALSE)</formula>
    </cfRule>
  </conditionalFormatting>
  <conditionalFormatting sqref="AI41">
    <cfRule type="expression" dxfId="589" priority="703">
      <formula>IF(RIGHT(TEXT(AI41,"0.#"),1)=".",FALSE,TRUE)</formula>
    </cfRule>
    <cfRule type="expression" dxfId="588" priority="704">
      <formula>IF(RIGHT(TEXT(AI41,"0.#"),1)=".",TRUE,FALSE)</formula>
    </cfRule>
  </conditionalFormatting>
  <conditionalFormatting sqref="AE40">
    <cfRule type="expression" dxfId="587" priority="707">
      <formula>IF(RIGHT(TEXT(AE40,"0.#"),1)=".",FALSE,TRUE)</formula>
    </cfRule>
    <cfRule type="expression" dxfId="586" priority="708">
      <formula>IF(RIGHT(TEXT(AE40,"0.#"),1)=".",TRUE,FALSE)</formula>
    </cfRule>
  </conditionalFormatting>
  <conditionalFormatting sqref="AE41">
    <cfRule type="expression" dxfId="585" priority="705">
      <formula>IF(RIGHT(TEXT(AE41,"0.#"),1)=".",FALSE,TRUE)</formula>
    </cfRule>
    <cfRule type="expression" dxfId="584" priority="706">
      <formula>IF(RIGHT(TEXT(AE41,"0.#"),1)=".",TRUE,FALSE)</formula>
    </cfRule>
  </conditionalFormatting>
  <conditionalFormatting sqref="AM39">
    <cfRule type="expression" dxfId="583" priority="697">
      <formula>IF(RIGHT(TEXT(AM39,"0.#"),1)=".",FALSE,TRUE)</formula>
    </cfRule>
    <cfRule type="expression" dxfId="582" priority="698">
      <formula>IF(RIGHT(TEXT(AM39,"0.#"),1)=".",TRUE,FALSE)</formula>
    </cfRule>
  </conditionalFormatting>
  <conditionalFormatting sqref="AI39">
    <cfRule type="expression" dxfId="581" priority="699">
      <formula>IF(RIGHT(TEXT(AI39,"0.#"),1)=".",FALSE,TRUE)</formula>
    </cfRule>
    <cfRule type="expression" dxfId="580" priority="700">
      <formula>IF(RIGHT(TEXT(AI39,"0.#"),1)=".",TRUE,FALSE)</formula>
    </cfRule>
  </conditionalFormatting>
  <conditionalFormatting sqref="AI40">
    <cfRule type="expression" dxfId="579" priority="701">
      <formula>IF(RIGHT(TEXT(AI40,"0.#"),1)=".",FALSE,TRUE)</formula>
    </cfRule>
    <cfRule type="expression" dxfId="578" priority="702">
      <formula>IF(RIGHT(TEXT(AI40,"0.#"),1)=".",TRUE,FALSE)</formula>
    </cfRule>
  </conditionalFormatting>
  <conditionalFormatting sqref="AM35">
    <cfRule type="expression" dxfId="529" priority="577">
      <formula>IF(RIGHT(TEXT(AM35,"0.#"),1)=".",FALSE,TRUE)</formula>
    </cfRule>
    <cfRule type="expression" dxfId="528" priority="578">
      <formula>IF(RIGHT(TEXT(AM35,"0.#"),1)=".",TRUE,FALSE)</formula>
    </cfRule>
  </conditionalFormatting>
  <conditionalFormatting sqref="AE36 AM36">
    <cfRule type="expression" dxfId="527" priority="575">
      <formula>IF(RIGHT(TEXT(AE36,"0.#"),1)=".",FALSE,TRUE)</formula>
    </cfRule>
    <cfRule type="expression" dxfId="526" priority="576">
      <formula>IF(RIGHT(TEXT(AE36,"0.#"),1)=".",TRUE,FALSE)</formula>
    </cfRule>
  </conditionalFormatting>
  <conditionalFormatting sqref="AI36">
    <cfRule type="expression" dxfId="525" priority="573">
      <formula>IF(RIGHT(TEXT(AI36,"0.#"),1)=".",FALSE,TRUE)</formula>
    </cfRule>
    <cfRule type="expression" dxfId="524" priority="574">
      <formula>IF(RIGHT(TEXT(AI36,"0.#"),1)=".",TRUE,FALSE)</formula>
    </cfRule>
  </conditionalFormatting>
  <conditionalFormatting sqref="AQ36">
    <cfRule type="expression" dxfId="523" priority="571">
      <formula>IF(RIGHT(TEXT(AQ36,"0.#"),1)=".",FALSE,TRUE)</formula>
    </cfRule>
    <cfRule type="expression" dxfId="522" priority="572">
      <formula>IF(RIGHT(TEXT(AQ36,"0.#"),1)=".",TRUE,FALSE)</formula>
    </cfRule>
  </conditionalFormatting>
  <conditionalFormatting sqref="AE35 AQ35">
    <cfRule type="expression" dxfId="521" priority="581">
      <formula>IF(RIGHT(TEXT(AE35,"0.#"),1)=".",FALSE,TRUE)</formula>
    </cfRule>
    <cfRule type="expression" dxfId="520" priority="582">
      <formula>IF(RIGHT(TEXT(AE35,"0.#"),1)=".",TRUE,FALSE)</formula>
    </cfRule>
  </conditionalFormatting>
  <conditionalFormatting sqref="AI35">
    <cfRule type="expression" dxfId="519" priority="579">
      <formula>IF(RIGHT(TEXT(AI35,"0.#"),1)=".",FALSE,TRUE)</formula>
    </cfRule>
    <cfRule type="expression" dxfId="518" priority="580">
      <formula>IF(RIGHT(TEXT(AI35,"0.#"),1)=".",TRUE,FALSE)</formula>
    </cfRule>
  </conditionalFormatting>
  <conditionalFormatting sqref="AL148:AO151">
    <cfRule type="expression" dxfId="21" priority="27">
      <formula>IF(AND(AL148&gt;=0, RIGHT(TEXT(AL148,"0.#"),1)&lt;&gt;"."),TRUE,FALSE)</formula>
    </cfRule>
    <cfRule type="expression" dxfId="20" priority="28">
      <formula>IF(AND(AL148&gt;=0, RIGHT(TEXT(AL148,"0.#"),1)="."),TRUE,FALSE)</formula>
    </cfRule>
    <cfRule type="expression" dxfId="19" priority="29">
      <formula>IF(AND(AL148&lt;0, RIGHT(TEXT(AL148,"0.#"),1)&lt;&gt;"."),TRUE,FALSE)</formula>
    </cfRule>
    <cfRule type="expression" dxfId="18" priority="30">
      <formula>IF(AND(AL148&lt;0, RIGHT(TEXT(AL148,"0.#"),1)="."),TRUE,FALSE)</formula>
    </cfRule>
  </conditionalFormatting>
  <conditionalFormatting sqref="AL141:AO143">
    <cfRule type="expression" dxfId="17" priority="23">
      <formula>IF(AND(AL141&gt;=0, RIGHT(TEXT(AL141,"0.#"),1)&lt;&gt;"."),TRUE,FALSE)</formula>
    </cfRule>
    <cfRule type="expression" dxfId="16" priority="24">
      <formula>IF(AND(AL141&gt;=0, RIGHT(TEXT(AL141,"0.#"),1)="."),TRUE,FALSE)</formula>
    </cfRule>
    <cfRule type="expression" dxfId="15" priority="25">
      <formula>IF(AND(AL141&lt;0, RIGHT(TEXT(AL141,"0.#"),1)&lt;&gt;"."),TRUE,FALSE)</formula>
    </cfRule>
    <cfRule type="expression" dxfId="14" priority="26">
      <formula>IF(AND(AL141&lt;0, RIGHT(TEXT(AL141,"0.#"),1)="."),TRUE,FALSE)</formula>
    </cfRule>
  </conditionalFormatting>
  <conditionalFormatting sqref="AL139:AO139">
    <cfRule type="expression" dxfId="5" priority="3">
      <formula>IF(AND(AL139&gt;=0, RIGHT(TEXT(AL139,"0.#"),1)&lt;&gt;"."),TRUE,FALSE)</formula>
    </cfRule>
    <cfRule type="expression" dxfId="4" priority="4">
      <formula>IF(AND(AL139&gt;=0, RIGHT(TEXT(AL139,"0.#"),1)="."),TRUE,FALSE)</formula>
    </cfRule>
    <cfRule type="expression" dxfId="3" priority="5">
      <formula>IF(AND(AL139&lt;0, RIGHT(TEXT(AL139,"0.#"),1)&lt;&gt;"."),TRUE,FALSE)</formula>
    </cfRule>
    <cfRule type="expression" dxfId="2" priority="6">
      <formula>IF(AND(AL139&lt;0, RIGHT(TEXT(AL139,"0.#"),1)="."),TRUE,FALSE)</formula>
    </cfRule>
  </conditionalFormatting>
  <dataValidations count="16">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39:AK143 AH147:AK151 AH155:AK155 AH159:AK159 AH163:AK172">
      <formula1>OR(AND(MOD(IF(ISNUMBER(AH139), AH139, 0.5),1)=0, 0&lt;=AH139), AH139="-")</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Y123:AB132 AU123:AX132 Y139:AB143 AL139:AO143 Y147:AB151 AL147:AO151 Y155:AB155 AL155:AO155 Y159:AB159 AL159:AO159 Y163:AB172 AL163:AO172 AQ38:AR38 AU38:AX38 AE39:AX41 AE32:AX33 AE35:AX35">
      <formula1>OR(ISNUMBER(P13), P13="-")</formula1>
    </dataValidation>
    <dataValidation type="list" allowBlank="1" showInputMessage="1" showErrorMessage="1" sqref="Q97:R97 AC97:AD97 AO97:AP97">
      <formula1>#REF!</formula1>
    </dataValidation>
    <dataValidation type="custom" allowBlank="1" showInputMessage="1" showErrorMessage="1" errorTitle="法人番号チェック" error="法人番号は13桁の数字で入力してください。" sqref="J163:O172 J159:O159 J155:O155 J147:O151 J139:O143">
      <formula1>OR(J139="-",AND(LEN(J139)=13,IFERROR(SEARCH("-",J139),"")="",IFERROR(SEARCH(".",J139),"")="",ISNUMBER(J139)))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16383" man="1"/>
    <brk id="97" max="16383" man="1"/>
    <brk id="135"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AC139:AG143 AC147:AG151 AC155:AG155 AC159:AG159 AC163:AG172</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387</v>
      </c>
      <c r="AA1" s="26" t="s">
        <v>74</v>
      </c>
      <c r="AB1" s="26" t="s">
        <v>388</v>
      </c>
      <c r="AC1" s="26" t="s">
        <v>31</v>
      </c>
      <c r="AD1" s="25"/>
      <c r="AE1" s="26" t="s">
        <v>43</v>
      </c>
      <c r="AF1" s="27"/>
      <c r="AG1" s="36" t="s">
        <v>170</v>
      </c>
      <c r="AI1" s="36" t="s">
        <v>173</v>
      </c>
      <c r="AK1" s="36" t="s">
        <v>177</v>
      </c>
      <c r="AM1" s="51"/>
      <c r="AN1" s="51"/>
      <c r="AP1" s="25" t="s">
        <v>214</v>
      </c>
    </row>
    <row r="2" spans="1:42" ht="13.5" customHeight="1" x14ac:dyDescent="0.15">
      <c r="A2" s="13" t="s">
        <v>77</v>
      </c>
      <c r="B2" s="14"/>
      <c r="C2" s="12" t="str">
        <f>IF(B2="","",A2)</f>
        <v/>
      </c>
      <c r="D2" s="12" t="str">
        <f>IF(C2="","",IF(D1&lt;&gt;"",CONCATENATE(D1,"、",C2),C2))</f>
        <v/>
      </c>
      <c r="F2" s="11" t="s">
        <v>64</v>
      </c>
      <c r="G2" s="16" t="s">
        <v>572</v>
      </c>
      <c r="H2" s="12" t="str">
        <f>IF(G2="","",F2)</f>
        <v>一般会計</v>
      </c>
      <c r="I2" s="12" t="str">
        <f>IF(H2="","",IF(I1&lt;&gt;"",CONCATENATE(I1,"、",H2),H2))</f>
        <v>一般会計</v>
      </c>
      <c r="K2" s="13" t="s">
        <v>94</v>
      </c>
      <c r="L2" s="14"/>
      <c r="M2" s="12" t="str">
        <f>IF(L2="","",K2)</f>
        <v/>
      </c>
      <c r="N2" s="12" t="str">
        <f>IF(M2="","",IF(N1&lt;&gt;"",CONCATENATE(N1,"、",M2),M2))</f>
        <v/>
      </c>
      <c r="O2" s="12"/>
      <c r="P2" s="11" t="s">
        <v>66</v>
      </c>
      <c r="Q2" s="16" t="s">
        <v>572</v>
      </c>
      <c r="R2" s="12" t="str">
        <f>IF(Q2="","",P2)</f>
        <v>直接実施</v>
      </c>
      <c r="S2" s="12" t="str">
        <f>IF(R2="","",IF(S1&lt;&gt;"",CONCATENATE(S1,"、",R2),R2))</f>
        <v>直接実施</v>
      </c>
      <c r="T2" s="12"/>
      <c r="U2" s="66">
        <v>21</v>
      </c>
      <c r="W2" s="29" t="s">
        <v>161</v>
      </c>
      <c r="Y2" s="29" t="s">
        <v>60</v>
      </c>
      <c r="Z2" s="29" t="s">
        <v>60</v>
      </c>
      <c r="AA2" s="59" t="s">
        <v>257</v>
      </c>
      <c r="AB2" s="59" t="s">
        <v>482</v>
      </c>
      <c r="AC2" s="60" t="s">
        <v>126</v>
      </c>
      <c r="AD2" s="25"/>
      <c r="AE2" s="31" t="s">
        <v>157</v>
      </c>
      <c r="AF2" s="27"/>
      <c r="AG2" s="37" t="s">
        <v>223</v>
      </c>
      <c r="AI2" s="36" t="s">
        <v>254</v>
      </c>
      <c r="AK2" s="36" t="s">
        <v>178</v>
      </c>
      <c r="AM2" s="51"/>
      <c r="AN2" s="51"/>
      <c r="AP2" s="37" t="s">
        <v>223</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513</v>
      </c>
      <c r="W3" s="29" t="s">
        <v>136</v>
      </c>
      <c r="Y3" s="29" t="s">
        <v>61</v>
      </c>
      <c r="Z3" s="29" t="s">
        <v>389</v>
      </c>
      <c r="AA3" s="59" t="s">
        <v>355</v>
      </c>
      <c r="AB3" s="59" t="s">
        <v>483</v>
      </c>
      <c r="AC3" s="60" t="s">
        <v>127</v>
      </c>
      <c r="AD3" s="25"/>
      <c r="AE3" s="31" t="s">
        <v>158</v>
      </c>
      <c r="AF3" s="27"/>
      <c r="AG3" s="37" t="s">
        <v>224</v>
      </c>
      <c r="AI3" s="36" t="s">
        <v>172</v>
      </c>
      <c r="AK3" s="36" t="str">
        <f>CHAR(CODE(AK2)+1)</f>
        <v>B</v>
      </c>
      <c r="AM3" s="51"/>
      <c r="AN3" s="51"/>
      <c r="AP3" s="37" t="s">
        <v>224</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565</v>
      </c>
      <c r="W4" s="29" t="s">
        <v>137</v>
      </c>
      <c r="Y4" s="29" t="s">
        <v>262</v>
      </c>
      <c r="Z4" s="29" t="s">
        <v>390</v>
      </c>
      <c r="AA4" s="59" t="s">
        <v>356</v>
      </c>
      <c r="AB4" s="59" t="s">
        <v>484</v>
      </c>
      <c r="AC4" s="59" t="s">
        <v>128</v>
      </c>
      <c r="AD4" s="25"/>
      <c r="AE4" s="31" t="s">
        <v>159</v>
      </c>
      <c r="AF4" s="27"/>
      <c r="AG4" s="37" t="s">
        <v>225</v>
      </c>
      <c r="AI4" s="36" t="s">
        <v>174</v>
      </c>
      <c r="AK4" s="36" t="str">
        <f t="shared" ref="AK4:AK49" si="7">CHAR(CODE(AK3)+1)</f>
        <v>C</v>
      </c>
      <c r="AM4" s="51"/>
      <c r="AN4" s="51"/>
      <c r="AP4" s="37" t="s">
        <v>225</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537</v>
      </c>
      <c r="Y5" s="29" t="s">
        <v>263</v>
      </c>
      <c r="Z5" s="29" t="s">
        <v>391</v>
      </c>
      <c r="AA5" s="59" t="s">
        <v>357</v>
      </c>
      <c r="AB5" s="59" t="s">
        <v>485</v>
      </c>
      <c r="AC5" s="59" t="s">
        <v>160</v>
      </c>
      <c r="AD5" s="28"/>
      <c r="AE5" s="31" t="s">
        <v>235</v>
      </c>
      <c r="AF5" s="27"/>
      <c r="AG5" s="37" t="s">
        <v>226</v>
      </c>
      <c r="AI5" s="36" t="s">
        <v>260</v>
      </c>
      <c r="AK5" s="36" t="str">
        <f t="shared" si="7"/>
        <v>D</v>
      </c>
      <c r="AP5" s="37" t="s">
        <v>226</v>
      </c>
    </row>
    <row r="6" spans="1:42" ht="13.5" customHeight="1" x14ac:dyDescent="0.15">
      <c r="A6" s="13" t="s">
        <v>81</v>
      </c>
      <c r="B6" s="14" t="s">
        <v>572</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237</v>
      </c>
      <c r="W6" s="29" t="s">
        <v>539</v>
      </c>
      <c r="Y6" s="29" t="s">
        <v>264</v>
      </c>
      <c r="Z6" s="29" t="s">
        <v>392</v>
      </c>
      <c r="AA6" s="59" t="s">
        <v>358</v>
      </c>
      <c r="AB6" s="59" t="s">
        <v>486</v>
      </c>
      <c r="AC6" s="59" t="s">
        <v>129</v>
      </c>
      <c r="AD6" s="28"/>
      <c r="AE6" s="31" t="s">
        <v>233</v>
      </c>
      <c r="AF6" s="27"/>
      <c r="AG6" s="37" t="s">
        <v>227</v>
      </c>
      <c r="AI6" s="36" t="s">
        <v>261</v>
      </c>
      <c r="AK6" s="36" t="str">
        <f>CHAR(CODE(AK5)+1)</f>
        <v>E</v>
      </c>
      <c r="AP6" s="37" t="s">
        <v>227</v>
      </c>
    </row>
    <row r="7" spans="1:42" ht="13.5" customHeight="1" x14ac:dyDescent="0.15">
      <c r="A7" s="13" t="s">
        <v>82</v>
      </c>
      <c r="B7" s="14"/>
      <c r="C7" s="12" t="str">
        <f t="shared" si="0"/>
        <v/>
      </c>
      <c r="D7" s="12" t="str">
        <f t="shared" si="8"/>
        <v>科学技術・イノベーション</v>
      </c>
      <c r="F7" s="17" t="s">
        <v>185</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265</v>
      </c>
      <c r="Z7" s="29" t="s">
        <v>393</v>
      </c>
      <c r="AA7" s="59" t="s">
        <v>359</v>
      </c>
      <c r="AB7" s="59" t="s">
        <v>487</v>
      </c>
      <c r="AC7" s="28"/>
      <c r="AD7" s="28"/>
      <c r="AE7" s="29" t="s">
        <v>129</v>
      </c>
      <c r="AF7" s="27"/>
      <c r="AG7" s="37" t="s">
        <v>228</v>
      </c>
      <c r="AH7" s="54"/>
      <c r="AI7" s="37" t="s">
        <v>250</v>
      </c>
      <c r="AK7" s="36" t="str">
        <f>CHAR(CODE(AK6)+1)</f>
        <v>F</v>
      </c>
      <c r="AP7" s="37" t="s">
        <v>228</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258</v>
      </c>
      <c r="W8" s="29" t="s">
        <v>139</v>
      </c>
      <c r="Y8" s="29" t="s">
        <v>266</v>
      </c>
      <c r="Z8" s="29" t="s">
        <v>394</v>
      </c>
      <c r="AA8" s="59" t="s">
        <v>360</v>
      </c>
      <c r="AB8" s="59" t="s">
        <v>488</v>
      </c>
      <c r="AC8" s="28"/>
      <c r="AD8" s="28"/>
      <c r="AE8" s="28"/>
      <c r="AF8" s="27"/>
      <c r="AG8" s="37" t="s">
        <v>229</v>
      </c>
      <c r="AI8" s="36" t="s">
        <v>251</v>
      </c>
      <c r="AK8" s="36" t="str">
        <f t="shared" si="7"/>
        <v>G</v>
      </c>
      <c r="AP8" s="37" t="s">
        <v>229</v>
      </c>
    </row>
    <row r="9" spans="1:42" ht="13.5" customHeight="1" x14ac:dyDescent="0.15">
      <c r="A9" s="13" t="s">
        <v>84</v>
      </c>
      <c r="B9" s="14"/>
      <c r="C9" s="12" t="str">
        <f t="shared" si="0"/>
        <v/>
      </c>
      <c r="D9" s="12" t="str">
        <f t="shared" si="8"/>
        <v>科学技術・イノベーション</v>
      </c>
      <c r="F9" s="17" t="s">
        <v>186</v>
      </c>
      <c r="G9" s="16"/>
      <c r="H9" s="12" t="str">
        <f t="shared" si="1"/>
        <v/>
      </c>
      <c r="I9" s="12" t="str">
        <f t="shared" si="5"/>
        <v>一般会計</v>
      </c>
      <c r="K9" s="13" t="s">
        <v>101</v>
      </c>
      <c r="L9" s="14"/>
      <c r="M9" s="12" t="str">
        <f t="shared" si="2"/>
        <v/>
      </c>
      <c r="N9" s="12" t="str">
        <f t="shared" si="6"/>
        <v/>
      </c>
      <c r="O9" s="12"/>
      <c r="P9" s="12"/>
      <c r="Q9" s="18"/>
      <c r="T9" s="12"/>
      <c r="U9" s="29" t="s">
        <v>259</v>
      </c>
      <c r="W9" s="29" t="s">
        <v>140</v>
      </c>
      <c r="Y9" s="29" t="s">
        <v>267</v>
      </c>
      <c r="Z9" s="29" t="s">
        <v>395</v>
      </c>
      <c r="AA9" s="59" t="s">
        <v>361</v>
      </c>
      <c r="AB9" s="59" t="s">
        <v>489</v>
      </c>
      <c r="AC9" s="28"/>
      <c r="AD9" s="28"/>
      <c r="AE9" s="28"/>
      <c r="AF9" s="27"/>
      <c r="AG9" s="37" t="s">
        <v>230</v>
      </c>
      <c r="AI9" s="50"/>
      <c r="AK9" s="36" t="str">
        <f t="shared" si="7"/>
        <v>H</v>
      </c>
      <c r="AP9" s="37" t="s">
        <v>230</v>
      </c>
    </row>
    <row r="10" spans="1:42" ht="13.5" customHeight="1" x14ac:dyDescent="0.15">
      <c r="A10" s="13" t="s">
        <v>204</v>
      </c>
      <c r="B10" s="14"/>
      <c r="C10" s="12" t="str">
        <f t="shared" si="0"/>
        <v/>
      </c>
      <c r="D10" s="12" t="str">
        <f t="shared" si="8"/>
        <v>科学技術・イノベーション</v>
      </c>
      <c r="F10" s="17" t="s">
        <v>108</v>
      </c>
      <c r="G10" s="16"/>
      <c r="H10" s="12" t="str">
        <f t="shared" si="1"/>
        <v/>
      </c>
      <c r="I10" s="12" t="str">
        <f t="shared" si="5"/>
        <v>一般会計</v>
      </c>
      <c r="K10" s="13" t="s">
        <v>205</v>
      </c>
      <c r="L10" s="14"/>
      <c r="M10" s="12" t="str">
        <f t="shared" si="2"/>
        <v/>
      </c>
      <c r="N10" s="12" t="str">
        <f t="shared" si="6"/>
        <v/>
      </c>
      <c r="O10" s="12"/>
      <c r="P10" s="12" t="str">
        <f>S8</f>
        <v>直接実施</v>
      </c>
      <c r="Q10" s="18"/>
      <c r="T10" s="12"/>
      <c r="W10" s="29" t="s">
        <v>141</v>
      </c>
      <c r="Y10" s="29" t="s">
        <v>268</v>
      </c>
      <c r="Z10" s="29" t="s">
        <v>396</v>
      </c>
      <c r="AA10" s="59" t="s">
        <v>362</v>
      </c>
      <c r="AB10" s="59" t="s">
        <v>490</v>
      </c>
      <c r="AC10" s="28"/>
      <c r="AD10" s="28"/>
      <c r="AE10" s="28"/>
      <c r="AF10" s="27"/>
      <c r="AG10" s="37" t="s">
        <v>218</v>
      </c>
      <c r="AK10" s="36" t="str">
        <f t="shared" si="7"/>
        <v>I</v>
      </c>
      <c r="AP10" s="36" t="s">
        <v>215</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572</v>
      </c>
      <c r="M11" s="12" t="str">
        <f t="shared" si="2"/>
        <v>その他の事項経費</v>
      </c>
      <c r="N11" s="12" t="str">
        <f t="shared" si="6"/>
        <v>その他の事項経費</v>
      </c>
      <c r="O11" s="12"/>
      <c r="P11" s="12"/>
      <c r="Q11" s="18"/>
      <c r="T11" s="12"/>
      <c r="W11" s="29" t="s">
        <v>562</v>
      </c>
      <c r="Y11" s="29" t="s">
        <v>269</v>
      </c>
      <c r="Z11" s="29" t="s">
        <v>397</v>
      </c>
      <c r="AA11" s="59" t="s">
        <v>363</v>
      </c>
      <c r="AB11" s="59" t="s">
        <v>491</v>
      </c>
      <c r="AC11" s="28"/>
      <c r="AD11" s="28"/>
      <c r="AE11" s="28"/>
      <c r="AF11" s="27"/>
      <c r="AG11" s="36" t="s">
        <v>221</v>
      </c>
      <c r="AK11" s="36"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514</v>
      </c>
      <c r="W12" s="29" t="s">
        <v>142</v>
      </c>
      <c r="Y12" s="29" t="s">
        <v>270</v>
      </c>
      <c r="Z12" s="29" t="s">
        <v>398</v>
      </c>
      <c r="AA12" s="59" t="s">
        <v>364</v>
      </c>
      <c r="AB12" s="59" t="s">
        <v>492</v>
      </c>
      <c r="AC12" s="28"/>
      <c r="AD12" s="28"/>
      <c r="AE12" s="28"/>
      <c r="AF12" s="27"/>
      <c r="AG12" s="36" t="s">
        <v>219</v>
      </c>
      <c r="AK12" s="36"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271</v>
      </c>
      <c r="Z13" s="29" t="s">
        <v>399</v>
      </c>
      <c r="AA13" s="59" t="s">
        <v>365</v>
      </c>
      <c r="AB13" s="59" t="s">
        <v>493</v>
      </c>
      <c r="AC13" s="28"/>
      <c r="AD13" s="28"/>
      <c r="AE13" s="28"/>
      <c r="AF13" s="27"/>
      <c r="AG13" s="36" t="s">
        <v>220</v>
      </c>
      <c r="AK13" s="36"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515</v>
      </c>
      <c r="W14" s="29" t="s">
        <v>144</v>
      </c>
      <c r="Y14" s="29" t="s">
        <v>272</v>
      </c>
      <c r="Z14" s="29" t="s">
        <v>400</v>
      </c>
      <c r="AA14" s="59" t="s">
        <v>366</v>
      </c>
      <c r="AB14" s="59" t="s">
        <v>494</v>
      </c>
      <c r="AC14" s="28"/>
      <c r="AD14" s="28"/>
      <c r="AE14" s="28"/>
      <c r="AF14" s="27"/>
      <c r="AG14" s="50"/>
      <c r="AK14" s="36"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516</v>
      </c>
      <c r="W15" s="29" t="s">
        <v>145</v>
      </c>
      <c r="Y15" s="29" t="s">
        <v>273</v>
      </c>
      <c r="Z15" s="29" t="s">
        <v>401</v>
      </c>
      <c r="AA15" s="59" t="s">
        <v>367</v>
      </c>
      <c r="AB15" s="59" t="s">
        <v>495</v>
      </c>
      <c r="AC15" s="28"/>
      <c r="AD15" s="28"/>
      <c r="AE15" s="28"/>
      <c r="AF15" s="27"/>
      <c r="AG15" s="51"/>
      <c r="AK15" s="36"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517</v>
      </c>
      <c r="W16" s="29" t="s">
        <v>146</v>
      </c>
      <c r="Y16" s="29" t="s">
        <v>274</v>
      </c>
      <c r="Z16" s="29" t="s">
        <v>402</v>
      </c>
      <c r="AA16" s="59" t="s">
        <v>368</v>
      </c>
      <c r="AB16" s="59" t="s">
        <v>496</v>
      </c>
      <c r="AC16" s="28"/>
      <c r="AD16" s="28"/>
      <c r="AE16" s="28"/>
      <c r="AF16" s="27"/>
      <c r="AG16" s="51"/>
      <c r="AK16" s="36"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535</v>
      </c>
      <c r="W17" s="29" t="s">
        <v>147</v>
      </c>
      <c r="Y17" s="29" t="s">
        <v>275</v>
      </c>
      <c r="Z17" s="29" t="s">
        <v>403</v>
      </c>
      <c r="AA17" s="59" t="s">
        <v>369</v>
      </c>
      <c r="AB17" s="59" t="s">
        <v>497</v>
      </c>
      <c r="AC17" s="28"/>
      <c r="AD17" s="28"/>
      <c r="AE17" s="28"/>
      <c r="AF17" s="27"/>
      <c r="AG17" s="51"/>
      <c r="AK17" s="36"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518</v>
      </c>
      <c r="W18" s="29" t="s">
        <v>148</v>
      </c>
      <c r="Y18" s="29" t="s">
        <v>276</v>
      </c>
      <c r="Z18" s="29" t="s">
        <v>404</v>
      </c>
      <c r="AA18" s="59" t="s">
        <v>370</v>
      </c>
      <c r="AB18" s="59" t="s">
        <v>498</v>
      </c>
      <c r="AC18" s="28"/>
      <c r="AD18" s="28"/>
      <c r="AE18" s="28"/>
      <c r="AF18" s="27"/>
      <c r="AK18" s="36" t="str">
        <f t="shared" si="7"/>
        <v>Q</v>
      </c>
    </row>
    <row r="19" spans="1:37" ht="13.5" customHeight="1" x14ac:dyDescent="0.15">
      <c r="A19" s="13" t="s">
        <v>196</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519</v>
      </c>
      <c r="W19" s="29" t="s">
        <v>149</v>
      </c>
      <c r="Y19" s="29" t="s">
        <v>277</v>
      </c>
      <c r="Z19" s="29" t="s">
        <v>405</v>
      </c>
      <c r="AA19" s="59" t="s">
        <v>371</v>
      </c>
      <c r="AB19" s="59" t="s">
        <v>499</v>
      </c>
      <c r="AC19" s="28"/>
      <c r="AD19" s="28"/>
      <c r="AE19" s="28"/>
      <c r="AF19" s="27"/>
      <c r="AK19" s="36" t="str">
        <f t="shared" si="7"/>
        <v>R</v>
      </c>
    </row>
    <row r="20" spans="1:37" ht="13.5" customHeight="1" x14ac:dyDescent="0.15">
      <c r="A20" s="13" t="s">
        <v>197</v>
      </c>
      <c r="B20" s="14"/>
      <c r="C20" s="12" t="str">
        <f t="shared" si="9"/>
        <v/>
      </c>
      <c r="D20" s="12" t="str">
        <f t="shared" si="8"/>
        <v>科学技術・イノベーション</v>
      </c>
      <c r="F20" s="17" t="s">
        <v>195</v>
      </c>
      <c r="G20" s="16"/>
      <c r="H20" s="12" t="str">
        <f t="shared" si="1"/>
        <v/>
      </c>
      <c r="I20" s="12" t="str">
        <f t="shared" si="5"/>
        <v>一般会計</v>
      </c>
      <c r="K20" s="12"/>
      <c r="L20" s="12"/>
      <c r="O20" s="12"/>
      <c r="P20" s="12"/>
      <c r="Q20" s="18"/>
      <c r="T20" s="12"/>
      <c r="U20" s="29" t="s">
        <v>520</v>
      </c>
      <c r="W20" s="29" t="s">
        <v>150</v>
      </c>
      <c r="Y20" s="29" t="s">
        <v>278</v>
      </c>
      <c r="Z20" s="29" t="s">
        <v>406</v>
      </c>
      <c r="AA20" s="59" t="s">
        <v>372</v>
      </c>
      <c r="AB20" s="59" t="s">
        <v>500</v>
      </c>
      <c r="AC20" s="28"/>
      <c r="AD20" s="28"/>
      <c r="AE20" s="28"/>
      <c r="AF20" s="27"/>
      <c r="AK20" s="36" t="str">
        <f t="shared" si="7"/>
        <v>S</v>
      </c>
    </row>
    <row r="21" spans="1:37" ht="13.5" customHeight="1" x14ac:dyDescent="0.15">
      <c r="A21" s="13" t="s">
        <v>198</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521</v>
      </c>
      <c r="W21" s="29" t="s">
        <v>151</v>
      </c>
      <c r="Y21" s="29" t="s">
        <v>279</v>
      </c>
      <c r="Z21" s="29" t="s">
        <v>407</v>
      </c>
      <c r="AA21" s="59" t="s">
        <v>373</v>
      </c>
      <c r="AB21" s="59" t="s">
        <v>501</v>
      </c>
      <c r="AC21" s="28"/>
      <c r="AD21" s="28"/>
      <c r="AE21" s="28"/>
      <c r="AF21" s="27"/>
      <c r="AK21" s="36" t="str">
        <f t="shared" si="7"/>
        <v>T</v>
      </c>
    </row>
    <row r="22" spans="1:37" ht="13.5" customHeight="1" x14ac:dyDescent="0.15">
      <c r="A22" s="13" t="s">
        <v>199</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564</v>
      </c>
      <c r="W22" s="29" t="s">
        <v>152</v>
      </c>
      <c r="Y22" s="29" t="s">
        <v>280</v>
      </c>
      <c r="Z22" s="29" t="s">
        <v>408</v>
      </c>
      <c r="AA22" s="59" t="s">
        <v>374</v>
      </c>
      <c r="AB22" s="59" t="s">
        <v>502</v>
      </c>
      <c r="AC22" s="28"/>
      <c r="AD22" s="28"/>
      <c r="AE22" s="28"/>
      <c r="AF22" s="27"/>
      <c r="AK22" s="36" t="str">
        <f t="shared" si="7"/>
        <v>U</v>
      </c>
    </row>
    <row r="23" spans="1:37" ht="13.5" customHeight="1" x14ac:dyDescent="0.15">
      <c r="A23" s="57" t="s">
        <v>252</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522</v>
      </c>
      <c r="W23" s="29" t="s">
        <v>153</v>
      </c>
      <c r="Y23" s="29" t="s">
        <v>281</v>
      </c>
      <c r="Z23" s="29" t="s">
        <v>409</v>
      </c>
      <c r="AA23" s="59" t="s">
        <v>375</v>
      </c>
      <c r="AB23" s="59" t="s">
        <v>503</v>
      </c>
      <c r="AC23" s="28"/>
      <c r="AD23" s="28"/>
      <c r="AE23" s="28"/>
      <c r="AF23" s="27"/>
      <c r="AK23" s="36" t="str">
        <f t="shared" si="7"/>
        <v>V</v>
      </c>
    </row>
    <row r="24" spans="1:37" ht="13.5" customHeight="1" x14ac:dyDescent="0.15">
      <c r="A24" s="68"/>
      <c r="B24" s="55"/>
      <c r="F24" s="17" t="s">
        <v>255</v>
      </c>
      <c r="G24" s="16"/>
      <c r="H24" s="12" t="str">
        <f t="shared" si="1"/>
        <v/>
      </c>
      <c r="I24" s="12" t="str">
        <f t="shared" si="5"/>
        <v>一般会計</v>
      </c>
      <c r="K24" s="12"/>
      <c r="L24" s="12"/>
      <c r="O24" s="12"/>
      <c r="P24" s="12"/>
      <c r="Q24" s="18"/>
      <c r="T24" s="12"/>
      <c r="U24" s="29" t="s">
        <v>523</v>
      </c>
      <c r="W24" s="29" t="s">
        <v>154</v>
      </c>
      <c r="Y24" s="29" t="s">
        <v>282</v>
      </c>
      <c r="Z24" s="29" t="s">
        <v>410</v>
      </c>
      <c r="AA24" s="59" t="s">
        <v>376</v>
      </c>
      <c r="AB24" s="59" t="s">
        <v>504</v>
      </c>
      <c r="AC24" s="28"/>
      <c r="AD24" s="28"/>
      <c r="AE24" s="28"/>
      <c r="AF24" s="27"/>
      <c r="AK24" s="36" t="str">
        <f>CHAR(CODE(AK23)+1)</f>
        <v>W</v>
      </c>
    </row>
    <row r="25" spans="1:37" ht="13.5" customHeight="1" x14ac:dyDescent="0.15">
      <c r="A25" s="56"/>
      <c r="B25" s="55"/>
      <c r="F25" s="17" t="s">
        <v>121</v>
      </c>
      <c r="G25" s="16"/>
      <c r="H25" s="12" t="str">
        <f t="shared" si="1"/>
        <v/>
      </c>
      <c r="I25" s="12" t="str">
        <f t="shared" si="5"/>
        <v>一般会計</v>
      </c>
      <c r="K25" s="12"/>
      <c r="L25" s="12"/>
      <c r="O25" s="12"/>
      <c r="P25" s="12"/>
      <c r="Q25" s="18"/>
      <c r="T25" s="12"/>
      <c r="U25" s="29" t="s">
        <v>524</v>
      </c>
      <c r="W25" s="49"/>
      <c r="Y25" s="29" t="s">
        <v>283</v>
      </c>
      <c r="Z25" s="29" t="s">
        <v>411</v>
      </c>
      <c r="AA25" s="59" t="s">
        <v>377</v>
      </c>
      <c r="AB25" s="59" t="s">
        <v>505</v>
      </c>
      <c r="AC25" s="28"/>
      <c r="AD25" s="28"/>
      <c r="AE25" s="28"/>
      <c r="AF25" s="27"/>
      <c r="AK25" s="36" t="str">
        <f t="shared" si="7"/>
        <v>X</v>
      </c>
    </row>
    <row r="26" spans="1:37" ht="13.5" customHeight="1" x14ac:dyDescent="0.15">
      <c r="A26" s="56"/>
      <c r="B26" s="55"/>
      <c r="F26" s="17" t="s">
        <v>122</v>
      </c>
      <c r="G26" s="16"/>
      <c r="H26" s="12" t="str">
        <f t="shared" si="1"/>
        <v/>
      </c>
      <c r="I26" s="12" t="str">
        <f t="shared" si="5"/>
        <v>一般会計</v>
      </c>
      <c r="K26" s="12"/>
      <c r="L26" s="12"/>
      <c r="O26" s="12"/>
      <c r="P26" s="12"/>
      <c r="Q26" s="18"/>
      <c r="T26" s="12"/>
      <c r="U26" s="29" t="s">
        <v>525</v>
      </c>
      <c r="Y26" s="29" t="s">
        <v>284</v>
      </c>
      <c r="Z26" s="29" t="s">
        <v>412</v>
      </c>
      <c r="AA26" s="59" t="s">
        <v>378</v>
      </c>
      <c r="AB26" s="59" t="s">
        <v>506</v>
      </c>
      <c r="AC26" s="28"/>
      <c r="AD26" s="28"/>
      <c r="AE26" s="28"/>
      <c r="AF26" s="27"/>
      <c r="AK26" s="36"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526</v>
      </c>
      <c r="Y27" s="29" t="s">
        <v>285</v>
      </c>
      <c r="Z27" s="29" t="s">
        <v>413</v>
      </c>
      <c r="AA27" s="59" t="s">
        <v>379</v>
      </c>
      <c r="AB27" s="59" t="s">
        <v>507</v>
      </c>
      <c r="AC27" s="28"/>
      <c r="AD27" s="28"/>
      <c r="AE27" s="28"/>
      <c r="AF27" s="27"/>
      <c r="AK27" s="36"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527</v>
      </c>
      <c r="Y28" s="29" t="s">
        <v>286</v>
      </c>
      <c r="Z28" s="29" t="s">
        <v>414</v>
      </c>
      <c r="AA28" s="59" t="s">
        <v>380</v>
      </c>
      <c r="AB28" s="59" t="s">
        <v>508</v>
      </c>
      <c r="AC28" s="28"/>
      <c r="AD28" s="28"/>
      <c r="AE28" s="28"/>
      <c r="AF28" s="27"/>
      <c r="AK28" s="36" t="s">
        <v>179</v>
      </c>
    </row>
    <row r="29" spans="1:37" ht="13.5" customHeight="1" x14ac:dyDescent="0.15">
      <c r="A29" s="12"/>
      <c r="B29" s="12"/>
      <c r="F29" s="17" t="s">
        <v>187</v>
      </c>
      <c r="G29" s="16"/>
      <c r="H29" s="12" t="str">
        <f t="shared" si="1"/>
        <v/>
      </c>
      <c r="I29" s="12" t="str">
        <f t="shared" si="5"/>
        <v>一般会計</v>
      </c>
      <c r="K29" s="12"/>
      <c r="L29" s="12"/>
      <c r="O29" s="12"/>
      <c r="P29" s="12"/>
      <c r="Q29" s="18"/>
      <c r="T29" s="12"/>
      <c r="U29" s="29" t="s">
        <v>528</v>
      </c>
      <c r="Y29" s="29" t="s">
        <v>287</v>
      </c>
      <c r="Z29" s="29" t="s">
        <v>415</v>
      </c>
      <c r="AA29" s="59" t="s">
        <v>381</v>
      </c>
      <c r="AB29" s="59" t="s">
        <v>509</v>
      </c>
      <c r="AC29" s="28"/>
      <c r="AD29" s="28"/>
      <c r="AE29" s="28"/>
      <c r="AF29" s="27"/>
      <c r="AK29" s="36" t="str">
        <f t="shared" si="7"/>
        <v>b</v>
      </c>
    </row>
    <row r="30" spans="1:37" ht="13.5" customHeight="1" x14ac:dyDescent="0.15">
      <c r="A30" s="12"/>
      <c r="B30" s="12"/>
      <c r="F30" s="17" t="s">
        <v>188</v>
      </c>
      <c r="G30" s="16"/>
      <c r="H30" s="12" t="str">
        <f t="shared" si="1"/>
        <v/>
      </c>
      <c r="I30" s="12" t="str">
        <f t="shared" si="5"/>
        <v>一般会計</v>
      </c>
      <c r="K30" s="12"/>
      <c r="L30" s="12"/>
      <c r="O30" s="12"/>
      <c r="P30" s="12"/>
      <c r="Q30" s="18"/>
      <c r="T30" s="12"/>
      <c r="U30" s="29" t="s">
        <v>529</v>
      </c>
      <c r="Y30" s="29" t="s">
        <v>288</v>
      </c>
      <c r="Z30" s="29" t="s">
        <v>416</v>
      </c>
      <c r="AA30" s="59" t="s">
        <v>382</v>
      </c>
      <c r="AB30" s="59" t="s">
        <v>510</v>
      </c>
      <c r="AC30" s="28"/>
      <c r="AD30" s="28"/>
      <c r="AE30" s="28"/>
      <c r="AF30" s="27"/>
      <c r="AK30" s="36" t="str">
        <f t="shared" si="7"/>
        <v>c</v>
      </c>
    </row>
    <row r="31" spans="1:37" ht="13.5" customHeight="1" x14ac:dyDescent="0.15">
      <c r="A31" s="12"/>
      <c r="B31" s="12"/>
      <c r="F31" s="17" t="s">
        <v>189</v>
      </c>
      <c r="G31" s="16"/>
      <c r="H31" s="12" t="str">
        <f t="shared" si="1"/>
        <v/>
      </c>
      <c r="I31" s="12" t="str">
        <f t="shared" si="5"/>
        <v>一般会計</v>
      </c>
      <c r="K31" s="12"/>
      <c r="L31" s="12"/>
      <c r="O31" s="12"/>
      <c r="P31" s="12"/>
      <c r="Q31" s="18"/>
      <c r="T31" s="12"/>
      <c r="U31" s="29" t="s">
        <v>530</v>
      </c>
      <c r="Y31" s="29" t="s">
        <v>289</v>
      </c>
      <c r="Z31" s="29" t="s">
        <v>417</v>
      </c>
      <c r="AA31" s="59" t="s">
        <v>383</v>
      </c>
      <c r="AB31" s="59" t="s">
        <v>511</v>
      </c>
      <c r="AC31" s="28"/>
      <c r="AD31" s="28"/>
      <c r="AE31" s="28"/>
      <c r="AF31" s="27"/>
      <c r="AK31" s="36" t="str">
        <f t="shared" si="7"/>
        <v>d</v>
      </c>
    </row>
    <row r="32" spans="1:37" ht="13.5" customHeight="1" x14ac:dyDescent="0.15">
      <c r="A32" s="12"/>
      <c r="B32" s="12"/>
      <c r="F32" s="17" t="s">
        <v>190</v>
      </c>
      <c r="G32" s="16"/>
      <c r="H32" s="12" t="str">
        <f t="shared" si="1"/>
        <v/>
      </c>
      <c r="I32" s="12" t="str">
        <f t="shared" si="5"/>
        <v>一般会計</v>
      </c>
      <c r="K32" s="12"/>
      <c r="L32" s="12"/>
      <c r="O32" s="12"/>
      <c r="P32" s="12"/>
      <c r="Q32" s="18"/>
      <c r="T32" s="12"/>
      <c r="U32" s="29" t="s">
        <v>531</v>
      </c>
      <c r="Y32" s="29" t="s">
        <v>290</v>
      </c>
      <c r="Z32" s="29" t="s">
        <v>418</v>
      </c>
      <c r="AA32" s="59" t="s">
        <v>62</v>
      </c>
      <c r="AB32" s="59" t="s">
        <v>62</v>
      </c>
      <c r="AC32" s="28"/>
      <c r="AD32" s="28"/>
      <c r="AE32" s="28"/>
      <c r="AF32" s="27"/>
      <c r="AK32" s="36" t="str">
        <f t="shared" si="7"/>
        <v>e</v>
      </c>
    </row>
    <row r="33" spans="1:37" ht="13.5" customHeight="1" x14ac:dyDescent="0.15">
      <c r="A33" s="12"/>
      <c r="B33" s="12"/>
      <c r="F33" s="17" t="s">
        <v>191</v>
      </c>
      <c r="G33" s="16"/>
      <c r="H33" s="12" t="str">
        <f t="shared" si="1"/>
        <v/>
      </c>
      <c r="I33" s="12" t="str">
        <f t="shared" si="5"/>
        <v>一般会計</v>
      </c>
      <c r="K33" s="12"/>
      <c r="L33" s="12"/>
      <c r="O33" s="12"/>
      <c r="P33" s="12"/>
      <c r="Q33" s="18"/>
      <c r="T33" s="12"/>
      <c r="U33" s="29" t="s">
        <v>532</v>
      </c>
      <c r="Y33" s="29" t="s">
        <v>291</v>
      </c>
      <c r="Z33" s="29" t="s">
        <v>419</v>
      </c>
      <c r="AA33" s="49"/>
      <c r="AB33" s="28"/>
      <c r="AC33" s="28"/>
      <c r="AD33" s="28"/>
      <c r="AE33" s="28"/>
      <c r="AF33" s="27"/>
      <c r="AK33" s="36" t="str">
        <f t="shared" si="7"/>
        <v>f</v>
      </c>
    </row>
    <row r="34" spans="1:37" ht="13.5" customHeight="1" x14ac:dyDescent="0.15">
      <c r="A34" s="12"/>
      <c r="B34" s="12"/>
      <c r="F34" s="17" t="s">
        <v>192</v>
      </c>
      <c r="G34" s="16"/>
      <c r="H34" s="12" t="str">
        <f t="shared" si="1"/>
        <v/>
      </c>
      <c r="I34" s="12" t="str">
        <f t="shared" si="5"/>
        <v>一般会計</v>
      </c>
      <c r="K34" s="12"/>
      <c r="L34" s="12"/>
      <c r="O34" s="12"/>
      <c r="P34" s="12"/>
      <c r="Q34" s="18"/>
      <c r="T34" s="12"/>
      <c r="U34" s="29" t="s">
        <v>533</v>
      </c>
      <c r="Y34" s="29" t="s">
        <v>292</v>
      </c>
      <c r="Z34" s="29" t="s">
        <v>420</v>
      </c>
      <c r="AB34" s="28"/>
      <c r="AC34" s="28"/>
      <c r="AD34" s="28"/>
      <c r="AE34" s="28"/>
      <c r="AF34" s="27"/>
      <c r="AK34" s="36" t="str">
        <f t="shared" si="7"/>
        <v>g</v>
      </c>
    </row>
    <row r="35" spans="1:37" ht="13.5" customHeight="1" x14ac:dyDescent="0.15">
      <c r="A35" s="12"/>
      <c r="B35" s="12"/>
      <c r="F35" s="17" t="s">
        <v>193</v>
      </c>
      <c r="G35" s="16"/>
      <c r="H35" s="12" t="str">
        <f t="shared" si="1"/>
        <v/>
      </c>
      <c r="I35" s="12" t="str">
        <f t="shared" si="5"/>
        <v>一般会計</v>
      </c>
      <c r="K35" s="12"/>
      <c r="L35" s="12"/>
      <c r="O35" s="12"/>
      <c r="P35" s="12"/>
      <c r="Q35" s="18"/>
      <c r="T35" s="12"/>
      <c r="U35" s="29" t="s">
        <v>534</v>
      </c>
      <c r="Y35" s="29" t="s">
        <v>293</v>
      </c>
      <c r="Z35" s="29" t="s">
        <v>421</v>
      </c>
      <c r="AC35" s="28"/>
      <c r="AF35" s="27"/>
      <c r="AK35" s="36" t="str">
        <f t="shared" si="7"/>
        <v>h</v>
      </c>
    </row>
    <row r="36" spans="1:37" ht="13.5" customHeight="1" x14ac:dyDescent="0.15">
      <c r="A36" s="12"/>
      <c r="B36" s="12"/>
      <c r="F36" s="17" t="s">
        <v>194</v>
      </c>
      <c r="G36" s="16"/>
      <c r="H36" s="12" t="str">
        <f t="shared" si="1"/>
        <v/>
      </c>
      <c r="I36" s="12" t="str">
        <f t="shared" si="5"/>
        <v>一般会計</v>
      </c>
      <c r="K36" s="12"/>
      <c r="L36" s="12"/>
      <c r="O36" s="12"/>
      <c r="P36" s="12"/>
      <c r="Q36" s="18"/>
      <c r="T36" s="12"/>
      <c r="Y36" s="29" t="s">
        <v>294</v>
      </c>
      <c r="Z36" s="29" t="s">
        <v>422</v>
      </c>
      <c r="AF36" s="27"/>
      <c r="AK36" s="3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295</v>
      </c>
      <c r="Z37" s="29" t="s">
        <v>423</v>
      </c>
      <c r="AF37" s="27"/>
      <c r="AK37" s="36" t="str">
        <f t="shared" si="7"/>
        <v>j</v>
      </c>
    </row>
    <row r="38" spans="1:37" x14ac:dyDescent="0.15">
      <c r="A38" s="12"/>
      <c r="B38" s="12"/>
      <c r="F38" s="12"/>
      <c r="G38" s="18"/>
      <c r="K38" s="12"/>
      <c r="L38" s="12"/>
      <c r="O38" s="12"/>
      <c r="P38" s="12"/>
      <c r="Q38" s="18"/>
      <c r="T38" s="12"/>
      <c r="Y38" s="29" t="s">
        <v>296</v>
      </c>
      <c r="Z38" s="29" t="s">
        <v>424</v>
      </c>
      <c r="AF38" s="27"/>
      <c r="AK38" s="36" t="str">
        <f t="shared" si="7"/>
        <v>k</v>
      </c>
    </row>
    <row r="39" spans="1:37" x14ac:dyDescent="0.15">
      <c r="A39" s="12"/>
      <c r="B39" s="12"/>
      <c r="F39" s="12" t="str">
        <f>I37</f>
        <v>一般会計</v>
      </c>
      <c r="G39" s="18"/>
      <c r="K39" s="12"/>
      <c r="L39" s="12"/>
      <c r="O39" s="12"/>
      <c r="P39" s="12"/>
      <c r="Q39" s="18"/>
      <c r="T39" s="12"/>
      <c r="U39" s="29" t="s">
        <v>536</v>
      </c>
      <c r="Y39" s="29" t="s">
        <v>297</v>
      </c>
      <c r="Z39" s="29" t="s">
        <v>425</v>
      </c>
      <c r="AF39" s="27"/>
      <c r="AK39" s="36" t="str">
        <f t="shared" si="7"/>
        <v>l</v>
      </c>
    </row>
    <row r="40" spans="1:37" x14ac:dyDescent="0.15">
      <c r="A40" s="12"/>
      <c r="B40" s="12"/>
      <c r="F40" s="12"/>
      <c r="G40" s="18"/>
      <c r="K40" s="12"/>
      <c r="L40" s="12"/>
      <c r="O40" s="12"/>
      <c r="P40" s="12"/>
      <c r="Q40" s="18"/>
      <c r="T40" s="12"/>
      <c r="U40" s="29"/>
      <c r="Y40" s="29" t="s">
        <v>298</v>
      </c>
      <c r="Z40" s="29" t="s">
        <v>426</v>
      </c>
      <c r="AF40" s="27"/>
      <c r="AK40" s="36" t="str">
        <f t="shared" si="7"/>
        <v>m</v>
      </c>
    </row>
    <row r="41" spans="1:37" x14ac:dyDescent="0.15">
      <c r="A41" s="12"/>
      <c r="B41" s="12"/>
      <c r="F41" s="12"/>
      <c r="G41" s="18"/>
      <c r="K41" s="12"/>
      <c r="L41" s="12"/>
      <c r="O41" s="12"/>
      <c r="P41" s="12"/>
      <c r="Q41" s="18"/>
      <c r="T41" s="12"/>
      <c r="U41" s="29" t="s">
        <v>238</v>
      </c>
      <c r="Y41" s="29" t="s">
        <v>299</v>
      </c>
      <c r="Z41" s="29" t="s">
        <v>427</v>
      </c>
      <c r="AF41" s="27"/>
      <c r="AK41" s="36" t="str">
        <f t="shared" si="7"/>
        <v>n</v>
      </c>
    </row>
    <row r="42" spans="1:37" x14ac:dyDescent="0.15">
      <c r="A42" s="12"/>
      <c r="B42" s="12"/>
      <c r="F42" s="12"/>
      <c r="G42" s="18"/>
      <c r="K42" s="12"/>
      <c r="L42" s="12"/>
      <c r="O42" s="12"/>
      <c r="P42" s="12"/>
      <c r="Q42" s="18"/>
      <c r="T42" s="12"/>
      <c r="U42" s="29" t="s">
        <v>248</v>
      </c>
      <c r="Y42" s="29" t="s">
        <v>300</v>
      </c>
      <c r="Z42" s="29" t="s">
        <v>428</v>
      </c>
      <c r="AF42" s="27"/>
      <c r="AK42" s="36" t="str">
        <f t="shared" si="7"/>
        <v>o</v>
      </c>
    </row>
    <row r="43" spans="1:37" x14ac:dyDescent="0.15">
      <c r="A43" s="12"/>
      <c r="B43" s="12"/>
      <c r="F43" s="12"/>
      <c r="G43" s="18"/>
      <c r="K43" s="12"/>
      <c r="L43" s="12"/>
      <c r="O43" s="12"/>
      <c r="P43" s="12"/>
      <c r="Q43" s="18"/>
      <c r="T43" s="12"/>
      <c r="Y43" s="29" t="s">
        <v>301</v>
      </c>
      <c r="Z43" s="29" t="s">
        <v>429</v>
      </c>
      <c r="AF43" s="27"/>
      <c r="AK43" s="36" t="str">
        <f t="shared" si="7"/>
        <v>p</v>
      </c>
    </row>
    <row r="44" spans="1:37" x14ac:dyDescent="0.15">
      <c r="A44" s="12"/>
      <c r="B44" s="12"/>
      <c r="F44" s="12"/>
      <c r="G44" s="18"/>
      <c r="K44" s="12"/>
      <c r="L44" s="12"/>
      <c r="O44" s="12"/>
      <c r="P44" s="12"/>
      <c r="Q44" s="18"/>
      <c r="T44" s="12"/>
      <c r="Y44" s="29" t="s">
        <v>302</v>
      </c>
      <c r="Z44" s="29" t="s">
        <v>430</v>
      </c>
      <c r="AF44" s="27"/>
      <c r="AK44" s="36" t="str">
        <f t="shared" si="7"/>
        <v>q</v>
      </c>
    </row>
    <row r="45" spans="1:37" x14ac:dyDescent="0.15">
      <c r="A45" s="12"/>
      <c r="B45" s="12"/>
      <c r="F45" s="12"/>
      <c r="G45" s="18"/>
      <c r="K45" s="12"/>
      <c r="L45" s="12"/>
      <c r="O45" s="12"/>
      <c r="P45" s="12"/>
      <c r="Q45" s="18"/>
      <c r="T45" s="12"/>
      <c r="U45" s="26" t="s">
        <v>156</v>
      </c>
      <c r="Y45" s="29" t="s">
        <v>303</v>
      </c>
      <c r="Z45" s="29" t="s">
        <v>431</v>
      </c>
      <c r="AF45" s="27"/>
      <c r="AK45" s="36" t="str">
        <f t="shared" si="7"/>
        <v>r</v>
      </c>
    </row>
    <row r="46" spans="1:37" x14ac:dyDescent="0.15">
      <c r="A46" s="12"/>
      <c r="B46" s="12"/>
      <c r="F46" s="12"/>
      <c r="G46" s="18"/>
      <c r="K46" s="12"/>
      <c r="L46" s="12"/>
      <c r="O46" s="12"/>
      <c r="P46" s="12"/>
      <c r="Q46" s="18"/>
      <c r="T46" s="12"/>
      <c r="U46" s="66" t="s">
        <v>563</v>
      </c>
      <c r="Y46" s="29" t="s">
        <v>304</v>
      </c>
      <c r="Z46" s="29" t="s">
        <v>432</v>
      </c>
      <c r="AF46" s="27"/>
      <c r="AK46" s="36" t="str">
        <f t="shared" si="7"/>
        <v>s</v>
      </c>
    </row>
    <row r="47" spans="1:37" x14ac:dyDescent="0.15">
      <c r="A47" s="12"/>
      <c r="B47" s="12"/>
      <c r="F47" s="12"/>
      <c r="G47" s="18"/>
      <c r="K47" s="12"/>
      <c r="L47" s="12"/>
      <c r="O47" s="12"/>
      <c r="P47" s="12"/>
      <c r="Q47" s="18"/>
      <c r="T47" s="12"/>
      <c r="Y47" s="29" t="s">
        <v>305</v>
      </c>
      <c r="Z47" s="29" t="s">
        <v>433</v>
      </c>
      <c r="AF47" s="27"/>
      <c r="AK47" s="36" t="str">
        <f t="shared" si="7"/>
        <v>t</v>
      </c>
    </row>
    <row r="48" spans="1:37" x14ac:dyDescent="0.15">
      <c r="A48" s="12"/>
      <c r="B48" s="12"/>
      <c r="F48" s="12"/>
      <c r="G48" s="18"/>
      <c r="K48" s="12"/>
      <c r="L48" s="12"/>
      <c r="O48" s="12"/>
      <c r="P48" s="12"/>
      <c r="Q48" s="18"/>
      <c r="T48" s="12"/>
      <c r="U48" s="66">
        <v>2021</v>
      </c>
      <c r="Y48" s="29" t="s">
        <v>306</v>
      </c>
      <c r="Z48" s="29" t="s">
        <v>434</v>
      </c>
      <c r="AF48" s="27"/>
      <c r="AK48" s="36" t="str">
        <f t="shared" si="7"/>
        <v>u</v>
      </c>
    </row>
    <row r="49" spans="1:37" x14ac:dyDescent="0.15">
      <c r="A49" s="12"/>
      <c r="B49" s="12"/>
      <c r="F49" s="12"/>
      <c r="G49" s="18"/>
      <c r="K49" s="12"/>
      <c r="L49" s="12"/>
      <c r="O49" s="12"/>
      <c r="P49" s="12"/>
      <c r="Q49" s="18"/>
      <c r="T49" s="12"/>
      <c r="U49" s="66">
        <v>2022</v>
      </c>
      <c r="Y49" s="29" t="s">
        <v>307</v>
      </c>
      <c r="Z49" s="29" t="s">
        <v>435</v>
      </c>
      <c r="AF49" s="27"/>
      <c r="AK49" s="36" t="str">
        <f t="shared" si="7"/>
        <v>v</v>
      </c>
    </row>
    <row r="50" spans="1:37" x14ac:dyDescent="0.15">
      <c r="A50" s="12"/>
      <c r="B50" s="12"/>
      <c r="F50" s="12"/>
      <c r="G50" s="18"/>
      <c r="K50" s="12"/>
      <c r="L50" s="12"/>
      <c r="O50" s="12"/>
      <c r="P50" s="12"/>
      <c r="Q50" s="18"/>
      <c r="T50" s="12"/>
      <c r="U50" s="66">
        <v>2023</v>
      </c>
      <c r="Y50" s="29" t="s">
        <v>308</v>
      </c>
      <c r="Z50" s="29" t="s">
        <v>436</v>
      </c>
      <c r="AF50" s="27"/>
    </row>
    <row r="51" spans="1:37" x14ac:dyDescent="0.15">
      <c r="A51" s="12"/>
      <c r="B51" s="12"/>
      <c r="F51" s="12"/>
      <c r="G51" s="18"/>
      <c r="K51" s="12"/>
      <c r="L51" s="12"/>
      <c r="O51" s="12"/>
      <c r="P51" s="12"/>
      <c r="Q51" s="18"/>
      <c r="T51" s="12"/>
      <c r="U51" s="66">
        <v>2024</v>
      </c>
      <c r="Y51" s="29" t="s">
        <v>309</v>
      </c>
      <c r="Z51" s="29" t="s">
        <v>437</v>
      </c>
      <c r="AF51" s="27"/>
    </row>
    <row r="52" spans="1:37" x14ac:dyDescent="0.15">
      <c r="A52" s="12"/>
      <c r="B52" s="12"/>
      <c r="F52" s="12"/>
      <c r="G52" s="18"/>
      <c r="K52" s="12"/>
      <c r="L52" s="12"/>
      <c r="O52" s="12"/>
      <c r="P52" s="12"/>
      <c r="Q52" s="18"/>
      <c r="T52" s="12"/>
      <c r="U52" s="66">
        <v>2025</v>
      </c>
      <c r="Y52" s="29" t="s">
        <v>310</v>
      </c>
      <c r="Z52" s="29" t="s">
        <v>438</v>
      </c>
      <c r="AF52" s="27"/>
    </row>
    <row r="53" spans="1:37" x14ac:dyDescent="0.15">
      <c r="A53" s="12"/>
      <c r="B53" s="12"/>
      <c r="F53" s="12"/>
      <c r="G53" s="18"/>
      <c r="K53" s="12"/>
      <c r="L53" s="12"/>
      <c r="O53" s="12"/>
      <c r="P53" s="12"/>
      <c r="Q53" s="18"/>
      <c r="T53" s="12"/>
      <c r="U53" s="66">
        <v>2026</v>
      </c>
      <c r="Y53" s="29" t="s">
        <v>311</v>
      </c>
      <c r="Z53" s="29" t="s">
        <v>439</v>
      </c>
      <c r="AF53" s="27"/>
    </row>
    <row r="54" spans="1:37" x14ac:dyDescent="0.15">
      <c r="A54" s="12"/>
      <c r="B54" s="12"/>
      <c r="F54" s="12"/>
      <c r="G54" s="18"/>
      <c r="K54" s="12"/>
      <c r="L54" s="12"/>
      <c r="O54" s="12"/>
      <c r="P54" s="19"/>
      <c r="Q54" s="18"/>
      <c r="T54" s="12"/>
      <c r="Y54" s="29" t="s">
        <v>312</v>
      </c>
      <c r="Z54" s="29" t="s">
        <v>440</v>
      </c>
      <c r="AF54" s="27"/>
    </row>
    <row r="55" spans="1:37" x14ac:dyDescent="0.15">
      <c r="A55" s="12"/>
      <c r="B55" s="12"/>
      <c r="F55" s="12"/>
      <c r="G55" s="18"/>
      <c r="K55" s="12"/>
      <c r="L55" s="12"/>
      <c r="O55" s="12"/>
      <c r="P55" s="12"/>
      <c r="Q55" s="18"/>
      <c r="T55" s="12"/>
      <c r="Y55" s="29" t="s">
        <v>313</v>
      </c>
      <c r="Z55" s="29" t="s">
        <v>441</v>
      </c>
      <c r="AF55" s="27"/>
    </row>
    <row r="56" spans="1:37" x14ac:dyDescent="0.15">
      <c r="A56" s="12"/>
      <c r="B56" s="12"/>
      <c r="F56" s="12"/>
      <c r="G56" s="18"/>
      <c r="K56" s="12"/>
      <c r="L56" s="12"/>
      <c r="O56" s="12"/>
      <c r="P56" s="12"/>
      <c r="Q56" s="18"/>
      <c r="T56" s="12"/>
      <c r="U56" s="66">
        <v>20</v>
      </c>
      <c r="Y56" s="29" t="s">
        <v>314</v>
      </c>
      <c r="Z56" s="29" t="s">
        <v>442</v>
      </c>
      <c r="AF56" s="27"/>
    </row>
    <row r="57" spans="1:37" x14ac:dyDescent="0.15">
      <c r="A57" s="12"/>
      <c r="B57" s="12"/>
      <c r="F57" s="12"/>
      <c r="G57" s="18"/>
      <c r="K57" s="12"/>
      <c r="L57" s="12"/>
      <c r="O57" s="12"/>
      <c r="P57" s="12"/>
      <c r="Q57" s="18"/>
      <c r="T57" s="12"/>
      <c r="U57" s="29" t="s">
        <v>512</v>
      </c>
      <c r="Y57" s="29" t="s">
        <v>315</v>
      </c>
      <c r="Z57" s="29" t="s">
        <v>443</v>
      </c>
      <c r="AF57" s="27"/>
    </row>
    <row r="58" spans="1:37" x14ac:dyDescent="0.15">
      <c r="A58" s="12"/>
      <c r="B58" s="12"/>
      <c r="F58" s="12"/>
      <c r="G58" s="18"/>
      <c r="K58" s="12"/>
      <c r="L58" s="12"/>
      <c r="O58" s="12"/>
      <c r="P58" s="12"/>
      <c r="Q58" s="18"/>
      <c r="T58" s="12"/>
      <c r="U58" s="29" t="s">
        <v>513</v>
      </c>
      <c r="Y58" s="29" t="s">
        <v>316</v>
      </c>
      <c r="Z58" s="29" t="s">
        <v>444</v>
      </c>
      <c r="AF58" s="27"/>
    </row>
    <row r="59" spans="1:37" x14ac:dyDescent="0.15">
      <c r="A59" s="12"/>
      <c r="B59" s="12"/>
      <c r="F59" s="12"/>
      <c r="G59" s="18"/>
      <c r="K59" s="12"/>
      <c r="L59" s="12"/>
      <c r="O59" s="12"/>
      <c r="P59" s="12"/>
      <c r="Q59" s="18"/>
      <c r="T59" s="12"/>
      <c r="Y59" s="29" t="s">
        <v>317</v>
      </c>
      <c r="Z59" s="29" t="s">
        <v>445</v>
      </c>
      <c r="AF59" s="27"/>
    </row>
    <row r="60" spans="1:37" x14ac:dyDescent="0.15">
      <c r="A60" s="12"/>
      <c r="B60" s="12"/>
      <c r="F60" s="12"/>
      <c r="G60" s="18"/>
      <c r="K60" s="12"/>
      <c r="L60" s="12"/>
      <c r="O60" s="12"/>
      <c r="P60" s="12"/>
      <c r="Q60" s="18"/>
      <c r="T60" s="12"/>
      <c r="Y60" s="29" t="s">
        <v>318</v>
      </c>
      <c r="Z60" s="29" t="s">
        <v>446</v>
      </c>
      <c r="AF60" s="27"/>
    </row>
    <row r="61" spans="1:37" x14ac:dyDescent="0.15">
      <c r="A61" s="12"/>
      <c r="B61" s="12"/>
      <c r="F61" s="12"/>
      <c r="G61" s="18"/>
      <c r="K61" s="12"/>
      <c r="L61" s="12"/>
      <c r="O61" s="12"/>
      <c r="P61" s="12"/>
      <c r="Q61" s="18"/>
      <c r="T61" s="12"/>
      <c r="Y61" s="29" t="s">
        <v>319</v>
      </c>
      <c r="Z61" s="29" t="s">
        <v>447</v>
      </c>
      <c r="AF61" s="27"/>
    </row>
    <row r="62" spans="1:37" x14ac:dyDescent="0.15">
      <c r="A62" s="12"/>
      <c r="B62" s="12"/>
      <c r="F62" s="12"/>
      <c r="G62" s="18"/>
      <c r="K62" s="12"/>
      <c r="L62" s="12"/>
      <c r="O62" s="12"/>
      <c r="P62" s="12"/>
      <c r="Q62" s="18"/>
      <c r="T62" s="12"/>
      <c r="Y62" s="29" t="s">
        <v>320</v>
      </c>
      <c r="Z62" s="29" t="s">
        <v>448</v>
      </c>
      <c r="AF62" s="27"/>
    </row>
    <row r="63" spans="1:37" x14ac:dyDescent="0.15">
      <c r="A63" s="12"/>
      <c r="B63" s="12"/>
      <c r="F63" s="12"/>
      <c r="G63" s="18"/>
      <c r="K63" s="12"/>
      <c r="L63" s="12"/>
      <c r="O63" s="12"/>
      <c r="P63" s="12"/>
      <c r="Q63" s="18"/>
      <c r="T63" s="12"/>
      <c r="Y63" s="29" t="s">
        <v>321</v>
      </c>
      <c r="Z63" s="29" t="s">
        <v>449</v>
      </c>
      <c r="AF63" s="27"/>
    </row>
    <row r="64" spans="1:37" x14ac:dyDescent="0.15">
      <c r="A64" s="12"/>
      <c r="B64" s="12"/>
      <c r="F64" s="12"/>
      <c r="G64" s="18"/>
      <c r="K64" s="12"/>
      <c r="L64" s="12"/>
      <c r="O64" s="12"/>
      <c r="P64" s="12"/>
      <c r="Q64" s="18"/>
      <c r="T64" s="12"/>
      <c r="Y64" s="29" t="s">
        <v>322</v>
      </c>
      <c r="Z64" s="29" t="s">
        <v>450</v>
      </c>
      <c r="AF64" s="27"/>
    </row>
    <row r="65" spans="1:32" x14ac:dyDescent="0.15">
      <c r="A65" s="12"/>
      <c r="B65" s="12"/>
      <c r="F65" s="12"/>
      <c r="G65" s="18"/>
      <c r="K65" s="12"/>
      <c r="L65" s="12"/>
      <c r="O65" s="12"/>
      <c r="P65" s="12"/>
      <c r="Q65" s="18"/>
      <c r="T65" s="12"/>
      <c r="Y65" s="29" t="s">
        <v>323</v>
      </c>
      <c r="Z65" s="29" t="s">
        <v>451</v>
      </c>
      <c r="AF65" s="27"/>
    </row>
    <row r="66" spans="1:32" x14ac:dyDescent="0.15">
      <c r="A66" s="12"/>
      <c r="B66" s="12"/>
      <c r="F66" s="12"/>
      <c r="G66" s="18"/>
      <c r="K66" s="12"/>
      <c r="L66" s="12"/>
      <c r="O66" s="12"/>
      <c r="P66" s="12"/>
      <c r="Q66" s="18"/>
      <c r="T66" s="12"/>
      <c r="Y66" s="29" t="s">
        <v>63</v>
      </c>
      <c r="Z66" s="29" t="s">
        <v>452</v>
      </c>
      <c r="AF66" s="27"/>
    </row>
    <row r="67" spans="1:32" x14ac:dyDescent="0.15">
      <c r="A67" s="12"/>
      <c r="B67" s="12"/>
      <c r="F67" s="12"/>
      <c r="G67" s="18"/>
      <c r="K67" s="12"/>
      <c r="L67" s="12"/>
      <c r="O67" s="12"/>
      <c r="P67" s="12"/>
      <c r="Q67" s="18"/>
      <c r="T67" s="12"/>
      <c r="Y67" s="29" t="s">
        <v>324</v>
      </c>
      <c r="Z67" s="29" t="s">
        <v>453</v>
      </c>
      <c r="AF67" s="27"/>
    </row>
    <row r="68" spans="1:32" x14ac:dyDescent="0.15">
      <c r="A68" s="12"/>
      <c r="B68" s="12"/>
      <c r="F68" s="12"/>
      <c r="G68" s="18"/>
      <c r="K68" s="12"/>
      <c r="L68" s="12"/>
      <c r="O68" s="12"/>
      <c r="P68" s="12"/>
      <c r="Q68" s="18"/>
      <c r="T68" s="12"/>
      <c r="Y68" s="29" t="s">
        <v>325</v>
      </c>
      <c r="Z68" s="29" t="s">
        <v>454</v>
      </c>
      <c r="AF68" s="27"/>
    </row>
    <row r="69" spans="1:32" x14ac:dyDescent="0.15">
      <c r="A69" s="12"/>
      <c r="B69" s="12"/>
      <c r="F69" s="12"/>
      <c r="G69" s="18"/>
      <c r="K69" s="12"/>
      <c r="L69" s="12"/>
      <c r="O69" s="12"/>
      <c r="P69" s="12"/>
      <c r="Q69" s="18"/>
      <c r="T69" s="12"/>
      <c r="Y69" s="29" t="s">
        <v>326</v>
      </c>
      <c r="Z69" s="29" t="s">
        <v>455</v>
      </c>
      <c r="AF69" s="27"/>
    </row>
    <row r="70" spans="1:32" x14ac:dyDescent="0.15">
      <c r="A70" s="12"/>
      <c r="B70" s="12"/>
      <c r="Y70" s="29" t="s">
        <v>327</v>
      </c>
      <c r="Z70" s="29" t="s">
        <v>456</v>
      </c>
    </row>
    <row r="71" spans="1:32" x14ac:dyDescent="0.15">
      <c r="Y71" s="29" t="s">
        <v>328</v>
      </c>
      <c r="Z71" s="29" t="s">
        <v>457</v>
      </c>
    </row>
    <row r="72" spans="1:32" x14ac:dyDescent="0.15">
      <c r="Y72" s="29" t="s">
        <v>329</v>
      </c>
      <c r="Z72" s="29" t="s">
        <v>458</v>
      </c>
    </row>
    <row r="73" spans="1:32" x14ac:dyDescent="0.15">
      <c r="Y73" s="29" t="s">
        <v>330</v>
      </c>
      <c r="Z73" s="29" t="s">
        <v>459</v>
      </c>
    </row>
    <row r="74" spans="1:32" x14ac:dyDescent="0.15">
      <c r="Y74" s="29" t="s">
        <v>331</v>
      </c>
      <c r="Z74" s="29" t="s">
        <v>460</v>
      </c>
    </row>
    <row r="75" spans="1:32" x14ac:dyDescent="0.15">
      <c r="Y75" s="29" t="s">
        <v>332</v>
      </c>
      <c r="Z75" s="29" t="s">
        <v>461</v>
      </c>
    </row>
    <row r="76" spans="1:32" x14ac:dyDescent="0.15">
      <c r="Y76" s="29" t="s">
        <v>333</v>
      </c>
      <c r="Z76" s="29" t="s">
        <v>462</v>
      </c>
    </row>
    <row r="77" spans="1:32" x14ac:dyDescent="0.15">
      <c r="Y77" s="29" t="s">
        <v>334</v>
      </c>
      <c r="Z77" s="29" t="s">
        <v>463</v>
      </c>
    </row>
    <row r="78" spans="1:32" x14ac:dyDescent="0.15">
      <c r="Y78" s="29" t="s">
        <v>335</v>
      </c>
      <c r="Z78" s="29" t="s">
        <v>464</v>
      </c>
    </row>
    <row r="79" spans="1:32" x14ac:dyDescent="0.15">
      <c r="Y79" s="29" t="s">
        <v>336</v>
      </c>
      <c r="Z79" s="29" t="s">
        <v>465</v>
      </c>
    </row>
    <row r="80" spans="1:32" x14ac:dyDescent="0.15">
      <c r="Y80" s="29" t="s">
        <v>337</v>
      </c>
      <c r="Z80" s="29" t="s">
        <v>466</v>
      </c>
    </row>
    <row r="81" spans="25:26" x14ac:dyDescent="0.15">
      <c r="Y81" s="29" t="s">
        <v>338</v>
      </c>
      <c r="Z81" s="29" t="s">
        <v>467</v>
      </c>
    </row>
    <row r="82" spans="25:26" x14ac:dyDescent="0.15">
      <c r="Y82" s="29" t="s">
        <v>339</v>
      </c>
      <c r="Z82" s="29" t="s">
        <v>468</v>
      </c>
    </row>
    <row r="83" spans="25:26" x14ac:dyDescent="0.15">
      <c r="Y83" s="29" t="s">
        <v>340</v>
      </c>
      <c r="Z83" s="29" t="s">
        <v>469</v>
      </c>
    </row>
    <row r="84" spans="25:26" x14ac:dyDescent="0.15">
      <c r="Y84" s="29" t="s">
        <v>341</v>
      </c>
      <c r="Z84" s="29" t="s">
        <v>470</v>
      </c>
    </row>
    <row r="85" spans="25:26" x14ac:dyDescent="0.15">
      <c r="Y85" s="29" t="s">
        <v>342</v>
      </c>
      <c r="Z85" s="29" t="s">
        <v>471</v>
      </c>
    </row>
    <row r="86" spans="25:26" x14ac:dyDescent="0.15">
      <c r="Y86" s="29" t="s">
        <v>343</v>
      </c>
      <c r="Z86" s="29" t="s">
        <v>472</v>
      </c>
    </row>
    <row r="87" spans="25:26" x14ac:dyDescent="0.15">
      <c r="Y87" s="29" t="s">
        <v>344</v>
      </c>
      <c r="Z87" s="29" t="s">
        <v>473</v>
      </c>
    </row>
    <row r="88" spans="25:26" x14ac:dyDescent="0.15">
      <c r="Y88" s="29" t="s">
        <v>345</v>
      </c>
      <c r="Z88" s="29" t="s">
        <v>474</v>
      </c>
    </row>
    <row r="89" spans="25:26" x14ac:dyDescent="0.15">
      <c r="Y89" s="29" t="s">
        <v>346</v>
      </c>
      <c r="Z89" s="29" t="s">
        <v>475</v>
      </c>
    </row>
    <row r="90" spans="25:26" x14ac:dyDescent="0.15">
      <c r="Y90" s="29" t="s">
        <v>347</v>
      </c>
      <c r="Z90" s="29" t="s">
        <v>476</v>
      </c>
    </row>
    <row r="91" spans="25:26" x14ac:dyDescent="0.15">
      <c r="Y91" s="29" t="s">
        <v>348</v>
      </c>
      <c r="Z91" s="29" t="s">
        <v>477</v>
      </c>
    </row>
    <row r="92" spans="25:26" x14ac:dyDescent="0.15">
      <c r="Y92" s="29" t="s">
        <v>349</v>
      </c>
      <c r="Z92" s="29" t="s">
        <v>478</v>
      </c>
    </row>
    <row r="93" spans="25:26" x14ac:dyDescent="0.15">
      <c r="Y93" s="29" t="s">
        <v>350</v>
      </c>
      <c r="Z93" s="29" t="s">
        <v>479</v>
      </c>
    </row>
    <row r="94" spans="25:26" x14ac:dyDescent="0.15">
      <c r="Y94" s="29" t="s">
        <v>351</v>
      </c>
      <c r="Z94" s="29" t="s">
        <v>480</v>
      </c>
    </row>
    <row r="95" spans="25:26" x14ac:dyDescent="0.15">
      <c r="Y95" s="29" t="s">
        <v>352</v>
      </c>
      <c r="Z95" s="29" t="s">
        <v>481</v>
      </c>
    </row>
    <row r="96" spans="25:26" x14ac:dyDescent="0.15">
      <c r="Y96" s="29" t="s">
        <v>256</v>
      </c>
      <c r="Z96" s="29" t="s">
        <v>482</v>
      </c>
    </row>
    <row r="97" spans="25:26" x14ac:dyDescent="0.15">
      <c r="Y97" s="29" t="s">
        <v>353</v>
      </c>
      <c r="Z97" s="29" t="s">
        <v>483</v>
      </c>
    </row>
    <row r="98" spans="25:26" x14ac:dyDescent="0.15">
      <c r="Y98" s="29" t="s">
        <v>354</v>
      </c>
      <c r="Z98" s="29" t="s">
        <v>484</v>
      </c>
    </row>
    <row r="99" spans="25:26" x14ac:dyDescent="0.15">
      <c r="Y99" s="29" t="s">
        <v>384</v>
      </c>
      <c r="Z99" s="29" t="s">
        <v>485</v>
      </c>
    </row>
    <row r="100" spans="25:26" x14ac:dyDescent="0.15">
      <c r="Y100" s="29" t="s">
        <v>567</v>
      </c>
      <c r="Z100" s="29"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2022-08-25T07:35:59Z</dcterms:created>
  <dcterms:modified xsi:type="dcterms:W3CDTF">2022-08-25T07:39:51Z</dcterms:modified>
</cp:coreProperties>
</file>