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090"/>
  </bookViews>
  <sheets>
    <sheet name="行政事業レビューシート" sheetId="11" r:id="rId1"/>
    <sheet name="入力規則等" sheetId="4" r:id="rId2"/>
  </sheets>
  <definedNames>
    <definedName name="_xlnm._FilterDatabase" localSheetId="0" hidden="1">行政事業レビューシート!$A$2:$BH$2</definedName>
    <definedName name="_xlnm.Print_Area" localSheetId="0">行政事業レビューシート!$A$1:$AX$142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Y139" i="11" l="1"/>
  <c r="AY141" i="11" s="1"/>
  <c r="AY138" i="11"/>
  <c r="AY137" i="11"/>
  <c r="AY136" i="11"/>
  <c r="AY135" i="11"/>
  <c r="AY140" i="11" l="1"/>
  <c r="AY142" i="11"/>
  <c r="AY53" i="11"/>
  <c r="AY43" i="11" l="1"/>
  <c r="AY51" i="11" s="1"/>
  <c r="AY48" i="11" l="1"/>
  <c r="AY52" i="11"/>
  <c r="AY45" i="11"/>
  <c r="AY49" i="11"/>
  <c r="AY44" i="11"/>
  <c r="AY46" i="11"/>
  <c r="AY50" i="11"/>
  <c r="AY47"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AY128" i="11" l="1"/>
  <c r="AU127" i="11"/>
  <c r="Y127" i="11"/>
  <c r="W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<sst xmlns="http://schemas.openxmlformats.org/spreadsheetml/2006/main" count="816" uniqueCount="655">
  <si>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</si>
  <si>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</si>
  <si>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</si>
  <si>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</si>
  <si>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</si>
  <si>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</si>
  <si>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</si>
  <si>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</si>
  <si>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</si>
  <si>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</si>
  <si>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</si>
  <si>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</si>
  <si>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</si>
  <si>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</si>
  <si>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</si>
  <si>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</si>
  <si>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</si>
  <si>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</si>
  <si>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</si>
  <si>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</si>
  <si>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</si>
  <si>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</si>
  <si>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</si>
  <si>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</si>
  <si>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</si>
  <si>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</si>
  <si>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</si>
  <si>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</si>
  <si>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</si>
  <si>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</si>
  <si>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</si>
  <si>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</si>
  <si>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</si>
  <si>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</si>
  <si>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</si>
  <si>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</si>
  <si>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</si>
  <si>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</si>
  <si>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</si>
  <si>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</si>
  <si>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</si>
  <si>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</si>
  <si>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</si>
  <si>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</si>
  <si>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</si>
  <si>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</si>
  <si>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</si>
  <si>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</si>
  <si>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</si>
  <si>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</si>
  <si>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</si>
  <si>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</si>
  <si>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</si>
  <si>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</si>
  <si>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</si>
  <si>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</si>
  <si>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</si>
  <si>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</si>
  <si>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</si>
  <si>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</si>
  <si>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</si>
  <si>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</si>
  <si>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</si>
  <si>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</si>
  <si>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</si>
  <si>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</si>
  <si>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</si>
  <si>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</si>
  <si>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</si>
  <si>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</si>
  <si>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</si>
  <si>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</si>
  <si>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</si>
  <si>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</si>
  <si>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</si>
  <si>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</si>
  <si>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</si>
  <si>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</si>
  <si>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</si>
  <si>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</si>
  <si>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</si>
  <si>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</si>
  <si>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</si>
  <si>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</si>
  <si>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</si>
  <si>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</si>
  <si>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</si>
  <si>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</si>
  <si>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</si>
  <si>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</si>
  <si>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</si>
  <si>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</si>
  <si>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</si>
  <si>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</si>
  <si>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</si>
  <si>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</si>
  <si>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</si>
  <si>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</si>
  <si>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</si>
  <si>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</si>
  <si>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</si>
  <si>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</si>
  <si>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</si>
  <si>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</si>
  <si>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</si>
  <si>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</si>
  <si>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</si>
  <si>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</si>
  <si>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</si>
  <si>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</si>
  <si>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</si>
  <si>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</si>
  <si>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</si>
  <si>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</si>
  <si>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</si>
  <si>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</si>
  <si>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</si>
  <si>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</si>
  <si>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</si>
  <si>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</si>
  <si>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</si>
  <si>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</si>
  <si>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</si>
  <si>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</si>
  <si>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</si>
  <si>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</si>
  <si>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</si>
  <si>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</si>
  <si>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</si>
  <si>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</si>
  <si>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</si>
  <si>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</si>
  <si>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</si>
  <si>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</si>
  <si>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</si>
  <si>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</si>
  <si>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</si>
  <si>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</si>
  <si>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</si>
  <si>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</si>
  <si>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</si>
  <si>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</si>
  <si>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</si>
  <si>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</si>
  <si>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</si>
  <si>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</si>
  <si>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</si>
  <si>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</si>
  <si>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</si>
  <si>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</si>
  <si>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</si>
  <si>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</si>
  <si>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</si>
  <si>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</si>
  <si>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</si>
  <si>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</si>
  <si>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</si>
  <si>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</si>
  <si>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</si>
  <si>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</si>
  <si>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</si>
  <si>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</si>
  <si>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</si>
  <si>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</si>
  <si>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</si>
  <si>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</si>
  <si>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</si>
  <si>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</si>
  <si>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</si>
  <si>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</si>
  <si>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</si>
  <si>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</si>
  <si>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</si>
  <si>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</si>
  <si>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</si>
  <si>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</si>
  <si>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</si>
  <si>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</si>
  <si>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</si>
  <si>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</si>
  <si>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</si>
  <si>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</si>
  <si>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</si>
  <si>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</si>
  <si>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</si>
  <si>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</si>
  <si>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</si>
  <si>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</si>
  <si>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</si>
  <si>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</si>
  <si>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</si>
  <si>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</si>
  <si>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</si>
  <si>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</si>
  <si>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</si>
  <si>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</si>
  <si>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</si>
  <si>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</si>
  <si>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</si>
  <si>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</si>
  <si>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</si>
  <si>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</si>
  <si>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</si>
  <si>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</si>
  <si>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</si>
  <si>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</si>
  <si>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</si>
  <si>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</si>
  <si>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</si>
  <si>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</si>
  <si>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</si>
  <si>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</si>
  <si>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</si>
  <si>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</si>
  <si>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</si>
  <si>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</si>
  <si>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</si>
  <si>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</si>
  <si>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</si>
  <si>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</si>
  <si>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</si>
  <si>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</si>
  <si>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</si>
  <si>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</si>
  <si>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</si>
  <si>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</si>
  <si>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</si>
  <si>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</si>
  <si>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</si>
  <si>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</si>
  <si>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</si>
  <si>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</si>
  <si>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</si>
  <si>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</si>
  <si>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</si>
  <si>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</si>
  <si>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</si>
  <si>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</si>
  <si>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</si>
  <si>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</si>
  <si>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</si>
  <si>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</si>
  <si>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</si>
  <si>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</si>
  <si>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</si>
  <si>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</si>
  <si>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</si>
  <si>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</si>
  <si>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</si>
  <si>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</si>
  <si>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</si>
  <si>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</si>
  <si>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</si>
  <si>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</si>
  <si>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</si>
  <si>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</si>
  <si>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</si>
  <si>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</si>
  <si>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</si>
  <si>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</si>
  <si>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</si>
  <si>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</si>
  <si>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</si>
  <si>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</si>
  <si>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</si>
  <si>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</si>
  <si>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</si>
  <si>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</si>
  <si>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</si>
  <si>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</si>
  <si>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</si>
  <si>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</si>
  <si>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</si>
  <si>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</si>
  <si>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</si>
  <si>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</si>
  <si>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</si>
  <si>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</si>
  <si>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</si>
  <si>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</si>
  <si>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</si>
  <si>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</si>
  <si>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</si>
  <si>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</si>
  <si>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</si>
  <si>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</si>
  <si>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</si>
  <si>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</si>
  <si>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</si>
  <si>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</si>
  <si>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</si>
  <si>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</si>
  <si>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</si>
  <si>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</si>
  <si>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</si>
  <si>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</si>
  <si>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</si>
  <si>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</si>
  <si>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</si>
  <si>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</si>
  <si>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</si>
  <si>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</si>
  <si>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</si>
  <si>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</si>
  <si>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</si>
  <si>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</si>
  <si>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</si>
  <si>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</si>
  <si>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</si>
  <si>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</si>
  <si>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</si>
  <si>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</si>
  <si>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</si>
  <si>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</si>
  <si>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</si>
  <si>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</si>
  <si>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</si>
  <si>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</si>
  <si>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</si>
  <si>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</si>
  <si>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</si>
  <si>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</si>
  <si>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</si>
  <si>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</si>
  <si>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</si>
  <si>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</si>
  <si>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</si>
  <si>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</si>
  <si>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</si>
  <si>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</si>
  <si>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</si>
  <si>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</si>
  <si>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</si>
  <si>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</si>
  <si>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</si>
  <si>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</si>
  <si>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</si>
  <si>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</si>
  <si>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</si>
  <si>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</si>
  <si>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</si>
  <si>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</si>
  <si>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</si>
  <si>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</si>
  <si>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</si>
  <si>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</si>
  <si>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</si>
  <si>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</si>
  <si>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</si>
  <si>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</si>
  <si>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</si>
  <si>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</si>
  <si>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</si>
  <si>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</si>
  <si>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</si>
  <si>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</si>
  <si>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</si>
  <si>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</si>
  <si>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</si>
  <si>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</si>
  <si>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</si>
  <si>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</si>
  <si>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</si>
  <si>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</si>
  <si>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</si>
  <si>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</si>
  <si>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</si>
  <si>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</si>
  <si>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</si>
  <si>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</si>
  <si>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</si>
  <si>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</si>
  <si>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</si>
  <si>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</si>
  <si>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</si>
  <si>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</si>
  <si>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</si>
  <si>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</si>
  <si>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</si>
  <si>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</si>
  <si>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</si>
  <si>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</si>
  <si>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</si>
  <si>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</si>
  <si>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</si>
  <si>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</si>
  <si>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</si>
  <si>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</si>
  <si>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</si>
  <si>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</si>
  <si>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</si>
  <si>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</si>
  <si>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</si>
  <si>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</si>
  <si>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</si>
  <si>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</si>
  <si>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</si>
  <si>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</si>
  <si>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</si>
  <si>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</si>
  <si>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</si>
  <si>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</si>
  <si>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</si>
  <si>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</si>
  <si>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</si>
  <si>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</si>
  <si>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</si>
  <si>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</si>
  <si>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</si>
  <si>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</si>
  <si>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</si>
  <si>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</si>
  <si>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</si>
  <si>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</si>
  <si>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</si>
  <si>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</si>
  <si>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</si>
  <si>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</si>
  <si>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</si>
  <si>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</si>
  <si>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</si>
  <si>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</si>
  <si>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</si>
  <si>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</si>
  <si>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</si>
  <si>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</si>
  <si>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</si>
  <si>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</si>
  <si>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</si>
  <si>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</si>
  <si>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</si>
  <si>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</si>
  <si>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</si>
  <si>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</si>
  <si>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</si>
  <si>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</si>
  <si>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</si>
  <si>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</si>
  <si>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</si>
  <si>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</si>
  <si>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</si>
  <si>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</si>
  <si>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</si>
  <si>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</si>
  <si>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</si>
  <si>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</si>
  <si>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</si>
  <si>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</si>
  <si>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</si>
  <si>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</si>
  <si>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</si>
  <si>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</si>
  <si>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</si>
  <si>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</si>
  <si>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</si>
  <si>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</si>
  <si>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</si>
  <si>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</si>
  <si>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</si>
  <si>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</si>
  <si>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</si>
  <si>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</si>
  <si>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</si>
  <si>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</si>
  <si>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</si>
  <si>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</si>
  <si>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</si>
  <si>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</si>
  <si>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</si>
  <si>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</si>
  <si>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</si>
  <si>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</si>
  <si>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</si>
  <si>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</si>
  <si>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</si>
  <si>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</si>
  <si>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</si>
  <si>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</si>
  <si>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</si>
  <si>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</si>
  <si>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</si>
  <si>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</si>
  <si>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</si>
  <si>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</si>
  <si>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</si>
  <si>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</si>
  <si>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</si>
  <si>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</si>
  <si>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</si>
  <si>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</si>
  <si>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</si>
  <si>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</si>
  <si>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</si>
  <si>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</si>
  <si>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</si>
  <si>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</si>
  <si>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</si>
  <si>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</si>
  <si>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</si>
  <si>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</si>
  <si>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</si>
  <si>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</si>
  <si>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</si>
  <si>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</si>
  <si>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</si>
  <si>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</si>
  <si>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</si>
  <si>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</si>
  <si>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</si>
  <si>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</si>
  <si>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</si>
  <si>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</si>
  <si>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</si>
  <si>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</si>
  <si>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</si>
  <si>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</si>
  <si>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</si>
  <si>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</si>
  <si>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</si>
  <si>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</si>
  <si>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</si>
  <si>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</si>
  <si>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</si>
  <si>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</si>
  <si>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</si>
  <si>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</si>
  <si>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</si>
  <si>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</si>
  <si>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</si>
  <si>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</si>
  <si>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</si>
  <si>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</si>
  <si>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</si>
  <si>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</si>
  <si>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</si>
  <si>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</si>
  <si>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</si>
  <si>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</si>
  <si>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</si>
  <si>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</si>
  <si>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</si>
  <si>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</si>
  <si>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</si>
  <si>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</si>
  <si>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</si>
  <si>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</si>
  <si>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</si>
  <si>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</si>
  <si>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</si>
  <si>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</si>
  <si>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</si>
  <si>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</si>
  <si>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</si>
  <si>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</si>
  <si>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</si>
  <si>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</si>
  <si>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</si>
  <si>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</si>
  <si>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</si>
  <si>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</si>
  <si>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</si>
  <si>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</si>
  <si>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</si>
  <si>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</si>
  <si>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</si>
  <si>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</si>
  <si>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</si>
  <si>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</si>
  <si>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</si>
  <si>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</si>
  <si>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</si>
  <si>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</si>
  <si>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</si>
  <si>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</si>
  <si>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</si>
  <si>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</si>
  <si>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人道救援物資備蓄経費</t>
    <phoneticPr fontId="5"/>
  </si>
  <si>
    <t>国際平和協力本部事務局</t>
    <rPh sb="0" eb="2">
      <t>コクサイ</t>
    </rPh>
    <rPh sb="2" eb="4">
      <t>ヘイワ</t>
    </rPh>
    <rPh sb="4" eb="6">
      <t>キョウリョク</t>
    </rPh>
    <rPh sb="6" eb="8">
      <t>ホンブ</t>
    </rPh>
    <rPh sb="8" eb="11">
      <t>ジムキョク</t>
    </rPh>
    <phoneticPr fontId="5"/>
  </si>
  <si>
    <t>内閣府</t>
    <rPh sb="0" eb="2">
      <t>ナイカク</t>
    </rPh>
    <rPh sb="2" eb="3">
      <t>フ</t>
    </rPh>
    <phoneticPr fontId="5"/>
  </si>
  <si>
    <t>国際連合平和維持活動等に対する協力に関する法律
（第３０条）</t>
    <phoneticPr fontId="5"/>
  </si>
  <si>
    <t>国際連合平和維持活動等に対する協力に関する法律（平成４年法律第７９号。以下「国際平和協力法」という。）に基づき、国際連合平和維持活動、人道的な国際救援活動、国際的な選挙監視活動及び国際連携平和安全活動に対し、適切かつ迅速な物資協力を行うことを目的とする。</t>
  </si>
  <si>
    <t>国際連合等から国際連合平和維持活動、人道的な国際救援活動、国際的な選挙監視活動及び国際連携平和安全活動への物資協力の要請をうけた場合、迅速に対応できるよう人道救援物資等の調達及び備蓄（物資の保管・管理）等の業務を実施している。</t>
  </si>
  <si>
    <t>府</t>
  </si>
  <si>
    <t>-</t>
  </si>
  <si>
    <t>○</t>
  </si>
  <si>
    <t>国際平和協力業務庁費</t>
    <rPh sb="0" eb="2">
      <t>コクサイ</t>
    </rPh>
    <rPh sb="2" eb="4">
      <t>ヘイワ</t>
    </rPh>
    <rPh sb="4" eb="6">
      <t>キョウリョク</t>
    </rPh>
    <rPh sb="6" eb="8">
      <t>ギョウム</t>
    </rPh>
    <rPh sb="8" eb="9">
      <t>チョウ</t>
    </rPh>
    <rPh sb="9" eb="10">
      <t>ヒ</t>
    </rPh>
    <phoneticPr fontId="5"/>
  </si>
  <si>
    <t>国際平和協力業務旅費</t>
    <rPh sb="0" eb="2">
      <t>コクサイ</t>
    </rPh>
    <rPh sb="2" eb="4">
      <t>ヘイワ</t>
    </rPh>
    <rPh sb="4" eb="6">
      <t>キョウリョク</t>
    </rPh>
    <rPh sb="6" eb="8">
      <t>ギョウム</t>
    </rPh>
    <rPh sb="8" eb="10">
      <t>リョヒ</t>
    </rPh>
    <phoneticPr fontId="5"/>
  </si>
  <si>
    <t>‐</t>
  </si>
  <si>
    <t>-</t>
    <phoneticPr fontId="5"/>
  </si>
  <si>
    <t>国際連合等からの要請を受け実施するものであるため。</t>
    <phoneticPr fontId="5"/>
  </si>
  <si>
    <t>我が国が実施した物資協力に対する国際連合等の評価。
令和元年度に南スーダンで国際連携平和安全活動を行っている政府間開発機構（IGAD）から要請を受け物資協力を実施した。
令和２年度、令和３年度は実績なし。</t>
    <rPh sb="91" eb="93">
      <t>レイワ</t>
    </rPh>
    <rPh sb="94" eb="96">
      <t>ネンド</t>
    </rPh>
    <phoneticPr fontId="5"/>
  </si>
  <si>
    <t>人道的な国際救援活動に協力するため、「国際連合平和維持活動等に対する協力に関する法律」に基づく物資協力について、国際連合等から国際連合平和維持活動、人道的な国際救援活動、国際的な選挙監視活動及び国際連携平和安全活動への物資協力への要請を受けた場合、迅速に対応出来るよう人道支援物資を備蓄する。</t>
    <rPh sb="0" eb="3">
      <t>ジンドウテキ</t>
    </rPh>
    <rPh sb="4" eb="6">
      <t>コクサイ</t>
    </rPh>
    <rPh sb="6" eb="8">
      <t>キュウエン</t>
    </rPh>
    <rPh sb="8" eb="10">
      <t>カツドウ</t>
    </rPh>
    <rPh sb="11" eb="13">
      <t>キョウリョク</t>
    </rPh>
    <rPh sb="19" eb="21">
      <t>コクサイ</t>
    </rPh>
    <rPh sb="21" eb="23">
      <t>レンゴウ</t>
    </rPh>
    <rPh sb="23" eb="25">
      <t>ヘイワ</t>
    </rPh>
    <rPh sb="25" eb="27">
      <t>イジ</t>
    </rPh>
    <rPh sb="27" eb="29">
      <t>カツドウ</t>
    </rPh>
    <rPh sb="29" eb="30">
      <t>トウ</t>
    </rPh>
    <rPh sb="31" eb="32">
      <t>タイ</t>
    </rPh>
    <rPh sb="34" eb="36">
      <t>キョウリョク</t>
    </rPh>
    <rPh sb="37" eb="38">
      <t>カン</t>
    </rPh>
    <rPh sb="40" eb="42">
      <t>ホウリツ</t>
    </rPh>
    <rPh sb="44" eb="45">
      <t>モト</t>
    </rPh>
    <rPh sb="47" eb="49">
      <t>ブッシ</t>
    </rPh>
    <rPh sb="49" eb="51">
      <t>キョウリョク</t>
    </rPh>
    <rPh sb="56" eb="58">
      <t>コクサイ</t>
    </rPh>
    <rPh sb="58" eb="60">
      <t>レンゴウ</t>
    </rPh>
    <rPh sb="60" eb="61">
      <t>トウ</t>
    </rPh>
    <rPh sb="63" eb="65">
      <t>コクサイ</t>
    </rPh>
    <rPh sb="65" eb="67">
      <t>レンゴウ</t>
    </rPh>
    <rPh sb="67" eb="69">
      <t>ヘイワ</t>
    </rPh>
    <rPh sb="69" eb="71">
      <t>イジ</t>
    </rPh>
    <rPh sb="71" eb="73">
      <t>カツドウ</t>
    </rPh>
    <rPh sb="74" eb="77">
      <t>ジンドウテキ</t>
    </rPh>
    <rPh sb="78" eb="80">
      <t>コクサイ</t>
    </rPh>
    <rPh sb="80" eb="82">
      <t>キュウエン</t>
    </rPh>
    <rPh sb="82" eb="84">
      <t>カツドウ</t>
    </rPh>
    <rPh sb="85" eb="88">
      <t>コクサイテキ</t>
    </rPh>
    <rPh sb="89" eb="91">
      <t>センキョ</t>
    </rPh>
    <rPh sb="91" eb="93">
      <t>カンシ</t>
    </rPh>
    <rPh sb="93" eb="95">
      <t>カツドウ</t>
    </rPh>
    <rPh sb="95" eb="96">
      <t>オヨ</t>
    </rPh>
    <rPh sb="97" eb="99">
      <t>コクサイ</t>
    </rPh>
    <rPh sb="99" eb="101">
      <t>レンケイ</t>
    </rPh>
    <rPh sb="101" eb="103">
      <t>ヘイワ</t>
    </rPh>
    <rPh sb="103" eb="105">
      <t>アンゼン</t>
    </rPh>
    <rPh sb="105" eb="107">
      <t>カツドウ</t>
    </rPh>
    <rPh sb="109" eb="111">
      <t>ブッシ</t>
    </rPh>
    <rPh sb="111" eb="113">
      <t>キョウリョク</t>
    </rPh>
    <rPh sb="115" eb="117">
      <t>ヨウセイ</t>
    </rPh>
    <rPh sb="118" eb="119">
      <t>ウ</t>
    </rPh>
    <rPh sb="121" eb="123">
      <t>バアイ</t>
    </rPh>
    <rPh sb="124" eb="126">
      <t>ジンソク</t>
    </rPh>
    <rPh sb="127" eb="129">
      <t>タイオウ</t>
    </rPh>
    <rPh sb="129" eb="131">
      <t>デキ</t>
    </rPh>
    <rPh sb="134" eb="136">
      <t>ジンドウ</t>
    </rPh>
    <rPh sb="136" eb="138">
      <t>シエン</t>
    </rPh>
    <rPh sb="138" eb="140">
      <t>ブッシ</t>
    </rPh>
    <rPh sb="141" eb="143">
      <t>ビチク</t>
    </rPh>
    <phoneticPr fontId="5"/>
  </si>
  <si>
    <t>外交に関する世論調査における「日本の果たすべき役割」で前年度設問平均以上の回答を得る。</t>
    <phoneticPr fontId="5"/>
  </si>
  <si>
    <t>日本の果たすべき役割で「人的支援を含んだ、地域情勢の安定や紛争の平和的解決に向けた取組を通じた国際平和への貢献」と回答した割合。</t>
    <phoneticPr fontId="5"/>
  </si>
  <si>
    <t>備蓄物資を使用した物資協力の回数</t>
    <rPh sb="0" eb="2">
      <t>ビチク</t>
    </rPh>
    <rPh sb="2" eb="4">
      <t>ブッシ</t>
    </rPh>
    <rPh sb="5" eb="7">
      <t>シヨウ</t>
    </rPh>
    <rPh sb="9" eb="11">
      <t>ブッシ</t>
    </rPh>
    <rPh sb="11" eb="13">
      <t>キョウリョク</t>
    </rPh>
    <rPh sb="14" eb="16">
      <t>カイスウ</t>
    </rPh>
    <phoneticPr fontId="5"/>
  </si>
  <si>
    <t>X（執行額）／Y（物資協力回数）　　　　　　　　　</t>
    <phoneticPr fontId="5"/>
  </si>
  <si>
    <t>円</t>
    <phoneticPr fontId="5"/>
  </si>
  <si>
    <t>/</t>
    <phoneticPr fontId="5"/>
  </si>
  <si>
    <t>カ所</t>
    <rPh sb="1" eb="2">
      <t>ショ</t>
    </rPh>
    <phoneticPr fontId="5"/>
  </si>
  <si>
    <t>131,016,459/1</t>
    <phoneticPr fontId="5"/>
  </si>
  <si>
    <t>88,378,361/0</t>
    <phoneticPr fontId="5"/>
  </si>
  <si>
    <t>３１　国際平和協力に関する施策の推進</t>
    <rPh sb="3" eb="5">
      <t>コクサイ</t>
    </rPh>
    <rPh sb="5" eb="7">
      <t>ヘイワ</t>
    </rPh>
    <rPh sb="7" eb="9">
      <t>キョウリョク</t>
    </rPh>
    <rPh sb="10" eb="11">
      <t>カン</t>
    </rPh>
    <rPh sb="13" eb="14">
      <t>セ</t>
    </rPh>
    <rPh sb="14" eb="15">
      <t>サク</t>
    </rPh>
    <rPh sb="16" eb="18">
      <t>スイシン</t>
    </rPh>
    <phoneticPr fontId="5"/>
  </si>
  <si>
    <t>https://www8.cao.go.jp/hyouka/index.html</t>
    <phoneticPr fontId="5"/>
  </si>
  <si>
    <t>https://www8.cao.go.jp/hyouka/r2hyouka/r2jigo/r2jigo-10.pdf</t>
    <phoneticPr fontId="5"/>
  </si>
  <si>
    <t>政府広報室で実施している「外交に関する世論調査」で、国際社会で果たすべき日本の役割について聞いたところ、国際平和への努力や人道的支援が上位となっている。</t>
    <phoneticPr fontId="5"/>
  </si>
  <si>
    <t>国自らが実施すべき事業である。</t>
    <phoneticPr fontId="5"/>
  </si>
  <si>
    <t>本事業は、国際連合等からの要請を受け実施するものであり、我が国が国際連合を中心とした国際平和の努力に積極的に寄与するため、重要な事業である。</t>
    <phoneticPr fontId="5"/>
  </si>
  <si>
    <t>有</t>
  </si>
  <si>
    <t>無</t>
  </si>
  <si>
    <t>妥当性を欠いた執行は認められない。</t>
    <phoneticPr fontId="5"/>
  </si>
  <si>
    <t>目的外となる執行は認められない。</t>
    <phoneticPr fontId="5"/>
  </si>
  <si>
    <t>会計法等に基づき、競争による調達を原則としている。</t>
    <phoneticPr fontId="5"/>
  </si>
  <si>
    <t>我が国の国際平和協力業務等に対して国連、現地政府等から高い評価を得ている。</t>
    <phoneticPr fontId="5"/>
  </si>
  <si>
    <t>人道救援物資の備蓄に努めた。</t>
    <phoneticPr fontId="5"/>
  </si>
  <si>
    <t>令和元年度に我が国が無償譲渡した物資は、南スーダンにおいて、政府間開発機構（IGAD）の活動に使用されている。</t>
    <phoneticPr fontId="5"/>
  </si>
  <si>
    <t>１．物資の調達
　備蓄５品目は、備蓄目標数を２万人分とし、物資調達は一般競争入札により実施。
２．備蓄（保管・管理）
　物資協力を迅速に実施するため、中東・アフリカに近く、輸送網の発達しているドバイに物資を保管し、倉庫借上げ業者は一般競争入札により決定。
３．備蓄物資の仕様の見直し
　 輸送や備蓄の効率化及びジェンダーバランスへの配慮等から、テントの軽量化、スリーピングマットの改善に取り組んだ。
４．備蓄品目の見直し
　備蓄物資のサンプルを購入し、機能や品質の検査・検証を行うなど、新たな備蓄品目の可能性について検討を進めている。　
５．我が国が、国際平和のための努力に寄与するため、引き続き、効率化を進めつつ、適切に実施していく必要がある。 　</t>
    <rPh sb="254" eb="257">
      <t>カノウセイ</t>
    </rPh>
    <phoneticPr fontId="5"/>
  </si>
  <si>
    <t>本事業については、引き続き適切に実施していく必要がある。また、国際情勢、国際機関からの要望やジェンダーバランスへの配慮等新たなニーズを踏まえ、引き続き、備蓄品目の仕様の見直しや新たな品目の追加を検討する。</t>
    <phoneticPr fontId="5"/>
  </si>
  <si>
    <t>0164</t>
  </si>
  <si>
    <t>0158</t>
  </si>
  <si>
    <t>0112</t>
  </si>
  <si>
    <t>0109</t>
  </si>
  <si>
    <t>0118</t>
  </si>
  <si>
    <t>0114</t>
  </si>
  <si>
    <t>0124</t>
  </si>
  <si>
    <t>内閣府</t>
  </si>
  <si>
    <t>物資備蓄管理費</t>
    <rPh sb="0" eb="2">
      <t>ブッシ</t>
    </rPh>
    <rPh sb="2" eb="4">
      <t>ビチク</t>
    </rPh>
    <rPh sb="4" eb="6">
      <t>カンリ</t>
    </rPh>
    <rPh sb="6" eb="7">
      <t>ヒ</t>
    </rPh>
    <phoneticPr fontId="5"/>
  </si>
  <si>
    <t>人道救援物資等の管理料及び搬出入料等</t>
    <phoneticPr fontId="5"/>
  </si>
  <si>
    <t>物資購入費</t>
    <rPh sb="0" eb="2">
      <t>ブッシ</t>
    </rPh>
    <rPh sb="2" eb="4">
      <t>コウニュウ</t>
    </rPh>
    <rPh sb="4" eb="5">
      <t>ヒ</t>
    </rPh>
    <phoneticPr fontId="5"/>
  </si>
  <si>
    <t>被災民救援用テントの購入</t>
    <phoneticPr fontId="5"/>
  </si>
  <si>
    <t>被災民救援用スリーピングマットの購入</t>
    <rPh sb="16" eb="18">
      <t>コウニュウ</t>
    </rPh>
    <phoneticPr fontId="5"/>
  </si>
  <si>
    <t>被災民支援用テント購入</t>
    <rPh sb="0" eb="2">
      <t>ヒサイ</t>
    </rPh>
    <rPh sb="2" eb="3">
      <t>ミン</t>
    </rPh>
    <rPh sb="3" eb="6">
      <t>シエンヨウ</t>
    </rPh>
    <rPh sb="9" eb="11">
      <t>コウニュウ</t>
    </rPh>
    <phoneticPr fontId="5"/>
  </si>
  <si>
    <t>被災民支援用スリーピングマット購入</t>
    <rPh sb="0" eb="2">
      <t>ヒサイ</t>
    </rPh>
    <rPh sb="2" eb="3">
      <t>ミン</t>
    </rPh>
    <rPh sb="3" eb="6">
      <t>シエンヨウ</t>
    </rPh>
    <rPh sb="15" eb="17">
      <t>コウニュウ</t>
    </rPh>
    <phoneticPr fontId="5"/>
  </si>
  <si>
    <t>被災民支援用ビニールシート購入</t>
    <rPh sb="0" eb="2">
      <t>ヒサイ</t>
    </rPh>
    <rPh sb="2" eb="3">
      <t>ミン</t>
    </rPh>
    <rPh sb="3" eb="6">
      <t>シエンヨウ</t>
    </rPh>
    <rPh sb="13" eb="15">
      <t>コウニュウ</t>
    </rPh>
    <phoneticPr fontId="5"/>
  </si>
  <si>
    <t xml:space="preserve">○公開プロセス
対象年度：平成22年度
レビューシート番号・事業名：１５７・人道救援物資備蓄経費
結果：大幅な改善を含め検討する。
とりまとめコメント：
　・ＪＩＣＡや自治体や民間との連携などの見直しや倉庫をバーチャルにできないかなどを検討する必要
　・備蓄量に関しては海外との比較が必要
　・仕様を見直すなど、調達にあたっては、実質的競争の確保ができるよう、一層の工夫が必要
内閣府国際平和協力本部ＨＰ　http://www.pko.go.jp/pko_j/operations/relief.html
○公開プロセスに対する点検・改善結果
１．物資の調達
　備蓄品目については、平成２２年度までの７品目を平成２３年度から５品目に見直すとともに、備蓄目標についても平成２２年度までの３万人分を平成２３年度から２万人分に見直し。
２．備蓄（保管・管理）
　平成２３年度に国内倉庫を廃止し、海外倉庫に１本化するとともに、海外倉庫についても一般競争入札により委託先を決定。
３．備蓄物資の相互融通（自治体等との連携）
　平成２３年３月に発生した東日本大震災への対応として、緊急対策本部の要請を受け、国内倉庫（当時）に備蓄していた毛布１万枚、給水容器７千５百個、ビニールシート４千枚を、物品管理法に基づき内閣府政策統括官（防災担当）へ管理換を行なうことにより提供（平成２２年度）。   </t>
    <phoneticPr fontId="5"/>
  </si>
  <si>
    <t>-</t>
    <phoneticPr fontId="5"/>
  </si>
  <si>
    <t>112,795,069/0</t>
    <phoneticPr fontId="5"/>
  </si>
  <si>
    <t>２５　国際平和協力</t>
    <phoneticPr fontId="5"/>
  </si>
  <si>
    <t>個人A</t>
    <rPh sb="0" eb="2">
      <t>コジン</t>
    </rPh>
    <phoneticPr fontId="5"/>
  </si>
  <si>
    <t>個人B</t>
    <rPh sb="0" eb="2">
      <t>コジン</t>
    </rPh>
    <phoneticPr fontId="5"/>
  </si>
  <si>
    <t>－</t>
    <phoneticPr fontId="5"/>
  </si>
  <si>
    <t>-</t>
    <phoneticPr fontId="5"/>
  </si>
  <si>
    <t>旅費（個人）</t>
    <rPh sb="0" eb="2">
      <t>リョヒ</t>
    </rPh>
    <rPh sb="3" eb="5">
      <t>コジン</t>
    </rPh>
    <phoneticPr fontId="5"/>
  </si>
  <si>
    <t>-</t>
    <phoneticPr fontId="5"/>
  </si>
  <si>
    <t>会計法等に基づき、競争による調達を原則としており、調達については一者応札はなかった。保管倉庫については、一者応札となったが事前資格審査には複数者が応募しており、今後もわかりやすい仕様内容や公告期間を設けることで、より一層の競争性を確保できるよう努めてまいりたい。</t>
    <rPh sb="25" eb="27">
      <t>チョウタツ</t>
    </rPh>
    <rPh sb="33" eb="34">
      <t>モノ</t>
    </rPh>
    <rPh sb="42" eb="44">
      <t>ホカン</t>
    </rPh>
    <rPh sb="44" eb="46">
      <t>ソウコ</t>
    </rPh>
    <rPh sb="54" eb="56">
      <t>オウサツ</t>
    </rPh>
    <rPh sb="61" eb="63">
      <t>ジゼン</t>
    </rPh>
    <rPh sb="63" eb="65">
      <t>シカク</t>
    </rPh>
    <rPh sb="65" eb="67">
      <t>シンサ</t>
    </rPh>
    <rPh sb="69" eb="71">
      <t>フクスウ</t>
    </rPh>
    <rPh sb="71" eb="72">
      <t>シャ</t>
    </rPh>
    <rPh sb="73" eb="75">
      <t>オウボ</t>
    </rPh>
    <rPh sb="80" eb="82">
      <t>コンゴ</t>
    </rPh>
    <phoneticPr fontId="5"/>
  </si>
  <si>
    <t>点検対象外</t>
    <rPh sb="0" eb="2">
      <t>テンケン</t>
    </rPh>
    <rPh sb="2" eb="4">
      <t>タイショウ</t>
    </rPh>
    <rPh sb="4" eb="5">
      <t>ガイ</t>
    </rPh>
    <phoneticPr fontId="5"/>
  </si>
  <si>
    <t>一者応札の是正及び効率的執行に努め、調達計画に則して、適切に概算要求に反映させること。</t>
    <phoneticPr fontId="5"/>
  </si>
  <si>
    <t>引き続き一社応札の是正及び適切な執行、予算要求に努める。</t>
    <rPh sb="0" eb="1">
      <t>ヒ</t>
    </rPh>
    <rPh sb="2" eb="3">
      <t>ツヅ</t>
    </rPh>
    <rPh sb="4" eb="6">
      <t>イチシャ</t>
    </rPh>
    <rPh sb="6" eb="8">
      <t>オウサツ</t>
    </rPh>
    <rPh sb="9" eb="11">
      <t>ゼセイ</t>
    </rPh>
    <rPh sb="11" eb="12">
      <t>オヨ</t>
    </rPh>
    <rPh sb="13" eb="15">
      <t>テキセツ</t>
    </rPh>
    <rPh sb="16" eb="18">
      <t>シッコウ</t>
    </rPh>
    <rPh sb="19" eb="21">
      <t>ヨサン</t>
    </rPh>
    <rPh sb="21" eb="23">
      <t>ヨウキュウ</t>
    </rPh>
    <rPh sb="24" eb="25">
      <t>ツト</t>
    </rPh>
    <phoneticPr fontId="5"/>
  </si>
  <si>
    <t>参事官　後藤　一也</t>
    <rPh sb="0" eb="2">
      <t>サンジ</t>
    </rPh>
    <rPh sb="2" eb="3">
      <t>カン</t>
    </rPh>
    <rPh sb="4" eb="6">
      <t>ゴトウ</t>
    </rPh>
    <rPh sb="7" eb="9">
      <t>カズヤ</t>
    </rPh>
    <phoneticPr fontId="5"/>
  </si>
  <si>
    <t>重要政策推進枠：98,670千円</t>
    <phoneticPr fontId="5"/>
  </si>
  <si>
    <t>-</t>
    <phoneticPr fontId="5"/>
  </si>
  <si>
    <t>新陽株式会社</t>
    <rPh sb="0" eb="2">
      <t>シンヨウ</t>
    </rPh>
    <rPh sb="2" eb="6">
      <t>カブシキガイシャ</t>
    </rPh>
    <phoneticPr fontId="5"/>
  </si>
  <si>
    <t>トーコーコーポレーション株式会社</t>
    <phoneticPr fontId="5"/>
  </si>
  <si>
    <t>三井倉庫株式会社</t>
    <rPh sb="0" eb="2">
      <t>ミツイ</t>
    </rPh>
    <rPh sb="2" eb="4">
      <t>ソウコ</t>
    </rPh>
    <rPh sb="4" eb="6">
      <t>カブシキ</t>
    </rPh>
    <rPh sb="6" eb="8">
      <t>カイシャ</t>
    </rPh>
    <phoneticPr fontId="5"/>
  </si>
  <si>
    <t>A.新陽株式会社</t>
    <rPh sb="2" eb="4">
      <t>シンヨウ</t>
    </rPh>
    <rPh sb="4" eb="8">
      <t>カブシキガイシャ</t>
    </rPh>
    <phoneticPr fontId="5"/>
  </si>
  <si>
    <t>B.三井倉庫株式会社</t>
    <rPh sb="2" eb="4">
      <t>ミツイ</t>
    </rPh>
    <rPh sb="4" eb="6">
      <t>ソウコ</t>
    </rPh>
    <rPh sb="6" eb="8">
      <t>カブシキ</t>
    </rPh>
    <rPh sb="8" eb="10">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</si>
</sst>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109</xdr:row>
      <xdr:rowOff>0</xdr:rowOff>
    </xdr:from>
    <xdr:to>
      <xdr:col>20</xdr:col>
      <xdr:colOff>95564</xdr:colOff>
      <xdr:row>110</xdr:row>
      <xdr:rowOff>261875</xdr:rowOff>
    </xdr:to>
    <xdr:sp macro="" textlink="">
      <xdr:nvSpPr>
        <xdr:cNvPr id="3" name="Rectangle 1"/>
        <xdr:cNvSpPr>
          <a:spLocks noChangeArrowheads="1"/>
        </xdr:cNvSpPr>
      </xdr:nvSpPr>
      <xdr:spPr bwMode="auto">
        <a:xfrm>
          <a:off x="2420471" y="39657618"/>
          <a:ext cx="1709211" cy="609257"/>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en-US" altLang="ja-JP" sz="1000" b="0" i="0" u="none" strike="noStrike" baseline="0">
              <a:solidFill>
                <a:srgbClr val="000000"/>
              </a:solidFill>
              <a:latin typeface="ＭＳ Ｐゴシック"/>
              <a:ea typeface="ＭＳ Ｐゴシック"/>
            </a:rPr>
            <a:t>113</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11</xdr:col>
      <xdr:colOff>47625</xdr:colOff>
      <xdr:row>110</xdr:row>
      <xdr:rowOff>323850</xdr:rowOff>
    </xdr:from>
    <xdr:to>
      <xdr:col>20</xdr:col>
      <xdr:colOff>92486</xdr:colOff>
      <xdr:row>111</xdr:row>
      <xdr:rowOff>337908</xdr:rowOff>
    </xdr:to>
    <xdr:sp macro="" textlink="">
      <xdr:nvSpPr>
        <xdr:cNvPr id="5" name="AutoShape 42"/>
        <xdr:cNvSpPr>
          <a:spLocks noChangeArrowheads="1"/>
        </xdr:cNvSpPr>
      </xdr:nvSpPr>
      <xdr:spPr bwMode="auto">
        <a:xfrm>
          <a:off x="2247900" y="40281225"/>
          <a:ext cx="1845086" cy="36648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物資の調達、備蓄（保管・管理）等</a:t>
          </a:r>
        </a:p>
      </xdr:txBody>
    </xdr:sp>
    <xdr:clientData/>
  </xdr:twoCellAnchor>
  <xdr:twoCellAnchor>
    <xdr:from>
      <xdr:col>18</xdr:col>
      <xdr:colOff>78441</xdr:colOff>
      <xdr:row>113</xdr:row>
      <xdr:rowOff>89647</xdr:rowOff>
    </xdr:from>
    <xdr:to>
      <xdr:col>32</xdr:col>
      <xdr:colOff>201349</xdr:colOff>
      <xdr:row>115</xdr:row>
      <xdr:rowOff>204053</xdr:rowOff>
    </xdr:to>
    <xdr:sp macro="" textlink="">
      <xdr:nvSpPr>
        <xdr:cNvPr id="7" name="Rectangle 3"/>
        <xdr:cNvSpPr>
          <a:spLocks noChangeArrowheads="1"/>
        </xdr:cNvSpPr>
      </xdr:nvSpPr>
      <xdr:spPr bwMode="auto">
        <a:xfrm>
          <a:off x="3709147" y="41136794"/>
          <a:ext cx="2946790" cy="80917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mn-ea"/>
            </a:rPr>
            <a:t>．新陽株式会社</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他１社、２名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en-US" altLang="ja-JP" sz="1000" b="0" i="0" u="none" strike="noStrike" baseline="0">
              <a:solidFill>
                <a:srgbClr val="000000"/>
              </a:solidFill>
              <a:latin typeface="ＭＳ Ｐゴシック"/>
              <a:ea typeface="ＭＳ Ｐゴシック"/>
            </a:rPr>
            <a:t>106</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34</xdr:col>
      <xdr:colOff>179295</xdr:colOff>
      <xdr:row>113</xdr:row>
      <xdr:rowOff>89647</xdr:rowOff>
    </xdr:from>
    <xdr:to>
      <xdr:col>48</xdr:col>
      <xdr:colOff>166183</xdr:colOff>
      <xdr:row>115</xdr:row>
      <xdr:rowOff>217</xdr:rowOff>
    </xdr:to>
    <xdr:sp macro="" textlink="">
      <xdr:nvSpPr>
        <xdr:cNvPr id="8" name="AutoShape 12"/>
        <xdr:cNvSpPr>
          <a:spLocks noChangeArrowheads="1"/>
        </xdr:cNvSpPr>
      </xdr:nvSpPr>
      <xdr:spPr bwMode="auto">
        <a:xfrm>
          <a:off x="7037295" y="41136794"/>
          <a:ext cx="2810770" cy="6053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a:t>
          </a:r>
          <a:r>
            <a:rPr lang="ja-JP" altLang="en-US" sz="1100" b="0" i="0" baseline="0">
              <a:effectLst/>
              <a:latin typeface="+mn-lt"/>
              <a:ea typeface="+mn-ea"/>
              <a:cs typeface="+mn-cs"/>
            </a:rPr>
            <a:t>調達、購入備蓄品納品前検査旅費</a:t>
          </a:r>
          <a:endParaRPr lang="ja-JP" altLang="ja-JP">
            <a:effectLst/>
          </a:endParaRPr>
        </a:p>
      </xdr:txBody>
    </xdr:sp>
    <xdr:clientData/>
  </xdr:twoCellAnchor>
  <xdr:twoCellAnchor>
    <xdr:from>
      <xdr:col>18</xdr:col>
      <xdr:colOff>100853</xdr:colOff>
      <xdr:row>117</xdr:row>
      <xdr:rowOff>302559</xdr:rowOff>
    </xdr:from>
    <xdr:to>
      <xdr:col>33</xdr:col>
      <xdr:colOff>31600</xdr:colOff>
      <xdr:row>120</xdr:row>
      <xdr:rowOff>126733</xdr:rowOff>
    </xdr:to>
    <xdr:sp macro="" textlink="">
      <xdr:nvSpPr>
        <xdr:cNvPr id="9" name="Rectangle 3"/>
        <xdr:cNvSpPr>
          <a:spLocks noChangeArrowheads="1"/>
        </xdr:cNvSpPr>
      </xdr:nvSpPr>
      <xdr:spPr bwMode="auto">
        <a:xfrm>
          <a:off x="3731559" y="42739235"/>
          <a:ext cx="2956335" cy="8663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Ｂ．三井倉庫株式会社</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en-US" altLang="ja-JP" sz="1000" b="0" i="0" u="none" strike="noStrike" baseline="0">
              <a:solidFill>
                <a:srgbClr val="000000"/>
              </a:solidFill>
              <a:latin typeface="ＭＳ Ｐゴシック"/>
              <a:ea typeface="ＭＳ Ｐゴシック"/>
            </a:rPr>
            <a:t>6</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34</xdr:col>
      <xdr:colOff>112059</xdr:colOff>
      <xdr:row>118</xdr:row>
      <xdr:rowOff>44823</xdr:rowOff>
    </xdr:from>
    <xdr:to>
      <xdr:col>47</xdr:col>
      <xdr:colOff>63446</xdr:colOff>
      <xdr:row>119</xdr:row>
      <xdr:rowOff>182313</xdr:rowOff>
    </xdr:to>
    <xdr:sp macro="" textlink="">
      <xdr:nvSpPr>
        <xdr:cNvPr id="12" name="AutoShape 25"/>
        <xdr:cNvSpPr>
          <a:spLocks noChangeArrowheads="1"/>
        </xdr:cNvSpPr>
      </xdr:nvSpPr>
      <xdr:spPr bwMode="auto">
        <a:xfrm>
          <a:off x="6970059" y="42828882"/>
          <a:ext cx="2573563" cy="48487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人道救援物資の保管管理等業務</a:t>
          </a:r>
          <a:r>
            <a:rPr lang="ja-JP" altLang="en-US" sz="1100" b="0" i="0" baseline="0">
              <a:effectLst/>
              <a:latin typeface="+mn-lt"/>
              <a:ea typeface="+mn-ea"/>
              <a:cs typeface="+mn-cs"/>
            </a:rPr>
            <a:t>等</a:t>
          </a:r>
          <a:endParaRPr lang="en-US" altLang="ja-JP" sz="1100" b="0" i="0" baseline="0">
            <a:effectLst/>
            <a:latin typeface="+mn-lt"/>
            <a:ea typeface="+mn-ea"/>
            <a:cs typeface="+mn-cs"/>
          </a:endParaRPr>
        </a:p>
      </xdr:txBody>
    </xdr:sp>
    <xdr:clientData/>
  </xdr:twoCellAnchor>
  <xdr:twoCellAnchor>
    <xdr:from>
      <xdr:col>15</xdr:col>
      <xdr:colOff>67235</xdr:colOff>
      <xdr:row>112</xdr:row>
      <xdr:rowOff>76200</xdr:rowOff>
    </xdr:from>
    <xdr:to>
      <xdr:col>26</xdr:col>
      <xdr:colOff>114300</xdr:colOff>
      <xdr:row>113</xdr:row>
      <xdr:rowOff>20098</xdr:rowOff>
    </xdr:to>
    <xdr:sp macro="" textlink="">
      <xdr:nvSpPr>
        <xdr:cNvPr id="13" name="Rectangle 25"/>
        <xdr:cNvSpPr>
          <a:spLocks noChangeArrowheads="1"/>
        </xdr:cNvSpPr>
      </xdr:nvSpPr>
      <xdr:spPr bwMode="auto">
        <a:xfrm>
          <a:off x="3067610" y="40738425"/>
          <a:ext cx="2247340" cy="2963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ctr" upright="1"/>
        <a:lstStyle/>
        <a:p>
          <a:pPr algn="ctr" rtl="0">
            <a:lnSpc>
              <a:spcPts val="800"/>
            </a:lnSpc>
            <a:defRPr sz="1000"/>
          </a:pPr>
          <a:r>
            <a:rPr lang="en-US" altLang="ja-JP" sz="1100" b="0" i="0" baseline="0">
              <a:effectLst/>
              <a:latin typeface="+mn-lt"/>
              <a:ea typeface="+mn-ea"/>
              <a:cs typeface="+mn-cs"/>
            </a:rPr>
            <a:t>【</a:t>
          </a:r>
          <a:r>
            <a:rPr lang="ja-JP" altLang="en-US" sz="1100" b="0" i="0" baseline="0">
              <a:effectLst/>
              <a:latin typeface="+mn-lt"/>
              <a:ea typeface="+mn-ea"/>
              <a:cs typeface="+mn-cs"/>
            </a:rPr>
            <a:t>一般競争契約（最低価格）等</a:t>
          </a:r>
          <a:r>
            <a:rPr lang="en-US" altLang="ja-JP" sz="11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15</xdr:col>
      <xdr:colOff>0</xdr:colOff>
      <xdr:row>116</xdr:row>
      <xdr:rowOff>212352</xdr:rowOff>
    </xdr:from>
    <xdr:to>
      <xdr:col>26</xdr:col>
      <xdr:colOff>57149</xdr:colOff>
      <xdr:row>117</xdr:row>
      <xdr:rowOff>141525</xdr:rowOff>
    </xdr:to>
    <xdr:sp macro="" textlink="">
      <xdr:nvSpPr>
        <xdr:cNvPr id="15" name="Rectangle 25"/>
        <xdr:cNvSpPr>
          <a:spLocks noChangeArrowheads="1"/>
        </xdr:cNvSpPr>
      </xdr:nvSpPr>
      <xdr:spPr bwMode="auto">
        <a:xfrm>
          <a:off x="2743200" y="47326812"/>
          <a:ext cx="2068829" cy="28731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ctr" upright="1"/>
        <a:lstStyle/>
        <a:p>
          <a:pPr algn="ctr" rtl="0">
            <a:lnSpc>
              <a:spcPts val="800"/>
            </a:lnSpc>
            <a:defRPr sz="1000"/>
          </a:pPr>
          <a:r>
            <a:rPr lang="en-US" altLang="ja-JP" sz="1100" b="0" i="0" baseline="0">
              <a:effectLst/>
              <a:latin typeface="+mn-lt"/>
              <a:ea typeface="+mn-ea"/>
              <a:cs typeface="+mn-cs"/>
            </a:rPr>
            <a:t>【</a:t>
          </a:r>
          <a:r>
            <a:rPr lang="ja-JP" altLang="ja-JP" sz="1100" b="0" i="0" baseline="0">
              <a:effectLst/>
              <a:latin typeface="+mn-lt"/>
              <a:ea typeface="+mn-ea"/>
              <a:cs typeface="+mn-cs"/>
            </a:rPr>
            <a:t>一般競争</a:t>
          </a:r>
          <a:r>
            <a:rPr lang="ja-JP" altLang="en-US" sz="1100" b="0" i="0" baseline="0">
              <a:effectLst/>
              <a:latin typeface="+mn-lt"/>
              <a:ea typeface="+mn-ea"/>
              <a:cs typeface="+mn-cs"/>
            </a:rPr>
            <a:t>契約（最低価格）</a:t>
          </a:r>
          <a:r>
            <a:rPr lang="en-US" altLang="ja-JP" sz="11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14</xdr:col>
      <xdr:colOff>114300</xdr:colOff>
      <xdr:row>112</xdr:row>
      <xdr:rowOff>76200</xdr:rowOff>
    </xdr:from>
    <xdr:to>
      <xdr:col>14</xdr:col>
      <xdr:colOff>133350</xdr:colOff>
      <xdr:row>118</xdr:row>
      <xdr:rowOff>304800</xdr:rowOff>
    </xdr:to>
    <xdr:cxnSp macro="">
      <xdr:nvCxnSpPr>
        <xdr:cNvPr id="10" name="直線コネクタ 9"/>
        <xdr:cNvCxnSpPr/>
      </xdr:nvCxnSpPr>
      <xdr:spPr>
        <a:xfrm>
          <a:off x="2914650" y="40738425"/>
          <a:ext cx="19050" cy="23431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118</xdr:row>
      <xdr:rowOff>266701</xdr:rowOff>
    </xdr:from>
    <xdr:to>
      <xdr:col>18</xdr:col>
      <xdr:colOff>133350</xdr:colOff>
      <xdr:row>118</xdr:row>
      <xdr:rowOff>276225</xdr:rowOff>
    </xdr:to>
    <xdr:cxnSp macro="">
      <xdr:nvCxnSpPr>
        <xdr:cNvPr id="16" name="直線コネクタ 15"/>
        <xdr:cNvCxnSpPr/>
      </xdr:nvCxnSpPr>
      <xdr:spPr>
        <a:xfrm flipV="1">
          <a:off x="2914650" y="43043476"/>
          <a:ext cx="819150" cy="952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114</xdr:row>
      <xdr:rowOff>142875</xdr:rowOff>
    </xdr:from>
    <xdr:to>
      <xdr:col>18</xdr:col>
      <xdr:colOff>78441</xdr:colOff>
      <xdr:row>114</xdr:row>
      <xdr:rowOff>146850</xdr:rowOff>
    </xdr:to>
    <xdr:cxnSp macro="">
      <xdr:nvCxnSpPr>
        <xdr:cNvPr id="19" name="直線コネクタ 18"/>
        <xdr:cNvCxnSpPr>
          <a:endCxn id="7" idx="1"/>
        </xdr:cNvCxnSpPr>
      </xdr:nvCxnSpPr>
      <xdr:spPr>
        <a:xfrm>
          <a:off x="2914650" y="41509950"/>
          <a:ext cx="764241" cy="3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41"/>
      <c r="AA2" s="41"/>
      <c r="AB2" s="41"/>
      <c r="AC2" s="41"/>
      <c r="AD2" s="671">
        <v>2022</v>
      </c>
      <c r="AE2" s="671"/>
      <c r="AF2" s="671"/>
      <c r="AG2" s="671"/>
      <c r="AH2" s="671"/>
      <c r="AI2" s="63" t="s">
        <v>256</v>
      </c>
      <c r="AJ2" s="671" t="s">
        <v>582</v>
      </c>
      <c r="AK2" s="671"/>
      <c r="AL2" s="671"/>
      <c r="AM2" s="671"/>
      <c r="AN2" s="63" t="s">
        <v>256</v>
      </c>
      <c r="AO2" s="671">
        <v>21</v>
      </c>
      <c r="AP2" s="671"/>
      <c r="AQ2" s="671"/>
      <c r="AR2" s="64" t="s">
        <v>256</v>
      </c>
      <c r="AS2" s="672">
        <v>155</v>
      </c>
      <c r="AT2" s="672"/>
      <c r="AU2" s="672"/>
      <c r="AV2" s="63" t="str">
        <f>IF(AW2="","","-")</f>
        <v/>
      </c>
      <c r="AW2" s="673"/>
      <c r="AX2" s="673"/>
    </row>
    <row r="3" spans="1:50" ht="21" customHeight="1" thickBot="1" x14ac:dyDescent="0.2">
      <c r="A3" s="674" t="s">
        <v>566</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23" t="s">
        <v>59</v>
      </c>
      <c r="AJ3" s="676" t="s">
        <v>578</v>
      </c>
      <c r="AK3" s="676"/>
      <c r="AL3" s="676"/>
      <c r="AM3" s="676"/>
      <c r="AN3" s="676"/>
      <c r="AO3" s="676"/>
      <c r="AP3" s="676"/>
      <c r="AQ3" s="676"/>
      <c r="AR3" s="676"/>
      <c r="AS3" s="676"/>
      <c r="AT3" s="676"/>
      <c r="AU3" s="676"/>
      <c r="AV3" s="676"/>
      <c r="AW3" s="676"/>
      <c r="AX3" s="24" t="s">
        <v>60</v>
      </c>
    </row>
    <row r="4" spans="1:50" ht="24.75" customHeight="1" x14ac:dyDescent="0.15">
      <c r="A4" s="646" t="s">
        <v>23</v>
      </c>
      <c r="B4" s="647"/>
      <c r="C4" s="647"/>
      <c r="D4" s="647"/>
      <c r="E4" s="647"/>
      <c r="F4" s="647"/>
      <c r="G4" s="648" t="s">
        <v>576</v>
      </c>
      <c r="H4" s="649"/>
      <c r="I4" s="649"/>
      <c r="J4" s="649"/>
      <c r="K4" s="649"/>
      <c r="L4" s="649"/>
      <c r="M4" s="649"/>
      <c r="N4" s="649"/>
      <c r="O4" s="649"/>
      <c r="P4" s="649"/>
      <c r="Q4" s="649"/>
      <c r="R4" s="649"/>
      <c r="S4" s="649"/>
      <c r="T4" s="649"/>
      <c r="U4" s="649"/>
      <c r="V4" s="649"/>
      <c r="W4" s="649"/>
      <c r="X4" s="649"/>
      <c r="Y4" s="650" t="s">
        <v>1</v>
      </c>
      <c r="Z4" s="651"/>
      <c r="AA4" s="651"/>
      <c r="AB4" s="651"/>
      <c r="AC4" s="651"/>
      <c r="AD4" s="652"/>
      <c r="AE4" s="653" t="s">
        <v>577</v>
      </c>
      <c r="AF4" s="654"/>
      <c r="AG4" s="654"/>
      <c r="AH4" s="654"/>
      <c r="AI4" s="654"/>
      <c r="AJ4" s="654"/>
      <c r="AK4" s="654"/>
      <c r="AL4" s="654"/>
      <c r="AM4" s="654"/>
      <c r="AN4" s="654"/>
      <c r="AO4" s="654"/>
      <c r="AP4" s="655"/>
      <c r="AQ4" s="656" t="s">
        <v>2</v>
      </c>
      <c r="AR4" s="651"/>
      <c r="AS4" s="651"/>
      <c r="AT4" s="651"/>
      <c r="AU4" s="651"/>
      <c r="AV4" s="651"/>
      <c r="AW4" s="651"/>
      <c r="AX4" s="657"/>
    </row>
    <row r="5" spans="1:50" ht="30" customHeight="1" x14ac:dyDescent="0.15">
      <c r="A5" s="658" t="s">
        <v>62</v>
      </c>
      <c r="B5" s="659"/>
      <c r="C5" s="659"/>
      <c r="D5" s="659"/>
      <c r="E5" s="659"/>
      <c r="F5" s="660"/>
      <c r="G5" s="661" t="s">
        <v>333</v>
      </c>
      <c r="H5" s="662"/>
      <c r="I5" s="662"/>
      <c r="J5" s="662"/>
      <c r="K5" s="662"/>
      <c r="L5" s="662"/>
      <c r="M5" s="663" t="s">
        <v>61</v>
      </c>
      <c r="N5" s="664"/>
      <c r="O5" s="664"/>
      <c r="P5" s="664"/>
      <c r="Q5" s="664"/>
      <c r="R5" s="665"/>
      <c r="S5" s="666" t="s">
        <v>65</v>
      </c>
      <c r="T5" s="662"/>
      <c r="U5" s="662"/>
      <c r="V5" s="662"/>
      <c r="W5" s="662"/>
      <c r="X5" s="667"/>
      <c r="Y5" s="668" t="s">
        <v>3</v>
      </c>
      <c r="Z5" s="669"/>
      <c r="AA5" s="669"/>
      <c r="AB5" s="669"/>
      <c r="AC5" s="669"/>
      <c r="AD5" s="670"/>
      <c r="AE5" s="691" t="s">
        <v>583</v>
      </c>
      <c r="AF5" s="691"/>
      <c r="AG5" s="691"/>
      <c r="AH5" s="691"/>
      <c r="AI5" s="691"/>
      <c r="AJ5" s="691"/>
      <c r="AK5" s="691"/>
      <c r="AL5" s="691"/>
      <c r="AM5" s="691"/>
      <c r="AN5" s="691"/>
      <c r="AO5" s="691"/>
      <c r="AP5" s="692"/>
      <c r="AQ5" s="693" t="s">
        <v>647</v>
      </c>
      <c r="AR5" s="694"/>
      <c r="AS5" s="694"/>
      <c r="AT5" s="694"/>
      <c r="AU5" s="694"/>
      <c r="AV5" s="694"/>
      <c r="AW5" s="694"/>
      <c r="AX5" s="695"/>
    </row>
    <row r="6" spans="1:50" ht="39" customHeight="1" x14ac:dyDescent="0.15">
      <c r="A6" s="696" t="s">
        <v>4</v>
      </c>
      <c r="B6" s="697"/>
      <c r="C6" s="697"/>
      <c r="D6" s="697"/>
      <c r="E6" s="697"/>
      <c r="F6" s="697"/>
      <c r="G6" s="698" t="str">
        <f>入力規則等!F39</f>
        <v>一般会計</v>
      </c>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c r="AO6" s="699"/>
      <c r="AP6" s="699"/>
      <c r="AQ6" s="699"/>
      <c r="AR6" s="699"/>
      <c r="AS6" s="699"/>
      <c r="AT6" s="699"/>
      <c r="AU6" s="699"/>
      <c r="AV6" s="699"/>
      <c r="AW6" s="699"/>
      <c r="AX6" s="700"/>
    </row>
    <row r="7" spans="1:50" ht="49.5" customHeight="1" x14ac:dyDescent="0.15">
      <c r="A7" s="677" t="s">
        <v>20</v>
      </c>
      <c r="B7" s="678"/>
      <c r="C7" s="678"/>
      <c r="D7" s="678"/>
      <c r="E7" s="678"/>
      <c r="F7" s="679"/>
      <c r="G7" s="701" t="s">
        <v>579</v>
      </c>
      <c r="H7" s="702"/>
      <c r="I7" s="702"/>
      <c r="J7" s="702"/>
      <c r="K7" s="702"/>
      <c r="L7" s="702"/>
      <c r="M7" s="702"/>
      <c r="N7" s="702"/>
      <c r="O7" s="702"/>
      <c r="P7" s="702"/>
      <c r="Q7" s="702"/>
      <c r="R7" s="702"/>
      <c r="S7" s="702"/>
      <c r="T7" s="702"/>
      <c r="U7" s="702"/>
      <c r="V7" s="702"/>
      <c r="W7" s="702"/>
      <c r="X7" s="703"/>
      <c r="Y7" s="704" t="s">
        <v>241</v>
      </c>
      <c r="Z7" s="466"/>
      <c r="AA7" s="466"/>
      <c r="AB7" s="466"/>
      <c r="AC7" s="466"/>
      <c r="AD7" s="705"/>
      <c r="AE7" s="633" t="s">
        <v>256</v>
      </c>
      <c r="AF7" s="634"/>
      <c r="AG7" s="634"/>
      <c r="AH7" s="634"/>
      <c r="AI7" s="634"/>
      <c r="AJ7" s="634"/>
      <c r="AK7" s="634"/>
      <c r="AL7" s="634"/>
      <c r="AM7" s="634"/>
      <c r="AN7" s="634"/>
      <c r="AO7" s="634"/>
      <c r="AP7" s="634"/>
      <c r="AQ7" s="634"/>
      <c r="AR7" s="634"/>
      <c r="AS7" s="634"/>
      <c r="AT7" s="634"/>
      <c r="AU7" s="634"/>
      <c r="AV7" s="634"/>
      <c r="AW7" s="634"/>
      <c r="AX7" s="635"/>
    </row>
    <row r="8" spans="1:50" ht="53.25" customHeight="1" x14ac:dyDescent="0.15">
      <c r="A8" s="677" t="s">
        <v>177</v>
      </c>
      <c r="B8" s="678"/>
      <c r="C8" s="678"/>
      <c r="D8" s="678"/>
      <c r="E8" s="678"/>
      <c r="F8" s="679"/>
      <c r="G8" s="680" t="str">
        <f>入力規則等!A27</f>
        <v>-</v>
      </c>
      <c r="H8" s="681"/>
      <c r="I8" s="681"/>
      <c r="J8" s="681"/>
      <c r="K8" s="681"/>
      <c r="L8" s="681"/>
      <c r="M8" s="681"/>
      <c r="N8" s="681"/>
      <c r="O8" s="681"/>
      <c r="P8" s="681"/>
      <c r="Q8" s="681"/>
      <c r="R8" s="681"/>
      <c r="S8" s="681"/>
      <c r="T8" s="681"/>
      <c r="U8" s="681"/>
      <c r="V8" s="681"/>
      <c r="W8" s="681"/>
      <c r="X8" s="682"/>
      <c r="Y8" s="683" t="s">
        <v>178</v>
      </c>
      <c r="Z8" s="684"/>
      <c r="AA8" s="684"/>
      <c r="AB8" s="684"/>
      <c r="AC8" s="684"/>
      <c r="AD8" s="685"/>
      <c r="AE8" s="686" t="str">
        <f>入力規則等!K13</f>
        <v>その他の事項経費</v>
      </c>
      <c r="AF8" s="681"/>
      <c r="AG8" s="681"/>
      <c r="AH8" s="681"/>
      <c r="AI8" s="681"/>
      <c r="AJ8" s="681"/>
      <c r="AK8" s="681"/>
      <c r="AL8" s="681"/>
      <c r="AM8" s="681"/>
      <c r="AN8" s="681"/>
      <c r="AO8" s="681"/>
      <c r="AP8" s="681"/>
      <c r="AQ8" s="681"/>
      <c r="AR8" s="681"/>
      <c r="AS8" s="681"/>
      <c r="AT8" s="681"/>
      <c r="AU8" s="681"/>
      <c r="AV8" s="681"/>
      <c r="AW8" s="681"/>
      <c r="AX8" s="687"/>
    </row>
    <row r="9" spans="1:50" ht="58.5" customHeight="1" x14ac:dyDescent="0.15">
      <c r="A9" s="606" t="s">
        <v>21</v>
      </c>
      <c r="B9" s="607"/>
      <c r="C9" s="607"/>
      <c r="D9" s="607"/>
      <c r="E9" s="607"/>
      <c r="F9" s="607"/>
      <c r="G9" s="688" t="s">
        <v>580</v>
      </c>
      <c r="H9" s="689"/>
      <c r="I9" s="689"/>
      <c r="J9" s="689"/>
      <c r="K9" s="689"/>
      <c r="L9" s="689"/>
      <c r="M9" s="689"/>
      <c r="N9" s="689"/>
      <c r="O9" s="689"/>
      <c r="P9" s="689"/>
      <c r="Q9" s="689"/>
      <c r="R9" s="689"/>
      <c r="S9" s="689"/>
      <c r="T9" s="689"/>
      <c r="U9" s="689"/>
      <c r="V9" s="689"/>
      <c r="W9" s="689"/>
      <c r="X9" s="689"/>
      <c r="Y9" s="689"/>
      <c r="Z9" s="689"/>
      <c r="AA9" s="689"/>
      <c r="AB9" s="689"/>
      <c r="AC9" s="689"/>
      <c r="AD9" s="689"/>
      <c r="AE9" s="689"/>
      <c r="AF9" s="689"/>
      <c r="AG9" s="689"/>
      <c r="AH9" s="689"/>
      <c r="AI9" s="689"/>
      <c r="AJ9" s="689"/>
      <c r="AK9" s="689"/>
      <c r="AL9" s="689"/>
      <c r="AM9" s="689"/>
      <c r="AN9" s="689"/>
      <c r="AO9" s="689"/>
      <c r="AP9" s="689"/>
      <c r="AQ9" s="689"/>
      <c r="AR9" s="689"/>
      <c r="AS9" s="689"/>
      <c r="AT9" s="689"/>
      <c r="AU9" s="689"/>
      <c r="AV9" s="689"/>
      <c r="AW9" s="689"/>
      <c r="AX9" s="690"/>
    </row>
    <row r="10" spans="1:50" ht="80.25" customHeight="1" x14ac:dyDescent="0.15">
      <c r="A10" s="594" t="s">
        <v>27</v>
      </c>
      <c r="B10" s="595"/>
      <c r="C10" s="595"/>
      <c r="D10" s="595"/>
      <c r="E10" s="595"/>
      <c r="F10" s="595"/>
      <c r="G10" s="596" t="s">
        <v>581</v>
      </c>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8"/>
    </row>
    <row r="11" spans="1:50" ht="42" customHeight="1" x14ac:dyDescent="0.15">
      <c r="A11" s="594" t="s">
        <v>5</v>
      </c>
      <c r="B11" s="595"/>
      <c r="C11" s="595"/>
      <c r="D11" s="595"/>
      <c r="E11" s="595"/>
      <c r="F11" s="599"/>
      <c r="G11" s="600" t="str">
        <f>入力規則等!P10</f>
        <v>直接実施</v>
      </c>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s="601"/>
      <c r="AV11" s="601"/>
      <c r="AW11" s="601"/>
      <c r="AX11" s="602"/>
    </row>
    <row r="12" spans="1:50" ht="21" customHeight="1" x14ac:dyDescent="0.15">
      <c r="A12" s="603" t="s">
        <v>22</v>
      </c>
      <c r="B12" s="604"/>
      <c r="C12" s="604"/>
      <c r="D12" s="604"/>
      <c r="E12" s="604"/>
      <c r="F12" s="605"/>
      <c r="G12" s="609"/>
      <c r="H12" s="610"/>
      <c r="I12" s="610"/>
      <c r="J12" s="610"/>
      <c r="K12" s="610"/>
      <c r="L12" s="610"/>
      <c r="M12" s="610"/>
      <c r="N12" s="610"/>
      <c r="O12" s="610"/>
      <c r="P12" s="434" t="s">
        <v>388</v>
      </c>
      <c r="Q12" s="435"/>
      <c r="R12" s="435"/>
      <c r="S12" s="435"/>
      <c r="T12" s="435"/>
      <c r="U12" s="435"/>
      <c r="V12" s="436"/>
      <c r="W12" s="434" t="s">
        <v>540</v>
      </c>
      <c r="X12" s="435"/>
      <c r="Y12" s="435"/>
      <c r="Z12" s="435"/>
      <c r="AA12" s="435"/>
      <c r="AB12" s="435"/>
      <c r="AC12" s="436"/>
      <c r="AD12" s="434" t="s">
        <v>542</v>
      </c>
      <c r="AE12" s="435"/>
      <c r="AF12" s="435"/>
      <c r="AG12" s="435"/>
      <c r="AH12" s="435"/>
      <c r="AI12" s="435"/>
      <c r="AJ12" s="436"/>
      <c r="AK12" s="434" t="s">
        <v>557</v>
      </c>
      <c r="AL12" s="435"/>
      <c r="AM12" s="435"/>
      <c r="AN12" s="435"/>
      <c r="AO12" s="435"/>
      <c r="AP12" s="435"/>
      <c r="AQ12" s="436"/>
      <c r="AR12" s="434" t="s">
        <v>558</v>
      </c>
      <c r="AS12" s="435"/>
      <c r="AT12" s="435"/>
      <c r="AU12" s="435"/>
      <c r="AV12" s="435"/>
      <c r="AW12" s="435"/>
      <c r="AX12" s="639"/>
    </row>
    <row r="13" spans="1:50" ht="21" customHeight="1" x14ac:dyDescent="0.15">
      <c r="A13" s="234"/>
      <c r="B13" s="235"/>
      <c r="C13" s="235"/>
      <c r="D13" s="235"/>
      <c r="E13" s="235"/>
      <c r="F13" s="236"/>
      <c r="G13" s="623" t="s">
        <v>6</v>
      </c>
      <c r="H13" s="624"/>
      <c r="I13" s="640" t="s">
        <v>7</v>
      </c>
      <c r="J13" s="641"/>
      <c r="K13" s="641"/>
      <c r="L13" s="641"/>
      <c r="M13" s="641"/>
      <c r="N13" s="641"/>
      <c r="O13" s="642"/>
      <c r="P13" s="520">
        <v>117</v>
      </c>
      <c r="Q13" s="521"/>
      <c r="R13" s="521"/>
      <c r="S13" s="521"/>
      <c r="T13" s="521"/>
      <c r="U13" s="521"/>
      <c r="V13" s="522"/>
      <c r="W13" s="520">
        <v>92</v>
      </c>
      <c r="X13" s="521"/>
      <c r="Y13" s="521"/>
      <c r="Z13" s="521"/>
      <c r="AA13" s="521"/>
      <c r="AB13" s="521"/>
      <c r="AC13" s="522"/>
      <c r="AD13" s="520">
        <v>156</v>
      </c>
      <c r="AE13" s="521"/>
      <c r="AF13" s="521"/>
      <c r="AG13" s="521"/>
      <c r="AH13" s="521"/>
      <c r="AI13" s="521"/>
      <c r="AJ13" s="522"/>
      <c r="AK13" s="520">
        <v>146</v>
      </c>
      <c r="AL13" s="521"/>
      <c r="AM13" s="521"/>
      <c r="AN13" s="521"/>
      <c r="AO13" s="521"/>
      <c r="AP13" s="521"/>
      <c r="AQ13" s="522"/>
      <c r="AR13" s="571">
        <v>210</v>
      </c>
      <c r="AS13" s="572"/>
      <c r="AT13" s="572"/>
      <c r="AU13" s="572"/>
      <c r="AV13" s="572"/>
      <c r="AW13" s="572"/>
      <c r="AX13" s="643"/>
    </row>
    <row r="14" spans="1:50" ht="21" customHeight="1" x14ac:dyDescent="0.15">
      <c r="A14" s="234"/>
      <c r="B14" s="235"/>
      <c r="C14" s="235"/>
      <c r="D14" s="235"/>
      <c r="E14" s="235"/>
      <c r="F14" s="236"/>
      <c r="G14" s="625"/>
      <c r="H14" s="626"/>
      <c r="I14" s="618" t="s">
        <v>8</v>
      </c>
      <c r="J14" s="619"/>
      <c r="K14" s="619"/>
      <c r="L14" s="619"/>
      <c r="M14" s="619"/>
      <c r="N14" s="619"/>
      <c r="O14" s="620"/>
      <c r="P14" s="520" t="s">
        <v>649</v>
      </c>
      <c r="Q14" s="521"/>
      <c r="R14" s="521"/>
      <c r="S14" s="521"/>
      <c r="T14" s="521"/>
      <c r="U14" s="521"/>
      <c r="V14" s="522"/>
      <c r="W14" s="520" t="s">
        <v>649</v>
      </c>
      <c r="X14" s="521"/>
      <c r="Y14" s="521"/>
      <c r="Z14" s="521"/>
      <c r="AA14" s="521"/>
      <c r="AB14" s="521"/>
      <c r="AC14" s="522"/>
      <c r="AD14" s="520" t="s">
        <v>649</v>
      </c>
      <c r="AE14" s="521"/>
      <c r="AF14" s="521"/>
      <c r="AG14" s="521"/>
      <c r="AH14" s="521"/>
      <c r="AI14" s="521"/>
      <c r="AJ14" s="522"/>
      <c r="AK14" s="520"/>
      <c r="AL14" s="521"/>
      <c r="AM14" s="521"/>
      <c r="AN14" s="521"/>
      <c r="AO14" s="521"/>
      <c r="AP14" s="521"/>
      <c r="AQ14" s="522"/>
      <c r="AR14" s="629"/>
      <c r="AS14" s="629"/>
      <c r="AT14" s="629"/>
      <c r="AU14" s="629"/>
      <c r="AV14" s="629"/>
      <c r="AW14" s="629"/>
      <c r="AX14" s="630"/>
    </row>
    <row r="15" spans="1:50" ht="21" customHeight="1" x14ac:dyDescent="0.15">
      <c r="A15" s="234"/>
      <c r="B15" s="235"/>
      <c r="C15" s="235"/>
      <c r="D15" s="235"/>
      <c r="E15" s="235"/>
      <c r="F15" s="236"/>
      <c r="G15" s="625"/>
      <c r="H15" s="626"/>
      <c r="I15" s="618" t="s">
        <v>47</v>
      </c>
      <c r="J15" s="631"/>
      <c r="K15" s="631"/>
      <c r="L15" s="631"/>
      <c r="M15" s="631"/>
      <c r="N15" s="631"/>
      <c r="O15" s="632"/>
      <c r="P15" s="520" t="s">
        <v>649</v>
      </c>
      <c r="Q15" s="521"/>
      <c r="R15" s="521"/>
      <c r="S15" s="521"/>
      <c r="T15" s="521"/>
      <c r="U15" s="521"/>
      <c r="V15" s="522"/>
      <c r="W15" s="520" t="s">
        <v>649</v>
      </c>
      <c r="X15" s="521"/>
      <c r="Y15" s="521"/>
      <c r="Z15" s="521"/>
      <c r="AA15" s="521"/>
      <c r="AB15" s="521"/>
      <c r="AC15" s="522"/>
      <c r="AD15" s="520" t="s">
        <v>649</v>
      </c>
      <c r="AE15" s="521"/>
      <c r="AF15" s="521"/>
      <c r="AG15" s="521"/>
      <c r="AH15" s="521"/>
      <c r="AI15" s="521"/>
      <c r="AJ15" s="522"/>
      <c r="AK15" s="520" t="s">
        <v>649</v>
      </c>
      <c r="AL15" s="521"/>
      <c r="AM15" s="521"/>
      <c r="AN15" s="521"/>
      <c r="AO15" s="521"/>
      <c r="AP15" s="521"/>
      <c r="AQ15" s="522"/>
      <c r="AR15" s="520"/>
      <c r="AS15" s="521"/>
      <c r="AT15" s="521"/>
      <c r="AU15" s="521"/>
      <c r="AV15" s="521"/>
      <c r="AW15" s="521"/>
      <c r="AX15" s="644"/>
    </row>
    <row r="16" spans="1:50" ht="21" customHeight="1" x14ac:dyDescent="0.15">
      <c r="A16" s="234"/>
      <c r="B16" s="235"/>
      <c r="C16" s="235"/>
      <c r="D16" s="235"/>
      <c r="E16" s="235"/>
      <c r="F16" s="236"/>
      <c r="G16" s="625"/>
      <c r="H16" s="626"/>
      <c r="I16" s="618" t="s">
        <v>48</v>
      </c>
      <c r="J16" s="631"/>
      <c r="K16" s="631"/>
      <c r="L16" s="631"/>
      <c r="M16" s="631"/>
      <c r="N16" s="631"/>
      <c r="O16" s="632"/>
      <c r="P16" s="520" t="s">
        <v>649</v>
      </c>
      <c r="Q16" s="521"/>
      <c r="R16" s="521"/>
      <c r="S16" s="521"/>
      <c r="T16" s="521"/>
      <c r="U16" s="521"/>
      <c r="V16" s="522"/>
      <c r="W16" s="520" t="s">
        <v>649</v>
      </c>
      <c r="X16" s="521"/>
      <c r="Y16" s="521"/>
      <c r="Z16" s="521"/>
      <c r="AA16" s="521"/>
      <c r="AB16" s="521"/>
      <c r="AC16" s="522"/>
      <c r="AD16" s="520" t="s">
        <v>649</v>
      </c>
      <c r="AE16" s="521"/>
      <c r="AF16" s="521"/>
      <c r="AG16" s="521"/>
      <c r="AH16" s="521"/>
      <c r="AI16" s="521"/>
      <c r="AJ16" s="522"/>
      <c r="AK16" s="520"/>
      <c r="AL16" s="521"/>
      <c r="AM16" s="521"/>
      <c r="AN16" s="521"/>
      <c r="AO16" s="521"/>
      <c r="AP16" s="521"/>
      <c r="AQ16" s="522"/>
      <c r="AR16" s="636"/>
      <c r="AS16" s="637"/>
      <c r="AT16" s="637"/>
      <c r="AU16" s="637"/>
      <c r="AV16" s="637"/>
      <c r="AW16" s="637"/>
      <c r="AX16" s="638"/>
    </row>
    <row r="17" spans="1:50" ht="24.75" customHeight="1" x14ac:dyDescent="0.15">
      <c r="A17" s="234"/>
      <c r="B17" s="235"/>
      <c r="C17" s="235"/>
      <c r="D17" s="235"/>
      <c r="E17" s="235"/>
      <c r="F17" s="236"/>
      <c r="G17" s="625"/>
      <c r="H17" s="626"/>
      <c r="I17" s="618" t="s">
        <v>46</v>
      </c>
      <c r="J17" s="619"/>
      <c r="K17" s="619"/>
      <c r="L17" s="619"/>
      <c r="M17" s="619"/>
      <c r="N17" s="619"/>
      <c r="O17" s="620"/>
      <c r="P17" s="520" t="s">
        <v>649</v>
      </c>
      <c r="Q17" s="521"/>
      <c r="R17" s="521"/>
      <c r="S17" s="521"/>
      <c r="T17" s="521"/>
      <c r="U17" s="521"/>
      <c r="V17" s="522"/>
      <c r="W17" s="520" t="s">
        <v>649</v>
      </c>
      <c r="X17" s="521"/>
      <c r="Y17" s="521"/>
      <c r="Z17" s="521"/>
      <c r="AA17" s="521"/>
      <c r="AB17" s="521"/>
      <c r="AC17" s="522"/>
      <c r="AD17" s="520" t="s">
        <v>649</v>
      </c>
      <c r="AE17" s="521"/>
      <c r="AF17" s="521"/>
      <c r="AG17" s="521"/>
      <c r="AH17" s="521"/>
      <c r="AI17" s="521"/>
      <c r="AJ17" s="522"/>
      <c r="AK17" s="520"/>
      <c r="AL17" s="521"/>
      <c r="AM17" s="521"/>
      <c r="AN17" s="521"/>
      <c r="AO17" s="521"/>
      <c r="AP17" s="521"/>
      <c r="AQ17" s="522"/>
      <c r="AR17" s="621"/>
      <c r="AS17" s="621"/>
      <c r="AT17" s="621"/>
      <c r="AU17" s="621"/>
      <c r="AV17" s="621"/>
      <c r="AW17" s="621"/>
      <c r="AX17" s="622"/>
    </row>
    <row r="18" spans="1:50" ht="24.75" customHeight="1" x14ac:dyDescent="0.15">
      <c r="A18" s="234"/>
      <c r="B18" s="235"/>
      <c r="C18" s="235"/>
      <c r="D18" s="235"/>
      <c r="E18" s="235"/>
      <c r="F18" s="236"/>
      <c r="G18" s="627"/>
      <c r="H18" s="628"/>
      <c r="I18" s="611" t="s">
        <v>18</v>
      </c>
      <c r="J18" s="612"/>
      <c r="K18" s="612"/>
      <c r="L18" s="612"/>
      <c r="M18" s="612"/>
      <c r="N18" s="612"/>
      <c r="O18" s="613"/>
      <c r="P18" s="614">
        <f>SUM(P13:V17)</f>
        <v>117</v>
      </c>
      <c r="Q18" s="615"/>
      <c r="R18" s="615"/>
      <c r="S18" s="615"/>
      <c r="T18" s="615"/>
      <c r="U18" s="615"/>
      <c r="V18" s="616"/>
      <c r="W18" s="614">
        <f>SUM(W13:AC17)</f>
        <v>92</v>
      </c>
      <c r="X18" s="615"/>
      <c r="Y18" s="615"/>
      <c r="Z18" s="615"/>
      <c r="AA18" s="615"/>
      <c r="AB18" s="615"/>
      <c r="AC18" s="616"/>
      <c r="AD18" s="614">
        <f>SUM(AD13:AJ17)</f>
        <v>156</v>
      </c>
      <c r="AE18" s="615"/>
      <c r="AF18" s="615"/>
      <c r="AG18" s="615"/>
      <c r="AH18" s="615"/>
      <c r="AI18" s="615"/>
      <c r="AJ18" s="616"/>
      <c r="AK18" s="614">
        <f>SUM(AK13:AQ17)</f>
        <v>146</v>
      </c>
      <c r="AL18" s="615"/>
      <c r="AM18" s="615"/>
      <c r="AN18" s="615"/>
      <c r="AO18" s="615"/>
      <c r="AP18" s="615"/>
      <c r="AQ18" s="616"/>
      <c r="AR18" s="614">
        <f>SUM(AR13:AX17)</f>
        <v>210</v>
      </c>
      <c r="AS18" s="615"/>
      <c r="AT18" s="615"/>
      <c r="AU18" s="615"/>
      <c r="AV18" s="615"/>
      <c r="AW18" s="615"/>
      <c r="AX18" s="617"/>
    </row>
    <row r="19" spans="1:50" ht="24.75" customHeight="1" x14ac:dyDescent="0.15">
      <c r="A19" s="234"/>
      <c r="B19" s="235"/>
      <c r="C19" s="235"/>
      <c r="D19" s="235"/>
      <c r="E19" s="235"/>
      <c r="F19" s="236"/>
      <c r="G19" s="586" t="s">
        <v>9</v>
      </c>
      <c r="H19" s="587"/>
      <c r="I19" s="587"/>
      <c r="J19" s="587"/>
      <c r="K19" s="587"/>
      <c r="L19" s="587"/>
      <c r="M19" s="587"/>
      <c r="N19" s="587"/>
      <c r="O19" s="587"/>
      <c r="P19" s="520">
        <v>141</v>
      </c>
      <c r="Q19" s="521"/>
      <c r="R19" s="521"/>
      <c r="S19" s="521"/>
      <c r="T19" s="521"/>
      <c r="U19" s="521"/>
      <c r="V19" s="522"/>
      <c r="W19" s="520">
        <v>88</v>
      </c>
      <c r="X19" s="521"/>
      <c r="Y19" s="521"/>
      <c r="Z19" s="521"/>
      <c r="AA19" s="521"/>
      <c r="AB19" s="521"/>
      <c r="AC19" s="522"/>
      <c r="AD19" s="520">
        <v>113</v>
      </c>
      <c r="AE19" s="521"/>
      <c r="AF19" s="521"/>
      <c r="AG19" s="521"/>
      <c r="AH19" s="521"/>
      <c r="AI19" s="521"/>
      <c r="AJ19" s="522"/>
      <c r="AK19" s="583"/>
      <c r="AL19" s="583"/>
      <c r="AM19" s="583"/>
      <c r="AN19" s="583"/>
      <c r="AO19" s="583"/>
      <c r="AP19" s="583"/>
      <c r="AQ19" s="583"/>
      <c r="AR19" s="583"/>
      <c r="AS19" s="583"/>
      <c r="AT19" s="583"/>
      <c r="AU19" s="583"/>
      <c r="AV19" s="583"/>
      <c r="AW19" s="583"/>
      <c r="AX19" s="585"/>
    </row>
    <row r="20" spans="1:50" ht="24.75" customHeight="1" x14ac:dyDescent="0.15">
      <c r="A20" s="234"/>
      <c r="B20" s="235"/>
      <c r="C20" s="235"/>
      <c r="D20" s="235"/>
      <c r="E20" s="235"/>
      <c r="F20" s="236"/>
      <c r="G20" s="586" t="s">
        <v>10</v>
      </c>
      <c r="H20" s="587"/>
      <c r="I20" s="587"/>
      <c r="J20" s="587"/>
      <c r="K20" s="587"/>
      <c r="L20" s="587"/>
      <c r="M20" s="587"/>
      <c r="N20" s="587"/>
      <c r="O20" s="587"/>
      <c r="P20" s="582">
        <f>IF(P18=0, "-", SUM(P19)/P18)</f>
        <v>1.2051282051282051</v>
      </c>
      <c r="Q20" s="582"/>
      <c r="R20" s="582"/>
      <c r="S20" s="582"/>
      <c r="T20" s="582"/>
      <c r="U20" s="582"/>
      <c r="V20" s="582"/>
      <c r="W20" s="582">
        <f>IF(W18=0, "-", SUM(W19)/W18)</f>
        <v>0.95652173913043481</v>
      </c>
      <c r="X20" s="582"/>
      <c r="Y20" s="582"/>
      <c r="Z20" s="582"/>
      <c r="AA20" s="582"/>
      <c r="AB20" s="582"/>
      <c r="AC20" s="582"/>
      <c r="AD20" s="582">
        <f>IF(AD18=0, "-", SUM(AD19)/AD18)</f>
        <v>0.72435897435897434</v>
      </c>
      <c r="AE20" s="582"/>
      <c r="AF20" s="582"/>
      <c r="AG20" s="582"/>
      <c r="AH20" s="582"/>
      <c r="AI20" s="582"/>
      <c r="AJ20" s="582"/>
      <c r="AK20" s="583"/>
      <c r="AL20" s="583"/>
      <c r="AM20" s="583"/>
      <c r="AN20" s="583"/>
      <c r="AO20" s="583"/>
      <c r="AP20" s="583"/>
      <c r="AQ20" s="584"/>
      <c r="AR20" s="584"/>
      <c r="AS20" s="584"/>
      <c r="AT20" s="584"/>
      <c r="AU20" s="583"/>
      <c r="AV20" s="583"/>
      <c r="AW20" s="583"/>
      <c r="AX20" s="585"/>
    </row>
    <row r="21" spans="1:50" ht="25.5" customHeight="1" x14ac:dyDescent="0.15">
      <c r="A21" s="606"/>
      <c r="B21" s="607"/>
      <c r="C21" s="607"/>
      <c r="D21" s="607"/>
      <c r="E21" s="607"/>
      <c r="F21" s="608"/>
      <c r="G21" s="580" t="s">
        <v>216</v>
      </c>
      <c r="H21" s="581"/>
      <c r="I21" s="581"/>
      <c r="J21" s="581"/>
      <c r="K21" s="581"/>
      <c r="L21" s="581"/>
      <c r="M21" s="581"/>
      <c r="N21" s="581"/>
      <c r="O21" s="581"/>
      <c r="P21" s="582">
        <f>IF(P19=0, "-", SUM(P19)/SUM(P13,P14))</f>
        <v>1.2051282051282051</v>
      </c>
      <c r="Q21" s="582"/>
      <c r="R21" s="582"/>
      <c r="S21" s="582"/>
      <c r="T21" s="582"/>
      <c r="U21" s="582"/>
      <c r="V21" s="582"/>
      <c r="W21" s="582">
        <f>IF(W19=0, "-", SUM(W19)/SUM(W13,W14))</f>
        <v>0.95652173913043481</v>
      </c>
      <c r="X21" s="582"/>
      <c r="Y21" s="582"/>
      <c r="Z21" s="582"/>
      <c r="AA21" s="582"/>
      <c r="AB21" s="582"/>
      <c r="AC21" s="582"/>
      <c r="AD21" s="582">
        <f>IF(AD19=0, "-", SUM(AD19)/SUM(AD13,AD14))</f>
        <v>0.72435897435897434</v>
      </c>
      <c r="AE21" s="582"/>
      <c r="AF21" s="582"/>
      <c r="AG21" s="582"/>
      <c r="AH21" s="582"/>
      <c r="AI21" s="582"/>
      <c r="AJ21" s="582"/>
      <c r="AK21" s="583"/>
      <c r="AL21" s="583"/>
      <c r="AM21" s="583"/>
      <c r="AN21" s="583"/>
      <c r="AO21" s="583"/>
      <c r="AP21" s="583"/>
      <c r="AQ21" s="584"/>
      <c r="AR21" s="584"/>
      <c r="AS21" s="584"/>
      <c r="AT21" s="584"/>
      <c r="AU21" s="583"/>
      <c r="AV21" s="583"/>
      <c r="AW21" s="583"/>
      <c r="AX21" s="585"/>
    </row>
    <row r="22" spans="1:50" ht="18.75" customHeight="1" x14ac:dyDescent="0.15">
      <c r="A22" s="531" t="s">
        <v>561</v>
      </c>
      <c r="B22" s="532"/>
      <c r="C22" s="532"/>
      <c r="D22" s="532"/>
      <c r="E22" s="532"/>
      <c r="F22" s="533"/>
      <c r="G22" s="537" t="s">
        <v>208</v>
      </c>
      <c r="H22" s="538"/>
      <c r="I22" s="538"/>
      <c r="J22" s="538"/>
      <c r="K22" s="538"/>
      <c r="L22" s="538"/>
      <c r="M22" s="538"/>
      <c r="N22" s="538"/>
      <c r="O22" s="539"/>
      <c r="P22" s="540" t="s">
        <v>559</v>
      </c>
      <c r="Q22" s="538"/>
      <c r="R22" s="538"/>
      <c r="S22" s="538"/>
      <c r="T22" s="538"/>
      <c r="U22" s="538"/>
      <c r="V22" s="539"/>
      <c r="W22" s="540" t="s">
        <v>560</v>
      </c>
      <c r="X22" s="538"/>
      <c r="Y22" s="538"/>
      <c r="Z22" s="538"/>
      <c r="AA22" s="538"/>
      <c r="AB22" s="538"/>
      <c r="AC22" s="539"/>
      <c r="AD22" s="540" t="s">
        <v>207</v>
      </c>
      <c r="AE22" s="538"/>
      <c r="AF22" s="538"/>
      <c r="AG22" s="538"/>
      <c r="AH22" s="538"/>
      <c r="AI22" s="538"/>
      <c r="AJ22" s="538"/>
      <c r="AK22" s="538"/>
      <c r="AL22" s="538"/>
      <c r="AM22" s="538"/>
      <c r="AN22" s="538"/>
      <c r="AO22" s="538"/>
      <c r="AP22" s="538"/>
      <c r="AQ22" s="538"/>
      <c r="AR22" s="538"/>
      <c r="AS22" s="538"/>
      <c r="AT22" s="538"/>
      <c r="AU22" s="538"/>
      <c r="AV22" s="538"/>
      <c r="AW22" s="538"/>
      <c r="AX22" s="567"/>
    </row>
    <row r="23" spans="1:50" ht="25.5" customHeight="1" x14ac:dyDescent="0.15">
      <c r="A23" s="534"/>
      <c r="B23" s="535"/>
      <c r="C23" s="535"/>
      <c r="D23" s="535"/>
      <c r="E23" s="535"/>
      <c r="F23" s="536"/>
      <c r="G23" s="568" t="s">
        <v>585</v>
      </c>
      <c r="H23" s="569"/>
      <c r="I23" s="569"/>
      <c r="J23" s="569"/>
      <c r="K23" s="569"/>
      <c r="L23" s="569"/>
      <c r="M23" s="569"/>
      <c r="N23" s="569"/>
      <c r="O23" s="570"/>
      <c r="P23" s="571">
        <v>142</v>
      </c>
      <c r="Q23" s="572"/>
      <c r="R23" s="572"/>
      <c r="S23" s="572"/>
      <c r="T23" s="572"/>
      <c r="U23" s="572"/>
      <c r="V23" s="573"/>
      <c r="W23" s="571">
        <v>206</v>
      </c>
      <c r="X23" s="572"/>
      <c r="Y23" s="572"/>
      <c r="Z23" s="572"/>
      <c r="AA23" s="572"/>
      <c r="AB23" s="572"/>
      <c r="AC23" s="573"/>
      <c r="AD23" s="574" t="s">
        <v>648</v>
      </c>
      <c r="AE23" s="575"/>
      <c r="AF23" s="575"/>
      <c r="AG23" s="575"/>
      <c r="AH23" s="575"/>
      <c r="AI23" s="575"/>
      <c r="AJ23" s="575"/>
      <c r="AK23" s="575"/>
      <c r="AL23" s="575"/>
      <c r="AM23" s="575"/>
      <c r="AN23" s="575"/>
      <c r="AO23" s="575"/>
      <c r="AP23" s="575"/>
      <c r="AQ23" s="575"/>
      <c r="AR23" s="575"/>
      <c r="AS23" s="575"/>
      <c r="AT23" s="575"/>
      <c r="AU23" s="575"/>
      <c r="AV23" s="575"/>
      <c r="AW23" s="575"/>
      <c r="AX23" s="576"/>
    </row>
    <row r="24" spans="1:50" ht="25.5" customHeight="1" x14ac:dyDescent="0.15">
      <c r="A24" s="534"/>
      <c r="B24" s="535"/>
      <c r="C24" s="535"/>
      <c r="D24" s="535"/>
      <c r="E24" s="535"/>
      <c r="F24" s="536"/>
      <c r="G24" s="523" t="s">
        <v>586</v>
      </c>
      <c r="H24" s="524"/>
      <c r="I24" s="524"/>
      <c r="J24" s="524"/>
      <c r="K24" s="524"/>
      <c r="L24" s="524"/>
      <c r="M24" s="524"/>
      <c r="N24" s="524"/>
      <c r="O24" s="525"/>
      <c r="P24" s="520">
        <v>3</v>
      </c>
      <c r="Q24" s="521"/>
      <c r="R24" s="521"/>
      <c r="S24" s="521"/>
      <c r="T24" s="521"/>
      <c r="U24" s="521"/>
      <c r="V24" s="522"/>
      <c r="W24" s="520">
        <v>3</v>
      </c>
      <c r="X24" s="521"/>
      <c r="Y24" s="521"/>
      <c r="Z24" s="521"/>
      <c r="AA24" s="521"/>
      <c r="AB24" s="521"/>
      <c r="AC24" s="522"/>
      <c r="AD24" s="577"/>
      <c r="AE24" s="578"/>
      <c r="AF24" s="578"/>
      <c r="AG24" s="578"/>
      <c r="AH24" s="578"/>
      <c r="AI24" s="578"/>
      <c r="AJ24" s="578"/>
      <c r="AK24" s="578"/>
      <c r="AL24" s="578"/>
      <c r="AM24" s="578"/>
      <c r="AN24" s="578"/>
      <c r="AO24" s="578"/>
      <c r="AP24" s="578"/>
      <c r="AQ24" s="578"/>
      <c r="AR24" s="578"/>
      <c r="AS24" s="578"/>
      <c r="AT24" s="578"/>
      <c r="AU24" s="578"/>
      <c r="AV24" s="578"/>
      <c r="AW24" s="578"/>
      <c r="AX24" s="579"/>
    </row>
    <row r="25" spans="1:50" ht="25.5" customHeight="1" x14ac:dyDescent="0.15">
      <c r="A25" s="534"/>
      <c r="B25" s="535"/>
      <c r="C25" s="535"/>
      <c r="D25" s="535"/>
      <c r="E25" s="535"/>
      <c r="F25" s="536"/>
      <c r="G25" s="523"/>
      <c r="H25" s="524"/>
      <c r="I25" s="524"/>
      <c r="J25" s="524"/>
      <c r="K25" s="524"/>
      <c r="L25" s="524"/>
      <c r="M25" s="524"/>
      <c r="N25" s="524"/>
      <c r="O25" s="525"/>
      <c r="P25" s="520"/>
      <c r="Q25" s="521"/>
      <c r="R25" s="521"/>
      <c r="S25" s="521"/>
      <c r="T25" s="521"/>
      <c r="U25" s="521"/>
      <c r="V25" s="522"/>
      <c r="W25" s="520"/>
      <c r="X25" s="521"/>
      <c r="Y25" s="521"/>
      <c r="Z25" s="521"/>
      <c r="AA25" s="521"/>
      <c r="AB25" s="521"/>
      <c r="AC25" s="522"/>
      <c r="AD25" s="577"/>
      <c r="AE25" s="578"/>
      <c r="AF25" s="578"/>
      <c r="AG25" s="578"/>
      <c r="AH25" s="578"/>
      <c r="AI25" s="578"/>
      <c r="AJ25" s="578"/>
      <c r="AK25" s="578"/>
      <c r="AL25" s="578"/>
      <c r="AM25" s="578"/>
      <c r="AN25" s="578"/>
      <c r="AO25" s="578"/>
      <c r="AP25" s="578"/>
      <c r="AQ25" s="578"/>
      <c r="AR25" s="578"/>
      <c r="AS25" s="578"/>
      <c r="AT25" s="578"/>
      <c r="AU25" s="578"/>
      <c r="AV25" s="578"/>
      <c r="AW25" s="578"/>
      <c r="AX25" s="579"/>
    </row>
    <row r="26" spans="1:50" ht="25.5" customHeight="1" x14ac:dyDescent="0.15">
      <c r="A26" s="534"/>
      <c r="B26" s="535"/>
      <c r="C26" s="535"/>
      <c r="D26" s="535"/>
      <c r="E26" s="535"/>
      <c r="F26" s="536"/>
      <c r="G26" s="523"/>
      <c r="H26" s="524"/>
      <c r="I26" s="524"/>
      <c r="J26" s="524"/>
      <c r="K26" s="524"/>
      <c r="L26" s="524"/>
      <c r="M26" s="524"/>
      <c r="N26" s="524"/>
      <c r="O26" s="525"/>
      <c r="P26" s="520"/>
      <c r="Q26" s="521"/>
      <c r="R26" s="521"/>
      <c r="S26" s="521"/>
      <c r="T26" s="521"/>
      <c r="U26" s="521"/>
      <c r="V26" s="522"/>
      <c r="W26" s="520"/>
      <c r="X26" s="521"/>
      <c r="Y26" s="521"/>
      <c r="Z26" s="521"/>
      <c r="AA26" s="521"/>
      <c r="AB26" s="521"/>
      <c r="AC26" s="522"/>
      <c r="AD26" s="577"/>
      <c r="AE26" s="578"/>
      <c r="AF26" s="578"/>
      <c r="AG26" s="578"/>
      <c r="AH26" s="578"/>
      <c r="AI26" s="578"/>
      <c r="AJ26" s="578"/>
      <c r="AK26" s="578"/>
      <c r="AL26" s="578"/>
      <c r="AM26" s="578"/>
      <c r="AN26" s="578"/>
      <c r="AO26" s="578"/>
      <c r="AP26" s="578"/>
      <c r="AQ26" s="578"/>
      <c r="AR26" s="578"/>
      <c r="AS26" s="578"/>
      <c r="AT26" s="578"/>
      <c r="AU26" s="578"/>
      <c r="AV26" s="578"/>
      <c r="AW26" s="578"/>
      <c r="AX26" s="579"/>
    </row>
    <row r="27" spans="1:50" ht="25.5" customHeight="1" x14ac:dyDescent="0.15">
      <c r="A27" s="534"/>
      <c r="B27" s="535"/>
      <c r="C27" s="535"/>
      <c r="D27" s="535"/>
      <c r="E27" s="535"/>
      <c r="F27" s="536"/>
      <c r="G27" s="588"/>
      <c r="H27" s="589"/>
      <c r="I27" s="589"/>
      <c r="J27" s="589"/>
      <c r="K27" s="589"/>
      <c r="L27" s="589"/>
      <c r="M27" s="589"/>
      <c r="N27" s="589"/>
      <c r="O27" s="590"/>
      <c r="P27" s="591"/>
      <c r="Q27" s="592"/>
      <c r="R27" s="592"/>
      <c r="S27" s="592"/>
      <c r="T27" s="592"/>
      <c r="U27" s="592"/>
      <c r="V27" s="593"/>
      <c r="W27" s="591"/>
      <c r="X27" s="592"/>
      <c r="Y27" s="592"/>
      <c r="Z27" s="592"/>
      <c r="AA27" s="592"/>
      <c r="AB27" s="592"/>
      <c r="AC27" s="593"/>
      <c r="AD27" s="577"/>
      <c r="AE27" s="578"/>
      <c r="AF27" s="578"/>
      <c r="AG27" s="578"/>
      <c r="AH27" s="578"/>
      <c r="AI27" s="578"/>
      <c r="AJ27" s="578"/>
      <c r="AK27" s="578"/>
      <c r="AL27" s="578"/>
      <c r="AM27" s="578"/>
      <c r="AN27" s="578"/>
      <c r="AO27" s="578"/>
      <c r="AP27" s="578"/>
      <c r="AQ27" s="578"/>
      <c r="AR27" s="578"/>
      <c r="AS27" s="578"/>
      <c r="AT27" s="578"/>
      <c r="AU27" s="578"/>
      <c r="AV27" s="578"/>
      <c r="AW27" s="578"/>
      <c r="AX27" s="579"/>
    </row>
    <row r="28" spans="1:50" ht="25.5" customHeight="1" thickBot="1" x14ac:dyDescent="0.2">
      <c r="A28" s="534"/>
      <c r="B28" s="535"/>
      <c r="C28" s="535"/>
      <c r="D28" s="535"/>
      <c r="E28" s="535"/>
      <c r="F28" s="536"/>
      <c r="G28" s="218" t="s">
        <v>18</v>
      </c>
      <c r="H28" s="541"/>
      <c r="I28" s="541"/>
      <c r="J28" s="541"/>
      <c r="K28" s="541"/>
      <c r="L28" s="541"/>
      <c r="M28" s="541"/>
      <c r="N28" s="541"/>
      <c r="O28" s="542"/>
      <c r="P28" s="543">
        <f>AK13</f>
        <v>146</v>
      </c>
      <c r="Q28" s="544"/>
      <c r="R28" s="544"/>
      <c r="S28" s="544"/>
      <c r="T28" s="544"/>
      <c r="U28" s="544"/>
      <c r="V28" s="545"/>
      <c r="W28" s="546">
        <f>AR13</f>
        <v>210</v>
      </c>
      <c r="X28" s="547"/>
      <c r="Y28" s="547"/>
      <c r="Z28" s="547"/>
      <c r="AA28" s="547"/>
      <c r="AB28" s="547"/>
      <c r="AC28" s="548"/>
      <c r="AD28" s="578"/>
      <c r="AE28" s="578"/>
      <c r="AF28" s="578"/>
      <c r="AG28" s="578"/>
      <c r="AH28" s="578"/>
      <c r="AI28" s="578"/>
      <c r="AJ28" s="578"/>
      <c r="AK28" s="578"/>
      <c r="AL28" s="578"/>
      <c r="AM28" s="578"/>
      <c r="AN28" s="578"/>
      <c r="AO28" s="578"/>
      <c r="AP28" s="578"/>
      <c r="AQ28" s="578"/>
      <c r="AR28" s="578"/>
      <c r="AS28" s="578"/>
      <c r="AT28" s="578"/>
      <c r="AU28" s="578"/>
      <c r="AV28" s="578"/>
      <c r="AW28" s="578"/>
      <c r="AX28" s="579"/>
    </row>
    <row r="29" spans="1:50" ht="47.25" customHeight="1" x14ac:dyDescent="0.15">
      <c r="A29" s="549" t="s">
        <v>550</v>
      </c>
      <c r="B29" s="550"/>
      <c r="C29" s="550"/>
      <c r="D29" s="550"/>
      <c r="E29" s="550"/>
      <c r="F29" s="551"/>
      <c r="G29" s="552" t="s">
        <v>591</v>
      </c>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3"/>
      <c r="AR29" s="553"/>
      <c r="AS29" s="553"/>
      <c r="AT29" s="553"/>
      <c r="AU29" s="553"/>
      <c r="AV29" s="553"/>
      <c r="AW29" s="553"/>
      <c r="AX29" s="554"/>
    </row>
    <row r="30" spans="1:50" ht="31.5" customHeight="1" x14ac:dyDescent="0.15">
      <c r="A30" s="478" t="s">
        <v>551</v>
      </c>
      <c r="B30" s="93"/>
      <c r="C30" s="93"/>
      <c r="D30" s="93"/>
      <c r="E30" s="93"/>
      <c r="F30" s="94"/>
      <c r="G30" s="479" t="s">
        <v>544</v>
      </c>
      <c r="H30" s="480"/>
      <c r="I30" s="480"/>
      <c r="J30" s="480"/>
      <c r="K30" s="480"/>
      <c r="L30" s="480"/>
      <c r="M30" s="480"/>
      <c r="N30" s="480"/>
      <c r="O30" s="480"/>
      <c r="P30" s="481" t="s">
        <v>543</v>
      </c>
      <c r="Q30" s="480"/>
      <c r="R30" s="480"/>
      <c r="S30" s="480"/>
      <c r="T30" s="480"/>
      <c r="U30" s="480"/>
      <c r="V30" s="480"/>
      <c r="W30" s="480"/>
      <c r="X30" s="482"/>
      <c r="Y30" s="483"/>
      <c r="Z30" s="484"/>
      <c r="AA30" s="485"/>
      <c r="AB30" s="486" t="s">
        <v>11</v>
      </c>
      <c r="AC30" s="486"/>
      <c r="AD30" s="486"/>
      <c r="AE30" s="109" t="s">
        <v>388</v>
      </c>
      <c r="AF30" s="487"/>
      <c r="AG30" s="487"/>
      <c r="AH30" s="488"/>
      <c r="AI30" s="109" t="s">
        <v>540</v>
      </c>
      <c r="AJ30" s="487"/>
      <c r="AK30" s="487"/>
      <c r="AL30" s="488"/>
      <c r="AM30" s="109" t="s">
        <v>356</v>
      </c>
      <c r="AN30" s="487"/>
      <c r="AO30" s="487"/>
      <c r="AP30" s="488"/>
      <c r="AQ30" s="497" t="s">
        <v>387</v>
      </c>
      <c r="AR30" s="498"/>
      <c r="AS30" s="498"/>
      <c r="AT30" s="499"/>
      <c r="AU30" s="497" t="s">
        <v>562</v>
      </c>
      <c r="AV30" s="498"/>
      <c r="AW30" s="498"/>
      <c r="AX30" s="500"/>
    </row>
    <row r="31" spans="1:50" ht="23.25" customHeight="1" x14ac:dyDescent="0.15">
      <c r="A31" s="478"/>
      <c r="B31" s="93"/>
      <c r="C31" s="93"/>
      <c r="D31" s="93"/>
      <c r="E31" s="93"/>
      <c r="F31" s="94"/>
      <c r="G31" s="555" t="s">
        <v>588</v>
      </c>
      <c r="H31" s="556"/>
      <c r="I31" s="556"/>
      <c r="J31" s="556"/>
      <c r="K31" s="556"/>
      <c r="L31" s="556"/>
      <c r="M31" s="556"/>
      <c r="N31" s="556"/>
      <c r="O31" s="556"/>
      <c r="P31" s="313" t="s">
        <v>594</v>
      </c>
      <c r="Q31" s="559"/>
      <c r="R31" s="559"/>
      <c r="S31" s="559"/>
      <c r="T31" s="559"/>
      <c r="U31" s="559"/>
      <c r="V31" s="559"/>
      <c r="W31" s="559"/>
      <c r="X31" s="560"/>
      <c r="Y31" s="564" t="s">
        <v>51</v>
      </c>
      <c r="Z31" s="565"/>
      <c r="AA31" s="566"/>
      <c r="AB31" s="471" t="s">
        <v>598</v>
      </c>
      <c r="AC31" s="472"/>
      <c r="AD31" s="473"/>
      <c r="AE31" s="80">
        <v>1</v>
      </c>
      <c r="AF31" s="81"/>
      <c r="AG31" s="81"/>
      <c r="AH31" s="492"/>
      <c r="AI31" s="80">
        <v>0</v>
      </c>
      <c r="AJ31" s="81"/>
      <c r="AK31" s="81"/>
      <c r="AL31" s="492"/>
      <c r="AM31" s="80">
        <v>0</v>
      </c>
      <c r="AN31" s="81"/>
      <c r="AO31" s="81"/>
      <c r="AP31" s="492"/>
      <c r="AQ31" s="493" t="s">
        <v>583</v>
      </c>
      <c r="AR31" s="493"/>
      <c r="AS31" s="493"/>
      <c r="AT31" s="493"/>
      <c r="AU31" s="80" t="s">
        <v>583</v>
      </c>
      <c r="AV31" s="81"/>
      <c r="AW31" s="81"/>
      <c r="AX31" s="82"/>
    </row>
    <row r="32" spans="1:50" ht="23.25" customHeight="1" x14ac:dyDescent="0.15">
      <c r="A32" s="423"/>
      <c r="B32" s="144"/>
      <c r="C32" s="144"/>
      <c r="D32" s="144"/>
      <c r="E32" s="144"/>
      <c r="F32" s="145"/>
      <c r="G32" s="557"/>
      <c r="H32" s="558"/>
      <c r="I32" s="558"/>
      <c r="J32" s="558"/>
      <c r="K32" s="558"/>
      <c r="L32" s="558"/>
      <c r="M32" s="558"/>
      <c r="N32" s="558"/>
      <c r="O32" s="558"/>
      <c r="P32" s="561"/>
      <c r="Q32" s="562"/>
      <c r="R32" s="562"/>
      <c r="S32" s="562"/>
      <c r="T32" s="562"/>
      <c r="U32" s="562"/>
      <c r="V32" s="562"/>
      <c r="W32" s="562"/>
      <c r="X32" s="563"/>
      <c r="Y32" s="494" t="s">
        <v>52</v>
      </c>
      <c r="Z32" s="495"/>
      <c r="AA32" s="496"/>
      <c r="AB32" s="471" t="s">
        <v>598</v>
      </c>
      <c r="AC32" s="472"/>
      <c r="AD32" s="473"/>
      <c r="AE32" s="493" t="s">
        <v>583</v>
      </c>
      <c r="AF32" s="493"/>
      <c r="AG32" s="493"/>
      <c r="AH32" s="493"/>
      <c r="AI32" s="493" t="s">
        <v>583</v>
      </c>
      <c r="AJ32" s="493"/>
      <c r="AK32" s="493"/>
      <c r="AL32" s="493"/>
      <c r="AM32" s="493" t="s">
        <v>583</v>
      </c>
      <c r="AN32" s="493"/>
      <c r="AO32" s="493"/>
      <c r="AP32" s="493"/>
      <c r="AQ32" s="493" t="s">
        <v>583</v>
      </c>
      <c r="AR32" s="493"/>
      <c r="AS32" s="493"/>
      <c r="AT32" s="493"/>
      <c r="AU32" s="80" t="s">
        <v>583</v>
      </c>
      <c r="AV32" s="81"/>
      <c r="AW32" s="81"/>
      <c r="AX32" s="82"/>
    </row>
    <row r="33" spans="1:55" ht="23.25" customHeight="1" x14ac:dyDescent="0.15">
      <c r="A33" s="459" t="s">
        <v>552</v>
      </c>
      <c r="B33" s="460"/>
      <c r="C33" s="460"/>
      <c r="D33" s="460"/>
      <c r="E33" s="460"/>
      <c r="F33" s="461"/>
      <c r="G33" s="435" t="s">
        <v>553</v>
      </c>
      <c r="H33" s="435"/>
      <c r="I33" s="435"/>
      <c r="J33" s="435"/>
      <c r="K33" s="435"/>
      <c r="L33" s="435"/>
      <c r="M33" s="435"/>
      <c r="N33" s="435"/>
      <c r="O33" s="435"/>
      <c r="P33" s="435"/>
      <c r="Q33" s="435"/>
      <c r="R33" s="435"/>
      <c r="S33" s="435"/>
      <c r="T33" s="435"/>
      <c r="U33" s="435"/>
      <c r="V33" s="435"/>
      <c r="W33" s="435"/>
      <c r="X33" s="436"/>
      <c r="Y33" s="468"/>
      <c r="Z33" s="469"/>
      <c r="AA33" s="470"/>
      <c r="AB33" s="434" t="s">
        <v>11</v>
      </c>
      <c r="AC33" s="435"/>
      <c r="AD33" s="436"/>
      <c r="AE33" s="434" t="s">
        <v>388</v>
      </c>
      <c r="AF33" s="435"/>
      <c r="AG33" s="435"/>
      <c r="AH33" s="436"/>
      <c r="AI33" s="434" t="s">
        <v>540</v>
      </c>
      <c r="AJ33" s="435"/>
      <c r="AK33" s="435"/>
      <c r="AL33" s="436"/>
      <c r="AM33" s="434" t="s">
        <v>356</v>
      </c>
      <c r="AN33" s="435"/>
      <c r="AO33" s="435"/>
      <c r="AP33" s="436"/>
      <c r="AQ33" s="501" t="s">
        <v>563</v>
      </c>
      <c r="AR33" s="502"/>
      <c r="AS33" s="502"/>
      <c r="AT33" s="502"/>
      <c r="AU33" s="502"/>
      <c r="AV33" s="502"/>
      <c r="AW33" s="502"/>
      <c r="AX33" s="503"/>
    </row>
    <row r="34" spans="1:55" ht="23.25" customHeight="1" x14ac:dyDescent="0.15">
      <c r="A34" s="462"/>
      <c r="B34" s="463"/>
      <c r="C34" s="463"/>
      <c r="D34" s="463"/>
      <c r="E34" s="463"/>
      <c r="F34" s="464"/>
      <c r="G34" s="526" t="s">
        <v>595</v>
      </c>
      <c r="H34" s="526"/>
      <c r="I34" s="526"/>
      <c r="J34" s="526"/>
      <c r="K34" s="526"/>
      <c r="L34" s="526"/>
      <c r="M34" s="526"/>
      <c r="N34" s="526"/>
      <c r="O34" s="526"/>
      <c r="P34" s="526"/>
      <c r="Q34" s="526"/>
      <c r="R34" s="526"/>
      <c r="S34" s="526"/>
      <c r="T34" s="526"/>
      <c r="U34" s="526"/>
      <c r="V34" s="526"/>
      <c r="W34" s="526"/>
      <c r="X34" s="526"/>
      <c r="Y34" s="504" t="s">
        <v>552</v>
      </c>
      <c r="Z34" s="505"/>
      <c r="AA34" s="506"/>
      <c r="AB34" s="471" t="s">
        <v>596</v>
      </c>
      <c r="AC34" s="472"/>
      <c r="AD34" s="473"/>
      <c r="AE34" s="528">
        <v>131016459</v>
      </c>
      <c r="AF34" s="528"/>
      <c r="AG34" s="528"/>
      <c r="AH34" s="528"/>
      <c r="AI34" s="528">
        <v>0</v>
      </c>
      <c r="AJ34" s="528"/>
      <c r="AK34" s="528"/>
      <c r="AL34" s="528"/>
      <c r="AM34" s="528">
        <v>0</v>
      </c>
      <c r="AN34" s="528"/>
      <c r="AO34" s="528"/>
      <c r="AP34" s="528"/>
      <c r="AQ34" s="78" t="s">
        <v>583</v>
      </c>
      <c r="AR34" s="79"/>
      <c r="AS34" s="79"/>
      <c r="AT34" s="79"/>
      <c r="AU34" s="79"/>
      <c r="AV34" s="79"/>
      <c r="AW34" s="79"/>
      <c r="AX34" s="433"/>
    </row>
    <row r="35" spans="1:55" ht="46.5" customHeight="1" x14ac:dyDescent="0.15">
      <c r="A35" s="465"/>
      <c r="B35" s="466"/>
      <c r="C35" s="466"/>
      <c r="D35" s="466"/>
      <c r="E35" s="466"/>
      <c r="F35" s="467"/>
      <c r="G35" s="527"/>
      <c r="H35" s="527"/>
      <c r="I35" s="527"/>
      <c r="J35" s="527"/>
      <c r="K35" s="527"/>
      <c r="L35" s="527"/>
      <c r="M35" s="527"/>
      <c r="N35" s="527"/>
      <c r="O35" s="527"/>
      <c r="P35" s="527"/>
      <c r="Q35" s="527"/>
      <c r="R35" s="527"/>
      <c r="S35" s="527"/>
      <c r="T35" s="527"/>
      <c r="U35" s="527"/>
      <c r="V35" s="527"/>
      <c r="W35" s="527"/>
      <c r="X35" s="527"/>
      <c r="Y35" s="516" t="s">
        <v>554</v>
      </c>
      <c r="Z35" s="529"/>
      <c r="AA35" s="530"/>
      <c r="AB35" s="471" t="s">
        <v>597</v>
      </c>
      <c r="AC35" s="472"/>
      <c r="AD35" s="473"/>
      <c r="AE35" s="474" t="s">
        <v>599</v>
      </c>
      <c r="AF35" s="474"/>
      <c r="AG35" s="474"/>
      <c r="AH35" s="474"/>
      <c r="AI35" s="474" t="s">
        <v>600</v>
      </c>
      <c r="AJ35" s="474"/>
      <c r="AK35" s="474"/>
      <c r="AL35" s="474"/>
      <c r="AM35" s="474" t="s">
        <v>635</v>
      </c>
      <c r="AN35" s="474"/>
      <c r="AO35" s="474"/>
      <c r="AP35" s="474"/>
      <c r="AQ35" s="474" t="s">
        <v>583</v>
      </c>
      <c r="AR35" s="474"/>
      <c r="AS35" s="474"/>
      <c r="AT35" s="474"/>
      <c r="AU35" s="474"/>
      <c r="AV35" s="474"/>
      <c r="AW35" s="474"/>
      <c r="AX35" s="489"/>
    </row>
    <row r="36" spans="1:55" ht="18.75" customHeight="1" x14ac:dyDescent="0.15">
      <c r="A36" s="437" t="s">
        <v>214</v>
      </c>
      <c r="B36" s="438"/>
      <c r="C36" s="438"/>
      <c r="D36" s="438"/>
      <c r="E36" s="438"/>
      <c r="F36" s="439"/>
      <c r="G36" s="447" t="s">
        <v>139</v>
      </c>
      <c r="H36" s="146"/>
      <c r="I36" s="146"/>
      <c r="J36" s="146"/>
      <c r="K36" s="146"/>
      <c r="L36" s="146"/>
      <c r="M36" s="146"/>
      <c r="N36" s="146"/>
      <c r="O36" s="147"/>
      <c r="P36" s="148" t="s">
        <v>55</v>
      </c>
      <c r="Q36" s="146"/>
      <c r="R36" s="146"/>
      <c r="S36" s="146"/>
      <c r="T36" s="146"/>
      <c r="U36" s="146"/>
      <c r="V36" s="146"/>
      <c r="W36" s="146"/>
      <c r="X36" s="147"/>
      <c r="Y36" s="448"/>
      <c r="Z36" s="449"/>
      <c r="AA36" s="450"/>
      <c r="AB36" s="454" t="s">
        <v>11</v>
      </c>
      <c r="AC36" s="455"/>
      <c r="AD36" s="456"/>
      <c r="AE36" s="454" t="s">
        <v>388</v>
      </c>
      <c r="AF36" s="455"/>
      <c r="AG36" s="455"/>
      <c r="AH36" s="456"/>
      <c r="AI36" s="457" t="s">
        <v>540</v>
      </c>
      <c r="AJ36" s="457"/>
      <c r="AK36" s="457"/>
      <c r="AL36" s="454"/>
      <c r="AM36" s="457" t="s">
        <v>356</v>
      </c>
      <c r="AN36" s="457"/>
      <c r="AO36" s="457"/>
      <c r="AP36" s="454"/>
      <c r="AQ36" s="475" t="s">
        <v>168</v>
      </c>
      <c r="AR36" s="476"/>
      <c r="AS36" s="476"/>
      <c r="AT36" s="477"/>
      <c r="AU36" s="146" t="s">
        <v>128</v>
      </c>
      <c r="AV36" s="146"/>
      <c r="AW36" s="146"/>
      <c r="AX36" s="149"/>
    </row>
    <row r="37" spans="1:55" ht="18.75" customHeight="1" x14ac:dyDescent="0.15">
      <c r="A37" s="440"/>
      <c r="B37" s="441"/>
      <c r="C37" s="441"/>
      <c r="D37" s="441"/>
      <c r="E37" s="441"/>
      <c r="F37" s="442"/>
      <c r="G37" s="98"/>
      <c r="H37" s="99"/>
      <c r="I37" s="99"/>
      <c r="J37" s="99"/>
      <c r="K37" s="99"/>
      <c r="L37" s="99"/>
      <c r="M37" s="99"/>
      <c r="N37" s="99"/>
      <c r="O37" s="100"/>
      <c r="P37" s="102"/>
      <c r="Q37" s="99"/>
      <c r="R37" s="99"/>
      <c r="S37" s="99"/>
      <c r="T37" s="99"/>
      <c r="U37" s="99"/>
      <c r="V37" s="99"/>
      <c r="W37" s="99"/>
      <c r="X37" s="100"/>
      <c r="Y37" s="451"/>
      <c r="Z37" s="452"/>
      <c r="AA37" s="453"/>
      <c r="AB37" s="109"/>
      <c r="AC37" s="110"/>
      <c r="AD37" s="111"/>
      <c r="AE37" s="109"/>
      <c r="AF37" s="110"/>
      <c r="AG37" s="110"/>
      <c r="AH37" s="111"/>
      <c r="AI37" s="458"/>
      <c r="AJ37" s="458"/>
      <c r="AK37" s="458"/>
      <c r="AL37" s="109"/>
      <c r="AM37" s="458"/>
      <c r="AN37" s="458"/>
      <c r="AO37" s="458"/>
      <c r="AP37" s="109"/>
      <c r="AQ37" s="490"/>
      <c r="AR37" s="491"/>
      <c r="AS37" s="120" t="s">
        <v>169</v>
      </c>
      <c r="AT37" s="121"/>
      <c r="AU37" s="119"/>
      <c r="AV37" s="119"/>
      <c r="AW37" s="99" t="s">
        <v>166</v>
      </c>
      <c r="AX37" s="122"/>
    </row>
    <row r="38" spans="1:55" ht="23.25" customHeight="1" x14ac:dyDescent="0.15">
      <c r="A38" s="443"/>
      <c r="B38" s="441"/>
      <c r="C38" s="441"/>
      <c r="D38" s="441"/>
      <c r="E38" s="441"/>
      <c r="F38" s="442"/>
      <c r="G38" s="507" t="s">
        <v>583</v>
      </c>
      <c r="H38" s="508"/>
      <c r="I38" s="508"/>
      <c r="J38" s="508"/>
      <c r="K38" s="508"/>
      <c r="L38" s="508"/>
      <c r="M38" s="508"/>
      <c r="N38" s="508"/>
      <c r="O38" s="509"/>
      <c r="P38" s="124" t="s">
        <v>583</v>
      </c>
      <c r="Q38" s="124"/>
      <c r="R38" s="124"/>
      <c r="S38" s="124"/>
      <c r="T38" s="124"/>
      <c r="U38" s="124"/>
      <c r="V38" s="124"/>
      <c r="W38" s="124"/>
      <c r="X38" s="125"/>
      <c r="Y38" s="516" t="s">
        <v>12</v>
      </c>
      <c r="Z38" s="517"/>
      <c r="AA38" s="518"/>
      <c r="AB38" s="141" t="s">
        <v>588</v>
      </c>
      <c r="AC38" s="141"/>
      <c r="AD38" s="141"/>
      <c r="AE38" s="78" t="s">
        <v>583</v>
      </c>
      <c r="AF38" s="79"/>
      <c r="AG38" s="79"/>
      <c r="AH38" s="79"/>
      <c r="AI38" s="78" t="s">
        <v>583</v>
      </c>
      <c r="AJ38" s="79"/>
      <c r="AK38" s="79"/>
      <c r="AL38" s="79"/>
      <c r="AM38" s="78" t="s">
        <v>583</v>
      </c>
      <c r="AN38" s="79"/>
      <c r="AO38" s="79"/>
      <c r="AP38" s="79"/>
      <c r="AQ38" s="430" t="s">
        <v>583</v>
      </c>
      <c r="AR38" s="431"/>
      <c r="AS38" s="431"/>
      <c r="AT38" s="432"/>
      <c r="AU38" s="79" t="s">
        <v>583</v>
      </c>
      <c r="AV38" s="79"/>
      <c r="AW38" s="79"/>
      <c r="AX38" s="433"/>
    </row>
    <row r="39" spans="1:55" ht="23.25" customHeight="1" x14ac:dyDescent="0.15">
      <c r="A39" s="444"/>
      <c r="B39" s="445"/>
      <c r="C39" s="445"/>
      <c r="D39" s="445"/>
      <c r="E39" s="445"/>
      <c r="F39" s="446"/>
      <c r="G39" s="510"/>
      <c r="H39" s="511"/>
      <c r="I39" s="511"/>
      <c r="J39" s="511"/>
      <c r="K39" s="511"/>
      <c r="L39" s="511"/>
      <c r="M39" s="511"/>
      <c r="N39" s="511"/>
      <c r="O39" s="512"/>
      <c r="P39" s="127"/>
      <c r="Q39" s="127"/>
      <c r="R39" s="127"/>
      <c r="S39" s="127"/>
      <c r="T39" s="127"/>
      <c r="U39" s="127"/>
      <c r="V39" s="127"/>
      <c r="W39" s="127"/>
      <c r="X39" s="128"/>
      <c r="Y39" s="434" t="s">
        <v>50</v>
      </c>
      <c r="Z39" s="435"/>
      <c r="AA39" s="436"/>
      <c r="AB39" s="141" t="s">
        <v>588</v>
      </c>
      <c r="AC39" s="141"/>
      <c r="AD39" s="141"/>
      <c r="AE39" s="78" t="s">
        <v>583</v>
      </c>
      <c r="AF39" s="79"/>
      <c r="AG39" s="79"/>
      <c r="AH39" s="79"/>
      <c r="AI39" s="78" t="s">
        <v>583</v>
      </c>
      <c r="AJ39" s="79"/>
      <c r="AK39" s="79"/>
      <c r="AL39" s="79"/>
      <c r="AM39" s="78" t="s">
        <v>583</v>
      </c>
      <c r="AN39" s="79"/>
      <c r="AO39" s="79"/>
      <c r="AP39" s="79"/>
      <c r="AQ39" s="430" t="s">
        <v>583</v>
      </c>
      <c r="AR39" s="431"/>
      <c r="AS39" s="431"/>
      <c r="AT39" s="432"/>
      <c r="AU39" s="79" t="s">
        <v>583</v>
      </c>
      <c r="AV39" s="79"/>
      <c r="AW39" s="79"/>
      <c r="AX39" s="433"/>
    </row>
    <row r="40" spans="1:55" ht="23.25" customHeight="1" x14ac:dyDescent="0.15">
      <c r="A40" s="443"/>
      <c r="B40" s="441"/>
      <c r="C40" s="441"/>
      <c r="D40" s="441"/>
      <c r="E40" s="441"/>
      <c r="F40" s="442"/>
      <c r="G40" s="513"/>
      <c r="H40" s="514"/>
      <c r="I40" s="514"/>
      <c r="J40" s="514"/>
      <c r="K40" s="514"/>
      <c r="L40" s="514"/>
      <c r="M40" s="514"/>
      <c r="N40" s="514"/>
      <c r="O40" s="515"/>
      <c r="P40" s="130"/>
      <c r="Q40" s="130"/>
      <c r="R40" s="130"/>
      <c r="S40" s="130"/>
      <c r="T40" s="130"/>
      <c r="U40" s="130"/>
      <c r="V40" s="130"/>
      <c r="W40" s="130"/>
      <c r="X40" s="131"/>
      <c r="Y40" s="434" t="s">
        <v>13</v>
      </c>
      <c r="Z40" s="435"/>
      <c r="AA40" s="436"/>
      <c r="AB40" s="519" t="s">
        <v>14</v>
      </c>
      <c r="AC40" s="519"/>
      <c r="AD40" s="519"/>
      <c r="AE40" s="78" t="s">
        <v>583</v>
      </c>
      <c r="AF40" s="79"/>
      <c r="AG40" s="79"/>
      <c r="AH40" s="79"/>
      <c r="AI40" s="78" t="s">
        <v>583</v>
      </c>
      <c r="AJ40" s="79"/>
      <c r="AK40" s="79"/>
      <c r="AL40" s="79"/>
      <c r="AM40" s="78" t="s">
        <v>583</v>
      </c>
      <c r="AN40" s="79"/>
      <c r="AO40" s="79"/>
      <c r="AP40" s="79"/>
      <c r="AQ40" s="430" t="s">
        <v>583</v>
      </c>
      <c r="AR40" s="431"/>
      <c r="AS40" s="431"/>
      <c r="AT40" s="432"/>
      <c r="AU40" s="79" t="s">
        <v>583</v>
      </c>
      <c r="AV40" s="79"/>
      <c r="AW40" s="79"/>
      <c r="AX40" s="433"/>
    </row>
    <row r="41" spans="1:55" ht="37.15" customHeight="1" x14ac:dyDescent="0.15">
      <c r="A41" s="422" t="s">
        <v>233</v>
      </c>
      <c r="B41" s="90"/>
      <c r="C41" s="90"/>
      <c r="D41" s="90"/>
      <c r="E41" s="90"/>
      <c r="F41" s="91"/>
      <c r="G41" s="424" t="s">
        <v>583</v>
      </c>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25"/>
      <c r="AO41" s="425"/>
      <c r="AP41" s="425"/>
      <c r="AQ41" s="425"/>
      <c r="AR41" s="425"/>
      <c r="AS41" s="425"/>
      <c r="AT41" s="425"/>
      <c r="AU41" s="425"/>
      <c r="AV41" s="425"/>
      <c r="AW41" s="425"/>
      <c r="AX41" s="426"/>
    </row>
    <row r="42" spans="1:55" ht="23.25" customHeight="1" x14ac:dyDescent="0.15">
      <c r="A42" s="423"/>
      <c r="B42" s="144"/>
      <c r="C42" s="144"/>
      <c r="D42" s="144"/>
      <c r="E42" s="144"/>
      <c r="F42" s="145"/>
      <c r="G42" s="427"/>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8"/>
      <c r="AP42" s="428"/>
      <c r="AQ42" s="428"/>
      <c r="AR42" s="428"/>
      <c r="AS42" s="428"/>
      <c r="AT42" s="428"/>
      <c r="AU42" s="428"/>
      <c r="AV42" s="428"/>
      <c r="AW42" s="428"/>
      <c r="AX42" s="429"/>
    </row>
    <row r="43" spans="1:55" ht="18.75" customHeight="1" x14ac:dyDescent="0.15">
      <c r="A43" s="162" t="s">
        <v>545</v>
      </c>
      <c r="B43" s="92" t="s">
        <v>546</v>
      </c>
      <c r="C43" s="93"/>
      <c r="D43" s="93"/>
      <c r="E43" s="93"/>
      <c r="F43" s="94"/>
      <c r="G43" s="146" t="s">
        <v>547</v>
      </c>
      <c r="H43" s="146"/>
      <c r="I43" s="146"/>
      <c r="J43" s="146"/>
      <c r="K43" s="146"/>
      <c r="L43" s="146"/>
      <c r="M43" s="146"/>
      <c r="N43" s="146"/>
      <c r="O43" s="146"/>
      <c r="P43" s="146"/>
      <c r="Q43" s="146"/>
      <c r="R43" s="146"/>
      <c r="S43" s="146"/>
      <c r="T43" s="146"/>
      <c r="U43" s="146"/>
      <c r="V43" s="146"/>
      <c r="W43" s="146"/>
      <c r="X43" s="146"/>
      <c r="Y43" s="146"/>
      <c r="Z43" s="146"/>
      <c r="AA43" s="147"/>
      <c r="AB43" s="148" t="s">
        <v>564</v>
      </c>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9"/>
      <c r="AY43">
        <f>COUNTA($G$45)</f>
        <v>1</v>
      </c>
    </row>
    <row r="44" spans="1:55" ht="22.5" customHeight="1" x14ac:dyDescent="0.15">
      <c r="A44" s="163"/>
      <c r="B44" s="92"/>
      <c r="C44" s="93"/>
      <c r="D44" s="93"/>
      <c r="E44" s="93"/>
      <c r="F44" s="94"/>
      <c r="G44" s="99"/>
      <c r="H44" s="99"/>
      <c r="I44" s="99"/>
      <c r="J44" s="99"/>
      <c r="K44" s="99"/>
      <c r="L44" s="99"/>
      <c r="M44" s="99"/>
      <c r="N44" s="99"/>
      <c r="O44" s="99"/>
      <c r="P44" s="99"/>
      <c r="Q44" s="99"/>
      <c r="R44" s="99"/>
      <c r="S44" s="99"/>
      <c r="T44" s="99"/>
      <c r="U44" s="99"/>
      <c r="V44" s="99"/>
      <c r="W44" s="99"/>
      <c r="X44" s="99"/>
      <c r="Y44" s="99"/>
      <c r="Z44" s="99"/>
      <c r="AA44" s="100"/>
      <c r="AB44" s="102"/>
      <c r="AC44" s="99"/>
      <c r="AD44" s="99"/>
      <c r="AE44" s="99"/>
      <c r="AF44" s="99"/>
      <c r="AG44" s="99"/>
      <c r="AH44" s="99"/>
      <c r="AI44" s="99"/>
      <c r="AJ44" s="99"/>
      <c r="AK44" s="99"/>
      <c r="AL44" s="99"/>
      <c r="AM44" s="99"/>
      <c r="AN44" s="99"/>
      <c r="AO44" s="99"/>
      <c r="AP44" s="99"/>
      <c r="AQ44" s="99"/>
      <c r="AR44" s="99"/>
      <c r="AS44" s="99"/>
      <c r="AT44" s="99"/>
      <c r="AU44" s="99"/>
      <c r="AV44" s="99"/>
      <c r="AW44" s="99"/>
      <c r="AX44" s="122"/>
      <c r="AY44">
        <f t="shared" ref="AY44:AY52" si="0">$AY$43</f>
        <v>1</v>
      </c>
    </row>
    <row r="45" spans="1:55" ht="22.5" customHeight="1" x14ac:dyDescent="0.15">
      <c r="A45" s="163"/>
      <c r="B45" s="92"/>
      <c r="C45" s="93"/>
      <c r="D45" s="93"/>
      <c r="E45" s="93"/>
      <c r="F45" s="94"/>
      <c r="G45" s="150" t="s">
        <v>589</v>
      </c>
      <c r="H45" s="150"/>
      <c r="I45" s="150"/>
      <c r="J45" s="150"/>
      <c r="K45" s="150"/>
      <c r="L45" s="150"/>
      <c r="M45" s="150"/>
      <c r="N45" s="150"/>
      <c r="O45" s="150"/>
      <c r="P45" s="150"/>
      <c r="Q45" s="150"/>
      <c r="R45" s="150"/>
      <c r="S45" s="150"/>
      <c r="T45" s="150"/>
      <c r="U45" s="150"/>
      <c r="V45" s="150"/>
      <c r="W45" s="150"/>
      <c r="X45" s="150"/>
      <c r="Y45" s="150"/>
      <c r="Z45" s="150"/>
      <c r="AA45" s="151"/>
      <c r="AB45" s="156" t="s">
        <v>590</v>
      </c>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7"/>
      <c r="AY45">
        <f t="shared" si="0"/>
        <v>1</v>
      </c>
    </row>
    <row r="46" spans="1:55" ht="22.5" customHeight="1" x14ac:dyDescent="0.15">
      <c r="A46" s="163"/>
      <c r="B46" s="92"/>
      <c r="C46" s="93"/>
      <c r="D46" s="93"/>
      <c r="E46" s="93"/>
      <c r="F46" s="94"/>
      <c r="G46" s="152"/>
      <c r="H46" s="152"/>
      <c r="I46" s="152"/>
      <c r="J46" s="152"/>
      <c r="K46" s="152"/>
      <c r="L46" s="152"/>
      <c r="M46" s="152"/>
      <c r="N46" s="152"/>
      <c r="O46" s="152"/>
      <c r="P46" s="152"/>
      <c r="Q46" s="152"/>
      <c r="R46" s="152"/>
      <c r="S46" s="152"/>
      <c r="T46" s="152"/>
      <c r="U46" s="152"/>
      <c r="V46" s="152"/>
      <c r="W46" s="152"/>
      <c r="X46" s="152"/>
      <c r="Y46" s="152"/>
      <c r="Z46" s="152"/>
      <c r="AA46" s="153"/>
      <c r="AB46" s="158"/>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9"/>
      <c r="AY46">
        <f t="shared" si="0"/>
        <v>1</v>
      </c>
    </row>
    <row r="47" spans="1:55" ht="19.5" customHeight="1" x14ac:dyDescent="0.15">
      <c r="A47" s="163"/>
      <c r="B47" s="143"/>
      <c r="C47" s="144"/>
      <c r="D47" s="144"/>
      <c r="E47" s="144"/>
      <c r="F47" s="145"/>
      <c r="G47" s="154"/>
      <c r="H47" s="154"/>
      <c r="I47" s="154"/>
      <c r="J47" s="154"/>
      <c r="K47" s="154"/>
      <c r="L47" s="154"/>
      <c r="M47" s="154"/>
      <c r="N47" s="154"/>
      <c r="O47" s="154"/>
      <c r="P47" s="154"/>
      <c r="Q47" s="154"/>
      <c r="R47" s="154"/>
      <c r="S47" s="154"/>
      <c r="T47" s="154"/>
      <c r="U47" s="154"/>
      <c r="V47" s="154"/>
      <c r="W47" s="154"/>
      <c r="X47" s="154"/>
      <c r="Y47" s="154"/>
      <c r="Z47" s="154"/>
      <c r="AA47" s="155"/>
      <c r="AB47" s="160"/>
      <c r="AC47" s="154"/>
      <c r="AD47" s="154"/>
      <c r="AE47" s="152"/>
      <c r="AF47" s="152"/>
      <c r="AG47" s="152"/>
      <c r="AH47" s="152"/>
      <c r="AI47" s="152"/>
      <c r="AJ47" s="152"/>
      <c r="AK47" s="152"/>
      <c r="AL47" s="152"/>
      <c r="AM47" s="152"/>
      <c r="AN47" s="152"/>
      <c r="AO47" s="152"/>
      <c r="AP47" s="152"/>
      <c r="AQ47" s="152"/>
      <c r="AR47" s="152"/>
      <c r="AS47" s="152"/>
      <c r="AT47" s="152"/>
      <c r="AU47" s="154"/>
      <c r="AV47" s="154"/>
      <c r="AW47" s="154"/>
      <c r="AX47" s="161"/>
      <c r="AY47">
        <f t="shared" si="0"/>
        <v>1</v>
      </c>
    </row>
    <row r="48" spans="1:55" ht="18.75" customHeight="1" x14ac:dyDescent="0.15">
      <c r="A48" s="163"/>
      <c r="B48" s="89" t="s">
        <v>138</v>
      </c>
      <c r="C48" s="90"/>
      <c r="D48" s="90"/>
      <c r="E48" s="90"/>
      <c r="F48" s="91"/>
      <c r="G48" s="95" t="s">
        <v>56</v>
      </c>
      <c r="H48" s="96"/>
      <c r="I48" s="96"/>
      <c r="J48" s="96"/>
      <c r="K48" s="96"/>
      <c r="L48" s="96"/>
      <c r="M48" s="96"/>
      <c r="N48" s="96"/>
      <c r="O48" s="97"/>
      <c r="P48" s="101" t="s">
        <v>58</v>
      </c>
      <c r="Q48" s="96"/>
      <c r="R48" s="96"/>
      <c r="S48" s="96"/>
      <c r="T48" s="96"/>
      <c r="U48" s="96"/>
      <c r="V48" s="96"/>
      <c r="W48" s="96"/>
      <c r="X48" s="97"/>
      <c r="Y48" s="103"/>
      <c r="Z48" s="104"/>
      <c r="AA48" s="105"/>
      <c r="AB48" s="106" t="s">
        <v>11</v>
      </c>
      <c r="AC48" s="107"/>
      <c r="AD48" s="108"/>
      <c r="AE48" s="112" t="s">
        <v>388</v>
      </c>
      <c r="AF48" s="112"/>
      <c r="AG48" s="112"/>
      <c r="AH48" s="112"/>
      <c r="AI48" s="112" t="s">
        <v>540</v>
      </c>
      <c r="AJ48" s="112"/>
      <c r="AK48" s="112"/>
      <c r="AL48" s="112"/>
      <c r="AM48" s="112" t="s">
        <v>356</v>
      </c>
      <c r="AN48" s="112"/>
      <c r="AO48" s="112"/>
      <c r="AP48" s="112"/>
      <c r="AQ48" s="113" t="s">
        <v>168</v>
      </c>
      <c r="AR48" s="114"/>
      <c r="AS48" s="114"/>
      <c r="AT48" s="115"/>
      <c r="AU48" s="116" t="s">
        <v>128</v>
      </c>
      <c r="AV48" s="116"/>
      <c r="AW48" s="116"/>
      <c r="AX48" s="117"/>
      <c r="AY48">
        <f t="shared" si="0"/>
        <v>1</v>
      </c>
      <c r="BA48" s="10"/>
      <c r="BB48" s="10"/>
      <c r="BC48" s="10"/>
    </row>
    <row r="49" spans="1:60" ht="18.75" customHeight="1" x14ac:dyDescent="0.15">
      <c r="A49" s="163"/>
      <c r="B49" s="92"/>
      <c r="C49" s="93"/>
      <c r="D49" s="93"/>
      <c r="E49" s="93"/>
      <c r="F49" s="94"/>
      <c r="G49" s="98"/>
      <c r="H49" s="99"/>
      <c r="I49" s="99"/>
      <c r="J49" s="99"/>
      <c r="K49" s="99"/>
      <c r="L49" s="99"/>
      <c r="M49" s="99"/>
      <c r="N49" s="99"/>
      <c r="O49" s="100"/>
      <c r="P49" s="102"/>
      <c r="Q49" s="99"/>
      <c r="R49" s="99"/>
      <c r="S49" s="99"/>
      <c r="T49" s="99"/>
      <c r="U49" s="99"/>
      <c r="V49" s="99"/>
      <c r="W49" s="99"/>
      <c r="X49" s="100"/>
      <c r="Y49" s="103"/>
      <c r="Z49" s="104"/>
      <c r="AA49" s="105"/>
      <c r="AB49" s="109"/>
      <c r="AC49" s="110"/>
      <c r="AD49" s="111"/>
      <c r="AE49" s="112"/>
      <c r="AF49" s="112"/>
      <c r="AG49" s="112"/>
      <c r="AH49" s="112"/>
      <c r="AI49" s="112"/>
      <c r="AJ49" s="112"/>
      <c r="AK49" s="112"/>
      <c r="AL49" s="112"/>
      <c r="AM49" s="112"/>
      <c r="AN49" s="112"/>
      <c r="AO49" s="112"/>
      <c r="AP49" s="112"/>
      <c r="AQ49" s="118">
        <v>4</v>
      </c>
      <c r="AR49" s="119"/>
      <c r="AS49" s="120" t="s">
        <v>169</v>
      </c>
      <c r="AT49" s="121"/>
      <c r="AU49" s="119"/>
      <c r="AV49" s="119"/>
      <c r="AW49" s="99" t="s">
        <v>166</v>
      </c>
      <c r="AX49" s="122"/>
      <c r="AY49">
        <f t="shared" si="0"/>
        <v>1</v>
      </c>
      <c r="BA49" s="10"/>
      <c r="BB49" s="10"/>
      <c r="BC49" s="10"/>
      <c r="BD49" s="10"/>
      <c r="BE49" s="10"/>
      <c r="BF49" s="10"/>
      <c r="BG49" s="10"/>
      <c r="BH49" s="10"/>
    </row>
    <row r="50" spans="1:60" ht="23.25" customHeight="1" x14ac:dyDescent="0.15">
      <c r="A50" s="163"/>
      <c r="B50" s="92"/>
      <c r="C50" s="93"/>
      <c r="D50" s="93"/>
      <c r="E50" s="93"/>
      <c r="F50" s="94"/>
      <c r="G50" s="123" t="s">
        <v>592</v>
      </c>
      <c r="H50" s="124"/>
      <c r="I50" s="124"/>
      <c r="J50" s="124"/>
      <c r="K50" s="124"/>
      <c r="L50" s="124"/>
      <c r="M50" s="124"/>
      <c r="N50" s="124"/>
      <c r="O50" s="125"/>
      <c r="P50" s="124" t="s">
        <v>593</v>
      </c>
      <c r="Q50" s="132"/>
      <c r="R50" s="132"/>
      <c r="S50" s="132"/>
      <c r="T50" s="132"/>
      <c r="U50" s="132"/>
      <c r="V50" s="132"/>
      <c r="W50" s="132"/>
      <c r="X50" s="133"/>
      <c r="Y50" s="138" t="s">
        <v>57</v>
      </c>
      <c r="Z50" s="139"/>
      <c r="AA50" s="140"/>
      <c r="AB50" s="141"/>
      <c r="AC50" s="141"/>
      <c r="AD50" s="141"/>
      <c r="AE50" s="78">
        <v>60</v>
      </c>
      <c r="AF50" s="79"/>
      <c r="AG50" s="79"/>
      <c r="AH50" s="79"/>
      <c r="AI50" s="78">
        <v>57.1</v>
      </c>
      <c r="AJ50" s="79"/>
      <c r="AK50" s="79"/>
      <c r="AL50" s="79"/>
      <c r="AM50" s="78">
        <v>59.2</v>
      </c>
      <c r="AN50" s="79"/>
      <c r="AO50" s="79"/>
      <c r="AP50" s="79"/>
      <c r="AQ50" s="78" t="s">
        <v>642</v>
      </c>
      <c r="AR50" s="79"/>
      <c r="AS50" s="79"/>
      <c r="AT50" s="79"/>
      <c r="AU50" s="80" t="s">
        <v>583</v>
      </c>
      <c r="AV50" s="81"/>
      <c r="AW50" s="81"/>
      <c r="AX50" s="82"/>
      <c r="AY50">
        <f t="shared" si="0"/>
        <v>1</v>
      </c>
    </row>
    <row r="51" spans="1:60" ht="23.25" customHeight="1" x14ac:dyDescent="0.15">
      <c r="A51" s="163"/>
      <c r="B51" s="92"/>
      <c r="C51" s="93"/>
      <c r="D51" s="93"/>
      <c r="E51" s="93"/>
      <c r="F51" s="94"/>
      <c r="G51" s="126"/>
      <c r="H51" s="127"/>
      <c r="I51" s="127"/>
      <c r="J51" s="127"/>
      <c r="K51" s="127"/>
      <c r="L51" s="127"/>
      <c r="M51" s="127"/>
      <c r="N51" s="127"/>
      <c r="O51" s="128"/>
      <c r="P51" s="134"/>
      <c r="Q51" s="134"/>
      <c r="R51" s="134"/>
      <c r="S51" s="134"/>
      <c r="T51" s="134"/>
      <c r="U51" s="134"/>
      <c r="V51" s="134"/>
      <c r="W51" s="134"/>
      <c r="X51" s="135"/>
      <c r="Y51" s="83" t="s">
        <v>50</v>
      </c>
      <c r="Z51" s="84"/>
      <c r="AA51" s="85"/>
      <c r="AB51" s="142"/>
      <c r="AC51" s="142"/>
      <c r="AD51" s="142"/>
      <c r="AE51" s="78">
        <v>37.700000000000003</v>
      </c>
      <c r="AF51" s="79"/>
      <c r="AG51" s="79"/>
      <c r="AH51" s="79"/>
      <c r="AI51" s="78">
        <v>37.799999999999997</v>
      </c>
      <c r="AJ51" s="79"/>
      <c r="AK51" s="79"/>
      <c r="AL51" s="79"/>
      <c r="AM51" s="78">
        <v>38.5</v>
      </c>
      <c r="AN51" s="79"/>
      <c r="AO51" s="79"/>
      <c r="AP51" s="79"/>
      <c r="AQ51" s="78">
        <v>37.200000000000003</v>
      </c>
      <c r="AR51" s="79"/>
      <c r="AS51" s="79"/>
      <c r="AT51" s="79"/>
      <c r="AU51" s="80" t="s">
        <v>583</v>
      </c>
      <c r="AV51" s="81"/>
      <c r="AW51" s="81"/>
      <c r="AX51" s="82"/>
      <c r="AY51">
        <f t="shared" si="0"/>
        <v>1</v>
      </c>
      <c r="BA51" s="10"/>
      <c r="BB51" s="10"/>
      <c r="BC51" s="10"/>
    </row>
    <row r="52" spans="1:60" ht="40.5" customHeight="1" x14ac:dyDescent="0.15">
      <c r="A52" s="163"/>
      <c r="B52" s="92"/>
      <c r="C52" s="93"/>
      <c r="D52" s="93"/>
      <c r="E52" s="93"/>
      <c r="F52" s="94"/>
      <c r="G52" s="129"/>
      <c r="H52" s="130"/>
      <c r="I52" s="130"/>
      <c r="J52" s="130"/>
      <c r="K52" s="130"/>
      <c r="L52" s="130"/>
      <c r="M52" s="130"/>
      <c r="N52" s="130"/>
      <c r="O52" s="131"/>
      <c r="P52" s="136"/>
      <c r="Q52" s="136"/>
      <c r="R52" s="136"/>
      <c r="S52" s="136"/>
      <c r="T52" s="136"/>
      <c r="U52" s="136"/>
      <c r="V52" s="136"/>
      <c r="W52" s="136"/>
      <c r="X52" s="137"/>
      <c r="Y52" s="83" t="s">
        <v>13</v>
      </c>
      <c r="Z52" s="84"/>
      <c r="AA52" s="85"/>
      <c r="AB52" s="86" t="s">
        <v>14</v>
      </c>
      <c r="AC52" s="86"/>
      <c r="AD52" s="86"/>
      <c r="AE52" s="87">
        <v>100</v>
      </c>
      <c r="AF52" s="88"/>
      <c r="AG52" s="88"/>
      <c r="AH52" s="88"/>
      <c r="AI52" s="87">
        <v>100</v>
      </c>
      <c r="AJ52" s="88"/>
      <c r="AK52" s="88"/>
      <c r="AL52" s="88"/>
      <c r="AM52" s="87">
        <v>100</v>
      </c>
      <c r="AN52" s="88"/>
      <c r="AO52" s="88"/>
      <c r="AP52" s="88"/>
      <c r="AQ52" s="87" t="s">
        <v>642</v>
      </c>
      <c r="AR52" s="88"/>
      <c r="AS52" s="88"/>
      <c r="AT52" s="88"/>
      <c r="AU52" s="80" t="s">
        <v>583</v>
      </c>
      <c r="AV52" s="81"/>
      <c r="AW52" s="81"/>
      <c r="AX52" s="82"/>
      <c r="AY52">
        <f t="shared" si="0"/>
        <v>1</v>
      </c>
      <c r="BA52" s="10"/>
      <c r="BB52" s="10"/>
      <c r="BC52" s="10"/>
      <c r="BD52" s="10"/>
      <c r="BE52" s="10"/>
      <c r="BF52" s="10"/>
      <c r="BG52" s="10"/>
      <c r="BH52" s="10"/>
    </row>
    <row r="53" spans="1:60" ht="18.75" customHeight="1" thickBot="1" x14ac:dyDescent="0.2">
      <c r="A53" s="345" t="s">
        <v>548</v>
      </c>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7" t="s">
        <v>211</v>
      </c>
      <c r="AP53" s="348"/>
      <c r="AQ53" s="348"/>
      <c r="AR53" s="69"/>
      <c r="AS53" s="347"/>
      <c r="AT53" s="348"/>
      <c r="AU53" s="348"/>
      <c r="AV53" s="348"/>
      <c r="AW53" s="348"/>
      <c r="AX53" s="349"/>
      <c r="AY53">
        <f>COUNTIF($AR$53,"☑")</f>
        <v>0</v>
      </c>
    </row>
    <row r="54" spans="1:60" ht="45" customHeight="1" x14ac:dyDescent="0.15">
      <c r="A54" s="334" t="s">
        <v>255</v>
      </c>
      <c r="B54" s="335"/>
      <c r="C54" s="338" t="s">
        <v>170</v>
      </c>
      <c r="D54" s="335"/>
      <c r="E54" s="340" t="s">
        <v>183</v>
      </c>
      <c r="F54" s="341"/>
      <c r="G54" s="342" t="s">
        <v>636</v>
      </c>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4"/>
    </row>
    <row r="55" spans="1:60" ht="32.25" customHeight="1" x14ac:dyDescent="0.15">
      <c r="A55" s="336"/>
      <c r="B55" s="337"/>
      <c r="C55" s="339"/>
      <c r="D55" s="337"/>
      <c r="E55" s="89" t="s">
        <v>182</v>
      </c>
      <c r="F55" s="91"/>
      <c r="G55" s="123" t="s">
        <v>601</v>
      </c>
      <c r="H55" s="124"/>
      <c r="I55" s="124"/>
      <c r="J55" s="124"/>
      <c r="K55" s="124"/>
      <c r="L55" s="124"/>
      <c r="M55" s="124"/>
      <c r="N55" s="124"/>
      <c r="O55" s="124"/>
      <c r="P55" s="124"/>
      <c r="Q55" s="124"/>
      <c r="R55" s="124"/>
      <c r="S55" s="124"/>
      <c r="T55" s="124"/>
      <c r="U55" s="124"/>
      <c r="V55" s="125"/>
      <c r="W55" s="408" t="s">
        <v>555</v>
      </c>
      <c r="X55" s="409"/>
      <c r="Y55" s="409"/>
      <c r="Z55" s="409"/>
      <c r="AA55" s="410"/>
      <c r="AB55" s="411" t="s">
        <v>602</v>
      </c>
      <c r="AC55" s="412"/>
      <c r="AD55" s="412"/>
      <c r="AE55" s="412"/>
      <c r="AF55" s="412"/>
      <c r="AG55" s="412"/>
      <c r="AH55" s="412"/>
      <c r="AI55" s="412"/>
      <c r="AJ55" s="412"/>
      <c r="AK55" s="412"/>
      <c r="AL55" s="412"/>
      <c r="AM55" s="412"/>
      <c r="AN55" s="412"/>
      <c r="AO55" s="412"/>
      <c r="AP55" s="412"/>
      <c r="AQ55" s="412"/>
      <c r="AR55" s="412"/>
      <c r="AS55" s="412"/>
      <c r="AT55" s="412"/>
      <c r="AU55" s="412"/>
      <c r="AV55" s="412"/>
      <c r="AW55" s="412"/>
      <c r="AX55" s="413"/>
    </row>
    <row r="56" spans="1:60" ht="21" customHeight="1" x14ac:dyDescent="0.15">
      <c r="A56" s="336"/>
      <c r="B56" s="337"/>
      <c r="C56" s="339"/>
      <c r="D56" s="337"/>
      <c r="E56" s="143"/>
      <c r="F56" s="145"/>
      <c r="G56" s="129"/>
      <c r="H56" s="130"/>
      <c r="I56" s="130"/>
      <c r="J56" s="130"/>
      <c r="K56" s="130"/>
      <c r="L56" s="130"/>
      <c r="M56" s="130"/>
      <c r="N56" s="130"/>
      <c r="O56" s="130"/>
      <c r="P56" s="130"/>
      <c r="Q56" s="130"/>
      <c r="R56" s="130"/>
      <c r="S56" s="130"/>
      <c r="T56" s="130"/>
      <c r="U56" s="130"/>
      <c r="V56" s="131"/>
      <c r="W56" s="414" t="s">
        <v>556</v>
      </c>
      <c r="X56" s="415"/>
      <c r="Y56" s="415"/>
      <c r="Z56" s="415"/>
      <c r="AA56" s="416"/>
      <c r="AB56" s="411" t="s">
        <v>603</v>
      </c>
      <c r="AC56" s="412"/>
      <c r="AD56" s="412"/>
      <c r="AE56" s="412"/>
      <c r="AF56" s="412"/>
      <c r="AG56" s="412"/>
      <c r="AH56" s="412"/>
      <c r="AI56" s="412"/>
      <c r="AJ56" s="412"/>
      <c r="AK56" s="412"/>
      <c r="AL56" s="412"/>
      <c r="AM56" s="412"/>
      <c r="AN56" s="412"/>
      <c r="AO56" s="412"/>
      <c r="AP56" s="412"/>
      <c r="AQ56" s="412"/>
      <c r="AR56" s="412"/>
      <c r="AS56" s="412"/>
      <c r="AT56" s="412"/>
      <c r="AU56" s="412"/>
      <c r="AV56" s="412"/>
      <c r="AW56" s="412"/>
      <c r="AX56" s="413"/>
    </row>
    <row r="57" spans="1:60" ht="34.5" customHeight="1" x14ac:dyDescent="0.15">
      <c r="A57" s="336"/>
      <c r="B57" s="337"/>
      <c r="C57" s="417" t="s">
        <v>568</v>
      </c>
      <c r="D57" s="418"/>
      <c r="E57" s="89" t="s">
        <v>251</v>
      </c>
      <c r="F57" s="91"/>
      <c r="G57" s="398" t="s">
        <v>173</v>
      </c>
      <c r="H57" s="399"/>
      <c r="I57" s="399"/>
      <c r="J57" s="419" t="s">
        <v>634</v>
      </c>
      <c r="K57" s="420"/>
      <c r="L57" s="420"/>
      <c r="M57" s="420"/>
      <c r="N57" s="420"/>
      <c r="O57" s="420"/>
      <c r="P57" s="420"/>
      <c r="Q57" s="420"/>
      <c r="R57" s="420"/>
      <c r="S57" s="420"/>
      <c r="T57" s="421"/>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c r="AY57" s="58"/>
    </row>
    <row r="58" spans="1:60" ht="34.5" customHeight="1" x14ac:dyDescent="0.15">
      <c r="A58" s="336"/>
      <c r="B58" s="337"/>
      <c r="C58" s="339"/>
      <c r="D58" s="337"/>
      <c r="E58" s="92"/>
      <c r="F58" s="94"/>
      <c r="G58" s="398" t="s">
        <v>569</v>
      </c>
      <c r="H58" s="399"/>
      <c r="I58" s="399"/>
      <c r="J58" s="399"/>
      <c r="K58" s="399"/>
      <c r="L58" s="399"/>
      <c r="M58" s="399"/>
      <c r="N58" s="399"/>
      <c r="O58" s="399"/>
      <c r="P58" s="399"/>
      <c r="Q58" s="399"/>
      <c r="R58" s="399"/>
      <c r="S58" s="399"/>
      <c r="T58" s="399"/>
      <c r="U58" s="395" t="s">
        <v>256</v>
      </c>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c r="AY58" s="58"/>
    </row>
    <row r="59" spans="1:60" ht="34.5" customHeight="1" thickBot="1" x14ac:dyDescent="0.2">
      <c r="A59" s="336"/>
      <c r="B59" s="337"/>
      <c r="C59" s="339"/>
      <c r="D59" s="337"/>
      <c r="E59" s="143"/>
      <c r="F59" s="145"/>
      <c r="G59" s="398" t="s">
        <v>556</v>
      </c>
      <c r="H59" s="399"/>
      <c r="I59" s="399"/>
      <c r="J59" s="399"/>
      <c r="K59" s="399"/>
      <c r="L59" s="399"/>
      <c r="M59" s="399"/>
      <c r="N59" s="399"/>
      <c r="O59" s="399"/>
      <c r="P59" s="399"/>
      <c r="Q59" s="399"/>
      <c r="R59" s="399"/>
      <c r="S59" s="399"/>
      <c r="T59" s="399"/>
      <c r="U59" s="645" t="s">
        <v>634</v>
      </c>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2"/>
      <c r="AY59" s="58"/>
    </row>
    <row r="60" spans="1:60" ht="27" customHeight="1" x14ac:dyDescent="0.15">
      <c r="A60" s="400" t="s">
        <v>44</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60" ht="27" customHeight="1" x14ac:dyDescent="0.15">
      <c r="A61" s="5"/>
      <c r="B61" s="6"/>
      <c r="C61" s="403" t="s">
        <v>29</v>
      </c>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5"/>
      <c r="AD61" s="404" t="s">
        <v>33</v>
      </c>
      <c r="AE61" s="404"/>
      <c r="AF61" s="404"/>
      <c r="AG61" s="406" t="s">
        <v>28</v>
      </c>
      <c r="AH61" s="404"/>
      <c r="AI61" s="404"/>
      <c r="AJ61" s="404"/>
      <c r="AK61" s="404"/>
      <c r="AL61" s="404"/>
      <c r="AM61" s="404"/>
      <c r="AN61" s="404"/>
      <c r="AO61" s="404"/>
      <c r="AP61" s="404"/>
      <c r="AQ61" s="404"/>
      <c r="AR61" s="404"/>
      <c r="AS61" s="404"/>
      <c r="AT61" s="404"/>
      <c r="AU61" s="404"/>
      <c r="AV61" s="404"/>
      <c r="AW61" s="404"/>
      <c r="AX61" s="407"/>
    </row>
    <row r="62" spans="1:60" ht="48" customHeight="1" x14ac:dyDescent="0.15">
      <c r="A62" s="370" t="s">
        <v>133</v>
      </c>
      <c r="B62" s="371"/>
      <c r="C62" s="376" t="s">
        <v>134</v>
      </c>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8"/>
      <c r="AD62" s="379" t="s">
        <v>584</v>
      </c>
      <c r="AE62" s="380"/>
      <c r="AF62" s="380"/>
      <c r="AG62" s="381" t="s">
        <v>604</v>
      </c>
      <c r="AH62" s="382"/>
      <c r="AI62" s="382"/>
      <c r="AJ62" s="382"/>
      <c r="AK62" s="382"/>
      <c r="AL62" s="382"/>
      <c r="AM62" s="382"/>
      <c r="AN62" s="382"/>
      <c r="AO62" s="382"/>
      <c r="AP62" s="382"/>
      <c r="AQ62" s="382"/>
      <c r="AR62" s="382"/>
      <c r="AS62" s="382"/>
      <c r="AT62" s="382"/>
      <c r="AU62" s="382"/>
      <c r="AV62" s="382"/>
      <c r="AW62" s="382"/>
      <c r="AX62" s="383"/>
    </row>
    <row r="63" spans="1:60" ht="27" customHeight="1" x14ac:dyDescent="0.15">
      <c r="A63" s="372"/>
      <c r="B63" s="373"/>
      <c r="C63" s="384" t="s">
        <v>34</v>
      </c>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291"/>
      <c r="AD63" s="292" t="s">
        <v>584</v>
      </c>
      <c r="AE63" s="293"/>
      <c r="AF63" s="293"/>
      <c r="AG63" s="287" t="s">
        <v>605</v>
      </c>
      <c r="AH63" s="288"/>
      <c r="AI63" s="288"/>
      <c r="AJ63" s="288"/>
      <c r="AK63" s="288"/>
      <c r="AL63" s="288"/>
      <c r="AM63" s="288"/>
      <c r="AN63" s="288"/>
      <c r="AO63" s="288"/>
      <c r="AP63" s="288"/>
      <c r="AQ63" s="288"/>
      <c r="AR63" s="288"/>
      <c r="AS63" s="288"/>
      <c r="AT63" s="288"/>
      <c r="AU63" s="288"/>
      <c r="AV63" s="288"/>
      <c r="AW63" s="288"/>
      <c r="AX63" s="289"/>
    </row>
    <row r="64" spans="1:60" ht="44.25" customHeight="1" x14ac:dyDescent="0.15">
      <c r="A64" s="374"/>
      <c r="B64" s="375"/>
      <c r="C64" s="386" t="s">
        <v>135</v>
      </c>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8"/>
      <c r="AD64" s="329" t="s">
        <v>584</v>
      </c>
      <c r="AE64" s="330"/>
      <c r="AF64" s="330"/>
      <c r="AG64" s="315" t="s">
        <v>606</v>
      </c>
      <c r="AH64" s="127"/>
      <c r="AI64" s="127"/>
      <c r="AJ64" s="127"/>
      <c r="AK64" s="127"/>
      <c r="AL64" s="127"/>
      <c r="AM64" s="127"/>
      <c r="AN64" s="127"/>
      <c r="AO64" s="127"/>
      <c r="AP64" s="127"/>
      <c r="AQ64" s="127"/>
      <c r="AR64" s="127"/>
      <c r="AS64" s="127"/>
      <c r="AT64" s="127"/>
      <c r="AU64" s="127"/>
      <c r="AV64" s="127"/>
      <c r="AW64" s="127"/>
      <c r="AX64" s="316"/>
    </row>
    <row r="65" spans="1:50" ht="27" customHeight="1" x14ac:dyDescent="0.15">
      <c r="A65" s="267" t="s">
        <v>36</v>
      </c>
      <c r="B65" s="350"/>
      <c r="C65" s="352" t="s">
        <v>38</v>
      </c>
      <c r="D65" s="309"/>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4"/>
      <c r="AD65" s="310" t="s">
        <v>584</v>
      </c>
      <c r="AE65" s="311"/>
      <c r="AF65" s="311"/>
      <c r="AG65" s="313" t="s">
        <v>643</v>
      </c>
      <c r="AH65" s="124"/>
      <c r="AI65" s="124"/>
      <c r="AJ65" s="124"/>
      <c r="AK65" s="124"/>
      <c r="AL65" s="124"/>
      <c r="AM65" s="124"/>
      <c r="AN65" s="124"/>
      <c r="AO65" s="124"/>
      <c r="AP65" s="124"/>
      <c r="AQ65" s="124"/>
      <c r="AR65" s="124"/>
      <c r="AS65" s="124"/>
      <c r="AT65" s="124"/>
      <c r="AU65" s="124"/>
      <c r="AV65" s="124"/>
      <c r="AW65" s="124"/>
      <c r="AX65" s="314"/>
    </row>
    <row r="66" spans="1:50" ht="35.25" customHeight="1" x14ac:dyDescent="0.15">
      <c r="A66" s="269"/>
      <c r="B66" s="351"/>
      <c r="C66" s="355"/>
      <c r="D66" s="356"/>
      <c r="E66" s="359" t="s">
        <v>234</v>
      </c>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1"/>
      <c r="AD66" s="292" t="s">
        <v>607</v>
      </c>
      <c r="AE66" s="293"/>
      <c r="AF66" s="362"/>
      <c r="AG66" s="315"/>
      <c r="AH66" s="127"/>
      <c r="AI66" s="127"/>
      <c r="AJ66" s="127"/>
      <c r="AK66" s="127"/>
      <c r="AL66" s="127"/>
      <c r="AM66" s="127"/>
      <c r="AN66" s="127"/>
      <c r="AO66" s="127"/>
      <c r="AP66" s="127"/>
      <c r="AQ66" s="127"/>
      <c r="AR66" s="127"/>
      <c r="AS66" s="127"/>
      <c r="AT66" s="127"/>
      <c r="AU66" s="127"/>
      <c r="AV66" s="127"/>
      <c r="AW66" s="127"/>
      <c r="AX66" s="316"/>
    </row>
    <row r="67" spans="1:50" ht="26.25" customHeight="1" x14ac:dyDescent="0.15">
      <c r="A67" s="269"/>
      <c r="B67" s="351"/>
      <c r="C67" s="357"/>
      <c r="D67" s="358"/>
      <c r="E67" s="363" t="s">
        <v>202</v>
      </c>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5"/>
      <c r="AD67" s="366" t="s">
        <v>608</v>
      </c>
      <c r="AE67" s="367"/>
      <c r="AF67" s="367"/>
      <c r="AG67" s="315"/>
      <c r="AH67" s="127"/>
      <c r="AI67" s="127"/>
      <c r="AJ67" s="127"/>
      <c r="AK67" s="127"/>
      <c r="AL67" s="127"/>
      <c r="AM67" s="127"/>
      <c r="AN67" s="127"/>
      <c r="AO67" s="127"/>
      <c r="AP67" s="127"/>
      <c r="AQ67" s="127"/>
      <c r="AR67" s="127"/>
      <c r="AS67" s="127"/>
      <c r="AT67" s="127"/>
      <c r="AU67" s="127"/>
      <c r="AV67" s="127"/>
      <c r="AW67" s="127"/>
      <c r="AX67" s="316"/>
    </row>
    <row r="68" spans="1:50" ht="26.25" customHeight="1" x14ac:dyDescent="0.15">
      <c r="A68" s="269"/>
      <c r="B68" s="270"/>
      <c r="C68" s="368" t="s">
        <v>39</v>
      </c>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276" t="s">
        <v>587</v>
      </c>
      <c r="AE68" s="277"/>
      <c r="AF68" s="277"/>
      <c r="AG68" s="279"/>
      <c r="AH68" s="280"/>
      <c r="AI68" s="280"/>
      <c r="AJ68" s="280"/>
      <c r="AK68" s="280"/>
      <c r="AL68" s="280"/>
      <c r="AM68" s="280"/>
      <c r="AN68" s="280"/>
      <c r="AO68" s="280"/>
      <c r="AP68" s="280"/>
      <c r="AQ68" s="280"/>
      <c r="AR68" s="280"/>
      <c r="AS68" s="280"/>
      <c r="AT68" s="280"/>
      <c r="AU68" s="280"/>
      <c r="AV68" s="280"/>
      <c r="AW68" s="280"/>
      <c r="AX68" s="281"/>
    </row>
    <row r="69" spans="1:50" ht="26.25" customHeight="1" x14ac:dyDescent="0.15">
      <c r="A69" s="269"/>
      <c r="B69" s="270"/>
      <c r="C69" s="290" t="s">
        <v>136</v>
      </c>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2" t="s">
        <v>584</v>
      </c>
      <c r="AE69" s="293"/>
      <c r="AF69" s="293"/>
      <c r="AG69" s="287" t="s">
        <v>609</v>
      </c>
      <c r="AH69" s="288"/>
      <c r="AI69" s="288"/>
      <c r="AJ69" s="288"/>
      <c r="AK69" s="288"/>
      <c r="AL69" s="288"/>
      <c r="AM69" s="288"/>
      <c r="AN69" s="288"/>
      <c r="AO69" s="288"/>
      <c r="AP69" s="288"/>
      <c r="AQ69" s="288"/>
      <c r="AR69" s="288"/>
      <c r="AS69" s="288"/>
      <c r="AT69" s="288"/>
      <c r="AU69" s="288"/>
      <c r="AV69" s="288"/>
      <c r="AW69" s="288"/>
      <c r="AX69" s="289"/>
    </row>
    <row r="70" spans="1:50" ht="26.25" customHeight="1" x14ac:dyDescent="0.15">
      <c r="A70" s="269"/>
      <c r="B70" s="270"/>
      <c r="C70" s="290" t="s">
        <v>35</v>
      </c>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2" t="s">
        <v>587</v>
      </c>
      <c r="AE70" s="293"/>
      <c r="AF70" s="293"/>
      <c r="AG70" s="287"/>
      <c r="AH70" s="288"/>
      <c r="AI70" s="288"/>
      <c r="AJ70" s="288"/>
      <c r="AK70" s="288"/>
      <c r="AL70" s="288"/>
      <c r="AM70" s="288"/>
      <c r="AN70" s="288"/>
      <c r="AO70" s="288"/>
      <c r="AP70" s="288"/>
      <c r="AQ70" s="288"/>
      <c r="AR70" s="288"/>
      <c r="AS70" s="288"/>
      <c r="AT70" s="288"/>
      <c r="AU70" s="288"/>
      <c r="AV70" s="288"/>
      <c r="AW70" s="288"/>
      <c r="AX70" s="289"/>
    </row>
    <row r="71" spans="1:50" ht="26.25" customHeight="1" x14ac:dyDescent="0.15">
      <c r="A71" s="269"/>
      <c r="B71" s="270"/>
      <c r="C71" s="290" t="s">
        <v>40</v>
      </c>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328"/>
      <c r="AD71" s="292" t="s">
        <v>584</v>
      </c>
      <c r="AE71" s="293"/>
      <c r="AF71" s="293"/>
      <c r="AG71" s="287" t="s">
        <v>610</v>
      </c>
      <c r="AH71" s="288"/>
      <c r="AI71" s="288"/>
      <c r="AJ71" s="288"/>
      <c r="AK71" s="288"/>
      <c r="AL71" s="288"/>
      <c r="AM71" s="288"/>
      <c r="AN71" s="288"/>
      <c r="AO71" s="288"/>
      <c r="AP71" s="288"/>
      <c r="AQ71" s="288"/>
      <c r="AR71" s="288"/>
      <c r="AS71" s="288"/>
      <c r="AT71" s="288"/>
      <c r="AU71" s="288"/>
      <c r="AV71" s="288"/>
      <c r="AW71" s="288"/>
      <c r="AX71" s="289"/>
    </row>
    <row r="72" spans="1:50" ht="26.25" customHeight="1" x14ac:dyDescent="0.15">
      <c r="A72" s="269"/>
      <c r="B72" s="270"/>
      <c r="C72" s="290" t="s">
        <v>212</v>
      </c>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328"/>
      <c r="AD72" s="329" t="s">
        <v>587</v>
      </c>
      <c r="AE72" s="330"/>
      <c r="AF72" s="330"/>
      <c r="AG72" s="331"/>
      <c r="AH72" s="332"/>
      <c r="AI72" s="332"/>
      <c r="AJ72" s="332"/>
      <c r="AK72" s="332"/>
      <c r="AL72" s="332"/>
      <c r="AM72" s="332"/>
      <c r="AN72" s="332"/>
      <c r="AO72" s="332"/>
      <c r="AP72" s="332"/>
      <c r="AQ72" s="332"/>
      <c r="AR72" s="332"/>
      <c r="AS72" s="332"/>
      <c r="AT72" s="332"/>
      <c r="AU72" s="332"/>
      <c r="AV72" s="332"/>
      <c r="AW72" s="332"/>
      <c r="AX72" s="333"/>
    </row>
    <row r="73" spans="1:50" ht="26.25" customHeight="1" x14ac:dyDescent="0.15">
      <c r="A73" s="269"/>
      <c r="B73" s="270"/>
      <c r="C73" s="389" t="s">
        <v>213</v>
      </c>
      <c r="D73" s="390"/>
      <c r="E73" s="390"/>
      <c r="F73" s="390"/>
      <c r="G73" s="390"/>
      <c r="H73" s="390"/>
      <c r="I73" s="390"/>
      <c r="J73" s="390"/>
      <c r="K73" s="390"/>
      <c r="L73" s="390"/>
      <c r="M73" s="390"/>
      <c r="N73" s="390"/>
      <c r="O73" s="390"/>
      <c r="P73" s="390"/>
      <c r="Q73" s="390"/>
      <c r="R73" s="390"/>
      <c r="S73" s="390"/>
      <c r="T73" s="390"/>
      <c r="U73" s="390"/>
      <c r="V73" s="390"/>
      <c r="W73" s="390"/>
      <c r="X73" s="390"/>
      <c r="Y73" s="390"/>
      <c r="Z73" s="390"/>
      <c r="AA73" s="390"/>
      <c r="AB73" s="390"/>
      <c r="AC73" s="391"/>
      <c r="AD73" s="292" t="s">
        <v>587</v>
      </c>
      <c r="AE73" s="293"/>
      <c r="AF73" s="362"/>
      <c r="AG73" s="287"/>
      <c r="AH73" s="288"/>
      <c r="AI73" s="288"/>
      <c r="AJ73" s="288"/>
      <c r="AK73" s="288"/>
      <c r="AL73" s="288"/>
      <c r="AM73" s="288"/>
      <c r="AN73" s="288"/>
      <c r="AO73" s="288"/>
      <c r="AP73" s="288"/>
      <c r="AQ73" s="288"/>
      <c r="AR73" s="288"/>
      <c r="AS73" s="288"/>
      <c r="AT73" s="288"/>
      <c r="AU73" s="288"/>
      <c r="AV73" s="288"/>
      <c r="AW73" s="288"/>
      <c r="AX73" s="289"/>
    </row>
    <row r="74" spans="1:50" ht="26.25" customHeight="1" x14ac:dyDescent="0.15">
      <c r="A74" s="271"/>
      <c r="B74" s="272"/>
      <c r="C74" s="392" t="s">
        <v>203</v>
      </c>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4"/>
      <c r="AD74" s="322" t="s">
        <v>584</v>
      </c>
      <c r="AE74" s="323"/>
      <c r="AF74" s="324"/>
      <c r="AG74" s="325" t="s">
        <v>611</v>
      </c>
      <c r="AH74" s="326"/>
      <c r="AI74" s="326"/>
      <c r="AJ74" s="326"/>
      <c r="AK74" s="326"/>
      <c r="AL74" s="326"/>
      <c r="AM74" s="326"/>
      <c r="AN74" s="326"/>
      <c r="AO74" s="326"/>
      <c r="AP74" s="326"/>
      <c r="AQ74" s="326"/>
      <c r="AR74" s="326"/>
      <c r="AS74" s="326"/>
      <c r="AT74" s="326"/>
      <c r="AU74" s="326"/>
      <c r="AV74" s="326"/>
      <c r="AW74" s="326"/>
      <c r="AX74" s="327"/>
    </row>
    <row r="75" spans="1:50" ht="27" customHeight="1" x14ac:dyDescent="0.15">
      <c r="A75" s="267" t="s">
        <v>37</v>
      </c>
      <c r="B75" s="268"/>
      <c r="C75" s="273" t="s">
        <v>204</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5"/>
      <c r="AD75" s="276" t="s">
        <v>584</v>
      </c>
      <c r="AE75" s="277"/>
      <c r="AF75" s="278"/>
      <c r="AG75" s="279" t="s">
        <v>612</v>
      </c>
      <c r="AH75" s="280"/>
      <c r="AI75" s="280"/>
      <c r="AJ75" s="280"/>
      <c r="AK75" s="280"/>
      <c r="AL75" s="280"/>
      <c r="AM75" s="280"/>
      <c r="AN75" s="280"/>
      <c r="AO75" s="280"/>
      <c r="AP75" s="280"/>
      <c r="AQ75" s="280"/>
      <c r="AR75" s="280"/>
      <c r="AS75" s="280"/>
      <c r="AT75" s="280"/>
      <c r="AU75" s="280"/>
      <c r="AV75" s="280"/>
      <c r="AW75" s="280"/>
      <c r="AX75" s="281"/>
    </row>
    <row r="76" spans="1:50" ht="35.25" customHeight="1" x14ac:dyDescent="0.15">
      <c r="A76" s="269"/>
      <c r="B76" s="270"/>
      <c r="C76" s="282" t="s">
        <v>42</v>
      </c>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4"/>
      <c r="AD76" s="285" t="s">
        <v>587</v>
      </c>
      <c r="AE76" s="286"/>
      <c r="AF76" s="286"/>
      <c r="AG76" s="287"/>
      <c r="AH76" s="288"/>
      <c r="AI76" s="288"/>
      <c r="AJ76" s="288"/>
      <c r="AK76" s="288"/>
      <c r="AL76" s="288"/>
      <c r="AM76" s="288"/>
      <c r="AN76" s="288"/>
      <c r="AO76" s="288"/>
      <c r="AP76" s="288"/>
      <c r="AQ76" s="288"/>
      <c r="AR76" s="288"/>
      <c r="AS76" s="288"/>
      <c r="AT76" s="288"/>
      <c r="AU76" s="288"/>
      <c r="AV76" s="288"/>
      <c r="AW76" s="288"/>
      <c r="AX76" s="289"/>
    </row>
    <row r="77" spans="1:50" ht="27" customHeight="1" x14ac:dyDescent="0.15">
      <c r="A77" s="269"/>
      <c r="B77" s="270"/>
      <c r="C77" s="290" t="s">
        <v>171</v>
      </c>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2" t="s">
        <v>584</v>
      </c>
      <c r="AE77" s="293"/>
      <c r="AF77" s="293"/>
      <c r="AG77" s="287" t="s">
        <v>613</v>
      </c>
      <c r="AH77" s="288"/>
      <c r="AI77" s="288"/>
      <c r="AJ77" s="288"/>
      <c r="AK77" s="288"/>
      <c r="AL77" s="288"/>
      <c r="AM77" s="288"/>
      <c r="AN77" s="288"/>
      <c r="AO77" s="288"/>
      <c r="AP77" s="288"/>
      <c r="AQ77" s="288"/>
      <c r="AR77" s="288"/>
      <c r="AS77" s="288"/>
      <c r="AT77" s="288"/>
      <c r="AU77" s="288"/>
      <c r="AV77" s="288"/>
      <c r="AW77" s="288"/>
      <c r="AX77" s="289"/>
    </row>
    <row r="78" spans="1:50" ht="27" customHeight="1" x14ac:dyDescent="0.15">
      <c r="A78" s="271"/>
      <c r="B78" s="272"/>
      <c r="C78" s="290" t="s">
        <v>41</v>
      </c>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2" t="s">
        <v>584</v>
      </c>
      <c r="AE78" s="293"/>
      <c r="AF78" s="293"/>
      <c r="AG78" s="317" t="s">
        <v>614</v>
      </c>
      <c r="AH78" s="130"/>
      <c r="AI78" s="130"/>
      <c r="AJ78" s="130"/>
      <c r="AK78" s="130"/>
      <c r="AL78" s="130"/>
      <c r="AM78" s="130"/>
      <c r="AN78" s="130"/>
      <c r="AO78" s="130"/>
      <c r="AP78" s="130"/>
      <c r="AQ78" s="130"/>
      <c r="AR78" s="130"/>
      <c r="AS78" s="130"/>
      <c r="AT78" s="130"/>
      <c r="AU78" s="130"/>
      <c r="AV78" s="130"/>
      <c r="AW78" s="130"/>
      <c r="AX78" s="318"/>
    </row>
    <row r="79" spans="1:50" ht="41.25" customHeight="1" x14ac:dyDescent="0.15">
      <c r="A79" s="301" t="s">
        <v>54</v>
      </c>
      <c r="B79" s="302"/>
      <c r="C79" s="307" t="s">
        <v>137</v>
      </c>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9"/>
      <c r="AD79" s="310"/>
      <c r="AE79" s="311"/>
      <c r="AF79" s="312"/>
      <c r="AG79" s="313"/>
      <c r="AH79" s="124"/>
      <c r="AI79" s="124"/>
      <c r="AJ79" s="124"/>
      <c r="AK79" s="124"/>
      <c r="AL79" s="124"/>
      <c r="AM79" s="124"/>
      <c r="AN79" s="124"/>
      <c r="AO79" s="124"/>
      <c r="AP79" s="124"/>
      <c r="AQ79" s="124"/>
      <c r="AR79" s="124"/>
      <c r="AS79" s="124"/>
      <c r="AT79" s="124"/>
      <c r="AU79" s="124"/>
      <c r="AV79" s="124"/>
      <c r="AW79" s="124"/>
      <c r="AX79" s="314"/>
    </row>
    <row r="80" spans="1:50" ht="19.7" customHeight="1" x14ac:dyDescent="0.15">
      <c r="A80" s="303"/>
      <c r="B80" s="304"/>
      <c r="C80" s="724" t="s">
        <v>0</v>
      </c>
      <c r="D80" s="725"/>
      <c r="E80" s="725"/>
      <c r="F80" s="725"/>
      <c r="G80" s="725"/>
      <c r="H80" s="725"/>
      <c r="I80" s="725"/>
      <c r="J80" s="725"/>
      <c r="K80" s="725"/>
      <c r="L80" s="725"/>
      <c r="M80" s="725"/>
      <c r="N80" s="725"/>
      <c r="O80" s="721" t="s">
        <v>574</v>
      </c>
      <c r="P80" s="722"/>
      <c r="Q80" s="722"/>
      <c r="R80" s="722"/>
      <c r="S80" s="722"/>
      <c r="T80" s="722"/>
      <c r="U80" s="722"/>
      <c r="V80" s="722"/>
      <c r="W80" s="722"/>
      <c r="X80" s="722"/>
      <c r="Y80" s="722"/>
      <c r="Z80" s="722"/>
      <c r="AA80" s="722"/>
      <c r="AB80" s="722"/>
      <c r="AC80" s="722"/>
      <c r="AD80" s="722"/>
      <c r="AE80" s="722"/>
      <c r="AF80" s="723"/>
      <c r="AG80" s="315"/>
      <c r="AH80" s="127"/>
      <c r="AI80" s="127"/>
      <c r="AJ80" s="127"/>
      <c r="AK80" s="127"/>
      <c r="AL80" s="127"/>
      <c r="AM80" s="127"/>
      <c r="AN80" s="127"/>
      <c r="AO80" s="127"/>
      <c r="AP80" s="127"/>
      <c r="AQ80" s="127"/>
      <c r="AR80" s="127"/>
      <c r="AS80" s="127"/>
      <c r="AT80" s="127"/>
      <c r="AU80" s="127"/>
      <c r="AV80" s="127"/>
      <c r="AW80" s="127"/>
      <c r="AX80" s="316"/>
    </row>
    <row r="81" spans="1:50" ht="24.75" customHeight="1" x14ac:dyDescent="0.15">
      <c r="A81" s="303"/>
      <c r="B81" s="304"/>
      <c r="C81" s="708"/>
      <c r="D81" s="709"/>
      <c r="E81" s="296"/>
      <c r="F81" s="296"/>
      <c r="G81" s="296"/>
      <c r="H81" s="297"/>
      <c r="I81" s="297"/>
      <c r="J81" s="710"/>
      <c r="K81" s="710"/>
      <c r="L81" s="710"/>
      <c r="M81" s="297"/>
      <c r="N81" s="711"/>
      <c r="O81" s="712"/>
      <c r="P81" s="713"/>
      <c r="Q81" s="713"/>
      <c r="R81" s="713"/>
      <c r="S81" s="713"/>
      <c r="T81" s="713"/>
      <c r="U81" s="713"/>
      <c r="V81" s="713"/>
      <c r="W81" s="713"/>
      <c r="X81" s="713"/>
      <c r="Y81" s="713"/>
      <c r="Z81" s="713"/>
      <c r="AA81" s="713"/>
      <c r="AB81" s="713"/>
      <c r="AC81" s="713"/>
      <c r="AD81" s="713"/>
      <c r="AE81" s="713"/>
      <c r="AF81" s="714"/>
      <c r="AG81" s="315"/>
      <c r="AH81" s="127"/>
      <c r="AI81" s="127"/>
      <c r="AJ81" s="127"/>
      <c r="AK81" s="127"/>
      <c r="AL81" s="127"/>
      <c r="AM81" s="127"/>
      <c r="AN81" s="127"/>
      <c r="AO81" s="127"/>
      <c r="AP81" s="127"/>
      <c r="AQ81" s="127"/>
      <c r="AR81" s="127"/>
      <c r="AS81" s="127"/>
      <c r="AT81" s="127"/>
      <c r="AU81" s="127"/>
      <c r="AV81" s="127"/>
      <c r="AW81" s="127"/>
      <c r="AX81" s="316"/>
    </row>
    <row r="82" spans="1:50" ht="24.75" customHeight="1" x14ac:dyDescent="0.15">
      <c r="A82" s="303"/>
      <c r="B82" s="304"/>
      <c r="C82" s="294"/>
      <c r="D82" s="295"/>
      <c r="E82" s="296"/>
      <c r="F82" s="296"/>
      <c r="G82" s="296"/>
      <c r="H82" s="297"/>
      <c r="I82" s="297"/>
      <c r="J82" s="298"/>
      <c r="K82" s="298"/>
      <c r="L82" s="298"/>
      <c r="M82" s="299"/>
      <c r="N82" s="300"/>
      <c r="O82" s="715"/>
      <c r="P82" s="716"/>
      <c r="Q82" s="716"/>
      <c r="R82" s="716"/>
      <c r="S82" s="716"/>
      <c r="T82" s="716"/>
      <c r="U82" s="716"/>
      <c r="V82" s="716"/>
      <c r="W82" s="716"/>
      <c r="X82" s="716"/>
      <c r="Y82" s="716"/>
      <c r="Z82" s="716"/>
      <c r="AA82" s="716"/>
      <c r="AB82" s="716"/>
      <c r="AC82" s="716"/>
      <c r="AD82" s="716"/>
      <c r="AE82" s="716"/>
      <c r="AF82" s="717"/>
      <c r="AG82" s="315"/>
      <c r="AH82" s="127"/>
      <c r="AI82" s="127"/>
      <c r="AJ82" s="127"/>
      <c r="AK82" s="127"/>
      <c r="AL82" s="127"/>
      <c r="AM82" s="127"/>
      <c r="AN82" s="127"/>
      <c r="AO82" s="127"/>
      <c r="AP82" s="127"/>
      <c r="AQ82" s="127"/>
      <c r="AR82" s="127"/>
      <c r="AS82" s="127"/>
      <c r="AT82" s="127"/>
      <c r="AU82" s="127"/>
      <c r="AV82" s="127"/>
      <c r="AW82" s="127"/>
      <c r="AX82" s="316"/>
    </row>
    <row r="83" spans="1:50" ht="24.75" customHeight="1" x14ac:dyDescent="0.15">
      <c r="A83" s="303"/>
      <c r="B83" s="304"/>
      <c r="C83" s="294"/>
      <c r="D83" s="295"/>
      <c r="E83" s="296"/>
      <c r="F83" s="296"/>
      <c r="G83" s="296"/>
      <c r="H83" s="297"/>
      <c r="I83" s="297"/>
      <c r="J83" s="298"/>
      <c r="K83" s="298"/>
      <c r="L83" s="298"/>
      <c r="M83" s="299"/>
      <c r="N83" s="300"/>
      <c r="O83" s="715"/>
      <c r="P83" s="716"/>
      <c r="Q83" s="716"/>
      <c r="R83" s="716"/>
      <c r="S83" s="716"/>
      <c r="T83" s="716"/>
      <c r="U83" s="716"/>
      <c r="V83" s="716"/>
      <c r="W83" s="716"/>
      <c r="X83" s="716"/>
      <c r="Y83" s="716"/>
      <c r="Z83" s="716"/>
      <c r="AA83" s="716"/>
      <c r="AB83" s="716"/>
      <c r="AC83" s="716"/>
      <c r="AD83" s="716"/>
      <c r="AE83" s="716"/>
      <c r="AF83" s="717"/>
      <c r="AG83" s="315"/>
      <c r="AH83" s="127"/>
      <c r="AI83" s="127"/>
      <c r="AJ83" s="127"/>
      <c r="AK83" s="127"/>
      <c r="AL83" s="127"/>
      <c r="AM83" s="127"/>
      <c r="AN83" s="127"/>
      <c r="AO83" s="127"/>
      <c r="AP83" s="127"/>
      <c r="AQ83" s="127"/>
      <c r="AR83" s="127"/>
      <c r="AS83" s="127"/>
      <c r="AT83" s="127"/>
      <c r="AU83" s="127"/>
      <c r="AV83" s="127"/>
      <c r="AW83" s="127"/>
      <c r="AX83" s="316"/>
    </row>
    <row r="84" spans="1:50" ht="24.75" customHeight="1" x14ac:dyDescent="0.15">
      <c r="A84" s="303"/>
      <c r="B84" s="304"/>
      <c r="C84" s="294"/>
      <c r="D84" s="295"/>
      <c r="E84" s="296"/>
      <c r="F84" s="296"/>
      <c r="G84" s="296"/>
      <c r="H84" s="297"/>
      <c r="I84" s="297"/>
      <c r="J84" s="298"/>
      <c r="K84" s="298"/>
      <c r="L84" s="298"/>
      <c r="M84" s="299"/>
      <c r="N84" s="300"/>
      <c r="O84" s="715"/>
      <c r="P84" s="716"/>
      <c r="Q84" s="716"/>
      <c r="R84" s="716"/>
      <c r="S84" s="716"/>
      <c r="T84" s="716"/>
      <c r="U84" s="716"/>
      <c r="V84" s="716"/>
      <c r="W84" s="716"/>
      <c r="X84" s="716"/>
      <c r="Y84" s="716"/>
      <c r="Z84" s="716"/>
      <c r="AA84" s="716"/>
      <c r="AB84" s="716"/>
      <c r="AC84" s="716"/>
      <c r="AD84" s="716"/>
      <c r="AE84" s="716"/>
      <c r="AF84" s="717"/>
      <c r="AG84" s="315"/>
      <c r="AH84" s="127"/>
      <c r="AI84" s="127"/>
      <c r="AJ84" s="127"/>
      <c r="AK84" s="127"/>
      <c r="AL84" s="127"/>
      <c r="AM84" s="127"/>
      <c r="AN84" s="127"/>
      <c r="AO84" s="127"/>
      <c r="AP84" s="127"/>
      <c r="AQ84" s="127"/>
      <c r="AR84" s="127"/>
      <c r="AS84" s="127"/>
      <c r="AT84" s="127"/>
      <c r="AU84" s="127"/>
      <c r="AV84" s="127"/>
      <c r="AW84" s="127"/>
      <c r="AX84" s="316"/>
    </row>
    <row r="85" spans="1:50" ht="24.75" customHeight="1" x14ac:dyDescent="0.15">
      <c r="A85" s="305"/>
      <c r="B85" s="306"/>
      <c r="C85" s="319"/>
      <c r="D85" s="320"/>
      <c r="E85" s="321"/>
      <c r="F85" s="321"/>
      <c r="G85" s="321"/>
      <c r="H85" s="297"/>
      <c r="I85" s="297"/>
      <c r="J85" s="321"/>
      <c r="K85" s="321"/>
      <c r="L85" s="321"/>
      <c r="M85" s="706"/>
      <c r="N85" s="707"/>
      <c r="O85" s="718"/>
      <c r="P85" s="719"/>
      <c r="Q85" s="719"/>
      <c r="R85" s="719"/>
      <c r="S85" s="719"/>
      <c r="T85" s="719"/>
      <c r="U85" s="719"/>
      <c r="V85" s="719"/>
      <c r="W85" s="719"/>
      <c r="X85" s="719"/>
      <c r="Y85" s="719"/>
      <c r="Z85" s="719"/>
      <c r="AA85" s="719"/>
      <c r="AB85" s="719"/>
      <c r="AC85" s="719"/>
      <c r="AD85" s="719"/>
      <c r="AE85" s="719"/>
      <c r="AF85" s="720"/>
      <c r="AG85" s="317"/>
      <c r="AH85" s="130"/>
      <c r="AI85" s="130"/>
      <c r="AJ85" s="130"/>
      <c r="AK85" s="130"/>
      <c r="AL85" s="130"/>
      <c r="AM85" s="130"/>
      <c r="AN85" s="130"/>
      <c r="AO85" s="130"/>
      <c r="AP85" s="130"/>
      <c r="AQ85" s="130"/>
      <c r="AR85" s="130"/>
      <c r="AS85" s="130"/>
      <c r="AT85" s="130"/>
      <c r="AU85" s="130"/>
      <c r="AV85" s="130"/>
      <c r="AW85" s="130"/>
      <c r="AX85" s="318"/>
    </row>
    <row r="86" spans="1:50" ht="195.75" customHeight="1" x14ac:dyDescent="0.15">
      <c r="A86" s="267" t="s">
        <v>45</v>
      </c>
      <c r="B86" s="736"/>
      <c r="C86" s="218" t="s">
        <v>49</v>
      </c>
      <c r="D86" s="541"/>
      <c r="E86" s="541"/>
      <c r="F86" s="542"/>
      <c r="G86" s="739" t="s">
        <v>615</v>
      </c>
      <c r="H86" s="739"/>
      <c r="I86" s="739"/>
      <c r="J86" s="739"/>
      <c r="K86" s="739"/>
      <c r="L86" s="739"/>
      <c r="M86" s="739"/>
      <c r="N86" s="739"/>
      <c r="O86" s="739"/>
      <c r="P86" s="739"/>
      <c r="Q86" s="739"/>
      <c r="R86" s="739"/>
      <c r="S86" s="739"/>
      <c r="T86" s="739"/>
      <c r="U86" s="739"/>
      <c r="V86" s="739"/>
      <c r="W86" s="739"/>
      <c r="X86" s="739"/>
      <c r="Y86" s="739"/>
      <c r="Z86" s="739"/>
      <c r="AA86" s="739"/>
      <c r="AB86" s="739"/>
      <c r="AC86" s="739"/>
      <c r="AD86" s="739"/>
      <c r="AE86" s="739"/>
      <c r="AF86" s="739"/>
      <c r="AG86" s="739"/>
      <c r="AH86" s="739"/>
      <c r="AI86" s="739"/>
      <c r="AJ86" s="739"/>
      <c r="AK86" s="739"/>
      <c r="AL86" s="739"/>
      <c r="AM86" s="739"/>
      <c r="AN86" s="739"/>
      <c r="AO86" s="739"/>
      <c r="AP86" s="739"/>
      <c r="AQ86" s="739"/>
      <c r="AR86" s="739"/>
      <c r="AS86" s="739"/>
      <c r="AT86" s="739"/>
      <c r="AU86" s="739"/>
      <c r="AV86" s="739"/>
      <c r="AW86" s="739"/>
      <c r="AX86" s="740"/>
    </row>
    <row r="87" spans="1:50" ht="67.5" customHeight="1" thickBot="1" x14ac:dyDescent="0.2">
      <c r="A87" s="737"/>
      <c r="B87" s="738"/>
      <c r="C87" s="741" t="s">
        <v>53</v>
      </c>
      <c r="D87" s="742"/>
      <c r="E87" s="742"/>
      <c r="F87" s="743"/>
      <c r="G87" s="744" t="s">
        <v>616</v>
      </c>
      <c r="H87" s="744"/>
      <c r="I87" s="744"/>
      <c r="J87" s="744"/>
      <c r="K87" s="744"/>
      <c r="L87" s="744"/>
      <c r="M87" s="744"/>
      <c r="N87" s="744"/>
      <c r="O87" s="744"/>
      <c r="P87" s="744"/>
      <c r="Q87" s="744"/>
      <c r="R87" s="744"/>
      <c r="S87" s="744"/>
      <c r="T87" s="744"/>
      <c r="U87" s="744"/>
      <c r="V87" s="744"/>
      <c r="W87" s="744"/>
      <c r="X87" s="744"/>
      <c r="Y87" s="744"/>
      <c r="Z87" s="744"/>
      <c r="AA87" s="744"/>
      <c r="AB87" s="744"/>
      <c r="AC87" s="744"/>
      <c r="AD87" s="744"/>
      <c r="AE87" s="744"/>
      <c r="AF87" s="744"/>
      <c r="AG87" s="744"/>
      <c r="AH87" s="744"/>
      <c r="AI87" s="744"/>
      <c r="AJ87" s="744"/>
      <c r="AK87" s="744"/>
      <c r="AL87" s="744"/>
      <c r="AM87" s="744"/>
      <c r="AN87" s="744"/>
      <c r="AO87" s="744"/>
      <c r="AP87" s="744"/>
      <c r="AQ87" s="744"/>
      <c r="AR87" s="744"/>
      <c r="AS87" s="744"/>
      <c r="AT87" s="744"/>
      <c r="AU87" s="744"/>
      <c r="AV87" s="744"/>
      <c r="AW87" s="744"/>
      <c r="AX87" s="745"/>
    </row>
    <row r="88" spans="1:50" ht="24" customHeight="1" x14ac:dyDescent="0.15">
      <c r="A88" s="726" t="s">
        <v>30</v>
      </c>
      <c r="B88" s="727"/>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27"/>
      <c r="AL88" s="727"/>
      <c r="AM88" s="727"/>
      <c r="AN88" s="727"/>
      <c r="AO88" s="727"/>
      <c r="AP88" s="727"/>
      <c r="AQ88" s="727"/>
      <c r="AR88" s="727"/>
      <c r="AS88" s="727"/>
      <c r="AT88" s="727"/>
      <c r="AU88" s="727"/>
      <c r="AV88" s="727"/>
      <c r="AW88" s="727"/>
      <c r="AX88" s="728"/>
    </row>
    <row r="89" spans="1:50" ht="67.5" customHeight="1" thickBot="1" x14ac:dyDescent="0.2">
      <c r="A89" s="729" t="s">
        <v>644</v>
      </c>
      <c r="B89" s="730"/>
      <c r="C89" s="730"/>
      <c r="D89" s="730"/>
      <c r="E89" s="730"/>
      <c r="F89" s="730"/>
      <c r="G89" s="730"/>
      <c r="H89" s="730"/>
      <c r="I89" s="730"/>
      <c r="J89" s="730"/>
      <c r="K89" s="730"/>
      <c r="L89" s="730"/>
      <c r="M89" s="730"/>
      <c r="N89" s="730"/>
      <c r="O89" s="730"/>
      <c r="P89" s="730"/>
      <c r="Q89" s="730"/>
      <c r="R89" s="730"/>
      <c r="S89" s="730"/>
      <c r="T89" s="730"/>
      <c r="U89" s="730"/>
      <c r="V89" s="730"/>
      <c r="W89" s="730"/>
      <c r="X89" s="730"/>
      <c r="Y89" s="730"/>
      <c r="Z89" s="730"/>
      <c r="AA89" s="730"/>
      <c r="AB89" s="730"/>
      <c r="AC89" s="730"/>
      <c r="AD89" s="730"/>
      <c r="AE89" s="730"/>
      <c r="AF89" s="730"/>
      <c r="AG89" s="730"/>
      <c r="AH89" s="730"/>
      <c r="AI89" s="730"/>
      <c r="AJ89" s="730"/>
      <c r="AK89" s="730"/>
      <c r="AL89" s="730"/>
      <c r="AM89" s="730"/>
      <c r="AN89" s="730"/>
      <c r="AO89" s="730"/>
      <c r="AP89" s="730"/>
      <c r="AQ89" s="730"/>
      <c r="AR89" s="730"/>
      <c r="AS89" s="730"/>
      <c r="AT89" s="730"/>
      <c r="AU89" s="730"/>
      <c r="AV89" s="730"/>
      <c r="AW89" s="730"/>
      <c r="AX89" s="731"/>
    </row>
    <row r="90" spans="1:50" ht="24.75" customHeight="1" x14ac:dyDescent="0.15">
      <c r="A90" s="732" t="s">
        <v>31</v>
      </c>
      <c r="B90" s="733"/>
      <c r="C90" s="733"/>
      <c r="D90" s="733"/>
      <c r="E90" s="733"/>
      <c r="F90" s="733"/>
      <c r="G90" s="733"/>
      <c r="H90" s="733"/>
      <c r="I90" s="733"/>
      <c r="J90" s="733"/>
      <c r="K90" s="733"/>
      <c r="L90" s="733"/>
      <c r="M90" s="733"/>
      <c r="N90" s="733"/>
      <c r="O90" s="733"/>
      <c r="P90" s="733"/>
      <c r="Q90" s="733"/>
      <c r="R90" s="733"/>
      <c r="S90" s="733"/>
      <c r="T90" s="733"/>
      <c r="U90" s="733"/>
      <c r="V90" s="733"/>
      <c r="W90" s="733"/>
      <c r="X90" s="733"/>
      <c r="Y90" s="733"/>
      <c r="Z90" s="733"/>
      <c r="AA90" s="733"/>
      <c r="AB90" s="733"/>
      <c r="AC90" s="733"/>
      <c r="AD90" s="733"/>
      <c r="AE90" s="733"/>
      <c r="AF90" s="733"/>
      <c r="AG90" s="733"/>
      <c r="AH90" s="733"/>
      <c r="AI90" s="733"/>
      <c r="AJ90" s="733"/>
      <c r="AK90" s="733"/>
      <c r="AL90" s="733"/>
      <c r="AM90" s="733"/>
      <c r="AN90" s="733"/>
      <c r="AO90" s="733"/>
      <c r="AP90" s="733"/>
      <c r="AQ90" s="733"/>
      <c r="AR90" s="733"/>
      <c r="AS90" s="733"/>
      <c r="AT90" s="733"/>
      <c r="AU90" s="733"/>
      <c r="AV90" s="733"/>
      <c r="AW90" s="733"/>
      <c r="AX90" s="734"/>
    </row>
    <row r="91" spans="1:50" ht="67.5" customHeight="1" thickBot="1" x14ac:dyDescent="0.2">
      <c r="A91" s="251" t="s">
        <v>132</v>
      </c>
      <c r="B91" s="252"/>
      <c r="C91" s="252"/>
      <c r="D91" s="252"/>
      <c r="E91" s="253"/>
      <c r="F91" s="735" t="s">
        <v>645</v>
      </c>
      <c r="G91" s="730"/>
      <c r="H91" s="730"/>
      <c r="I91" s="730"/>
      <c r="J91" s="730"/>
      <c r="K91" s="730"/>
      <c r="L91" s="730"/>
      <c r="M91" s="730"/>
      <c r="N91" s="730"/>
      <c r="O91" s="730"/>
      <c r="P91" s="730"/>
      <c r="Q91" s="730"/>
      <c r="R91" s="730"/>
      <c r="S91" s="730"/>
      <c r="T91" s="730"/>
      <c r="U91" s="730"/>
      <c r="V91" s="730"/>
      <c r="W91" s="730"/>
      <c r="X91" s="730"/>
      <c r="Y91" s="730"/>
      <c r="Z91" s="730"/>
      <c r="AA91" s="730"/>
      <c r="AB91" s="730"/>
      <c r="AC91" s="730"/>
      <c r="AD91" s="730"/>
      <c r="AE91" s="730"/>
      <c r="AF91" s="730"/>
      <c r="AG91" s="730"/>
      <c r="AH91" s="730"/>
      <c r="AI91" s="730"/>
      <c r="AJ91" s="730"/>
      <c r="AK91" s="730"/>
      <c r="AL91" s="730"/>
      <c r="AM91" s="730"/>
      <c r="AN91" s="730"/>
      <c r="AO91" s="730"/>
      <c r="AP91" s="730"/>
      <c r="AQ91" s="730"/>
      <c r="AR91" s="730"/>
      <c r="AS91" s="730"/>
      <c r="AT91" s="730"/>
      <c r="AU91" s="730"/>
      <c r="AV91" s="730"/>
      <c r="AW91" s="730"/>
      <c r="AX91" s="731"/>
    </row>
    <row r="92" spans="1:50" ht="24.75" customHeight="1" x14ac:dyDescent="0.15">
      <c r="A92" s="732" t="s">
        <v>43</v>
      </c>
      <c r="B92" s="733"/>
      <c r="C92" s="733"/>
      <c r="D92" s="733"/>
      <c r="E92" s="733"/>
      <c r="F92" s="733"/>
      <c r="G92" s="733"/>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733"/>
      <c r="AK92" s="733"/>
      <c r="AL92" s="733"/>
      <c r="AM92" s="733"/>
      <c r="AN92" s="733"/>
      <c r="AO92" s="733"/>
      <c r="AP92" s="733"/>
      <c r="AQ92" s="733"/>
      <c r="AR92" s="733"/>
      <c r="AS92" s="733"/>
      <c r="AT92" s="733"/>
      <c r="AU92" s="733"/>
      <c r="AV92" s="733"/>
      <c r="AW92" s="733"/>
      <c r="AX92" s="734"/>
    </row>
    <row r="93" spans="1:50" ht="66" customHeight="1" thickBot="1" x14ac:dyDescent="0.2">
      <c r="A93" s="251" t="s">
        <v>132</v>
      </c>
      <c r="B93" s="252"/>
      <c r="C93" s="252"/>
      <c r="D93" s="252"/>
      <c r="E93" s="253"/>
      <c r="F93" s="254" t="s">
        <v>646</v>
      </c>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6"/>
    </row>
    <row r="94" spans="1:50" ht="24.75" customHeight="1" x14ac:dyDescent="0.15">
      <c r="A94" s="257" t="s">
        <v>32</v>
      </c>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9"/>
    </row>
    <row r="95" spans="1:50" ht="302.25" customHeight="1" thickBot="1" x14ac:dyDescent="0.2">
      <c r="A95" s="260" t="s">
        <v>633</v>
      </c>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2"/>
    </row>
    <row r="96" spans="1:50" ht="24.75" customHeight="1" x14ac:dyDescent="0.15">
      <c r="A96" s="263" t="s">
        <v>215</v>
      </c>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5"/>
    </row>
    <row r="97" spans="1:51" ht="24.75" customHeight="1" x14ac:dyDescent="0.15">
      <c r="A97" s="266" t="s">
        <v>249</v>
      </c>
      <c r="B97" s="84"/>
      <c r="C97" s="84"/>
      <c r="D97" s="85"/>
      <c r="E97" s="247" t="s">
        <v>617</v>
      </c>
      <c r="F97" s="248"/>
      <c r="G97" s="248"/>
      <c r="H97" s="248"/>
      <c r="I97" s="248"/>
      <c r="J97" s="248"/>
      <c r="K97" s="248"/>
      <c r="L97" s="248"/>
      <c r="M97" s="248"/>
      <c r="N97" s="248"/>
      <c r="O97" s="248"/>
      <c r="P97" s="249"/>
      <c r="Q97" s="247"/>
      <c r="R97" s="248"/>
      <c r="S97" s="248"/>
      <c r="T97" s="248"/>
      <c r="U97" s="248"/>
      <c r="V97" s="248"/>
      <c r="W97" s="248"/>
      <c r="X97" s="248"/>
      <c r="Y97" s="248"/>
      <c r="Z97" s="248"/>
      <c r="AA97" s="248"/>
      <c r="AB97" s="249"/>
      <c r="AC97" s="247"/>
      <c r="AD97" s="248"/>
      <c r="AE97" s="248"/>
      <c r="AF97" s="248"/>
      <c r="AG97" s="248"/>
      <c r="AH97" s="248"/>
      <c r="AI97" s="248"/>
      <c r="AJ97" s="248"/>
      <c r="AK97" s="248"/>
      <c r="AL97" s="248"/>
      <c r="AM97" s="248"/>
      <c r="AN97" s="249"/>
      <c r="AO97" s="247"/>
      <c r="AP97" s="248"/>
      <c r="AQ97" s="248"/>
      <c r="AR97" s="248"/>
      <c r="AS97" s="248"/>
      <c r="AT97" s="248"/>
      <c r="AU97" s="248"/>
      <c r="AV97" s="248"/>
      <c r="AW97" s="248"/>
      <c r="AX97" s="250"/>
      <c r="AY97" s="62"/>
    </row>
    <row r="98" spans="1:51" ht="24.75" customHeight="1" x14ac:dyDescent="0.15">
      <c r="A98" s="186" t="s">
        <v>248</v>
      </c>
      <c r="B98" s="186"/>
      <c r="C98" s="186"/>
      <c r="D98" s="186"/>
      <c r="E98" s="247" t="s">
        <v>618</v>
      </c>
      <c r="F98" s="248"/>
      <c r="G98" s="248"/>
      <c r="H98" s="248"/>
      <c r="I98" s="248"/>
      <c r="J98" s="248"/>
      <c r="K98" s="248"/>
      <c r="L98" s="248"/>
      <c r="M98" s="248"/>
      <c r="N98" s="248"/>
      <c r="O98" s="248"/>
      <c r="P98" s="249"/>
      <c r="Q98" s="247"/>
      <c r="R98" s="248"/>
      <c r="S98" s="248"/>
      <c r="T98" s="248"/>
      <c r="U98" s="248"/>
      <c r="V98" s="248"/>
      <c r="W98" s="248"/>
      <c r="X98" s="248"/>
      <c r="Y98" s="248"/>
      <c r="Z98" s="248"/>
      <c r="AA98" s="248"/>
      <c r="AB98" s="249"/>
      <c r="AC98" s="247"/>
      <c r="AD98" s="248"/>
      <c r="AE98" s="248"/>
      <c r="AF98" s="248"/>
      <c r="AG98" s="248"/>
      <c r="AH98" s="248"/>
      <c r="AI98" s="248"/>
      <c r="AJ98" s="248"/>
      <c r="AK98" s="248"/>
      <c r="AL98" s="248"/>
      <c r="AM98" s="248"/>
      <c r="AN98" s="249"/>
      <c r="AO98" s="247"/>
      <c r="AP98" s="248"/>
      <c r="AQ98" s="248"/>
      <c r="AR98" s="248"/>
      <c r="AS98" s="248"/>
      <c r="AT98" s="248"/>
      <c r="AU98" s="248"/>
      <c r="AV98" s="248"/>
      <c r="AW98" s="248"/>
      <c r="AX98" s="250"/>
    </row>
    <row r="99" spans="1:51" ht="24.75" customHeight="1" x14ac:dyDescent="0.15">
      <c r="A99" s="186" t="s">
        <v>247</v>
      </c>
      <c r="B99" s="186"/>
      <c r="C99" s="186"/>
      <c r="D99" s="186"/>
      <c r="E99" s="247" t="s">
        <v>619</v>
      </c>
      <c r="F99" s="248"/>
      <c r="G99" s="248"/>
      <c r="H99" s="248"/>
      <c r="I99" s="248"/>
      <c r="J99" s="248"/>
      <c r="K99" s="248"/>
      <c r="L99" s="248"/>
      <c r="M99" s="248"/>
      <c r="N99" s="248"/>
      <c r="O99" s="248"/>
      <c r="P99" s="249"/>
      <c r="Q99" s="247"/>
      <c r="R99" s="248"/>
      <c r="S99" s="248"/>
      <c r="T99" s="248"/>
      <c r="U99" s="248"/>
      <c r="V99" s="248"/>
      <c r="W99" s="248"/>
      <c r="X99" s="248"/>
      <c r="Y99" s="248"/>
      <c r="Z99" s="248"/>
      <c r="AA99" s="248"/>
      <c r="AB99" s="249"/>
      <c r="AC99" s="247"/>
      <c r="AD99" s="248"/>
      <c r="AE99" s="248"/>
      <c r="AF99" s="248"/>
      <c r="AG99" s="248"/>
      <c r="AH99" s="248"/>
      <c r="AI99" s="248"/>
      <c r="AJ99" s="248"/>
      <c r="AK99" s="248"/>
      <c r="AL99" s="248"/>
      <c r="AM99" s="248"/>
      <c r="AN99" s="249"/>
      <c r="AO99" s="247"/>
      <c r="AP99" s="248"/>
      <c r="AQ99" s="248"/>
      <c r="AR99" s="248"/>
      <c r="AS99" s="248"/>
      <c r="AT99" s="248"/>
      <c r="AU99" s="248"/>
      <c r="AV99" s="248"/>
      <c r="AW99" s="248"/>
      <c r="AX99" s="250"/>
    </row>
    <row r="100" spans="1:51" ht="24.75" customHeight="1" x14ac:dyDescent="0.15">
      <c r="A100" s="186" t="s">
        <v>246</v>
      </c>
      <c r="B100" s="186"/>
      <c r="C100" s="186"/>
      <c r="D100" s="186"/>
      <c r="E100" s="247" t="s">
        <v>620</v>
      </c>
      <c r="F100" s="248"/>
      <c r="G100" s="248"/>
      <c r="H100" s="248"/>
      <c r="I100" s="248"/>
      <c r="J100" s="248"/>
      <c r="K100" s="248"/>
      <c r="L100" s="248"/>
      <c r="M100" s="248"/>
      <c r="N100" s="248"/>
      <c r="O100" s="248"/>
      <c r="P100" s="249"/>
      <c r="Q100" s="247"/>
      <c r="R100" s="248"/>
      <c r="S100" s="248"/>
      <c r="T100" s="248"/>
      <c r="U100" s="248"/>
      <c r="V100" s="248"/>
      <c r="W100" s="248"/>
      <c r="X100" s="248"/>
      <c r="Y100" s="248"/>
      <c r="Z100" s="248"/>
      <c r="AA100" s="248"/>
      <c r="AB100" s="249"/>
      <c r="AC100" s="247"/>
      <c r="AD100" s="248"/>
      <c r="AE100" s="248"/>
      <c r="AF100" s="248"/>
      <c r="AG100" s="248"/>
      <c r="AH100" s="248"/>
      <c r="AI100" s="248"/>
      <c r="AJ100" s="248"/>
      <c r="AK100" s="248"/>
      <c r="AL100" s="248"/>
      <c r="AM100" s="248"/>
      <c r="AN100" s="249"/>
      <c r="AO100" s="247"/>
      <c r="AP100" s="248"/>
      <c r="AQ100" s="248"/>
      <c r="AR100" s="248"/>
      <c r="AS100" s="248"/>
      <c r="AT100" s="248"/>
      <c r="AU100" s="248"/>
      <c r="AV100" s="248"/>
      <c r="AW100" s="248"/>
      <c r="AX100" s="250"/>
    </row>
    <row r="101" spans="1:51" ht="24.75" customHeight="1" x14ac:dyDescent="0.15">
      <c r="A101" s="186" t="s">
        <v>245</v>
      </c>
      <c r="B101" s="186"/>
      <c r="C101" s="186"/>
      <c r="D101" s="186"/>
      <c r="E101" s="247" t="s">
        <v>621</v>
      </c>
      <c r="F101" s="248"/>
      <c r="G101" s="248"/>
      <c r="H101" s="248"/>
      <c r="I101" s="248"/>
      <c r="J101" s="248"/>
      <c r="K101" s="248"/>
      <c r="L101" s="248"/>
      <c r="M101" s="248"/>
      <c r="N101" s="248"/>
      <c r="O101" s="248"/>
      <c r="P101" s="249"/>
      <c r="Q101" s="247"/>
      <c r="R101" s="248"/>
      <c r="S101" s="248"/>
      <c r="T101" s="248"/>
      <c r="U101" s="248"/>
      <c r="V101" s="248"/>
      <c r="W101" s="248"/>
      <c r="X101" s="248"/>
      <c r="Y101" s="248"/>
      <c r="Z101" s="248"/>
      <c r="AA101" s="248"/>
      <c r="AB101" s="249"/>
      <c r="AC101" s="247"/>
      <c r="AD101" s="248"/>
      <c r="AE101" s="248"/>
      <c r="AF101" s="248"/>
      <c r="AG101" s="248"/>
      <c r="AH101" s="248"/>
      <c r="AI101" s="248"/>
      <c r="AJ101" s="248"/>
      <c r="AK101" s="248"/>
      <c r="AL101" s="248"/>
      <c r="AM101" s="248"/>
      <c r="AN101" s="249"/>
      <c r="AO101" s="247"/>
      <c r="AP101" s="248"/>
      <c r="AQ101" s="248"/>
      <c r="AR101" s="248"/>
      <c r="AS101" s="248"/>
      <c r="AT101" s="248"/>
      <c r="AU101" s="248"/>
      <c r="AV101" s="248"/>
      <c r="AW101" s="248"/>
      <c r="AX101" s="250"/>
    </row>
    <row r="102" spans="1:51" ht="24.75" customHeight="1" x14ac:dyDescent="0.15">
      <c r="A102" s="186" t="s">
        <v>244</v>
      </c>
      <c r="B102" s="186"/>
      <c r="C102" s="186"/>
      <c r="D102" s="186"/>
      <c r="E102" s="247" t="s">
        <v>622</v>
      </c>
      <c r="F102" s="248"/>
      <c r="G102" s="248"/>
      <c r="H102" s="248"/>
      <c r="I102" s="248"/>
      <c r="J102" s="248"/>
      <c r="K102" s="248"/>
      <c r="L102" s="248"/>
      <c r="M102" s="248"/>
      <c r="N102" s="248"/>
      <c r="O102" s="248"/>
      <c r="P102" s="249"/>
      <c r="Q102" s="247"/>
      <c r="R102" s="248"/>
      <c r="S102" s="248"/>
      <c r="T102" s="248"/>
      <c r="U102" s="248"/>
      <c r="V102" s="248"/>
      <c r="W102" s="248"/>
      <c r="X102" s="248"/>
      <c r="Y102" s="248"/>
      <c r="Z102" s="248"/>
      <c r="AA102" s="248"/>
      <c r="AB102" s="249"/>
      <c r="AC102" s="247"/>
      <c r="AD102" s="248"/>
      <c r="AE102" s="248"/>
      <c r="AF102" s="248"/>
      <c r="AG102" s="248"/>
      <c r="AH102" s="248"/>
      <c r="AI102" s="248"/>
      <c r="AJ102" s="248"/>
      <c r="AK102" s="248"/>
      <c r="AL102" s="248"/>
      <c r="AM102" s="248"/>
      <c r="AN102" s="249"/>
      <c r="AO102" s="247"/>
      <c r="AP102" s="248"/>
      <c r="AQ102" s="248"/>
      <c r="AR102" s="248"/>
      <c r="AS102" s="248"/>
      <c r="AT102" s="248"/>
      <c r="AU102" s="248"/>
      <c r="AV102" s="248"/>
      <c r="AW102" s="248"/>
      <c r="AX102" s="250"/>
    </row>
    <row r="103" spans="1:51" ht="24.75" customHeight="1" x14ac:dyDescent="0.15">
      <c r="A103" s="186" t="s">
        <v>243</v>
      </c>
      <c r="B103" s="186"/>
      <c r="C103" s="186"/>
      <c r="D103" s="186"/>
      <c r="E103" s="247" t="s">
        <v>621</v>
      </c>
      <c r="F103" s="248"/>
      <c r="G103" s="248"/>
      <c r="H103" s="248"/>
      <c r="I103" s="248"/>
      <c r="J103" s="248"/>
      <c r="K103" s="248"/>
      <c r="L103" s="248"/>
      <c r="M103" s="248"/>
      <c r="N103" s="248"/>
      <c r="O103" s="248"/>
      <c r="P103" s="249"/>
      <c r="Q103" s="247"/>
      <c r="R103" s="248"/>
      <c r="S103" s="248"/>
      <c r="T103" s="248"/>
      <c r="U103" s="248"/>
      <c r="V103" s="248"/>
      <c r="W103" s="248"/>
      <c r="X103" s="248"/>
      <c r="Y103" s="248"/>
      <c r="Z103" s="248"/>
      <c r="AA103" s="248"/>
      <c r="AB103" s="249"/>
      <c r="AC103" s="247"/>
      <c r="AD103" s="248"/>
      <c r="AE103" s="248"/>
      <c r="AF103" s="248"/>
      <c r="AG103" s="248"/>
      <c r="AH103" s="248"/>
      <c r="AI103" s="248"/>
      <c r="AJ103" s="248"/>
      <c r="AK103" s="248"/>
      <c r="AL103" s="248"/>
      <c r="AM103" s="248"/>
      <c r="AN103" s="249"/>
      <c r="AO103" s="247"/>
      <c r="AP103" s="248"/>
      <c r="AQ103" s="248"/>
      <c r="AR103" s="248"/>
      <c r="AS103" s="248"/>
      <c r="AT103" s="248"/>
      <c r="AU103" s="248"/>
      <c r="AV103" s="248"/>
      <c r="AW103" s="248"/>
      <c r="AX103" s="250"/>
    </row>
    <row r="104" spans="1:51" ht="24.75" customHeight="1" x14ac:dyDescent="0.15">
      <c r="A104" s="186" t="s">
        <v>242</v>
      </c>
      <c r="B104" s="186"/>
      <c r="C104" s="186"/>
      <c r="D104" s="186"/>
      <c r="E104" s="247" t="s">
        <v>623</v>
      </c>
      <c r="F104" s="248"/>
      <c r="G104" s="248"/>
      <c r="H104" s="248"/>
      <c r="I104" s="248"/>
      <c r="J104" s="248"/>
      <c r="K104" s="248"/>
      <c r="L104" s="248"/>
      <c r="M104" s="248"/>
      <c r="N104" s="248"/>
      <c r="O104" s="248"/>
      <c r="P104" s="249"/>
      <c r="Q104" s="247"/>
      <c r="R104" s="248"/>
      <c r="S104" s="248"/>
      <c r="T104" s="248"/>
      <c r="U104" s="248"/>
      <c r="V104" s="248"/>
      <c r="W104" s="248"/>
      <c r="X104" s="248"/>
      <c r="Y104" s="248"/>
      <c r="Z104" s="248"/>
      <c r="AA104" s="248"/>
      <c r="AB104" s="249"/>
      <c r="AC104" s="247"/>
      <c r="AD104" s="248"/>
      <c r="AE104" s="248"/>
      <c r="AF104" s="248"/>
      <c r="AG104" s="248"/>
      <c r="AH104" s="248"/>
      <c r="AI104" s="248"/>
      <c r="AJ104" s="248"/>
      <c r="AK104" s="248"/>
      <c r="AL104" s="248"/>
      <c r="AM104" s="248"/>
      <c r="AN104" s="249"/>
      <c r="AO104" s="247"/>
      <c r="AP104" s="248"/>
      <c r="AQ104" s="248"/>
      <c r="AR104" s="248"/>
      <c r="AS104" s="248"/>
      <c r="AT104" s="248"/>
      <c r="AU104" s="248"/>
      <c r="AV104" s="248"/>
      <c r="AW104" s="248"/>
      <c r="AX104" s="250"/>
    </row>
    <row r="105" spans="1:51" ht="24.75" customHeight="1" x14ac:dyDescent="0.15">
      <c r="A105" s="186" t="s">
        <v>388</v>
      </c>
      <c r="B105" s="186"/>
      <c r="C105" s="186"/>
      <c r="D105" s="186"/>
      <c r="E105" s="74" t="s">
        <v>624</v>
      </c>
      <c r="F105" s="73"/>
      <c r="G105" s="73"/>
      <c r="H105" s="65" t="str">
        <f>IF(E105="","","-")</f>
        <v>-</v>
      </c>
      <c r="I105" s="73"/>
      <c r="J105" s="73"/>
      <c r="K105" s="65" t="str">
        <f>IF(I105="","","-")</f>
        <v/>
      </c>
      <c r="L105" s="75">
        <v>133</v>
      </c>
      <c r="M105" s="75"/>
      <c r="N105" s="65" t="str">
        <f>IF(O105="","","-")</f>
        <v/>
      </c>
      <c r="O105" s="76"/>
      <c r="P105" s="77"/>
      <c r="Q105" s="74"/>
      <c r="R105" s="73"/>
      <c r="S105" s="73"/>
      <c r="T105" s="65" t="str">
        <f>IF(Q105="","","-")</f>
        <v/>
      </c>
      <c r="U105" s="73"/>
      <c r="V105" s="73"/>
      <c r="W105" s="65" t="str">
        <f>IF(U105="","","-")</f>
        <v/>
      </c>
      <c r="X105" s="75"/>
      <c r="Y105" s="75"/>
      <c r="Z105" s="65" t="str">
        <f>IF(AA105="","","-")</f>
        <v/>
      </c>
      <c r="AA105" s="76"/>
      <c r="AB105" s="77"/>
      <c r="AC105" s="74"/>
      <c r="AD105" s="73"/>
      <c r="AE105" s="73"/>
      <c r="AF105" s="65" t="str">
        <f>IF(AC105="","","-")</f>
        <v/>
      </c>
      <c r="AG105" s="73"/>
      <c r="AH105" s="73"/>
      <c r="AI105" s="65" t="str">
        <f>IF(AG105="","","-")</f>
        <v/>
      </c>
      <c r="AJ105" s="75"/>
      <c r="AK105" s="75"/>
      <c r="AL105" s="65" t="str">
        <f>IF(AM105="","","-")</f>
        <v/>
      </c>
      <c r="AM105" s="76"/>
      <c r="AN105" s="77"/>
      <c r="AO105" s="74"/>
      <c r="AP105" s="73"/>
      <c r="AQ105" s="65" t="str">
        <f>IF(AO105="","","-")</f>
        <v/>
      </c>
      <c r="AR105" s="73"/>
      <c r="AS105" s="73"/>
      <c r="AT105" s="65" t="str">
        <f>IF(AR105="","","-")</f>
        <v/>
      </c>
      <c r="AU105" s="75"/>
      <c r="AV105" s="75"/>
      <c r="AW105" s="65" t="str">
        <f>IF(AX105="","","-")</f>
        <v/>
      </c>
      <c r="AX105" s="68"/>
    </row>
    <row r="106" spans="1:51" ht="24.75" customHeight="1" x14ac:dyDescent="0.15">
      <c r="A106" s="186" t="s">
        <v>565</v>
      </c>
      <c r="B106" s="186"/>
      <c r="C106" s="186"/>
      <c r="D106" s="186"/>
      <c r="E106" s="74" t="s">
        <v>624</v>
      </c>
      <c r="F106" s="73"/>
      <c r="G106" s="73"/>
      <c r="H106" s="65"/>
      <c r="I106" s="73"/>
      <c r="J106" s="73"/>
      <c r="K106" s="65"/>
      <c r="L106" s="75">
        <v>134</v>
      </c>
      <c r="M106" s="75"/>
      <c r="N106" s="65" t="str">
        <f>IF(O106="","","-")</f>
        <v/>
      </c>
      <c r="O106" s="76"/>
      <c r="P106" s="77"/>
      <c r="Q106" s="74"/>
      <c r="R106" s="73"/>
      <c r="S106" s="73"/>
      <c r="T106" s="65" t="str">
        <f>IF(Q106="","","-")</f>
        <v/>
      </c>
      <c r="U106" s="73"/>
      <c r="V106" s="73"/>
      <c r="W106" s="65" t="str">
        <f>IF(U106="","","-")</f>
        <v/>
      </c>
      <c r="X106" s="75"/>
      <c r="Y106" s="75"/>
      <c r="Z106" s="65" t="str">
        <f>IF(AA106="","","-")</f>
        <v/>
      </c>
      <c r="AA106" s="76"/>
      <c r="AB106" s="77"/>
      <c r="AC106" s="74"/>
      <c r="AD106" s="73"/>
      <c r="AE106" s="73"/>
      <c r="AF106" s="65" t="str">
        <f>IF(AC106="","","-")</f>
        <v/>
      </c>
      <c r="AG106" s="73"/>
      <c r="AH106" s="73"/>
      <c r="AI106" s="65" t="str">
        <f>IF(AG106="","","-")</f>
        <v/>
      </c>
      <c r="AJ106" s="75"/>
      <c r="AK106" s="75"/>
      <c r="AL106" s="65" t="str">
        <f>IF(AM106="","","-")</f>
        <v/>
      </c>
      <c r="AM106" s="76"/>
      <c r="AN106" s="77"/>
      <c r="AO106" s="74"/>
      <c r="AP106" s="73"/>
      <c r="AQ106" s="65" t="str">
        <f>IF(AO106="","","-")</f>
        <v/>
      </c>
      <c r="AR106" s="73"/>
      <c r="AS106" s="73"/>
      <c r="AT106" s="65" t="str">
        <f>IF(AR106="","","-")</f>
        <v/>
      </c>
      <c r="AU106" s="75"/>
      <c r="AV106" s="75"/>
      <c r="AW106" s="65" t="str">
        <f>IF(AX106="","","-")</f>
        <v/>
      </c>
      <c r="AX106" s="68"/>
    </row>
    <row r="107" spans="1:51" ht="24.75" customHeight="1" x14ac:dyDescent="0.15">
      <c r="A107" s="186" t="s">
        <v>356</v>
      </c>
      <c r="B107" s="186"/>
      <c r="C107" s="186"/>
      <c r="D107" s="186"/>
      <c r="E107" s="71">
        <v>2021</v>
      </c>
      <c r="F107" s="72"/>
      <c r="G107" s="73" t="s">
        <v>582</v>
      </c>
      <c r="H107" s="73"/>
      <c r="I107" s="73"/>
      <c r="J107" s="72">
        <v>20</v>
      </c>
      <c r="K107" s="72"/>
      <c r="L107" s="75">
        <v>151</v>
      </c>
      <c r="M107" s="75"/>
      <c r="N107" s="75"/>
      <c r="O107" s="72"/>
      <c r="P107" s="72"/>
      <c r="Q107" s="71"/>
      <c r="R107" s="72"/>
      <c r="S107" s="73"/>
      <c r="T107" s="73"/>
      <c r="U107" s="73"/>
      <c r="V107" s="72"/>
      <c r="W107" s="72"/>
      <c r="X107" s="75"/>
      <c r="Y107" s="75"/>
      <c r="Z107" s="75"/>
      <c r="AA107" s="72"/>
      <c r="AB107" s="233"/>
      <c r="AC107" s="71"/>
      <c r="AD107" s="72"/>
      <c r="AE107" s="73"/>
      <c r="AF107" s="73"/>
      <c r="AG107" s="73"/>
      <c r="AH107" s="72"/>
      <c r="AI107" s="72"/>
      <c r="AJ107" s="75"/>
      <c r="AK107" s="75"/>
      <c r="AL107" s="75"/>
      <c r="AM107" s="72"/>
      <c r="AN107" s="233"/>
      <c r="AO107" s="71"/>
      <c r="AP107" s="72"/>
      <c r="AQ107" s="73"/>
      <c r="AR107" s="73"/>
      <c r="AS107" s="73"/>
      <c r="AT107" s="72"/>
      <c r="AU107" s="72"/>
      <c r="AV107" s="75"/>
      <c r="AW107" s="75"/>
      <c r="AX107" s="68"/>
    </row>
    <row r="108" spans="1:51" ht="28.35" customHeight="1" x14ac:dyDescent="0.15">
      <c r="A108" s="234" t="s">
        <v>236</v>
      </c>
      <c r="B108" s="235"/>
      <c r="C108" s="235"/>
      <c r="D108" s="235"/>
      <c r="E108" s="235"/>
      <c r="F108" s="236"/>
      <c r="G108" s="52" t="s">
        <v>567</v>
      </c>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1" ht="28.35" customHeight="1" x14ac:dyDescent="0.15">
      <c r="A109" s="234"/>
      <c r="B109" s="235"/>
      <c r="C109" s="235"/>
      <c r="D109" s="235"/>
      <c r="E109" s="235"/>
      <c r="F109" s="236"/>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1" ht="28.35" customHeight="1" x14ac:dyDescent="0.15">
      <c r="A110" s="234"/>
      <c r="B110" s="235"/>
      <c r="C110" s="235"/>
      <c r="D110" s="235"/>
      <c r="E110" s="235"/>
      <c r="F110" s="236"/>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1" ht="28.35" customHeight="1" x14ac:dyDescent="0.15">
      <c r="A111" s="234"/>
      <c r="B111" s="235"/>
      <c r="C111" s="235"/>
      <c r="D111" s="235"/>
      <c r="E111" s="235"/>
      <c r="F111" s="236"/>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1" ht="27.75" customHeight="1" x14ac:dyDescent="0.15">
      <c r="A112" s="234"/>
      <c r="B112" s="235"/>
      <c r="C112" s="235"/>
      <c r="D112" s="235"/>
      <c r="E112" s="235"/>
      <c r="F112" s="236"/>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234"/>
      <c r="B113" s="235"/>
      <c r="C113" s="235"/>
      <c r="D113" s="235"/>
      <c r="E113" s="235"/>
      <c r="F113" s="236"/>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8.35" customHeight="1" x14ac:dyDescent="0.15">
      <c r="A114" s="234"/>
      <c r="B114" s="235"/>
      <c r="C114" s="235"/>
      <c r="D114" s="235"/>
      <c r="E114" s="235"/>
      <c r="F114" s="236"/>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7.75" customHeight="1" x14ac:dyDescent="0.15">
      <c r="A115" s="234"/>
      <c r="B115" s="235"/>
      <c r="C115" s="235"/>
      <c r="D115" s="235"/>
      <c r="E115" s="235"/>
      <c r="F115" s="236"/>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8.35" customHeight="1" x14ac:dyDescent="0.15">
      <c r="A116" s="234"/>
      <c r="B116" s="235"/>
      <c r="C116" s="235"/>
      <c r="D116" s="235"/>
      <c r="E116" s="235"/>
      <c r="F116" s="236"/>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8.35" customHeight="1" x14ac:dyDescent="0.15">
      <c r="A117" s="234"/>
      <c r="B117" s="235"/>
      <c r="C117" s="235"/>
      <c r="D117" s="235"/>
      <c r="E117" s="235"/>
      <c r="F117" s="236"/>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8.35" customHeight="1" x14ac:dyDescent="0.15">
      <c r="A118" s="234"/>
      <c r="B118" s="235"/>
      <c r="C118" s="235"/>
      <c r="D118" s="235"/>
      <c r="E118" s="235"/>
      <c r="F118" s="236"/>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28.35" customHeight="1" x14ac:dyDescent="0.15">
      <c r="A119" s="234"/>
      <c r="B119" s="235"/>
      <c r="C119" s="235"/>
      <c r="D119" s="235"/>
      <c r="E119" s="235"/>
      <c r="F119" s="236"/>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28.35" customHeight="1" x14ac:dyDescent="0.15">
      <c r="A120" s="234"/>
      <c r="B120" s="235"/>
      <c r="C120" s="235"/>
      <c r="D120" s="235"/>
      <c r="E120" s="235"/>
      <c r="F120" s="236"/>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1" ht="27.75" customHeight="1" thickBot="1" x14ac:dyDescent="0.2">
      <c r="A121" s="234"/>
      <c r="B121" s="235"/>
      <c r="C121" s="235"/>
      <c r="D121" s="235"/>
      <c r="E121" s="235"/>
      <c r="F121" s="236"/>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24.75" customHeight="1" x14ac:dyDescent="0.15">
      <c r="A122" s="237" t="s">
        <v>238</v>
      </c>
      <c r="B122" s="238"/>
      <c r="C122" s="238"/>
      <c r="D122" s="238"/>
      <c r="E122" s="238"/>
      <c r="F122" s="239"/>
      <c r="G122" s="243" t="s">
        <v>653</v>
      </c>
      <c r="H122" s="244"/>
      <c r="I122" s="244"/>
      <c r="J122" s="244"/>
      <c r="K122" s="244"/>
      <c r="L122" s="244"/>
      <c r="M122" s="244"/>
      <c r="N122" s="244"/>
      <c r="O122" s="244"/>
      <c r="P122" s="244"/>
      <c r="Q122" s="244"/>
      <c r="R122" s="244"/>
      <c r="S122" s="244"/>
      <c r="T122" s="244"/>
      <c r="U122" s="244"/>
      <c r="V122" s="244"/>
      <c r="W122" s="244"/>
      <c r="X122" s="244"/>
      <c r="Y122" s="244"/>
      <c r="Z122" s="244"/>
      <c r="AA122" s="244"/>
      <c r="AB122" s="245"/>
      <c r="AC122" s="243" t="s">
        <v>654</v>
      </c>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6"/>
    </row>
    <row r="123" spans="1:51" ht="24.75" customHeight="1" x14ac:dyDescent="0.15">
      <c r="A123" s="240"/>
      <c r="B123" s="241"/>
      <c r="C123" s="241"/>
      <c r="D123" s="241"/>
      <c r="E123" s="241"/>
      <c r="F123" s="242"/>
      <c r="G123" s="218" t="s">
        <v>15</v>
      </c>
      <c r="H123" s="219"/>
      <c r="I123" s="219"/>
      <c r="J123" s="219"/>
      <c r="K123" s="219"/>
      <c r="L123" s="220" t="s">
        <v>16</v>
      </c>
      <c r="M123" s="219"/>
      <c r="N123" s="219"/>
      <c r="O123" s="219"/>
      <c r="P123" s="219"/>
      <c r="Q123" s="219"/>
      <c r="R123" s="219"/>
      <c r="S123" s="219"/>
      <c r="T123" s="219"/>
      <c r="U123" s="219"/>
      <c r="V123" s="219"/>
      <c r="W123" s="219"/>
      <c r="X123" s="221"/>
      <c r="Y123" s="215" t="s">
        <v>17</v>
      </c>
      <c r="Z123" s="216"/>
      <c r="AA123" s="216"/>
      <c r="AB123" s="217"/>
      <c r="AC123" s="218" t="s">
        <v>15</v>
      </c>
      <c r="AD123" s="219"/>
      <c r="AE123" s="219"/>
      <c r="AF123" s="219"/>
      <c r="AG123" s="219"/>
      <c r="AH123" s="220" t="s">
        <v>16</v>
      </c>
      <c r="AI123" s="219"/>
      <c r="AJ123" s="219"/>
      <c r="AK123" s="219"/>
      <c r="AL123" s="219"/>
      <c r="AM123" s="219"/>
      <c r="AN123" s="219"/>
      <c r="AO123" s="219"/>
      <c r="AP123" s="219"/>
      <c r="AQ123" s="219"/>
      <c r="AR123" s="219"/>
      <c r="AS123" s="219"/>
      <c r="AT123" s="221"/>
      <c r="AU123" s="215" t="s">
        <v>17</v>
      </c>
      <c r="AV123" s="216"/>
      <c r="AW123" s="216"/>
      <c r="AX123" s="222"/>
    </row>
    <row r="124" spans="1:51" ht="24.75" customHeight="1" x14ac:dyDescent="0.15">
      <c r="A124" s="240"/>
      <c r="B124" s="241"/>
      <c r="C124" s="241"/>
      <c r="D124" s="241"/>
      <c r="E124" s="241"/>
      <c r="F124" s="242"/>
      <c r="G124" s="223" t="s">
        <v>627</v>
      </c>
      <c r="H124" s="224"/>
      <c r="I124" s="224"/>
      <c r="J124" s="224"/>
      <c r="K124" s="225"/>
      <c r="L124" s="226" t="s">
        <v>628</v>
      </c>
      <c r="M124" s="227"/>
      <c r="N124" s="227"/>
      <c r="O124" s="227"/>
      <c r="P124" s="227"/>
      <c r="Q124" s="227"/>
      <c r="R124" s="227"/>
      <c r="S124" s="227"/>
      <c r="T124" s="227"/>
      <c r="U124" s="227"/>
      <c r="V124" s="227"/>
      <c r="W124" s="227"/>
      <c r="X124" s="228"/>
      <c r="Y124" s="229">
        <v>82</v>
      </c>
      <c r="Z124" s="230"/>
      <c r="AA124" s="230"/>
      <c r="AB124" s="231"/>
      <c r="AC124" s="223" t="s">
        <v>625</v>
      </c>
      <c r="AD124" s="224"/>
      <c r="AE124" s="224"/>
      <c r="AF124" s="224"/>
      <c r="AG124" s="225"/>
      <c r="AH124" s="226" t="s">
        <v>626</v>
      </c>
      <c r="AI124" s="227"/>
      <c r="AJ124" s="227"/>
      <c r="AK124" s="227"/>
      <c r="AL124" s="227"/>
      <c r="AM124" s="227"/>
      <c r="AN124" s="227"/>
      <c r="AO124" s="227"/>
      <c r="AP124" s="227"/>
      <c r="AQ124" s="227"/>
      <c r="AR124" s="227"/>
      <c r="AS124" s="227"/>
      <c r="AT124" s="228"/>
      <c r="AU124" s="229">
        <v>6</v>
      </c>
      <c r="AV124" s="230"/>
      <c r="AW124" s="230"/>
      <c r="AX124" s="232"/>
    </row>
    <row r="125" spans="1:51" ht="24.75" customHeight="1" x14ac:dyDescent="0.15">
      <c r="A125" s="240"/>
      <c r="B125" s="241"/>
      <c r="C125" s="241"/>
      <c r="D125" s="241"/>
      <c r="E125" s="241"/>
      <c r="F125" s="242"/>
      <c r="G125" s="211" t="s">
        <v>627</v>
      </c>
      <c r="H125" s="212"/>
      <c r="I125" s="212"/>
      <c r="J125" s="212"/>
      <c r="K125" s="213"/>
      <c r="L125" s="205" t="s">
        <v>629</v>
      </c>
      <c r="M125" s="206"/>
      <c r="N125" s="206"/>
      <c r="O125" s="206"/>
      <c r="P125" s="206"/>
      <c r="Q125" s="206"/>
      <c r="R125" s="206"/>
      <c r="S125" s="206"/>
      <c r="T125" s="206"/>
      <c r="U125" s="206"/>
      <c r="V125" s="206"/>
      <c r="W125" s="206"/>
      <c r="X125" s="207"/>
      <c r="Y125" s="208">
        <v>12</v>
      </c>
      <c r="Z125" s="209"/>
      <c r="AA125" s="209"/>
      <c r="AB125" s="214"/>
      <c r="AC125" s="211"/>
      <c r="AD125" s="212"/>
      <c r="AE125" s="212"/>
      <c r="AF125" s="212"/>
      <c r="AG125" s="213"/>
      <c r="AH125" s="205"/>
      <c r="AI125" s="206"/>
      <c r="AJ125" s="206"/>
      <c r="AK125" s="206"/>
      <c r="AL125" s="206"/>
      <c r="AM125" s="206"/>
      <c r="AN125" s="206"/>
      <c r="AO125" s="206"/>
      <c r="AP125" s="206"/>
      <c r="AQ125" s="206"/>
      <c r="AR125" s="206"/>
      <c r="AS125" s="206"/>
      <c r="AT125" s="207"/>
      <c r="AU125" s="208"/>
      <c r="AV125" s="209"/>
      <c r="AW125" s="209"/>
      <c r="AX125" s="210"/>
    </row>
    <row r="126" spans="1:51" ht="24.75" customHeight="1" x14ac:dyDescent="0.15">
      <c r="A126" s="240"/>
      <c r="B126" s="241"/>
      <c r="C126" s="241"/>
      <c r="D126" s="241"/>
      <c r="E126" s="241"/>
      <c r="F126" s="242"/>
      <c r="G126" s="211"/>
      <c r="H126" s="212"/>
      <c r="I126" s="212"/>
      <c r="J126" s="212"/>
      <c r="K126" s="213"/>
      <c r="L126" s="205"/>
      <c r="M126" s="206"/>
      <c r="N126" s="206"/>
      <c r="O126" s="206"/>
      <c r="P126" s="206"/>
      <c r="Q126" s="206"/>
      <c r="R126" s="206"/>
      <c r="S126" s="206"/>
      <c r="T126" s="206"/>
      <c r="U126" s="206"/>
      <c r="V126" s="206"/>
      <c r="W126" s="206"/>
      <c r="X126" s="207"/>
      <c r="Y126" s="208"/>
      <c r="Z126" s="209"/>
      <c r="AA126" s="209"/>
      <c r="AB126" s="214"/>
      <c r="AC126" s="211"/>
      <c r="AD126" s="212"/>
      <c r="AE126" s="212"/>
      <c r="AF126" s="212"/>
      <c r="AG126" s="213"/>
      <c r="AH126" s="205"/>
      <c r="AI126" s="206"/>
      <c r="AJ126" s="206"/>
      <c r="AK126" s="206"/>
      <c r="AL126" s="206"/>
      <c r="AM126" s="206"/>
      <c r="AN126" s="206"/>
      <c r="AO126" s="206"/>
      <c r="AP126" s="206"/>
      <c r="AQ126" s="206"/>
      <c r="AR126" s="206"/>
      <c r="AS126" s="206"/>
      <c r="AT126" s="207"/>
      <c r="AU126" s="208"/>
      <c r="AV126" s="209"/>
      <c r="AW126" s="209"/>
      <c r="AX126" s="210"/>
    </row>
    <row r="127" spans="1:51" ht="24.75" customHeight="1" x14ac:dyDescent="0.15">
      <c r="A127" s="240"/>
      <c r="B127" s="241"/>
      <c r="C127" s="241"/>
      <c r="D127" s="241"/>
      <c r="E127" s="241"/>
      <c r="F127" s="242"/>
      <c r="G127" s="196" t="s">
        <v>18</v>
      </c>
      <c r="H127" s="197"/>
      <c r="I127" s="197"/>
      <c r="J127" s="197"/>
      <c r="K127" s="197"/>
      <c r="L127" s="198"/>
      <c r="M127" s="199"/>
      <c r="N127" s="199"/>
      <c r="O127" s="199"/>
      <c r="P127" s="199"/>
      <c r="Q127" s="199"/>
      <c r="R127" s="199"/>
      <c r="S127" s="199"/>
      <c r="T127" s="199"/>
      <c r="U127" s="199"/>
      <c r="V127" s="199"/>
      <c r="W127" s="199"/>
      <c r="X127" s="200"/>
      <c r="Y127" s="201">
        <f>SUM(Y124:AB126)</f>
        <v>94</v>
      </c>
      <c r="Z127" s="202"/>
      <c r="AA127" s="202"/>
      <c r="AB127" s="203"/>
      <c r="AC127" s="196" t="s">
        <v>18</v>
      </c>
      <c r="AD127" s="197"/>
      <c r="AE127" s="197"/>
      <c r="AF127" s="197"/>
      <c r="AG127" s="197"/>
      <c r="AH127" s="198"/>
      <c r="AI127" s="199"/>
      <c r="AJ127" s="199"/>
      <c r="AK127" s="199"/>
      <c r="AL127" s="199"/>
      <c r="AM127" s="199"/>
      <c r="AN127" s="199"/>
      <c r="AO127" s="199"/>
      <c r="AP127" s="199"/>
      <c r="AQ127" s="199"/>
      <c r="AR127" s="199"/>
      <c r="AS127" s="199"/>
      <c r="AT127" s="200"/>
      <c r="AU127" s="201">
        <f>SUM(AU124:AX126)</f>
        <v>6</v>
      </c>
      <c r="AV127" s="202"/>
      <c r="AW127" s="202"/>
      <c r="AX127" s="204"/>
    </row>
    <row r="128" spans="1:51" ht="24.75" customHeight="1" thickBot="1" x14ac:dyDescent="0.2">
      <c r="A128" s="191" t="s">
        <v>549</v>
      </c>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3"/>
      <c r="AL128" s="194" t="s">
        <v>211</v>
      </c>
      <c r="AM128" s="195"/>
      <c r="AN128" s="195"/>
      <c r="AO128" s="67" t="s">
        <v>210</v>
      </c>
      <c r="AP128" s="21"/>
      <c r="AQ128" s="21"/>
      <c r="AR128" s="21"/>
      <c r="AS128" s="21"/>
      <c r="AT128" s="21"/>
      <c r="AU128" s="21"/>
      <c r="AV128" s="21"/>
      <c r="AW128" s="21"/>
      <c r="AX128" s="22"/>
      <c r="AY128">
        <f>COUNTIF($AO$128,"☑")</f>
        <v>0</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38" t="s">
        <v>219</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78" customHeight="1" x14ac:dyDescent="0.15">
      <c r="A133" s="165"/>
      <c r="B133" s="165"/>
      <c r="C133" s="165" t="s">
        <v>24</v>
      </c>
      <c r="D133" s="165"/>
      <c r="E133" s="165"/>
      <c r="F133" s="165"/>
      <c r="G133" s="165"/>
      <c r="H133" s="165"/>
      <c r="I133" s="165"/>
      <c r="J133" s="185" t="s">
        <v>185</v>
      </c>
      <c r="K133" s="186"/>
      <c r="L133" s="186"/>
      <c r="M133" s="186"/>
      <c r="N133" s="186"/>
      <c r="O133" s="186"/>
      <c r="P133" s="112" t="s">
        <v>25</v>
      </c>
      <c r="Q133" s="112"/>
      <c r="R133" s="112"/>
      <c r="S133" s="112"/>
      <c r="T133" s="112"/>
      <c r="U133" s="112"/>
      <c r="V133" s="112"/>
      <c r="W133" s="112"/>
      <c r="X133" s="112"/>
      <c r="Y133" s="187" t="s">
        <v>184</v>
      </c>
      <c r="Z133" s="188"/>
      <c r="AA133" s="188"/>
      <c r="AB133" s="188"/>
      <c r="AC133" s="185" t="s">
        <v>209</v>
      </c>
      <c r="AD133" s="185"/>
      <c r="AE133" s="185"/>
      <c r="AF133" s="185"/>
      <c r="AG133" s="185"/>
      <c r="AH133" s="187" t="s">
        <v>224</v>
      </c>
      <c r="AI133" s="165"/>
      <c r="AJ133" s="165"/>
      <c r="AK133" s="165"/>
      <c r="AL133" s="165" t="s">
        <v>19</v>
      </c>
      <c r="AM133" s="165"/>
      <c r="AN133" s="165"/>
      <c r="AO133" s="166"/>
      <c r="AP133" s="167" t="s">
        <v>186</v>
      </c>
      <c r="AQ133" s="167"/>
      <c r="AR133" s="167"/>
      <c r="AS133" s="167"/>
      <c r="AT133" s="167"/>
      <c r="AU133" s="167"/>
      <c r="AV133" s="167"/>
      <c r="AW133" s="167"/>
      <c r="AX133" s="167"/>
    </row>
    <row r="134" spans="1:51" ht="30" customHeight="1" x14ac:dyDescent="0.15">
      <c r="A134" s="168">
        <v>1</v>
      </c>
      <c r="B134" s="168">
        <v>1</v>
      </c>
      <c r="C134" s="169" t="s">
        <v>650</v>
      </c>
      <c r="D134" s="170"/>
      <c r="E134" s="170"/>
      <c r="F134" s="170"/>
      <c r="G134" s="170"/>
      <c r="H134" s="170"/>
      <c r="I134" s="170"/>
      <c r="J134" s="171">
        <v>1010001045703</v>
      </c>
      <c r="K134" s="172"/>
      <c r="L134" s="172"/>
      <c r="M134" s="172"/>
      <c r="N134" s="172"/>
      <c r="O134" s="172"/>
      <c r="P134" s="173" t="s">
        <v>630</v>
      </c>
      <c r="Q134" s="174"/>
      <c r="R134" s="174"/>
      <c r="S134" s="174"/>
      <c r="T134" s="174"/>
      <c r="U134" s="174"/>
      <c r="V134" s="174"/>
      <c r="W134" s="174"/>
      <c r="X134" s="174"/>
      <c r="Y134" s="175">
        <v>82</v>
      </c>
      <c r="Z134" s="176"/>
      <c r="AA134" s="176"/>
      <c r="AB134" s="177"/>
      <c r="AC134" s="178" t="s">
        <v>225</v>
      </c>
      <c r="AD134" s="179"/>
      <c r="AE134" s="179"/>
      <c r="AF134" s="179"/>
      <c r="AG134" s="179"/>
      <c r="AH134" s="180">
        <v>3</v>
      </c>
      <c r="AI134" s="181"/>
      <c r="AJ134" s="181"/>
      <c r="AK134" s="181"/>
      <c r="AL134" s="182">
        <v>90</v>
      </c>
      <c r="AM134" s="183"/>
      <c r="AN134" s="183"/>
      <c r="AO134" s="184"/>
      <c r="AP134" s="164" t="s">
        <v>639</v>
      </c>
      <c r="AQ134" s="164"/>
      <c r="AR134" s="164"/>
      <c r="AS134" s="164"/>
      <c r="AT134" s="164"/>
      <c r="AU134" s="164"/>
      <c r="AV134" s="164"/>
      <c r="AW134" s="164"/>
      <c r="AX134" s="164"/>
    </row>
    <row r="135" spans="1:51" ht="30" customHeight="1" x14ac:dyDescent="0.15">
      <c r="A135" s="168">
        <v>2</v>
      </c>
      <c r="B135" s="168">
        <v>1</v>
      </c>
      <c r="C135" s="169" t="s">
        <v>651</v>
      </c>
      <c r="D135" s="170"/>
      <c r="E135" s="170"/>
      <c r="F135" s="170"/>
      <c r="G135" s="170"/>
      <c r="H135" s="170"/>
      <c r="I135" s="170"/>
      <c r="J135" s="171">
        <v>1010001122667</v>
      </c>
      <c r="K135" s="172"/>
      <c r="L135" s="172"/>
      <c r="M135" s="172"/>
      <c r="N135" s="172"/>
      <c r="O135" s="172"/>
      <c r="P135" s="173" t="s">
        <v>632</v>
      </c>
      <c r="Q135" s="174"/>
      <c r="R135" s="174"/>
      <c r="S135" s="174"/>
      <c r="T135" s="174"/>
      <c r="U135" s="174"/>
      <c r="V135" s="174"/>
      <c r="W135" s="174"/>
      <c r="X135" s="174"/>
      <c r="Y135" s="175">
        <v>12</v>
      </c>
      <c r="Z135" s="176"/>
      <c r="AA135" s="176"/>
      <c r="AB135" s="177"/>
      <c r="AC135" s="178" t="s">
        <v>225</v>
      </c>
      <c r="AD135" s="179"/>
      <c r="AE135" s="179"/>
      <c r="AF135" s="179"/>
      <c r="AG135" s="179"/>
      <c r="AH135" s="180">
        <v>3</v>
      </c>
      <c r="AI135" s="181"/>
      <c r="AJ135" s="181"/>
      <c r="AK135" s="181"/>
      <c r="AL135" s="182">
        <v>83</v>
      </c>
      <c r="AM135" s="183"/>
      <c r="AN135" s="183"/>
      <c r="AO135" s="184"/>
      <c r="AP135" s="164" t="s">
        <v>639</v>
      </c>
      <c r="AQ135" s="164"/>
      <c r="AR135" s="164"/>
      <c r="AS135" s="164"/>
      <c r="AT135" s="164"/>
      <c r="AU135" s="164"/>
      <c r="AV135" s="164"/>
      <c r="AW135" s="164"/>
      <c r="AX135" s="164"/>
      <c r="AY135">
        <f>COUNTA($C$135)</f>
        <v>1</v>
      </c>
    </row>
    <row r="136" spans="1:51" ht="30" customHeight="1" x14ac:dyDescent="0.15">
      <c r="A136" s="168">
        <v>3</v>
      </c>
      <c r="B136" s="168">
        <v>1</v>
      </c>
      <c r="C136" s="169" t="s">
        <v>650</v>
      </c>
      <c r="D136" s="170"/>
      <c r="E136" s="170"/>
      <c r="F136" s="170"/>
      <c r="G136" s="170"/>
      <c r="H136" s="170"/>
      <c r="I136" s="170"/>
      <c r="J136" s="171">
        <v>1010001045703</v>
      </c>
      <c r="K136" s="172"/>
      <c r="L136" s="172"/>
      <c r="M136" s="172"/>
      <c r="N136" s="172"/>
      <c r="O136" s="172"/>
      <c r="P136" s="173" t="s">
        <v>631</v>
      </c>
      <c r="Q136" s="174"/>
      <c r="R136" s="174"/>
      <c r="S136" s="174"/>
      <c r="T136" s="174"/>
      <c r="U136" s="174"/>
      <c r="V136" s="174"/>
      <c r="W136" s="174"/>
      <c r="X136" s="174"/>
      <c r="Y136" s="175">
        <v>12</v>
      </c>
      <c r="Z136" s="176"/>
      <c r="AA136" s="176"/>
      <c r="AB136" s="177"/>
      <c r="AC136" s="178" t="s">
        <v>225</v>
      </c>
      <c r="AD136" s="179"/>
      <c r="AE136" s="179"/>
      <c r="AF136" s="179"/>
      <c r="AG136" s="179"/>
      <c r="AH136" s="189">
        <v>2</v>
      </c>
      <c r="AI136" s="190"/>
      <c r="AJ136" s="190"/>
      <c r="AK136" s="190"/>
      <c r="AL136" s="182">
        <v>90</v>
      </c>
      <c r="AM136" s="183"/>
      <c r="AN136" s="183"/>
      <c r="AO136" s="184"/>
      <c r="AP136" s="164" t="s">
        <v>639</v>
      </c>
      <c r="AQ136" s="164"/>
      <c r="AR136" s="164"/>
      <c r="AS136" s="164"/>
      <c r="AT136" s="164"/>
      <c r="AU136" s="164"/>
      <c r="AV136" s="164"/>
      <c r="AW136" s="164"/>
      <c r="AX136" s="164"/>
      <c r="AY136">
        <f>COUNTA($C$136)</f>
        <v>1</v>
      </c>
    </row>
    <row r="137" spans="1:51" ht="30" customHeight="1" x14ac:dyDescent="0.15">
      <c r="A137" s="168">
        <v>4</v>
      </c>
      <c r="B137" s="168">
        <v>1</v>
      </c>
      <c r="C137" s="169" t="s">
        <v>637</v>
      </c>
      <c r="D137" s="170"/>
      <c r="E137" s="170"/>
      <c r="F137" s="170"/>
      <c r="G137" s="170"/>
      <c r="H137" s="170"/>
      <c r="I137" s="170"/>
      <c r="J137" s="171" t="s">
        <v>640</v>
      </c>
      <c r="K137" s="172"/>
      <c r="L137" s="172"/>
      <c r="M137" s="172"/>
      <c r="N137" s="172"/>
      <c r="O137" s="172"/>
      <c r="P137" s="173" t="s">
        <v>641</v>
      </c>
      <c r="Q137" s="174"/>
      <c r="R137" s="174"/>
      <c r="S137" s="174"/>
      <c r="T137" s="174"/>
      <c r="U137" s="174"/>
      <c r="V137" s="174"/>
      <c r="W137" s="174"/>
      <c r="X137" s="174"/>
      <c r="Y137" s="175">
        <v>0</v>
      </c>
      <c r="Z137" s="176"/>
      <c r="AA137" s="176"/>
      <c r="AB137" s="177"/>
      <c r="AC137" s="178" t="s">
        <v>75</v>
      </c>
      <c r="AD137" s="179"/>
      <c r="AE137" s="179"/>
      <c r="AF137" s="179"/>
      <c r="AG137" s="179"/>
      <c r="AH137" s="189" t="s">
        <v>583</v>
      </c>
      <c r="AI137" s="190"/>
      <c r="AJ137" s="190"/>
      <c r="AK137" s="190"/>
      <c r="AL137" s="182" t="s">
        <v>583</v>
      </c>
      <c r="AM137" s="183"/>
      <c r="AN137" s="183"/>
      <c r="AO137" s="184"/>
      <c r="AP137" s="164" t="s">
        <v>639</v>
      </c>
      <c r="AQ137" s="164"/>
      <c r="AR137" s="164"/>
      <c r="AS137" s="164"/>
      <c r="AT137" s="164"/>
      <c r="AU137" s="164"/>
      <c r="AV137" s="164"/>
      <c r="AW137" s="164"/>
      <c r="AX137" s="164"/>
      <c r="AY137">
        <f>COUNTA($C$137)</f>
        <v>1</v>
      </c>
    </row>
    <row r="138" spans="1:51" ht="30" customHeight="1" x14ac:dyDescent="0.15">
      <c r="A138" s="168">
        <v>5</v>
      </c>
      <c r="B138" s="168">
        <v>1</v>
      </c>
      <c r="C138" s="169" t="s">
        <v>638</v>
      </c>
      <c r="D138" s="170"/>
      <c r="E138" s="170"/>
      <c r="F138" s="170"/>
      <c r="G138" s="170"/>
      <c r="H138" s="170"/>
      <c r="I138" s="170"/>
      <c r="J138" s="171" t="s">
        <v>640</v>
      </c>
      <c r="K138" s="172"/>
      <c r="L138" s="172"/>
      <c r="M138" s="172"/>
      <c r="N138" s="172"/>
      <c r="O138" s="172"/>
      <c r="P138" s="173" t="s">
        <v>641</v>
      </c>
      <c r="Q138" s="174"/>
      <c r="R138" s="174"/>
      <c r="S138" s="174"/>
      <c r="T138" s="174"/>
      <c r="U138" s="174"/>
      <c r="V138" s="174"/>
      <c r="W138" s="174"/>
      <c r="X138" s="174"/>
      <c r="Y138" s="175">
        <v>0</v>
      </c>
      <c r="Z138" s="176"/>
      <c r="AA138" s="176"/>
      <c r="AB138" s="177"/>
      <c r="AC138" s="178" t="s">
        <v>75</v>
      </c>
      <c r="AD138" s="179"/>
      <c r="AE138" s="179"/>
      <c r="AF138" s="179"/>
      <c r="AG138" s="179"/>
      <c r="AH138" s="189" t="s">
        <v>583</v>
      </c>
      <c r="AI138" s="190"/>
      <c r="AJ138" s="190"/>
      <c r="AK138" s="190"/>
      <c r="AL138" s="182" t="s">
        <v>583</v>
      </c>
      <c r="AM138" s="183"/>
      <c r="AN138" s="183"/>
      <c r="AO138" s="184"/>
      <c r="AP138" s="164" t="s">
        <v>639</v>
      </c>
      <c r="AQ138" s="164"/>
      <c r="AR138" s="164"/>
      <c r="AS138" s="164"/>
      <c r="AT138" s="164"/>
      <c r="AU138" s="164"/>
      <c r="AV138" s="164"/>
      <c r="AW138" s="164"/>
      <c r="AX138" s="164"/>
      <c r="AY138">
        <f>COUNTA($C$138)</f>
        <v>1</v>
      </c>
    </row>
    <row r="139" spans="1:51" ht="24.75" customHeight="1" x14ac:dyDescent="0.15">
      <c r="A139" s="42"/>
      <c r="B139" s="42"/>
      <c r="C139" s="42"/>
      <c r="D139" s="42"/>
      <c r="E139" s="42"/>
      <c r="F139" s="42"/>
      <c r="G139" s="42"/>
      <c r="H139" s="42"/>
      <c r="I139" s="42"/>
      <c r="J139" s="43"/>
      <c r="K139" s="43"/>
      <c r="L139" s="43"/>
      <c r="M139" s="43"/>
      <c r="N139" s="43"/>
      <c r="O139" s="43"/>
      <c r="P139" s="44"/>
      <c r="Q139" s="44"/>
      <c r="R139" s="44"/>
      <c r="S139" s="44"/>
      <c r="T139" s="44"/>
      <c r="U139" s="44"/>
      <c r="V139" s="44"/>
      <c r="W139" s="44"/>
      <c r="X139" s="44"/>
      <c r="Y139" s="45"/>
      <c r="Z139" s="45"/>
      <c r="AA139" s="45"/>
      <c r="AB139" s="45"/>
      <c r="AC139" s="45"/>
      <c r="AD139" s="45"/>
      <c r="AE139" s="45"/>
      <c r="AF139" s="45"/>
      <c r="AG139" s="45"/>
      <c r="AH139" s="45"/>
      <c r="AI139" s="45"/>
      <c r="AJ139" s="45"/>
      <c r="AK139" s="45"/>
      <c r="AL139" s="45"/>
      <c r="AM139" s="45"/>
      <c r="AN139" s="45"/>
      <c r="AO139" s="45"/>
      <c r="AP139" s="44"/>
      <c r="AQ139" s="44"/>
      <c r="AR139" s="44"/>
      <c r="AS139" s="44"/>
      <c r="AT139" s="44"/>
      <c r="AU139" s="44"/>
      <c r="AV139" s="44"/>
      <c r="AW139" s="44"/>
      <c r="AX139" s="44"/>
      <c r="AY139">
        <f>COUNTA($C$142)</f>
        <v>1</v>
      </c>
    </row>
    <row r="140" spans="1:51" ht="24.75" customHeight="1" x14ac:dyDescent="0.15">
      <c r="A140" s="42"/>
      <c r="B140" s="46" t="s">
        <v>167</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78.599999999999994" customHeight="1" x14ac:dyDescent="0.15">
      <c r="A141" s="165"/>
      <c r="B141" s="165"/>
      <c r="C141" s="165" t="s">
        <v>24</v>
      </c>
      <c r="D141" s="165"/>
      <c r="E141" s="165"/>
      <c r="F141" s="165"/>
      <c r="G141" s="165"/>
      <c r="H141" s="165"/>
      <c r="I141" s="165"/>
      <c r="J141" s="185" t="s">
        <v>185</v>
      </c>
      <c r="K141" s="186"/>
      <c r="L141" s="186"/>
      <c r="M141" s="186"/>
      <c r="N141" s="186"/>
      <c r="O141" s="186"/>
      <c r="P141" s="112" t="s">
        <v>25</v>
      </c>
      <c r="Q141" s="112"/>
      <c r="R141" s="112"/>
      <c r="S141" s="112"/>
      <c r="T141" s="112"/>
      <c r="U141" s="112"/>
      <c r="V141" s="112"/>
      <c r="W141" s="112"/>
      <c r="X141" s="112"/>
      <c r="Y141" s="187" t="s">
        <v>184</v>
      </c>
      <c r="Z141" s="188"/>
      <c r="AA141" s="188"/>
      <c r="AB141" s="188"/>
      <c r="AC141" s="185" t="s">
        <v>209</v>
      </c>
      <c r="AD141" s="185"/>
      <c r="AE141" s="185"/>
      <c r="AF141" s="185"/>
      <c r="AG141" s="185"/>
      <c r="AH141" s="187" t="s">
        <v>224</v>
      </c>
      <c r="AI141" s="165"/>
      <c r="AJ141" s="165"/>
      <c r="AK141" s="165"/>
      <c r="AL141" s="165" t="s">
        <v>19</v>
      </c>
      <c r="AM141" s="165"/>
      <c r="AN141" s="165"/>
      <c r="AO141" s="166"/>
      <c r="AP141" s="167" t="s">
        <v>186</v>
      </c>
      <c r="AQ141" s="167"/>
      <c r="AR141" s="167"/>
      <c r="AS141" s="167"/>
      <c r="AT141" s="167"/>
      <c r="AU141" s="167"/>
      <c r="AV141" s="167"/>
      <c r="AW141" s="167"/>
      <c r="AX141" s="167"/>
      <c r="AY141">
        <f>$AY$139</f>
        <v>1</v>
      </c>
    </row>
    <row r="142" spans="1:51" ht="30" customHeight="1" x14ac:dyDescent="0.15">
      <c r="A142" s="168">
        <v>1</v>
      </c>
      <c r="B142" s="168">
        <v>1</v>
      </c>
      <c r="C142" s="169" t="s">
        <v>652</v>
      </c>
      <c r="D142" s="170"/>
      <c r="E142" s="170"/>
      <c r="F142" s="170"/>
      <c r="G142" s="170"/>
      <c r="H142" s="170"/>
      <c r="I142" s="170"/>
      <c r="J142" s="171">
        <v>8010401114448</v>
      </c>
      <c r="K142" s="172"/>
      <c r="L142" s="172"/>
      <c r="M142" s="172"/>
      <c r="N142" s="172"/>
      <c r="O142" s="172"/>
      <c r="P142" s="173" t="s">
        <v>626</v>
      </c>
      <c r="Q142" s="174"/>
      <c r="R142" s="174"/>
      <c r="S142" s="174"/>
      <c r="T142" s="174"/>
      <c r="U142" s="174"/>
      <c r="V142" s="174"/>
      <c r="W142" s="174"/>
      <c r="X142" s="174"/>
      <c r="Y142" s="175">
        <v>6</v>
      </c>
      <c r="Z142" s="176"/>
      <c r="AA142" s="176"/>
      <c r="AB142" s="177"/>
      <c r="AC142" s="178" t="s">
        <v>225</v>
      </c>
      <c r="AD142" s="179"/>
      <c r="AE142" s="179"/>
      <c r="AF142" s="179"/>
      <c r="AG142" s="179"/>
      <c r="AH142" s="180">
        <v>1</v>
      </c>
      <c r="AI142" s="181"/>
      <c r="AJ142" s="181"/>
      <c r="AK142" s="181"/>
      <c r="AL142" s="182">
        <v>82</v>
      </c>
      <c r="AM142" s="183"/>
      <c r="AN142" s="183"/>
      <c r="AO142" s="184"/>
      <c r="AP142" s="164"/>
      <c r="AQ142" s="164"/>
      <c r="AR142" s="164"/>
      <c r="AS142" s="164"/>
      <c r="AT142" s="164"/>
      <c r="AU142" s="164"/>
      <c r="AV142" s="164"/>
      <c r="AW142" s="164"/>
      <c r="AX142" s="164"/>
      <c r="AY142">
        <f>$AY$139</f>
        <v>1</v>
      </c>
    </row>
  </sheetData>
  <sheetProtection formatRows="0"/>
  <dataConsolidate link="1"/>
  <mergeCells count="583">
    <mergeCell ref="AT107:AU107"/>
    <mergeCell ref="AV107:AW107"/>
    <mergeCell ref="A88:AX88"/>
    <mergeCell ref="A89:AX89"/>
    <mergeCell ref="A90:AX90"/>
    <mergeCell ref="A91:E91"/>
    <mergeCell ref="F91:AX91"/>
    <mergeCell ref="A92:AX92"/>
    <mergeCell ref="A86:B87"/>
    <mergeCell ref="C86:F86"/>
    <mergeCell ref="G86:AX86"/>
    <mergeCell ref="C87:F87"/>
    <mergeCell ref="G87:AX87"/>
    <mergeCell ref="J81:L81"/>
    <mergeCell ref="M81:N81"/>
    <mergeCell ref="O81:AF81"/>
    <mergeCell ref="O82:AF82"/>
    <mergeCell ref="O83:AF83"/>
    <mergeCell ref="O84:AF84"/>
    <mergeCell ref="O85:AF85"/>
    <mergeCell ref="O80:AF80"/>
    <mergeCell ref="C80:N80"/>
    <mergeCell ref="C83:D83"/>
    <mergeCell ref="E83:G83"/>
    <mergeCell ref="H83:I8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5:V56"/>
    <mergeCell ref="U59:AX5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8"/>
    <mergeCell ref="G22:O22"/>
    <mergeCell ref="P22:V22"/>
    <mergeCell ref="W22:AC22"/>
    <mergeCell ref="G28:O28"/>
    <mergeCell ref="P28:V28"/>
    <mergeCell ref="W28:AC28"/>
    <mergeCell ref="A29:F29"/>
    <mergeCell ref="G29:AX29"/>
    <mergeCell ref="AD22:AX22"/>
    <mergeCell ref="G23:O23"/>
    <mergeCell ref="P23:V23"/>
    <mergeCell ref="W23:AC23"/>
    <mergeCell ref="AD23:AX28"/>
    <mergeCell ref="G24:O24"/>
    <mergeCell ref="G27:O27"/>
    <mergeCell ref="P27:V27"/>
    <mergeCell ref="W27:AC27"/>
    <mergeCell ref="P24:V24"/>
    <mergeCell ref="W24:AC24"/>
    <mergeCell ref="G25:O25"/>
    <mergeCell ref="P25:V25"/>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G31:O32"/>
    <mergeCell ref="P31:X32"/>
    <mergeCell ref="Y31:AA31"/>
    <mergeCell ref="AB31:AD31"/>
    <mergeCell ref="AU39:AX39"/>
    <mergeCell ref="G38:O40"/>
    <mergeCell ref="P38:X40"/>
    <mergeCell ref="Y38:AA38"/>
    <mergeCell ref="AB38:AD38"/>
    <mergeCell ref="AE38:AH38"/>
    <mergeCell ref="AI38:AL38"/>
    <mergeCell ref="Y40:AA40"/>
    <mergeCell ref="AB40:AD40"/>
    <mergeCell ref="AE40:AH40"/>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M33:AP33"/>
    <mergeCell ref="AQ33:AX33"/>
    <mergeCell ref="Y34:AA34"/>
    <mergeCell ref="AB34:AD34"/>
    <mergeCell ref="AE31:AH31"/>
    <mergeCell ref="AI31:AL31"/>
    <mergeCell ref="AQ36:AT36"/>
    <mergeCell ref="AU36:AX36"/>
    <mergeCell ref="A30:F32"/>
    <mergeCell ref="G30:O30"/>
    <mergeCell ref="P30:X30"/>
    <mergeCell ref="Y30:AA30"/>
    <mergeCell ref="AB30:AD30"/>
    <mergeCell ref="AE30:AH30"/>
    <mergeCell ref="AM35:AP35"/>
    <mergeCell ref="AQ35:AX35"/>
    <mergeCell ref="AI30:AL30"/>
    <mergeCell ref="AM30:AP30"/>
    <mergeCell ref="AQ30:AT30"/>
    <mergeCell ref="AU30:AX30"/>
    <mergeCell ref="A33:F35"/>
    <mergeCell ref="G33:X33"/>
    <mergeCell ref="Y33:AA33"/>
    <mergeCell ref="AB33:AD33"/>
    <mergeCell ref="AE33:AH33"/>
    <mergeCell ref="AI33:AL33"/>
    <mergeCell ref="AB35:AD35"/>
    <mergeCell ref="AE35:AH35"/>
    <mergeCell ref="AI35:AL35"/>
    <mergeCell ref="G57:I57"/>
    <mergeCell ref="J57:T57"/>
    <mergeCell ref="U57:AX57"/>
    <mergeCell ref="G58:T58"/>
    <mergeCell ref="A41:F42"/>
    <mergeCell ref="G41:AX42"/>
    <mergeCell ref="AM38:AP38"/>
    <mergeCell ref="AQ38:AT38"/>
    <mergeCell ref="AU38:AX38"/>
    <mergeCell ref="Y39:AA39"/>
    <mergeCell ref="AB39:AD39"/>
    <mergeCell ref="AE39:AH39"/>
    <mergeCell ref="AI40:AL40"/>
    <mergeCell ref="AM40:AP40"/>
    <mergeCell ref="AQ40:AT40"/>
    <mergeCell ref="AU40:AX40"/>
    <mergeCell ref="A36:F40"/>
    <mergeCell ref="G36:O37"/>
    <mergeCell ref="P36:X37"/>
    <mergeCell ref="Y36:AA37"/>
    <mergeCell ref="AB36:AD37"/>
    <mergeCell ref="AE36:AH37"/>
    <mergeCell ref="AI36:AL37"/>
    <mergeCell ref="AM36:AP37"/>
    <mergeCell ref="A53:AN53"/>
    <mergeCell ref="AO53:AQ53"/>
    <mergeCell ref="AS53:AX53"/>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C70:AC70"/>
    <mergeCell ref="AD70:AF70"/>
    <mergeCell ref="AG70:AX70"/>
    <mergeCell ref="AG78:AX78"/>
    <mergeCell ref="A54:B59"/>
    <mergeCell ref="C54:D56"/>
    <mergeCell ref="E54:F54"/>
    <mergeCell ref="G54:AX54"/>
    <mergeCell ref="E55:F56"/>
    <mergeCell ref="AD73:AF73"/>
    <mergeCell ref="AG73:AX73"/>
    <mergeCell ref="C74:AC74"/>
    <mergeCell ref="U58:AX58"/>
    <mergeCell ref="G59:T59"/>
    <mergeCell ref="A60:AX60"/>
    <mergeCell ref="C61:AC61"/>
    <mergeCell ref="AD61:AF61"/>
    <mergeCell ref="AG61:AX61"/>
    <mergeCell ref="W55:AA55"/>
    <mergeCell ref="AB55:AX55"/>
    <mergeCell ref="W56:AA56"/>
    <mergeCell ref="AB56:AX56"/>
    <mergeCell ref="C57:D59"/>
    <mergeCell ref="E57:F59"/>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M85:N85"/>
    <mergeCell ref="C81:D81"/>
    <mergeCell ref="E81:G81"/>
    <mergeCell ref="H81:I81"/>
    <mergeCell ref="A75:B78"/>
    <mergeCell ref="C75:AC75"/>
    <mergeCell ref="AD75:AF75"/>
    <mergeCell ref="AG75:AX75"/>
    <mergeCell ref="C76:AC76"/>
    <mergeCell ref="AD76:AF76"/>
    <mergeCell ref="AG76:AX76"/>
    <mergeCell ref="C77:AC77"/>
    <mergeCell ref="AD77:AF77"/>
    <mergeCell ref="AG77:AX77"/>
    <mergeCell ref="C78:AC78"/>
    <mergeCell ref="AD78:AF78"/>
    <mergeCell ref="A93:E93"/>
    <mergeCell ref="F93:AX93"/>
    <mergeCell ref="A94:AX94"/>
    <mergeCell ref="A95:AX95"/>
    <mergeCell ref="A96:AX96"/>
    <mergeCell ref="A97:D97"/>
    <mergeCell ref="E97:P97"/>
    <mergeCell ref="Q97:AB97"/>
    <mergeCell ref="AC97:AN97"/>
    <mergeCell ref="AO97:AX97"/>
    <mergeCell ref="E98:P98"/>
    <mergeCell ref="Q98:AB98"/>
    <mergeCell ref="AC98:AN98"/>
    <mergeCell ref="AO98:AX98"/>
    <mergeCell ref="A99:D99"/>
    <mergeCell ref="E99:P99"/>
    <mergeCell ref="Q99:AB99"/>
    <mergeCell ref="AC99:AN99"/>
    <mergeCell ref="AO99:AX99"/>
    <mergeCell ref="A98:D98"/>
    <mergeCell ref="A100:D100"/>
    <mergeCell ref="E100:P100"/>
    <mergeCell ref="Q100:AB100"/>
    <mergeCell ref="AC100:AN100"/>
    <mergeCell ref="AO100:AX100"/>
    <mergeCell ref="A101:D101"/>
    <mergeCell ref="E101:P101"/>
    <mergeCell ref="Q101:AB101"/>
    <mergeCell ref="AC101:AN101"/>
    <mergeCell ref="AO101:AX101"/>
    <mergeCell ref="A104:D104"/>
    <mergeCell ref="E104:P104"/>
    <mergeCell ref="Q104:AB104"/>
    <mergeCell ref="AC104:AN104"/>
    <mergeCell ref="AO104:AX104"/>
    <mergeCell ref="A105:D105"/>
    <mergeCell ref="A102:D102"/>
    <mergeCell ref="E102:P102"/>
    <mergeCell ref="Q102:AB102"/>
    <mergeCell ref="AC102:AN102"/>
    <mergeCell ref="AO102:AX102"/>
    <mergeCell ref="A103:D103"/>
    <mergeCell ref="E103:P103"/>
    <mergeCell ref="Q103:AB103"/>
    <mergeCell ref="AC103:AN103"/>
    <mergeCell ref="AO103:AX103"/>
    <mergeCell ref="AA105:AB105"/>
    <mergeCell ref="AC105:AE105"/>
    <mergeCell ref="AG105:AH105"/>
    <mergeCell ref="AJ105:AK105"/>
    <mergeCell ref="AM105:AN105"/>
    <mergeCell ref="AO105:AP105"/>
    <mergeCell ref="A108:F121"/>
    <mergeCell ref="A122:F127"/>
    <mergeCell ref="G122:AB122"/>
    <mergeCell ref="AC122:AX122"/>
    <mergeCell ref="G123:K123"/>
    <mergeCell ref="L123:X123"/>
    <mergeCell ref="AA107:AB107"/>
    <mergeCell ref="AM106:AN106"/>
    <mergeCell ref="AO106:AP106"/>
    <mergeCell ref="AR106:AS106"/>
    <mergeCell ref="AU106:AV106"/>
    <mergeCell ref="A107:D107"/>
    <mergeCell ref="O107:P107"/>
    <mergeCell ref="U106:V106"/>
    <mergeCell ref="X106:Y106"/>
    <mergeCell ref="AA106:AB106"/>
    <mergeCell ref="AC106:AE106"/>
    <mergeCell ref="AG106:AH106"/>
    <mergeCell ref="AJ106:AK106"/>
    <mergeCell ref="A106:D106"/>
    <mergeCell ref="E106:G106"/>
    <mergeCell ref="I106:J106"/>
    <mergeCell ref="L106:M106"/>
    <mergeCell ref="O106:P106"/>
    <mergeCell ref="Y123:AB123"/>
    <mergeCell ref="AC123:AG123"/>
    <mergeCell ref="AH123:AT123"/>
    <mergeCell ref="AU123:AX123"/>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AH126:AT126"/>
    <mergeCell ref="AU126:AX126"/>
    <mergeCell ref="G125:K125"/>
    <mergeCell ref="L125:X125"/>
    <mergeCell ref="Y125:AB125"/>
    <mergeCell ref="AC125:AG125"/>
    <mergeCell ref="AH125:AT125"/>
    <mergeCell ref="AU125:AX125"/>
    <mergeCell ref="G126:K126"/>
    <mergeCell ref="L126:X126"/>
    <mergeCell ref="Y126:AB126"/>
    <mergeCell ref="AC126:AG126"/>
    <mergeCell ref="A128:AK128"/>
    <mergeCell ref="AL128:AN128"/>
    <mergeCell ref="A133:B133"/>
    <mergeCell ref="C133:I133"/>
    <mergeCell ref="J133:O133"/>
    <mergeCell ref="P133:X133"/>
    <mergeCell ref="Y133:AB133"/>
    <mergeCell ref="AC133:AG133"/>
    <mergeCell ref="AH133:AK133"/>
    <mergeCell ref="AL133:AO133"/>
    <mergeCell ref="AP133:AX133"/>
    <mergeCell ref="A134:B134"/>
    <mergeCell ref="C134:I134"/>
    <mergeCell ref="J134:O134"/>
    <mergeCell ref="P134:X134"/>
    <mergeCell ref="Y134:AB134"/>
    <mergeCell ref="AC134:AG134"/>
    <mergeCell ref="AH134:AK134"/>
    <mergeCell ref="AL134:AO134"/>
    <mergeCell ref="AP134:AX134"/>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L136:AO136"/>
    <mergeCell ref="AP136:AX136"/>
    <mergeCell ref="A137:B137"/>
    <mergeCell ref="C137:I137"/>
    <mergeCell ref="J137:O137"/>
    <mergeCell ref="P137:X137"/>
    <mergeCell ref="Y137:AB137"/>
    <mergeCell ref="AC137:AG137"/>
    <mergeCell ref="AH137:AK137"/>
    <mergeCell ref="AL137:AO137"/>
    <mergeCell ref="AP137:AX137"/>
    <mergeCell ref="A138:B138"/>
    <mergeCell ref="C138:I138"/>
    <mergeCell ref="J138:O138"/>
    <mergeCell ref="P138:X138"/>
    <mergeCell ref="Y138:AB138"/>
    <mergeCell ref="AC138:AG138"/>
    <mergeCell ref="AH138:AK138"/>
    <mergeCell ref="AL138:AO138"/>
    <mergeCell ref="AP138:AX138"/>
    <mergeCell ref="B43:F47"/>
    <mergeCell ref="G43:AA44"/>
    <mergeCell ref="AB43:AX44"/>
    <mergeCell ref="G45:AA47"/>
    <mergeCell ref="AB45:AX47"/>
    <mergeCell ref="A43:A52"/>
    <mergeCell ref="AP142:AX142"/>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U48:AX48"/>
    <mergeCell ref="AQ49:AR49"/>
    <mergeCell ref="AS49:AT49"/>
    <mergeCell ref="AU49:AV49"/>
    <mergeCell ref="AW49:AX49"/>
    <mergeCell ref="G50:O52"/>
    <mergeCell ref="P50:X52"/>
    <mergeCell ref="Y50:AA50"/>
    <mergeCell ref="AB50:AD50"/>
    <mergeCell ref="AE50:AH50"/>
    <mergeCell ref="AI50:AL50"/>
    <mergeCell ref="AM50:AP50"/>
    <mergeCell ref="AQ50:AT50"/>
    <mergeCell ref="AU50:AX50"/>
    <mergeCell ref="Y51:AA51"/>
    <mergeCell ref="AB51:AD51"/>
    <mergeCell ref="AE51:AH51"/>
    <mergeCell ref="AI51:AL51"/>
    <mergeCell ref="B48:F52"/>
    <mergeCell ref="G48:O49"/>
    <mergeCell ref="P48:X49"/>
    <mergeCell ref="Y48:AA49"/>
    <mergeCell ref="AB48:AD49"/>
    <mergeCell ref="AE48:AH49"/>
    <mergeCell ref="AI48:AL49"/>
    <mergeCell ref="AM48:AP49"/>
    <mergeCell ref="AQ48:AT48"/>
    <mergeCell ref="AU105:AV105"/>
    <mergeCell ref="AM51:AP51"/>
    <mergeCell ref="AQ51:AT51"/>
    <mergeCell ref="AU51:AX51"/>
    <mergeCell ref="Y52:AA52"/>
    <mergeCell ref="AB52:AD52"/>
    <mergeCell ref="AE52:AH52"/>
    <mergeCell ref="AI52:AL52"/>
    <mergeCell ref="AM52:AP52"/>
    <mergeCell ref="AQ52:AT52"/>
    <mergeCell ref="AU52:AX52"/>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AQ107:AS107"/>
    <mergeCell ref="E105:G105"/>
    <mergeCell ref="I105:J105"/>
    <mergeCell ref="L105:M105"/>
    <mergeCell ref="O105:P105"/>
    <mergeCell ref="Q105:S105"/>
    <mergeCell ref="U105:V105"/>
    <mergeCell ref="X105:Y105"/>
    <mergeCell ref="AR105:AS105"/>
    <mergeCell ref="AM107:AN107"/>
    <mergeCell ref="AO107:AP107"/>
    <mergeCell ref="Q106:S106"/>
    <mergeCell ref="L107:N107"/>
    <mergeCell ref="X107:Z107"/>
    <mergeCell ref="AJ107:AL107"/>
    <mergeCell ref="E107:F107"/>
    <mergeCell ref="G107:I107"/>
    <mergeCell ref="J107:K107"/>
    <mergeCell ref="Q107:R107"/>
    <mergeCell ref="S107:U107"/>
    <mergeCell ref="V107:W107"/>
    <mergeCell ref="AC107:AD107"/>
    <mergeCell ref="AE107:AG107"/>
    <mergeCell ref="AH107:AI107"/>
  </mergeCells>
  <phoneticPr fontId="5"/>
  <conditionalFormatting sqref="AK14:AQ14 P14:AJ17">
    <cfRule type="expression" dxfId="139" priority="977">
      <formula>IF(RIGHT(TEXT(P14,"0.#"),1)=".",FALSE,TRUE)</formula>
    </cfRule>
    <cfRule type="expression" dxfId="138" priority="978">
      <formula>IF(RIGHT(TEXT(P14,"0.#"),1)=".",TRUE,FALSE)</formula>
    </cfRule>
  </conditionalFormatting>
  <conditionalFormatting sqref="P18:AX18">
    <cfRule type="expression" dxfId="137" priority="975">
      <formula>IF(RIGHT(TEXT(P18,"0.#"),1)=".",FALSE,TRUE)</formula>
    </cfRule>
    <cfRule type="expression" dxfId="136" priority="976">
      <formula>IF(RIGHT(TEXT(P18,"0.#"),1)=".",TRUE,FALSE)</formula>
    </cfRule>
  </conditionalFormatting>
  <conditionalFormatting sqref="Y125">
    <cfRule type="expression" dxfId="135" priority="973">
      <formula>IF(RIGHT(TEXT(Y125,"0.#"),1)=".",FALSE,TRUE)</formula>
    </cfRule>
    <cfRule type="expression" dxfId="134" priority="974">
      <formula>IF(RIGHT(TEXT(Y125,"0.#"),1)=".",TRUE,FALSE)</formula>
    </cfRule>
  </conditionalFormatting>
  <conditionalFormatting sqref="Y127">
    <cfRule type="expression" dxfId="133" priority="971">
      <formula>IF(RIGHT(TEXT(Y127,"0.#"),1)=".",FALSE,TRUE)</formula>
    </cfRule>
    <cfRule type="expression" dxfId="132" priority="972">
      <formula>IF(RIGHT(TEXT(Y127,"0.#"),1)=".",TRUE,FALSE)</formula>
    </cfRule>
  </conditionalFormatting>
  <conditionalFormatting sqref="AK16:AQ17 AK15:AX15 P13:AX13">
    <cfRule type="expression" dxfId="131" priority="969">
      <formula>IF(RIGHT(TEXT(P13,"0.#"),1)=".",FALSE,TRUE)</formula>
    </cfRule>
    <cfRule type="expression" dxfId="130" priority="970">
      <formula>IF(RIGHT(TEXT(P13,"0.#"),1)=".",TRUE,FALSE)</formula>
    </cfRule>
  </conditionalFormatting>
  <conditionalFormatting sqref="P19:AJ19">
    <cfRule type="expression" dxfId="129" priority="967">
      <formula>IF(RIGHT(TEXT(P19,"0.#"),1)=".",FALSE,TRUE)</formula>
    </cfRule>
    <cfRule type="expression" dxfId="128" priority="968">
      <formula>IF(RIGHT(TEXT(P19,"0.#"),1)=".",TRUE,FALSE)</formula>
    </cfRule>
  </conditionalFormatting>
  <conditionalFormatting sqref="AE31 AQ31">
    <cfRule type="expression" dxfId="127" priority="965">
      <formula>IF(RIGHT(TEXT(AE31,"0.#"),1)=".",FALSE,TRUE)</formula>
    </cfRule>
    <cfRule type="expression" dxfId="126" priority="966">
      <formula>IF(RIGHT(TEXT(AE31,"0.#"),1)=".",TRUE,FALSE)</formula>
    </cfRule>
  </conditionalFormatting>
  <conditionalFormatting sqref="Y126 Y124">
    <cfRule type="expression" dxfId="125" priority="963">
      <formula>IF(RIGHT(TEXT(Y124,"0.#"),1)=".",FALSE,TRUE)</formula>
    </cfRule>
    <cfRule type="expression" dxfId="124" priority="964">
      <formula>IF(RIGHT(TEXT(Y124,"0.#"),1)=".",TRUE,FALSE)</formula>
    </cfRule>
  </conditionalFormatting>
  <conditionalFormatting sqref="AU125">
    <cfRule type="expression" dxfId="123" priority="961">
      <formula>IF(RIGHT(TEXT(AU125,"0.#"),1)=".",FALSE,TRUE)</formula>
    </cfRule>
    <cfRule type="expression" dxfId="122" priority="962">
      <formula>IF(RIGHT(TEXT(AU125,"0.#"),1)=".",TRUE,FALSE)</formula>
    </cfRule>
  </conditionalFormatting>
  <conditionalFormatting sqref="AU127">
    <cfRule type="expression" dxfId="121" priority="959">
      <formula>IF(RIGHT(TEXT(AU127,"0.#"),1)=".",FALSE,TRUE)</formula>
    </cfRule>
    <cfRule type="expression" dxfId="120" priority="960">
      <formula>IF(RIGHT(TEXT(AU127,"0.#"),1)=".",TRUE,FALSE)</formula>
    </cfRule>
  </conditionalFormatting>
  <conditionalFormatting sqref="AU126 AU124">
    <cfRule type="expression" dxfId="119" priority="957">
      <formula>IF(RIGHT(TEXT(AU124,"0.#"),1)=".",FALSE,TRUE)</formula>
    </cfRule>
    <cfRule type="expression" dxfId="118" priority="958">
      <formula>IF(RIGHT(TEXT(AU124,"0.#"),1)=".",TRUE,FALSE)</formula>
    </cfRule>
  </conditionalFormatting>
  <conditionalFormatting sqref="AI31">
    <cfRule type="expression" dxfId="117" priority="943">
      <formula>IF(RIGHT(TEXT(AI31,"0.#"),1)=".",FALSE,TRUE)</formula>
    </cfRule>
    <cfRule type="expression" dxfId="116" priority="944">
      <formula>IF(RIGHT(TEXT(AI31,"0.#"),1)=".",TRUE,FALSE)</formula>
    </cfRule>
  </conditionalFormatting>
  <conditionalFormatting sqref="AM31">
    <cfRule type="expression" dxfId="115" priority="941">
      <formula>IF(RIGHT(TEXT(AM31,"0.#"),1)=".",FALSE,TRUE)</formula>
    </cfRule>
    <cfRule type="expression" dxfId="114" priority="942">
      <formula>IF(RIGHT(TEXT(AM31,"0.#"),1)=".",TRUE,FALSE)</formula>
    </cfRule>
  </conditionalFormatting>
  <conditionalFormatting sqref="AE32">
    <cfRule type="expression" dxfId="113" priority="939">
      <formula>IF(RIGHT(TEXT(AE32,"0.#"),1)=".",FALSE,TRUE)</formula>
    </cfRule>
    <cfRule type="expression" dxfId="112" priority="940">
      <formula>IF(RIGHT(TEXT(AE32,"0.#"),1)=".",TRUE,FALSE)</formula>
    </cfRule>
  </conditionalFormatting>
  <conditionalFormatting sqref="AI32">
    <cfRule type="expression" dxfId="111" priority="937">
      <formula>IF(RIGHT(TEXT(AI32,"0.#"),1)=".",FALSE,TRUE)</formula>
    </cfRule>
    <cfRule type="expression" dxfId="110" priority="938">
      <formula>IF(RIGHT(TEXT(AI32,"0.#"),1)=".",TRUE,FALSE)</formula>
    </cfRule>
  </conditionalFormatting>
  <conditionalFormatting sqref="AM32">
    <cfRule type="expression" dxfId="109" priority="935">
      <formula>IF(RIGHT(TEXT(AM32,"0.#"),1)=".",FALSE,TRUE)</formula>
    </cfRule>
    <cfRule type="expression" dxfId="108" priority="936">
      <formula>IF(RIGHT(TEXT(AM32,"0.#"),1)=".",TRUE,FALSE)</formula>
    </cfRule>
  </conditionalFormatting>
  <conditionalFormatting sqref="AQ32">
    <cfRule type="expression" dxfId="107" priority="933">
      <formula>IF(RIGHT(TEXT(AQ32,"0.#"),1)=".",FALSE,TRUE)</formula>
    </cfRule>
    <cfRule type="expression" dxfId="106" priority="934">
      <formula>IF(RIGHT(TEXT(AQ32,"0.#"),1)=".",TRUE,FALSE)</formula>
    </cfRule>
  </conditionalFormatting>
  <conditionalFormatting sqref="AL136:AO138">
    <cfRule type="expression" dxfId="105" priority="911">
      <formula>IF(AND(AL136&gt;=0, RIGHT(TEXT(AL136,"0.#"),1)&lt;&gt;"."),TRUE,FALSE)</formula>
    </cfRule>
    <cfRule type="expression" dxfId="104" priority="912">
      <formula>IF(AND(AL136&gt;=0, RIGHT(TEXT(AL136,"0.#"),1)="."),TRUE,FALSE)</formula>
    </cfRule>
    <cfRule type="expression" dxfId="103" priority="913">
      <formula>IF(AND(AL136&lt;0, RIGHT(TEXT(AL136,"0.#"),1)&lt;&gt;"."),TRUE,FALSE)</formula>
    </cfRule>
    <cfRule type="expression" dxfId="102" priority="914">
      <formula>IF(AND(AL136&lt;0, RIGHT(TEXT(AL136,"0.#"),1)="."),TRUE,FALSE)</formula>
    </cfRule>
  </conditionalFormatting>
  <conditionalFormatting sqref="Y136:Y138">
    <cfRule type="expression" dxfId="101" priority="905">
      <formula>IF(RIGHT(TEXT(Y136,"0.#"),1)=".",FALSE,TRUE)</formula>
    </cfRule>
    <cfRule type="expression" dxfId="100" priority="906">
      <formula>IF(RIGHT(TEXT(Y136,"0.#"),1)=".",TRUE,FALSE)</formula>
    </cfRule>
  </conditionalFormatting>
  <conditionalFormatting sqref="AL134:AO135">
    <cfRule type="expression" dxfId="99" priority="895">
      <formula>IF(AND(AL134&gt;=0, RIGHT(TEXT(AL134,"0.#"),1)&lt;&gt;"."),TRUE,FALSE)</formula>
    </cfRule>
    <cfRule type="expression" dxfId="98" priority="896">
      <formula>IF(AND(AL134&gt;=0, RIGHT(TEXT(AL134,"0.#"),1)="."),TRUE,FALSE)</formula>
    </cfRule>
    <cfRule type="expression" dxfId="97" priority="897">
      <formula>IF(AND(AL134&lt;0, RIGHT(TEXT(AL134,"0.#"),1)&lt;&gt;"."),TRUE,FALSE)</formula>
    </cfRule>
    <cfRule type="expression" dxfId="96" priority="898">
      <formula>IF(AND(AL134&lt;0, RIGHT(TEXT(AL134,"0.#"),1)="."),TRUE,FALSE)</formula>
    </cfRule>
  </conditionalFormatting>
  <conditionalFormatting sqref="Y134:Y135">
    <cfRule type="expression" dxfId="95" priority="893">
      <formula>IF(RIGHT(TEXT(Y134,"0.#"),1)=".",FALSE,TRUE)</formula>
    </cfRule>
    <cfRule type="expression" dxfId="94" priority="894">
      <formula>IF(RIGHT(TEXT(Y134,"0.#"),1)=".",TRUE,FALSE)</formula>
    </cfRule>
  </conditionalFormatting>
  <conditionalFormatting sqref="W23">
    <cfRule type="expression" dxfId="93" priority="891">
      <formula>IF(RIGHT(TEXT(W23,"0.#"),1)=".",FALSE,TRUE)</formula>
    </cfRule>
    <cfRule type="expression" dxfId="92" priority="892">
      <formula>IF(RIGHT(TEXT(W23,"0.#"),1)=".",TRUE,FALSE)</formula>
    </cfRule>
  </conditionalFormatting>
  <conditionalFormatting sqref="W24:W26">
    <cfRule type="expression" dxfId="91" priority="889">
      <formula>IF(RIGHT(TEXT(W24,"0.#"),1)=".",FALSE,TRUE)</formula>
    </cfRule>
    <cfRule type="expression" dxfId="90" priority="890">
      <formula>IF(RIGHT(TEXT(W24,"0.#"),1)=".",TRUE,FALSE)</formula>
    </cfRule>
  </conditionalFormatting>
  <conditionalFormatting sqref="W27">
    <cfRule type="expression" dxfId="89" priority="887">
      <formula>IF(RIGHT(TEXT(W27,"0.#"),1)=".",FALSE,TRUE)</formula>
    </cfRule>
    <cfRule type="expression" dxfId="88" priority="888">
      <formula>IF(RIGHT(TEXT(W27,"0.#"),1)=".",TRUE,FALSE)</formula>
    </cfRule>
  </conditionalFormatting>
  <conditionalFormatting sqref="P23">
    <cfRule type="expression" dxfId="87" priority="885">
      <formula>IF(RIGHT(TEXT(P23,"0.#"),1)=".",FALSE,TRUE)</formula>
    </cfRule>
    <cfRule type="expression" dxfId="86" priority="886">
      <formula>IF(RIGHT(TEXT(P23,"0.#"),1)=".",TRUE,FALSE)</formula>
    </cfRule>
  </conditionalFormatting>
  <conditionalFormatting sqref="P24:P26">
    <cfRule type="expression" dxfId="85" priority="883">
      <formula>IF(RIGHT(TEXT(P24,"0.#"),1)=".",FALSE,TRUE)</formula>
    </cfRule>
    <cfRule type="expression" dxfId="84" priority="884">
      <formula>IF(RIGHT(TEXT(P24,"0.#"),1)=".",TRUE,FALSE)</formula>
    </cfRule>
  </conditionalFormatting>
  <conditionalFormatting sqref="P27">
    <cfRule type="expression" dxfId="83" priority="881">
      <formula>IF(RIGHT(TEXT(P27,"0.#"),1)=".",FALSE,TRUE)</formula>
    </cfRule>
    <cfRule type="expression" dxfId="82" priority="882">
      <formula>IF(RIGHT(TEXT(P27,"0.#"),1)=".",TRUE,FALSE)</formula>
    </cfRule>
  </conditionalFormatting>
  <conditionalFormatting sqref="AU32">
    <cfRule type="expression" dxfId="81" priority="749">
      <formula>IF(RIGHT(TEXT(AU32,"0.#"),1)=".",FALSE,TRUE)</formula>
    </cfRule>
    <cfRule type="expression" dxfId="80" priority="750">
      <formula>IF(RIGHT(TEXT(AU32,"0.#"),1)=".",TRUE,FALSE)</formula>
    </cfRule>
  </conditionalFormatting>
  <conditionalFormatting sqref="AU31">
    <cfRule type="expression" dxfId="79" priority="751">
      <formula>IF(RIGHT(TEXT(AU31,"0.#"),1)=".",FALSE,TRUE)</formula>
    </cfRule>
    <cfRule type="expression" dxfId="78" priority="752">
      <formula>IF(RIGHT(TEXT(AU31,"0.#"),1)=".",TRUE,FALSE)</formula>
    </cfRule>
  </conditionalFormatting>
  <conditionalFormatting sqref="P28:AC28">
    <cfRule type="expression" dxfId="77" priority="747">
      <formula>IF(RIGHT(TEXT(P28,"0.#"),1)=".",FALSE,TRUE)</formula>
    </cfRule>
    <cfRule type="expression" dxfId="76" priority="748">
      <formula>IF(RIGHT(TEXT(P28,"0.#"),1)=".",TRUE,FALSE)</formula>
    </cfRule>
  </conditionalFormatting>
  <conditionalFormatting sqref="AM39">
    <cfRule type="expression" dxfId="75" priority="731">
      <formula>IF(RIGHT(TEXT(AM39,"0.#"),1)=".",FALSE,TRUE)</formula>
    </cfRule>
    <cfRule type="expression" dxfId="74" priority="732">
      <formula>IF(RIGHT(TEXT(AM39,"0.#"),1)=".",TRUE,FALSE)</formula>
    </cfRule>
  </conditionalFormatting>
  <conditionalFormatting sqref="AE38">
    <cfRule type="expression" dxfId="73" priority="745">
      <formula>IF(RIGHT(TEXT(AE38,"0.#"),1)=".",FALSE,TRUE)</formula>
    </cfRule>
    <cfRule type="expression" dxfId="72" priority="746">
      <formula>IF(RIGHT(TEXT(AE38,"0.#"),1)=".",TRUE,FALSE)</formula>
    </cfRule>
  </conditionalFormatting>
  <conditionalFormatting sqref="AQ38:AQ39">
    <cfRule type="expression" dxfId="71" priority="727">
      <formula>IF(RIGHT(TEXT(AQ38,"0.#"),1)=".",FALSE,TRUE)</formula>
    </cfRule>
    <cfRule type="expression" dxfId="70" priority="728">
      <formula>IF(RIGHT(TEXT(AQ38,"0.#"),1)=".",TRUE,FALSE)</formula>
    </cfRule>
  </conditionalFormatting>
  <conditionalFormatting sqref="AU38:AU39">
    <cfRule type="expression" dxfId="69" priority="725">
      <formula>IF(RIGHT(TEXT(AU38,"0.#"),1)=".",FALSE,TRUE)</formula>
    </cfRule>
    <cfRule type="expression" dxfId="68" priority="726">
      <formula>IF(RIGHT(TEXT(AU38,"0.#"),1)=".",TRUE,FALSE)</formula>
    </cfRule>
  </conditionalFormatting>
  <conditionalFormatting sqref="AE39">
    <cfRule type="expression" dxfId="67" priority="743">
      <formula>IF(RIGHT(TEXT(AE39,"0.#"),1)=".",FALSE,TRUE)</formula>
    </cfRule>
    <cfRule type="expression" dxfId="66" priority="744">
      <formula>IF(RIGHT(TEXT(AE39,"0.#"),1)=".",TRUE,FALSE)</formula>
    </cfRule>
  </conditionalFormatting>
  <conditionalFormatting sqref="AM38">
    <cfRule type="expression" dxfId="65" priority="733">
      <formula>IF(RIGHT(TEXT(AM38,"0.#"),1)=".",FALSE,TRUE)</formula>
    </cfRule>
    <cfRule type="expression" dxfId="64" priority="734">
      <formula>IF(RIGHT(TEXT(AM38,"0.#"),1)=".",TRUE,FALSE)</formula>
    </cfRule>
  </conditionalFormatting>
  <conditionalFormatting sqref="AI38">
    <cfRule type="expression" dxfId="63" priority="735">
      <formula>IF(RIGHT(TEXT(AI38,"0.#"),1)=".",FALSE,TRUE)</formula>
    </cfRule>
    <cfRule type="expression" dxfId="62" priority="736">
      <formula>IF(RIGHT(TEXT(AI38,"0.#"),1)=".",TRUE,FALSE)</formula>
    </cfRule>
  </conditionalFormatting>
  <conditionalFormatting sqref="AI39">
    <cfRule type="expression" dxfId="61" priority="737">
      <formula>IF(RIGHT(TEXT(AI39,"0.#"),1)=".",FALSE,TRUE)</formula>
    </cfRule>
    <cfRule type="expression" dxfId="60" priority="738">
      <formula>IF(RIGHT(TEXT(AI39,"0.#"),1)=".",TRUE,FALSE)</formula>
    </cfRule>
  </conditionalFormatting>
  <conditionalFormatting sqref="AM34">
    <cfRule type="expression" dxfId="59" priority="613">
      <formula>IF(RIGHT(TEXT(AM34,"0.#"),1)=".",FALSE,TRUE)</formula>
    </cfRule>
    <cfRule type="expression" dxfId="58" priority="614">
      <formula>IF(RIGHT(TEXT(AM34,"0.#"),1)=".",TRUE,FALSE)</formula>
    </cfRule>
  </conditionalFormatting>
  <conditionalFormatting sqref="AM35">
    <cfRule type="expression" dxfId="57" priority="611">
      <formula>IF(RIGHT(TEXT(AM35,"0.#"),1)=".",FALSE,TRUE)</formula>
    </cfRule>
    <cfRule type="expression" dxfId="56" priority="612">
      <formula>IF(RIGHT(TEXT(AM35,"0.#"),1)=".",TRUE,FALSE)</formula>
    </cfRule>
  </conditionalFormatting>
  <conditionalFormatting sqref="AQ35">
    <cfRule type="expression" dxfId="55" priority="607">
      <formula>IF(RIGHT(TEXT(AQ35,"0.#"),1)=".",FALSE,TRUE)</formula>
    </cfRule>
    <cfRule type="expression" dxfId="54" priority="608">
      <formula>IF(RIGHT(TEXT(AQ35,"0.#"),1)=".",TRUE,FALSE)</formula>
    </cfRule>
  </conditionalFormatting>
  <conditionalFormatting sqref="AE34 AQ34">
    <cfRule type="expression" dxfId="53" priority="617">
      <formula>IF(RIGHT(TEXT(AE34,"0.#"),1)=".",FALSE,TRUE)</formula>
    </cfRule>
    <cfRule type="expression" dxfId="52" priority="618">
      <formula>IF(RIGHT(TEXT(AE34,"0.#"),1)=".",TRUE,FALSE)</formula>
    </cfRule>
  </conditionalFormatting>
  <conditionalFormatting sqref="AI34">
    <cfRule type="expression" dxfId="51" priority="615">
      <formula>IF(RIGHT(TEXT(AI34,"0.#"),1)=".",FALSE,TRUE)</formula>
    </cfRule>
    <cfRule type="expression" dxfId="50" priority="616">
      <formula>IF(RIGHT(TEXT(AI34,"0.#"),1)=".",TRUE,FALSE)</formula>
    </cfRule>
  </conditionalFormatting>
  <conditionalFormatting sqref="AM50">
    <cfRule type="expression" dxfId="49" priority="81">
      <formula>IF(RIGHT(TEXT(AM50,"0.#"),1)=".",FALSE,TRUE)</formula>
    </cfRule>
    <cfRule type="expression" dxfId="48" priority="82">
      <formula>IF(RIGHT(TEXT(AM50,"0.#"),1)=".",TRUE,FALSE)</formula>
    </cfRule>
  </conditionalFormatting>
  <conditionalFormatting sqref="AM52">
    <cfRule type="expression" dxfId="47" priority="77">
      <formula>IF(RIGHT(TEXT(AM52,"0.#"),1)=".",FALSE,TRUE)</formula>
    </cfRule>
    <cfRule type="expression" dxfId="46" priority="78">
      <formula>IF(RIGHT(TEXT(AM52,"0.#"),1)=".",TRUE,FALSE)</formula>
    </cfRule>
  </conditionalFormatting>
  <conditionalFormatting sqref="AM40">
    <cfRule type="expression" dxfId="45" priority="67">
      <formula>IF(RIGHT(TEXT(AM40,"0.#"),1)=".",FALSE,TRUE)</formula>
    </cfRule>
    <cfRule type="expression" dxfId="44" priority="68">
      <formula>IF(RIGHT(TEXT(AM40,"0.#"),1)=".",TRUE,FALSE)</formula>
    </cfRule>
  </conditionalFormatting>
  <conditionalFormatting sqref="AQ40">
    <cfRule type="expression" dxfId="43" priority="65">
      <formula>IF(RIGHT(TEXT(AQ40,"0.#"),1)=".",FALSE,TRUE)</formula>
    </cfRule>
    <cfRule type="expression" dxfId="42" priority="66">
      <formula>IF(RIGHT(TEXT(AQ40,"0.#"),1)=".",TRUE,FALSE)</formula>
    </cfRule>
  </conditionalFormatting>
  <conditionalFormatting sqref="AU40">
    <cfRule type="expression" dxfId="41" priority="63">
      <formula>IF(RIGHT(TEXT(AU40,"0.#"),1)=".",FALSE,TRUE)</formula>
    </cfRule>
    <cfRule type="expression" dxfId="40" priority="64">
      <formula>IF(RIGHT(TEXT(AU40,"0.#"),1)=".",TRUE,FALSE)</formula>
    </cfRule>
  </conditionalFormatting>
  <conditionalFormatting sqref="AE40">
    <cfRule type="expression" dxfId="39" priority="71">
      <formula>IF(RIGHT(TEXT(AE40,"0.#"),1)=".",FALSE,TRUE)</formula>
    </cfRule>
    <cfRule type="expression" dxfId="38" priority="72">
      <formula>IF(RIGHT(TEXT(AE40,"0.#"),1)=".",TRUE,FALSE)</formula>
    </cfRule>
  </conditionalFormatting>
  <conditionalFormatting sqref="AI40">
    <cfRule type="expression" dxfId="37" priority="69">
      <formula>IF(RIGHT(TEXT(AI40,"0.#"),1)=".",FALSE,TRUE)</formula>
    </cfRule>
    <cfRule type="expression" dxfId="36" priority="70">
      <formula>IF(RIGHT(TEXT(AI40,"0.#"),1)=".",TRUE,FALSE)</formula>
    </cfRule>
  </conditionalFormatting>
  <conditionalFormatting sqref="AE52">
    <cfRule type="expression" dxfId="35" priority="61">
      <formula>IF(RIGHT(TEXT(AE52,"0.#"),1)=".",FALSE,TRUE)</formula>
    </cfRule>
    <cfRule type="expression" dxfId="34" priority="62">
      <formula>IF(RIGHT(TEXT(AE52,"0.#"),1)=".",TRUE,FALSE)</formula>
    </cfRule>
  </conditionalFormatting>
  <conditionalFormatting sqref="AE51">
    <cfRule type="expression" dxfId="33" priority="59">
      <formula>IF(RIGHT(TEXT(AE51,"0.#"),1)=".",FALSE,TRUE)</formula>
    </cfRule>
    <cfRule type="expression" dxfId="32" priority="60">
      <formula>IF(RIGHT(TEXT(AE51,"0.#"),1)=".",TRUE,FALSE)</formula>
    </cfRule>
  </conditionalFormatting>
  <conditionalFormatting sqref="AE50">
    <cfRule type="expression" dxfId="31" priority="57">
      <formula>IF(RIGHT(TEXT(AE50,"0.#"),1)=".",FALSE,TRUE)</formula>
    </cfRule>
    <cfRule type="expression" dxfId="30" priority="58">
      <formula>IF(RIGHT(TEXT(AE50,"0.#"),1)=".",TRUE,FALSE)</formula>
    </cfRule>
  </conditionalFormatting>
  <conditionalFormatting sqref="AI50">
    <cfRule type="expression" dxfId="29" priority="55">
      <formula>IF(RIGHT(TEXT(AI50,"0.#"),1)=".",FALSE,TRUE)</formula>
    </cfRule>
    <cfRule type="expression" dxfId="28" priority="56">
      <formula>IF(RIGHT(TEXT(AI50,"0.#"),1)=".",TRUE,FALSE)</formula>
    </cfRule>
  </conditionalFormatting>
  <conditionalFormatting sqref="AI51">
    <cfRule type="expression" dxfId="27" priority="53">
      <formula>IF(RIGHT(TEXT(AI51,"0.#"),1)=".",FALSE,TRUE)</formula>
    </cfRule>
    <cfRule type="expression" dxfId="26" priority="54">
      <formula>IF(RIGHT(TEXT(AI51,"0.#"),1)=".",TRUE,FALSE)</formula>
    </cfRule>
  </conditionalFormatting>
  <conditionalFormatting sqref="AI52">
    <cfRule type="expression" dxfId="25" priority="51">
      <formula>IF(RIGHT(TEXT(AI52,"0.#"),1)=".",FALSE,TRUE)</formula>
    </cfRule>
    <cfRule type="expression" dxfId="24" priority="52">
      <formula>IF(RIGHT(TEXT(AI52,"0.#"),1)=".",TRUE,FALSE)</formula>
    </cfRule>
  </conditionalFormatting>
  <conditionalFormatting sqref="AM51">
    <cfRule type="expression" dxfId="23" priority="49">
      <formula>IF(RIGHT(TEXT(AM51,"0.#"),1)=".",FALSE,TRUE)</formula>
    </cfRule>
    <cfRule type="expression" dxfId="22" priority="50">
      <formula>IF(RIGHT(TEXT(AM51,"0.#"),1)=".",TRUE,FALSE)</formula>
    </cfRule>
  </conditionalFormatting>
  <conditionalFormatting sqref="AE35">
    <cfRule type="expression" dxfId="21" priority="45">
      <formula>IF(RIGHT(TEXT(AE35,"0.#"),1)=".",FALSE,TRUE)</formula>
    </cfRule>
    <cfRule type="expression" dxfId="20" priority="46">
      <formula>IF(RIGHT(TEXT(AE35,"0.#"),1)=".",TRUE,FALSE)</formula>
    </cfRule>
  </conditionalFormatting>
  <conditionalFormatting sqref="AI35">
    <cfRule type="expression" dxfId="19" priority="43">
      <formula>IF(RIGHT(TEXT(AI35,"0.#"),1)=".",FALSE,TRUE)</formula>
    </cfRule>
    <cfRule type="expression" dxfId="18" priority="44">
      <formula>IF(RIGHT(TEXT(AI35,"0.#"),1)=".",TRUE,FALSE)</formula>
    </cfRule>
  </conditionalFormatting>
  <conditionalFormatting sqref="Y142">
    <cfRule type="expression" dxfId="17" priority="37">
      <formula>IF(RIGHT(TEXT(Y142,"0.#"),1)=".",FALSE,TRUE)</formula>
    </cfRule>
    <cfRule type="expression" dxfId="16" priority="38">
      <formula>IF(RIGHT(TEXT(Y142,"0.#"),1)=".",TRUE,FALSE)</formula>
    </cfRule>
  </conditionalFormatting>
  <conditionalFormatting sqref="AL142:AO142">
    <cfRule type="expression" dxfId="15" priority="39">
      <formula>IF(AND(AL142&gt;=0, RIGHT(TEXT(AL142,"0.#"),1)&lt;&gt;"."),TRUE,FALSE)</formula>
    </cfRule>
    <cfRule type="expression" dxfId="14" priority="40">
      <formula>IF(AND(AL142&gt;=0, RIGHT(TEXT(AL142,"0.#"),1)="."),TRUE,FALSE)</formula>
    </cfRule>
    <cfRule type="expression" dxfId="13" priority="41">
      <formula>IF(AND(AL142&lt;0, RIGHT(TEXT(AL142,"0.#"),1)&lt;&gt;"."),TRUE,FALSE)</formula>
    </cfRule>
    <cfRule type="expression" dxfId="12" priority="42">
      <formula>IF(AND(AL142&lt;0, RIGHT(TEXT(AL142,"0.#"),1)="."),TRUE,FALSE)</formula>
    </cfRule>
  </conditionalFormatting>
  <conditionalFormatting sqref="AQ52">
    <cfRule type="expression" dxfId="11" priority="27">
      <formula>IF(RIGHT(TEXT(AQ52,"0.#"),1)=".",FALSE,TRUE)</formula>
    </cfRule>
    <cfRule type="expression" dxfId="10" priority="28">
      <formula>IF(RIGHT(TEXT(AQ52,"0.#"),1)=".",TRUE,FALSE)</formula>
    </cfRule>
  </conditionalFormatting>
  <conditionalFormatting sqref="AQ51">
    <cfRule type="expression" dxfId="9" priority="25">
      <formula>IF(RIGHT(TEXT(AQ51,"0.#"),1)=".",FALSE,TRUE)</formula>
    </cfRule>
    <cfRule type="expression" dxfId="8" priority="26">
      <formula>IF(RIGHT(TEXT(AQ51,"0.#"),1)=".",TRUE,FALSE)</formula>
    </cfRule>
  </conditionalFormatting>
  <conditionalFormatting sqref="AQ50">
    <cfRule type="expression" dxfId="7" priority="23">
      <formula>IF(RIGHT(TEXT(AQ50,"0.#"),1)=".",FALSE,TRUE)</formula>
    </cfRule>
    <cfRule type="expression" dxfId="6" priority="24">
      <formula>IF(RIGHT(TEXT(AQ50,"0.#"),1)=".",TRUE,FALSE)</formula>
    </cfRule>
  </conditionalFormatting>
  <conditionalFormatting sqref="AU50">
    <cfRule type="expression" dxfId="5" priority="5">
      <formula>IF(RIGHT(TEXT(AU50,"0.#"),1)=".",FALSE,TRUE)</formula>
    </cfRule>
    <cfRule type="expression" dxfId="4" priority="6">
      <formula>IF(RIGHT(TEXT(AU50,"0.#"),1)=".",TRUE,FALSE)</formula>
    </cfRule>
  </conditionalFormatting>
  <conditionalFormatting sqref="AU51">
    <cfRule type="expression" dxfId="3" priority="3">
      <formula>IF(RIGHT(TEXT(AU51,"0.#"),1)=".",FALSE,TRUE)</formula>
    </cfRule>
    <cfRule type="expression" dxfId="2" priority="4">
      <formula>IF(RIGHT(TEXT(AU51,"0.#"),1)=".",TRUE,FALSE)</formula>
    </cfRule>
  </conditionalFormatting>
  <conditionalFormatting sqref="AU52">
    <cfRule type="expression" dxfId="1" priority="1">
      <formula>IF(RIGHT(TEXT(AU52,"0.#"),1)=".",FALSE,TRUE)</formula>
    </cfRule>
    <cfRule type="expression" dxfId="0" priority="2">
      <formula>IF(RIGHT(TEXT(AU52,"0.#"),1)=".",TRUE,FALSE)</formula>
    </cfRule>
  </conditionalFormatting>
  <dataValidations count="17">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custom" imeMode="disabled" allowBlank="1" showInputMessage="1" showErrorMessage="1" sqref="AH134:AK138 AH142:AK142">
      <formula1>OR(AND(MOD(IF(ISNUMBER(AH134), AH134, 0.5),1)=0, 0&lt;=AH134), AH134="-")</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AO128 AR53">
      <formula1>"　, ☑"</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AQ49:AR49 P13:AX13 AR15:AX15 P14:AQ18 AR18:AX18 P19:AJ19 Y124:AB126 AU124:AX126 Y134:AB138 AL134:AO138 Y142:AB142 AL142:AO142 AQ37:AR37 AU37:AX37 AE38:AX40 AE31:AX32 AE34:AX34 AU49:AX49 AE50:AX52 P23:AC28">
      <formula1>OR(ISNUMBER(P13), P13="-")</formula1>
    </dataValidation>
    <dataValidation type="list" allowBlank="1" showInputMessage="1" showErrorMessage="1" sqref="Q107:R107 AC107:AD107 AO107:AP107">
      <formula1>$U$46</formula1>
    </dataValidation>
    <dataValidation type="custom" allowBlank="1" showInputMessage="1" showErrorMessage="1" errorTitle="法人番号チェック" error="法人番号は13桁の数字で入力してください。" sqref="J142:O142 J134:O138">
      <formula1>OR(J134="-",AND(LEN(J134)=13,IFERROR(SEARCH("-",J134),"")="",IFERROR(SEARCH(".",J134),"")="",ISNUMBER(J134)))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16383" man="1"/>
    <brk id="85" max="49" man="1"/>
    <brk id="10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入力規則等!$AG$2:$AG$13</xm:f>
          </x14:formula1>
          <xm:sqref>AC134:AG138 AC142:AG142</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389</v>
      </c>
      <c r="AA1" s="29" t="s">
        <v>77</v>
      </c>
      <c r="AB1" s="29" t="s">
        <v>390</v>
      </c>
      <c r="AC1" s="29" t="s">
        <v>31</v>
      </c>
      <c r="AD1" s="28"/>
      <c r="AE1" s="29" t="s">
        <v>43</v>
      </c>
      <c r="AF1" s="30"/>
      <c r="AG1" s="39" t="s">
        <v>172</v>
      </c>
      <c r="AI1" s="39" t="s">
        <v>175</v>
      </c>
      <c r="AK1" s="39" t="s">
        <v>179</v>
      </c>
      <c r="AM1" s="51"/>
      <c r="AN1" s="51"/>
      <c r="AP1" s="28" t="s">
        <v>217</v>
      </c>
    </row>
    <row r="2" spans="1:42" ht="13.5" customHeight="1" x14ac:dyDescent="0.15">
      <c r="A2" s="14" t="s">
        <v>80</v>
      </c>
      <c r="B2" s="15"/>
      <c r="C2" s="13" t="str">
        <f>IF(B2="","",A2)</f>
        <v/>
      </c>
      <c r="D2" s="13" t="str">
        <f>IF(C2="","",IF(D1&lt;&gt;"",CONCATENATE(D1,"、",C2),C2))</f>
        <v/>
      </c>
      <c r="F2" s="12" t="s">
        <v>67</v>
      </c>
      <c r="G2" s="17" t="s">
        <v>584</v>
      </c>
      <c r="H2" s="13" t="str">
        <f>IF(G2="","",F2)</f>
        <v>一般会計</v>
      </c>
      <c r="I2" s="13" t="str">
        <f>IF(H2="","",IF(I1&lt;&gt;"",CONCATENATE(I1,"、",H2),H2))</f>
        <v>一般会計</v>
      </c>
      <c r="K2" s="14" t="s">
        <v>97</v>
      </c>
      <c r="L2" s="15"/>
      <c r="M2" s="13" t="str">
        <f>IF(L2="","",K2)</f>
        <v/>
      </c>
      <c r="N2" s="13" t="str">
        <f>IF(M2="","",IF(N1&lt;&gt;"",CONCATENATE(N1,"、",M2),M2))</f>
        <v/>
      </c>
      <c r="O2" s="13"/>
      <c r="P2" s="12" t="s">
        <v>69</v>
      </c>
      <c r="Q2" s="17" t="s">
        <v>584</v>
      </c>
      <c r="R2" s="13" t="str">
        <f>IF(Q2="","",P2)</f>
        <v>直接実施</v>
      </c>
      <c r="S2" s="13" t="str">
        <f>IF(R2="","",IF(S1&lt;&gt;"",CONCATENATE(S1,"、",R2),R2))</f>
        <v>直接実施</v>
      </c>
      <c r="T2" s="13"/>
      <c r="U2" s="66">
        <v>21</v>
      </c>
      <c r="W2" s="32" t="s">
        <v>165</v>
      </c>
      <c r="Y2" s="32" t="s">
        <v>63</v>
      </c>
      <c r="Z2" s="32" t="s">
        <v>63</v>
      </c>
      <c r="AA2" s="59" t="s">
        <v>259</v>
      </c>
      <c r="AB2" s="59" t="s">
        <v>484</v>
      </c>
      <c r="AC2" s="60" t="s">
        <v>129</v>
      </c>
      <c r="AD2" s="28"/>
      <c r="AE2" s="34" t="s">
        <v>161</v>
      </c>
      <c r="AF2" s="30"/>
      <c r="AG2" s="40" t="s">
        <v>225</v>
      </c>
      <c r="AI2" s="39" t="s">
        <v>256</v>
      </c>
      <c r="AK2" s="39" t="s">
        <v>180</v>
      </c>
      <c r="AM2" s="51"/>
      <c r="AN2" s="51"/>
      <c r="AP2" s="40"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515</v>
      </c>
      <c r="W3" s="32" t="s">
        <v>140</v>
      </c>
      <c r="Y3" s="32" t="s">
        <v>64</v>
      </c>
      <c r="Z3" s="32" t="s">
        <v>391</v>
      </c>
      <c r="AA3" s="59" t="s">
        <v>357</v>
      </c>
      <c r="AB3" s="59" t="s">
        <v>485</v>
      </c>
      <c r="AC3" s="60" t="s">
        <v>130</v>
      </c>
      <c r="AD3" s="28"/>
      <c r="AE3" s="34" t="s">
        <v>162</v>
      </c>
      <c r="AF3" s="30"/>
      <c r="AG3" s="40" t="s">
        <v>226</v>
      </c>
      <c r="AI3" s="39" t="s">
        <v>174</v>
      </c>
      <c r="AK3" s="39" t="str">
        <f>CHAR(CODE(AK2)+1)</f>
        <v>B</v>
      </c>
      <c r="AM3" s="51"/>
      <c r="AN3" s="51"/>
      <c r="AP3" s="40"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573</v>
      </c>
      <c r="W4" s="32" t="s">
        <v>141</v>
      </c>
      <c r="Y4" s="32" t="s">
        <v>264</v>
      </c>
      <c r="Z4" s="32" t="s">
        <v>392</v>
      </c>
      <c r="AA4" s="59" t="s">
        <v>358</v>
      </c>
      <c r="AB4" s="59" t="s">
        <v>486</v>
      </c>
      <c r="AC4" s="59" t="s">
        <v>131</v>
      </c>
      <c r="AD4" s="28"/>
      <c r="AE4" s="34" t="s">
        <v>163</v>
      </c>
      <c r="AF4" s="30"/>
      <c r="AG4" s="40" t="s">
        <v>227</v>
      </c>
      <c r="AI4" s="39" t="s">
        <v>176</v>
      </c>
      <c r="AK4" s="39" t="str">
        <f t="shared" ref="AK4:AK49" si="7">CHAR(CODE(AK3)+1)</f>
        <v>C</v>
      </c>
      <c r="AM4" s="51"/>
      <c r="AN4" s="51"/>
      <c r="AP4" s="40"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539</v>
      </c>
      <c r="Y5" s="32" t="s">
        <v>265</v>
      </c>
      <c r="Z5" s="32" t="s">
        <v>393</v>
      </c>
      <c r="AA5" s="59" t="s">
        <v>359</v>
      </c>
      <c r="AB5" s="59" t="s">
        <v>487</v>
      </c>
      <c r="AC5" s="59" t="s">
        <v>164</v>
      </c>
      <c r="AD5" s="31"/>
      <c r="AE5" s="34" t="s">
        <v>237</v>
      </c>
      <c r="AF5" s="30"/>
      <c r="AG5" s="40" t="s">
        <v>228</v>
      </c>
      <c r="AI5" s="39" t="s">
        <v>262</v>
      </c>
      <c r="AK5" s="39" t="str">
        <f t="shared" si="7"/>
        <v>D</v>
      </c>
      <c r="AP5" s="40"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239</v>
      </c>
      <c r="W6" s="32" t="s">
        <v>541</v>
      </c>
      <c r="Y6" s="32" t="s">
        <v>266</v>
      </c>
      <c r="Z6" s="32" t="s">
        <v>394</v>
      </c>
      <c r="AA6" s="59" t="s">
        <v>360</v>
      </c>
      <c r="AB6" s="59" t="s">
        <v>488</v>
      </c>
      <c r="AC6" s="59" t="s">
        <v>132</v>
      </c>
      <c r="AD6" s="31"/>
      <c r="AE6" s="34" t="s">
        <v>235</v>
      </c>
      <c r="AF6" s="30"/>
      <c r="AG6" s="40" t="s">
        <v>229</v>
      </c>
      <c r="AI6" s="39" t="s">
        <v>263</v>
      </c>
      <c r="AK6" s="39" t="str">
        <f>CHAR(CODE(AK5)+1)</f>
        <v>E</v>
      </c>
      <c r="AP6" s="40"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267</v>
      </c>
      <c r="Z7" s="32" t="s">
        <v>395</v>
      </c>
      <c r="AA7" s="59" t="s">
        <v>361</v>
      </c>
      <c r="AB7" s="59" t="s">
        <v>489</v>
      </c>
      <c r="AC7" s="31"/>
      <c r="AD7" s="31"/>
      <c r="AE7" s="32" t="s">
        <v>132</v>
      </c>
      <c r="AF7" s="30"/>
      <c r="AG7" s="40" t="s">
        <v>230</v>
      </c>
      <c r="AH7" s="54"/>
      <c r="AI7" s="40" t="s">
        <v>252</v>
      </c>
      <c r="AK7" s="39" t="str">
        <f>CHAR(CODE(AK6)+1)</f>
        <v>F</v>
      </c>
      <c r="AP7" s="40"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260</v>
      </c>
      <c r="W8" s="32" t="s">
        <v>143</v>
      </c>
      <c r="Y8" s="32" t="s">
        <v>268</v>
      </c>
      <c r="Z8" s="32" t="s">
        <v>396</v>
      </c>
      <c r="AA8" s="59" t="s">
        <v>362</v>
      </c>
      <c r="AB8" s="59" t="s">
        <v>490</v>
      </c>
      <c r="AC8" s="31"/>
      <c r="AD8" s="31"/>
      <c r="AE8" s="31"/>
      <c r="AF8" s="30"/>
      <c r="AG8" s="40" t="s">
        <v>231</v>
      </c>
      <c r="AI8" s="39" t="s">
        <v>253</v>
      </c>
      <c r="AK8" s="39" t="str">
        <f t="shared" si="7"/>
        <v>G</v>
      </c>
      <c r="AP8" s="40"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2" t="s">
        <v>261</v>
      </c>
      <c r="W9" s="32" t="s">
        <v>144</v>
      </c>
      <c r="Y9" s="32" t="s">
        <v>269</v>
      </c>
      <c r="Z9" s="32" t="s">
        <v>397</v>
      </c>
      <c r="AA9" s="59" t="s">
        <v>363</v>
      </c>
      <c r="AB9" s="59" t="s">
        <v>491</v>
      </c>
      <c r="AC9" s="31"/>
      <c r="AD9" s="31"/>
      <c r="AE9" s="31"/>
      <c r="AF9" s="30"/>
      <c r="AG9" s="40" t="s">
        <v>232</v>
      </c>
      <c r="AI9" s="50"/>
      <c r="AK9" s="39" t="str">
        <f t="shared" si="7"/>
        <v>H</v>
      </c>
      <c r="AP9" s="40" t="s">
        <v>232</v>
      </c>
    </row>
    <row r="10" spans="1:42" ht="13.5" customHeight="1" x14ac:dyDescent="0.15">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直接実施</v>
      </c>
      <c r="Q10" s="19"/>
      <c r="T10" s="13"/>
      <c r="W10" s="32" t="s">
        <v>145</v>
      </c>
      <c r="Y10" s="32" t="s">
        <v>270</v>
      </c>
      <c r="Z10" s="32" t="s">
        <v>398</v>
      </c>
      <c r="AA10" s="59" t="s">
        <v>364</v>
      </c>
      <c r="AB10" s="59" t="s">
        <v>492</v>
      </c>
      <c r="AC10" s="31"/>
      <c r="AD10" s="31"/>
      <c r="AE10" s="31"/>
      <c r="AF10" s="30"/>
      <c r="AG10" s="40" t="s">
        <v>220</v>
      </c>
      <c r="AK10" s="39" t="str">
        <f t="shared" si="7"/>
        <v>I</v>
      </c>
      <c r="AP10" s="39"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584</v>
      </c>
      <c r="M11" s="13" t="str">
        <f t="shared" si="2"/>
        <v>その他の事項経費</v>
      </c>
      <c r="N11" s="13" t="str">
        <f t="shared" si="6"/>
        <v>その他の事項経費</v>
      </c>
      <c r="O11" s="13"/>
      <c r="P11" s="13"/>
      <c r="Q11" s="19"/>
      <c r="T11" s="13"/>
      <c r="W11" s="32" t="s">
        <v>570</v>
      </c>
      <c r="Y11" s="32" t="s">
        <v>271</v>
      </c>
      <c r="Z11" s="32" t="s">
        <v>399</v>
      </c>
      <c r="AA11" s="59" t="s">
        <v>365</v>
      </c>
      <c r="AB11" s="59" t="s">
        <v>493</v>
      </c>
      <c r="AC11" s="31"/>
      <c r="AD11" s="31"/>
      <c r="AE11" s="31"/>
      <c r="AF11" s="30"/>
      <c r="AG11" s="39" t="s">
        <v>223</v>
      </c>
      <c r="AK11" s="39"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516</v>
      </c>
      <c r="W12" s="32" t="s">
        <v>146</v>
      </c>
      <c r="Y12" s="32" t="s">
        <v>272</v>
      </c>
      <c r="Z12" s="32" t="s">
        <v>400</v>
      </c>
      <c r="AA12" s="59" t="s">
        <v>366</v>
      </c>
      <c r="AB12" s="59" t="s">
        <v>494</v>
      </c>
      <c r="AC12" s="31"/>
      <c r="AD12" s="31"/>
      <c r="AE12" s="31"/>
      <c r="AF12" s="30"/>
      <c r="AG12" s="39" t="s">
        <v>221</v>
      </c>
      <c r="AK12" s="39"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273</v>
      </c>
      <c r="Z13" s="32" t="s">
        <v>401</v>
      </c>
      <c r="AA13" s="59" t="s">
        <v>367</v>
      </c>
      <c r="AB13" s="59" t="s">
        <v>495</v>
      </c>
      <c r="AC13" s="31"/>
      <c r="AD13" s="31"/>
      <c r="AE13" s="31"/>
      <c r="AF13" s="30"/>
      <c r="AG13" s="39" t="s">
        <v>222</v>
      </c>
      <c r="AK13" s="39"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517</v>
      </c>
      <c r="W14" s="32" t="s">
        <v>148</v>
      </c>
      <c r="Y14" s="32" t="s">
        <v>274</v>
      </c>
      <c r="Z14" s="32" t="s">
        <v>402</v>
      </c>
      <c r="AA14" s="59" t="s">
        <v>368</v>
      </c>
      <c r="AB14" s="59" t="s">
        <v>496</v>
      </c>
      <c r="AC14" s="31"/>
      <c r="AD14" s="31"/>
      <c r="AE14" s="31"/>
      <c r="AF14" s="30"/>
      <c r="AG14" s="50"/>
      <c r="AK14" s="39"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518</v>
      </c>
      <c r="W15" s="32" t="s">
        <v>149</v>
      </c>
      <c r="Y15" s="32" t="s">
        <v>275</v>
      </c>
      <c r="Z15" s="32" t="s">
        <v>403</v>
      </c>
      <c r="AA15" s="59" t="s">
        <v>369</v>
      </c>
      <c r="AB15" s="59" t="s">
        <v>497</v>
      </c>
      <c r="AC15" s="31"/>
      <c r="AD15" s="31"/>
      <c r="AE15" s="31"/>
      <c r="AF15" s="30"/>
      <c r="AG15" s="51"/>
      <c r="AK15" s="39"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519</v>
      </c>
      <c r="W16" s="32" t="s">
        <v>150</v>
      </c>
      <c r="Y16" s="32" t="s">
        <v>276</v>
      </c>
      <c r="Z16" s="32" t="s">
        <v>404</v>
      </c>
      <c r="AA16" s="59" t="s">
        <v>370</v>
      </c>
      <c r="AB16" s="59" t="s">
        <v>498</v>
      </c>
      <c r="AC16" s="31"/>
      <c r="AD16" s="31"/>
      <c r="AE16" s="31"/>
      <c r="AF16" s="30"/>
      <c r="AG16" s="51"/>
      <c r="AK16" s="39"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537</v>
      </c>
      <c r="W17" s="32" t="s">
        <v>151</v>
      </c>
      <c r="Y17" s="32" t="s">
        <v>277</v>
      </c>
      <c r="Z17" s="32" t="s">
        <v>405</v>
      </c>
      <c r="AA17" s="59" t="s">
        <v>371</v>
      </c>
      <c r="AB17" s="59" t="s">
        <v>499</v>
      </c>
      <c r="AC17" s="31"/>
      <c r="AD17" s="31"/>
      <c r="AE17" s="31"/>
      <c r="AF17" s="30"/>
      <c r="AG17" s="51"/>
      <c r="AK17" s="39"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520</v>
      </c>
      <c r="W18" s="32" t="s">
        <v>152</v>
      </c>
      <c r="Y18" s="32" t="s">
        <v>278</v>
      </c>
      <c r="Z18" s="32" t="s">
        <v>406</v>
      </c>
      <c r="AA18" s="59" t="s">
        <v>372</v>
      </c>
      <c r="AB18" s="59" t="s">
        <v>500</v>
      </c>
      <c r="AC18" s="31"/>
      <c r="AD18" s="31"/>
      <c r="AE18" s="31"/>
      <c r="AF18" s="30"/>
      <c r="AK18" s="39"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521</v>
      </c>
      <c r="W19" s="32" t="s">
        <v>153</v>
      </c>
      <c r="Y19" s="32" t="s">
        <v>279</v>
      </c>
      <c r="Z19" s="32" t="s">
        <v>407</v>
      </c>
      <c r="AA19" s="59" t="s">
        <v>373</v>
      </c>
      <c r="AB19" s="59" t="s">
        <v>501</v>
      </c>
      <c r="AC19" s="31"/>
      <c r="AD19" s="31"/>
      <c r="AE19" s="31"/>
      <c r="AF19" s="30"/>
      <c r="AK19" s="39"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2" t="s">
        <v>522</v>
      </c>
      <c r="W20" s="32" t="s">
        <v>154</v>
      </c>
      <c r="Y20" s="32" t="s">
        <v>280</v>
      </c>
      <c r="Z20" s="32" t="s">
        <v>408</v>
      </c>
      <c r="AA20" s="59" t="s">
        <v>374</v>
      </c>
      <c r="AB20" s="59" t="s">
        <v>502</v>
      </c>
      <c r="AC20" s="31"/>
      <c r="AD20" s="31"/>
      <c r="AE20" s="31"/>
      <c r="AF20" s="30"/>
      <c r="AK20" s="39" t="str">
        <f t="shared" si="7"/>
        <v>S</v>
      </c>
    </row>
    <row r="21" spans="1:37" ht="13.5" customHeight="1" x14ac:dyDescent="0.15">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523</v>
      </c>
      <c r="W21" s="32" t="s">
        <v>155</v>
      </c>
      <c r="Y21" s="32" t="s">
        <v>281</v>
      </c>
      <c r="Z21" s="32" t="s">
        <v>409</v>
      </c>
      <c r="AA21" s="59" t="s">
        <v>375</v>
      </c>
      <c r="AB21" s="59" t="s">
        <v>503</v>
      </c>
      <c r="AC21" s="31"/>
      <c r="AD21" s="31"/>
      <c r="AE21" s="31"/>
      <c r="AF21" s="30"/>
      <c r="AK21" s="39" t="str">
        <f t="shared" si="7"/>
        <v>T</v>
      </c>
    </row>
    <row r="22" spans="1:37" ht="13.5" customHeight="1" x14ac:dyDescent="0.15">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572</v>
      </c>
      <c r="W22" s="32" t="s">
        <v>156</v>
      </c>
      <c r="Y22" s="32" t="s">
        <v>282</v>
      </c>
      <c r="Z22" s="32" t="s">
        <v>410</v>
      </c>
      <c r="AA22" s="59" t="s">
        <v>376</v>
      </c>
      <c r="AB22" s="59" t="s">
        <v>504</v>
      </c>
      <c r="AC22" s="31"/>
      <c r="AD22" s="31"/>
      <c r="AE22" s="31"/>
      <c r="AF22" s="30"/>
      <c r="AK22" s="39" t="str">
        <f t="shared" si="7"/>
        <v>U</v>
      </c>
    </row>
    <row r="23" spans="1:37" ht="13.5" customHeight="1" x14ac:dyDescent="0.15">
      <c r="A23" s="57"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524</v>
      </c>
      <c r="W23" s="32" t="s">
        <v>157</v>
      </c>
      <c r="Y23" s="32" t="s">
        <v>283</v>
      </c>
      <c r="Z23" s="32" t="s">
        <v>411</v>
      </c>
      <c r="AA23" s="59" t="s">
        <v>377</v>
      </c>
      <c r="AB23" s="59" t="s">
        <v>505</v>
      </c>
      <c r="AC23" s="31"/>
      <c r="AD23" s="31"/>
      <c r="AE23" s="31"/>
      <c r="AF23" s="30"/>
      <c r="AK23" s="39" t="str">
        <f t="shared" si="7"/>
        <v>V</v>
      </c>
    </row>
    <row r="24" spans="1:37" ht="13.5" customHeight="1" x14ac:dyDescent="0.15">
      <c r="A24" s="70"/>
      <c r="B24" s="55"/>
      <c r="F24" s="18" t="s">
        <v>257</v>
      </c>
      <c r="G24" s="17"/>
      <c r="H24" s="13" t="str">
        <f t="shared" si="1"/>
        <v/>
      </c>
      <c r="I24" s="13" t="str">
        <f t="shared" si="5"/>
        <v>一般会計</v>
      </c>
      <c r="K24" s="13"/>
      <c r="L24" s="13"/>
      <c r="O24" s="13"/>
      <c r="P24" s="13"/>
      <c r="Q24" s="19"/>
      <c r="T24" s="13"/>
      <c r="U24" s="32" t="s">
        <v>525</v>
      </c>
      <c r="W24" s="32" t="s">
        <v>158</v>
      </c>
      <c r="Y24" s="32" t="s">
        <v>284</v>
      </c>
      <c r="Z24" s="32" t="s">
        <v>412</v>
      </c>
      <c r="AA24" s="59" t="s">
        <v>378</v>
      </c>
      <c r="AB24" s="59" t="s">
        <v>506</v>
      </c>
      <c r="AC24" s="31"/>
      <c r="AD24" s="31"/>
      <c r="AE24" s="31"/>
      <c r="AF24" s="30"/>
      <c r="AK24" s="39" t="str">
        <f>CHAR(CODE(AK23)+1)</f>
        <v>W</v>
      </c>
    </row>
    <row r="25" spans="1:37" ht="13.5" customHeight="1" x14ac:dyDescent="0.15">
      <c r="A25" s="56"/>
      <c r="B25" s="55"/>
      <c r="F25" s="18" t="s">
        <v>124</v>
      </c>
      <c r="G25" s="17"/>
      <c r="H25" s="13" t="str">
        <f t="shared" si="1"/>
        <v/>
      </c>
      <c r="I25" s="13" t="str">
        <f t="shared" si="5"/>
        <v>一般会計</v>
      </c>
      <c r="K25" s="13"/>
      <c r="L25" s="13"/>
      <c r="O25" s="13"/>
      <c r="P25" s="13"/>
      <c r="Q25" s="19"/>
      <c r="T25" s="13"/>
      <c r="U25" s="32" t="s">
        <v>526</v>
      </c>
      <c r="W25" s="49"/>
      <c r="Y25" s="32" t="s">
        <v>285</v>
      </c>
      <c r="Z25" s="32" t="s">
        <v>413</v>
      </c>
      <c r="AA25" s="59" t="s">
        <v>379</v>
      </c>
      <c r="AB25" s="59" t="s">
        <v>507</v>
      </c>
      <c r="AC25" s="31"/>
      <c r="AD25" s="31"/>
      <c r="AE25" s="31"/>
      <c r="AF25" s="30"/>
      <c r="AK25" s="39" t="str">
        <f t="shared" si="7"/>
        <v>X</v>
      </c>
    </row>
    <row r="26" spans="1:37" ht="13.5" customHeight="1" x14ac:dyDescent="0.15">
      <c r="A26" s="56"/>
      <c r="B26" s="55"/>
      <c r="F26" s="18" t="s">
        <v>125</v>
      </c>
      <c r="G26" s="17"/>
      <c r="H26" s="13" t="str">
        <f t="shared" si="1"/>
        <v/>
      </c>
      <c r="I26" s="13" t="str">
        <f t="shared" si="5"/>
        <v>一般会計</v>
      </c>
      <c r="K26" s="13"/>
      <c r="L26" s="13"/>
      <c r="O26" s="13"/>
      <c r="P26" s="13"/>
      <c r="Q26" s="19"/>
      <c r="T26" s="13"/>
      <c r="U26" s="32" t="s">
        <v>527</v>
      </c>
      <c r="Y26" s="32" t="s">
        <v>286</v>
      </c>
      <c r="Z26" s="32" t="s">
        <v>414</v>
      </c>
      <c r="AA26" s="59" t="s">
        <v>380</v>
      </c>
      <c r="AB26" s="59" t="s">
        <v>508</v>
      </c>
      <c r="AC26" s="31"/>
      <c r="AD26" s="31"/>
      <c r="AE26" s="31"/>
      <c r="AF26" s="30"/>
      <c r="AK26" s="39"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528</v>
      </c>
      <c r="Y27" s="32" t="s">
        <v>287</v>
      </c>
      <c r="Z27" s="32" t="s">
        <v>415</v>
      </c>
      <c r="AA27" s="59" t="s">
        <v>381</v>
      </c>
      <c r="AB27" s="59" t="s">
        <v>509</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529</v>
      </c>
      <c r="Y28" s="32" t="s">
        <v>288</v>
      </c>
      <c r="Z28" s="32" t="s">
        <v>416</v>
      </c>
      <c r="AA28" s="59" t="s">
        <v>382</v>
      </c>
      <c r="AB28" s="59" t="s">
        <v>510</v>
      </c>
      <c r="AC28" s="31"/>
      <c r="AD28" s="31"/>
      <c r="AE28" s="31"/>
      <c r="AF28" s="30"/>
      <c r="AK28" s="39"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530</v>
      </c>
      <c r="Y29" s="32" t="s">
        <v>289</v>
      </c>
      <c r="Z29" s="32" t="s">
        <v>417</v>
      </c>
      <c r="AA29" s="59" t="s">
        <v>383</v>
      </c>
      <c r="AB29" s="59" t="s">
        <v>511</v>
      </c>
      <c r="AC29" s="31"/>
      <c r="AD29" s="31"/>
      <c r="AE29" s="31"/>
      <c r="AF29" s="30"/>
      <c r="AK29" s="3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531</v>
      </c>
      <c r="Y30" s="32" t="s">
        <v>290</v>
      </c>
      <c r="Z30" s="32" t="s">
        <v>418</v>
      </c>
      <c r="AA30" s="59" t="s">
        <v>384</v>
      </c>
      <c r="AB30" s="59" t="s">
        <v>512</v>
      </c>
      <c r="AC30" s="31"/>
      <c r="AD30" s="31"/>
      <c r="AE30" s="31"/>
      <c r="AF30" s="30"/>
      <c r="AK30" s="3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532</v>
      </c>
      <c r="Y31" s="32" t="s">
        <v>291</v>
      </c>
      <c r="Z31" s="32" t="s">
        <v>419</v>
      </c>
      <c r="AA31" s="59" t="s">
        <v>385</v>
      </c>
      <c r="AB31" s="59" t="s">
        <v>513</v>
      </c>
      <c r="AC31" s="31"/>
      <c r="AD31" s="31"/>
      <c r="AE31" s="31"/>
      <c r="AF31" s="30"/>
      <c r="AK31" s="3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533</v>
      </c>
      <c r="Y32" s="32" t="s">
        <v>292</v>
      </c>
      <c r="Z32" s="32" t="s">
        <v>420</v>
      </c>
      <c r="AA32" s="59" t="s">
        <v>65</v>
      </c>
      <c r="AB32" s="59" t="s">
        <v>65</v>
      </c>
      <c r="AC32" s="31"/>
      <c r="AD32" s="31"/>
      <c r="AE32" s="31"/>
      <c r="AF32" s="30"/>
      <c r="AK32" s="3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534</v>
      </c>
      <c r="Y33" s="32" t="s">
        <v>293</v>
      </c>
      <c r="Z33" s="32" t="s">
        <v>421</v>
      </c>
      <c r="AA33" s="49"/>
      <c r="AB33" s="31"/>
      <c r="AC33" s="31"/>
      <c r="AD33" s="31"/>
      <c r="AE33" s="31"/>
      <c r="AF33" s="30"/>
      <c r="AK33" s="3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535</v>
      </c>
      <c r="Y34" s="32" t="s">
        <v>294</v>
      </c>
      <c r="Z34" s="32" t="s">
        <v>422</v>
      </c>
      <c r="AB34" s="31"/>
      <c r="AC34" s="31"/>
      <c r="AD34" s="31"/>
      <c r="AE34" s="31"/>
      <c r="AF34" s="30"/>
      <c r="AK34" s="3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2" t="s">
        <v>536</v>
      </c>
      <c r="Y35" s="32" t="s">
        <v>295</v>
      </c>
      <c r="Z35" s="32" t="s">
        <v>423</v>
      </c>
      <c r="AC35" s="31"/>
      <c r="AF35" s="30"/>
      <c r="AK35" s="3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2" t="s">
        <v>296</v>
      </c>
      <c r="Z36" s="32" t="s">
        <v>424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297</v>
      </c>
      <c r="Z37" s="32" t="s">
        <v>425</v>
      </c>
      <c r="AF37" s="30"/>
      <c r="AK37" s="39" t="str">
        <f t="shared" si="7"/>
        <v>j</v>
      </c>
    </row>
    <row r="38" spans="1:37" x14ac:dyDescent="0.15">
      <c r="A38" s="13"/>
      <c r="B38" s="13"/>
      <c r="F38" s="13"/>
      <c r="G38" s="19"/>
      <c r="K38" s="13"/>
      <c r="L38" s="13"/>
      <c r="O38" s="13"/>
      <c r="P38" s="13"/>
      <c r="Q38" s="19"/>
      <c r="T38" s="13"/>
      <c r="Y38" s="32" t="s">
        <v>298</v>
      </c>
      <c r="Z38" s="32" t="s">
        <v>426</v>
      </c>
      <c r="AF38" s="30"/>
      <c r="AK38" s="39" t="str">
        <f t="shared" si="7"/>
        <v>k</v>
      </c>
    </row>
    <row r="39" spans="1:37" x14ac:dyDescent="0.15">
      <c r="A39" s="13"/>
      <c r="B39" s="13"/>
      <c r="F39" s="13" t="str">
        <f>I37</f>
        <v>一般会計</v>
      </c>
      <c r="G39" s="19"/>
      <c r="K39" s="13"/>
      <c r="L39" s="13"/>
      <c r="O39" s="13"/>
      <c r="P39" s="13"/>
      <c r="Q39" s="19"/>
      <c r="T39" s="13"/>
      <c r="U39" s="32" t="s">
        <v>538</v>
      </c>
      <c r="Y39" s="32" t="s">
        <v>299</v>
      </c>
      <c r="Z39" s="32" t="s">
        <v>427</v>
      </c>
      <c r="AF39" s="30"/>
      <c r="AK39" s="39" t="str">
        <f t="shared" si="7"/>
        <v>l</v>
      </c>
    </row>
    <row r="40" spans="1:37" x14ac:dyDescent="0.15">
      <c r="A40" s="13"/>
      <c r="B40" s="13"/>
      <c r="F40" s="13"/>
      <c r="G40" s="19"/>
      <c r="K40" s="13"/>
      <c r="L40" s="13"/>
      <c r="O40" s="13"/>
      <c r="P40" s="13"/>
      <c r="Q40" s="19"/>
      <c r="T40" s="13"/>
      <c r="U40" s="32"/>
      <c r="Y40" s="32" t="s">
        <v>300</v>
      </c>
      <c r="Z40" s="32" t="s">
        <v>428</v>
      </c>
      <c r="AF40" s="30"/>
      <c r="AK40" s="39" t="str">
        <f t="shared" si="7"/>
        <v>m</v>
      </c>
    </row>
    <row r="41" spans="1:37" x14ac:dyDescent="0.15">
      <c r="A41" s="13"/>
      <c r="B41" s="13"/>
      <c r="F41" s="13"/>
      <c r="G41" s="19"/>
      <c r="K41" s="13"/>
      <c r="L41" s="13"/>
      <c r="O41" s="13"/>
      <c r="P41" s="13"/>
      <c r="Q41" s="19"/>
      <c r="T41" s="13"/>
      <c r="U41" s="32" t="s">
        <v>240</v>
      </c>
      <c r="Y41" s="32" t="s">
        <v>301</v>
      </c>
      <c r="Z41" s="32" t="s">
        <v>429</v>
      </c>
      <c r="AF41" s="30"/>
      <c r="AK41" s="39" t="str">
        <f t="shared" si="7"/>
        <v>n</v>
      </c>
    </row>
    <row r="42" spans="1:37" x14ac:dyDescent="0.15">
      <c r="A42" s="13"/>
      <c r="B42" s="13"/>
      <c r="F42" s="13"/>
      <c r="G42" s="19"/>
      <c r="K42" s="13"/>
      <c r="L42" s="13"/>
      <c r="O42" s="13"/>
      <c r="P42" s="13"/>
      <c r="Q42" s="19"/>
      <c r="T42" s="13"/>
      <c r="U42" s="32" t="s">
        <v>250</v>
      </c>
      <c r="Y42" s="32" t="s">
        <v>302</v>
      </c>
      <c r="Z42" s="32" t="s">
        <v>430</v>
      </c>
      <c r="AF42" s="30"/>
      <c r="AK42" s="39" t="str">
        <f t="shared" si="7"/>
        <v>o</v>
      </c>
    </row>
    <row r="43" spans="1:37" x14ac:dyDescent="0.15">
      <c r="A43" s="13"/>
      <c r="B43" s="13"/>
      <c r="F43" s="13"/>
      <c r="G43" s="19"/>
      <c r="K43" s="13"/>
      <c r="L43" s="13"/>
      <c r="O43" s="13"/>
      <c r="P43" s="13"/>
      <c r="Q43" s="19"/>
      <c r="T43" s="13"/>
      <c r="Y43" s="32" t="s">
        <v>303</v>
      </c>
      <c r="Z43" s="32" t="s">
        <v>431</v>
      </c>
      <c r="AF43" s="30"/>
      <c r="AK43" s="39" t="str">
        <f t="shared" si="7"/>
        <v>p</v>
      </c>
    </row>
    <row r="44" spans="1:37" x14ac:dyDescent="0.15">
      <c r="A44" s="13"/>
      <c r="B44" s="13"/>
      <c r="F44" s="13"/>
      <c r="G44" s="19"/>
      <c r="K44" s="13"/>
      <c r="L44" s="13"/>
      <c r="O44" s="13"/>
      <c r="P44" s="13"/>
      <c r="Q44" s="19"/>
      <c r="T44" s="13"/>
      <c r="Y44" s="32" t="s">
        <v>304</v>
      </c>
      <c r="Z44" s="32" t="s">
        <v>432</v>
      </c>
      <c r="AF44" s="30"/>
      <c r="AK44" s="39" t="str">
        <f t="shared" si="7"/>
        <v>q</v>
      </c>
    </row>
    <row r="45" spans="1:37" x14ac:dyDescent="0.15">
      <c r="A45" s="13"/>
      <c r="B45" s="13"/>
      <c r="F45" s="13"/>
      <c r="G45" s="19"/>
      <c r="K45" s="13"/>
      <c r="L45" s="13"/>
      <c r="O45" s="13"/>
      <c r="P45" s="13"/>
      <c r="Q45" s="19"/>
      <c r="T45" s="13"/>
      <c r="U45" s="29" t="s">
        <v>160</v>
      </c>
      <c r="Y45" s="32" t="s">
        <v>305</v>
      </c>
      <c r="Z45" s="32" t="s">
        <v>433</v>
      </c>
      <c r="AF45" s="30"/>
      <c r="AK45" s="39" t="str">
        <f t="shared" si="7"/>
        <v>r</v>
      </c>
    </row>
    <row r="46" spans="1:37" x14ac:dyDescent="0.15">
      <c r="A46" s="13"/>
      <c r="B46" s="13"/>
      <c r="F46" s="13"/>
      <c r="G46" s="19"/>
      <c r="K46" s="13"/>
      <c r="L46" s="13"/>
      <c r="O46" s="13"/>
      <c r="P46" s="13"/>
      <c r="Q46" s="19"/>
      <c r="T46" s="13"/>
      <c r="U46" s="66" t="s">
        <v>571</v>
      </c>
      <c r="Y46" s="32" t="s">
        <v>306</v>
      </c>
      <c r="Z46" s="32" t="s">
        <v>434</v>
      </c>
      <c r="AF46" s="30"/>
      <c r="AK46" s="39" t="str">
        <f t="shared" si="7"/>
        <v>s</v>
      </c>
    </row>
    <row r="47" spans="1:37" x14ac:dyDescent="0.15">
      <c r="A47" s="13"/>
      <c r="B47" s="13"/>
      <c r="F47" s="13"/>
      <c r="G47" s="19"/>
      <c r="K47" s="13"/>
      <c r="L47" s="13"/>
      <c r="O47" s="13"/>
      <c r="P47" s="13"/>
      <c r="Q47" s="19"/>
      <c r="T47" s="13"/>
      <c r="Y47" s="32" t="s">
        <v>307</v>
      </c>
      <c r="Z47" s="32" t="s">
        <v>435</v>
      </c>
      <c r="AF47" s="30"/>
      <c r="AK47" s="39" t="str">
        <f t="shared" si="7"/>
        <v>t</v>
      </c>
    </row>
    <row r="48" spans="1:37" x14ac:dyDescent="0.15">
      <c r="A48" s="13"/>
      <c r="B48" s="13"/>
      <c r="F48" s="13"/>
      <c r="G48" s="19"/>
      <c r="K48" s="13"/>
      <c r="L48" s="13"/>
      <c r="O48" s="13"/>
      <c r="P48" s="13"/>
      <c r="Q48" s="19"/>
      <c r="T48" s="13"/>
      <c r="U48" s="66">
        <v>2021</v>
      </c>
      <c r="Y48" s="32" t="s">
        <v>308</v>
      </c>
      <c r="Z48" s="32" t="s">
        <v>436</v>
      </c>
      <c r="AF48" s="30"/>
      <c r="AK48" s="39" t="str">
        <f t="shared" si="7"/>
        <v>u</v>
      </c>
    </row>
    <row r="49" spans="1:37" x14ac:dyDescent="0.15">
      <c r="A49" s="13"/>
      <c r="B49" s="13"/>
      <c r="F49" s="13"/>
      <c r="G49" s="19"/>
      <c r="K49" s="13"/>
      <c r="L49" s="13"/>
      <c r="O49" s="13"/>
      <c r="P49" s="13"/>
      <c r="Q49" s="19"/>
      <c r="T49" s="13"/>
      <c r="U49" s="66">
        <v>2022</v>
      </c>
      <c r="Y49" s="32" t="s">
        <v>309</v>
      </c>
      <c r="Z49" s="32" t="s">
        <v>437</v>
      </c>
      <c r="AF49" s="30"/>
      <c r="AK49" s="39" t="str">
        <f t="shared" si="7"/>
        <v>v</v>
      </c>
    </row>
    <row r="50" spans="1:37" x14ac:dyDescent="0.15">
      <c r="A50" s="13"/>
      <c r="B50" s="13"/>
      <c r="F50" s="13"/>
      <c r="G50" s="19"/>
      <c r="K50" s="13"/>
      <c r="L50" s="13"/>
      <c r="O50" s="13"/>
      <c r="P50" s="13"/>
      <c r="Q50" s="19"/>
      <c r="T50" s="13"/>
      <c r="U50" s="66">
        <v>2023</v>
      </c>
      <c r="Y50" s="32" t="s">
        <v>310</v>
      </c>
      <c r="Z50" s="32" t="s">
        <v>438</v>
      </c>
      <c r="AF50" s="30"/>
    </row>
    <row r="51" spans="1:37" x14ac:dyDescent="0.15">
      <c r="A51" s="13"/>
      <c r="B51" s="13"/>
      <c r="F51" s="13"/>
      <c r="G51" s="19"/>
      <c r="K51" s="13"/>
      <c r="L51" s="13"/>
      <c r="O51" s="13"/>
      <c r="P51" s="13"/>
      <c r="Q51" s="19"/>
      <c r="T51" s="13"/>
      <c r="U51" s="66">
        <v>2024</v>
      </c>
      <c r="Y51" s="32" t="s">
        <v>311</v>
      </c>
      <c r="Z51" s="32" t="s">
        <v>439</v>
      </c>
      <c r="AF51" s="30"/>
    </row>
    <row r="52" spans="1:37" x14ac:dyDescent="0.15">
      <c r="A52" s="13"/>
      <c r="B52" s="13"/>
      <c r="F52" s="13"/>
      <c r="G52" s="19"/>
      <c r="K52" s="13"/>
      <c r="L52" s="13"/>
      <c r="O52" s="13"/>
      <c r="P52" s="13"/>
      <c r="Q52" s="19"/>
      <c r="T52" s="13"/>
      <c r="U52" s="66">
        <v>2025</v>
      </c>
      <c r="Y52" s="32" t="s">
        <v>312</v>
      </c>
      <c r="Z52" s="32" t="s">
        <v>440</v>
      </c>
      <c r="AF52" s="30"/>
    </row>
    <row r="53" spans="1:37" x14ac:dyDescent="0.15">
      <c r="A53" s="13"/>
      <c r="B53" s="13"/>
      <c r="F53" s="13"/>
      <c r="G53" s="19"/>
      <c r="K53" s="13"/>
      <c r="L53" s="13"/>
      <c r="O53" s="13"/>
      <c r="P53" s="13"/>
      <c r="Q53" s="19"/>
      <c r="T53" s="13"/>
      <c r="U53" s="66">
        <v>2026</v>
      </c>
      <c r="Y53" s="32" t="s">
        <v>313</v>
      </c>
      <c r="Z53" s="32" t="s">
        <v>441</v>
      </c>
      <c r="AF53" s="30"/>
    </row>
    <row r="54" spans="1:37" x14ac:dyDescent="0.15">
      <c r="A54" s="13"/>
      <c r="B54" s="13"/>
      <c r="F54" s="13"/>
      <c r="G54" s="19"/>
      <c r="K54" s="13"/>
      <c r="L54" s="13"/>
      <c r="O54" s="13"/>
      <c r="P54" s="20"/>
      <c r="Q54" s="19"/>
      <c r="T54" s="13"/>
      <c r="Y54" s="32" t="s">
        <v>314</v>
      </c>
      <c r="Z54" s="32" t="s">
        <v>442</v>
      </c>
      <c r="AF54" s="30"/>
    </row>
    <row r="55" spans="1:37" x14ac:dyDescent="0.15">
      <c r="A55" s="13"/>
      <c r="B55" s="13"/>
      <c r="F55" s="13"/>
      <c r="G55" s="19"/>
      <c r="K55" s="13"/>
      <c r="L55" s="13"/>
      <c r="O55" s="13"/>
      <c r="P55" s="13"/>
      <c r="Q55" s="19"/>
      <c r="T55" s="13"/>
      <c r="Y55" s="32" t="s">
        <v>315</v>
      </c>
      <c r="Z55" s="32" t="s">
        <v>443</v>
      </c>
      <c r="AF55" s="30"/>
    </row>
    <row r="56" spans="1:37" x14ac:dyDescent="0.15">
      <c r="A56" s="13"/>
      <c r="B56" s="13"/>
      <c r="F56" s="13"/>
      <c r="G56" s="19"/>
      <c r="K56" s="13"/>
      <c r="L56" s="13"/>
      <c r="O56" s="13"/>
      <c r="P56" s="13"/>
      <c r="Q56" s="19"/>
      <c r="T56" s="13"/>
      <c r="U56" s="66">
        <v>20</v>
      </c>
      <c r="Y56" s="32" t="s">
        <v>316</v>
      </c>
      <c r="Z56" s="32" t="s">
        <v>444</v>
      </c>
      <c r="AF56" s="30"/>
    </row>
    <row r="57" spans="1:37" x14ac:dyDescent="0.15">
      <c r="A57" s="13"/>
      <c r="B57" s="13"/>
      <c r="F57" s="13"/>
      <c r="G57" s="19"/>
      <c r="K57" s="13"/>
      <c r="L57" s="13"/>
      <c r="O57" s="13"/>
      <c r="P57" s="13"/>
      <c r="Q57" s="19"/>
      <c r="T57" s="13"/>
      <c r="U57" s="32" t="s">
        <v>514</v>
      </c>
      <c r="Y57" s="32" t="s">
        <v>317</v>
      </c>
      <c r="Z57" s="32" t="s">
        <v>445</v>
      </c>
      <c r="AF57" s="30"/>
    </row>
    <row r="58" spans="1:37" x14ac:dyDescent="0.15">
      <c r="A58" s="13"/>
      <c r="B58" s="13"/>
      <c r="F58" s="13"/>
      <c r="G58" s="19"/>
      <c r="K58" s="13"/>
      <c r="L58" s="13"/>
      <c r="O58" s="13"/>
      <c r="P58" s="13"/>
      <c r="Q58" s="19"/>
      <c r="T58" s="13"/>
      <c r="U58" s="32" t="s">
        <v>515</v>
      </c>
      <c r="Y58" s="32" t="s">
        <v>318</v>
      </c>
      <c r="Z58" s="32" t="s">
        <v>446</v>
      </c>
      <c r="AF58" s="30"/>
    </row>
    <row r="59" spans="1:37" x14ac:dyDescent="0.15">
      <c r="A59" s="13"/>
      <c r="B59" s="13"/>
      <c r="F59" s="13"/>
      <c r="G59" s="19"/>
      <c r="K59" s="13"/>
      <c r="L59" s="13"/>
      <c r="O59" s="13"/>
      <c r="P59" s="13"/>
      <c r="Q59" s="19"/>
      <c r="T59" s="13"/>
      <c r="Y59" s="32" t="s">
        <v>319</v>
      </c>
      <c r="Z59" s="32" t="s">
        <v>447</v>
      </c>
      <c r="AF59" s="30"/>
    </row>
    <row r="60" spans="1:37" x14ac:dyDescent="0.15">
      <c r="A60" s="13"/>
      <c r="B60" s="13"/>
      <c r="F60" s="13"/>
      <c r="G60" s="19"/>
      <c r="K60" s="13"/>
      <c r="L60" s="13"/>
      <c r="O60" s="13"/>
      <c r="P60" s="13"/>
      <c r="Q60" s="19"/>
      <c r="T60" s="13"/>
      <c r="Y60" s="32" t="s">
        <v>320</v>
      </c>
      <c r="Z60" s="32" t="s">
        <v>448</v>
      </c>
      <c r="AF60" s="30"/>
    </row>
    <row r="61" spans="1:37" x14ac:dyDescent="0.15">
      <c r="A61" s="13"/>
      <c r="B61" s="13"/>
      <c r="F61" s="13"/>
      <c r="G61" s="19"/>
      <c r="K61" s="13"/>
      <c r="L61" s="13"/>
      <c r="O61" s="13"/>
      <c r="P61" s="13"/>
      <c r="Q61" s="19"/>
      <c r="T61" s="13"/>
      <c r="Y61" s="32" t="s">
        <v>321</v>
      </c>
      <c r="Z61" s="32" t="s">
        <v>449</v>
      </c>
      <c r="AF61" s="30"/>
    </row>
    <row r="62" spans="1:37" x14ac:dyDescent="0.15">
      <c r="A62" s="13"/>
      <c r="B62" s="13"/>
      <c r="F62" s="13"/>
      <c r="G62" s="19"/>
      <c r="K62" s="13"/>
      <c r="L62" s="13"/>
      <c r="O62" s="13"/>
      <c r="P62" s="13"/>
      <c r="Q62" s="19"/>
      <c r="T62" s="13"/>
      <c r="Y62" s="32" t="s">
        <v>322</v>
      </c>
      <c r="Z62" s="32" t="s">
        <v>450</v>
      </c>
      <c r="AF62" s="30"/>
    </row>
    <row r="63" spans="1:37" x14ac:dyDescent="0.15">
      <c r="A63" s="13"/>
      <c r="B63" s="13"/>
      <c r="F63" s="13"/>
      <c r="G63" s="19"/>
      <c r="K63" s="13"/>
      <c r="L63" s="13"/>
      <c r="O63" s="13"/>
      <c r="P63" s="13"/>
      <c r="Q63" s="19"/>
      <c r="T63" s="13"/>
      <c r="Y63" s="32" t="s">
        <v>323</v>
      </c>
      <c r="Z63" s="32" t="s">
        <v>451</v>
      </c>
      <c r="AF63" s="30"/>
    </row>
    <row r="64" spans="1:37" x14ac:dyDescent="0.15">
      <c r="A64" s="13"/>
      <c r="B64" s="13"/>
      <c r="F64" s="13"/>
      <c r="G64" s="19"/>
      <c r="K64" s="13"/>
      <c r="L64" s="13"/>
      <c r="O64" s="13"/>
      <c r="P64" s="13"/>
      <c r="Q64" s="19"/>
      <c r="T64" s="13"/>
      <c r="Y64" s="32" t="s">
        <v>324</v>
      </c>
      <c r="Z64" s="32" t="s">
        <v>452</v>
      </c>
      <c r="AF64" s="30"/>
    </row>
    <row r="65" spans="1:32" x14ac:dyDescent="0.15">
      <c r="A65" s="13"/>
      <c r="B65" s="13"/>
      <c r="F65" s="13"/>
      <c r="G65" s="19"/>
      <c r="K65" s="13"/>
      <c r="L65" s="13"/>
      <c r="O65" s="13"/>
      <c r="P65" s="13"/>
      <c r="Q65" s="19"/>
      <c r="T65" s="13"/>
      <c r="Y65" s="32" t="s">
        <v>325</v>
      </c>
      <c r="Z65" s="32" t="s">
        <v>453</v>
      </c>
      <c r="AF65" s="30"/>
    </row>
    <row r="66" spans="1:32" x14ac:dyDescent="0.15">
      <c r="A66" s="13"/>
      <c r="B66" s="13"/>
      <c r="F66" s="13"/>
      <c r="G66" s="19"/>
      <c r="K66" s="13"/>
      <c r="L66" s="13"/>
      <c r="O66" s="13"/>
      <c r="P66" s="13"/>
      <c r="Q66" s="19"/>
      <c r="T66" s="13"/>
      <c r="Y66" s="32" t="s">
        <v>66</v>
      </c>
      <c r="Z66" s="32" t="s">
        <v>454</v>
      </c>
      <c r="AF66" s="30"/>
    </row>
    <row r="67" spans="1:32" x14ac:dyDescent="0.15">
      <c r="A67" s="13"/>
      <c r="B67" s="13"/>
      <c r="F67" s="13"/>
      <c r="G67" s="19"/>
      <c r="K67" s="13"/>
      <c r="L67" s="13"/>
      <c r="O67" s="13"/>
      <c r="P67" s="13"/>
      <c r="Q67" s="19"/>
      <c r="T67" s="13"/>
      <c r="Y67" s="32" t="s">
        <v>326</v>
      </c>
      <c r="Z67" s="32" t="s">
        <v>455</v>
      </c>
      <c r="AF67" s="30"/>
    </row>
    <row r="68" spans="1:32" x14ac:dyDescent="0.15">
      <c r="A68" s="13"/>
      <c r="B68" s="13"/>
      <c r="F68" s="13"/>
      <c r="G68" s="19"/>
      <c r="K68" s="13"/>
      <c r="L68" s="13"/>
      <c r="O68" s="13"/>
      <c r="P68" s="13"/>
      <c r="Q68" s="19"/>
      <c r="T68" s="13"/>
      <c r="Y68" s="32" t="s">
        <v>327</v>
      </c>
      <c r="Z68" s="32" t="s">
        <v>456</v>
      </c>
      <c r="AF68" s="30"/>
    </row>
    <row r="69" spans="1:32" x14ac:dyDescent="0.15">
      <c r="A69" s="13"/>
      <c r="B69" s="13"/>
      <c r="F69" s="13"/>
      <c r="G69" s="19"/>
      <c r="K69" s="13"/>
      <c r="L69" s="13"/>
      <c r="O69" s="13"/>
      <c r="P69" s="13"/>
      <c r="Q69" s="19"/>
      <c r="T69" s="13"/>
      <c r="Y69" s="32" t="s">
        <v>328</v>
      </c>
      <c r="Z69" s="32" t="s">
        <v>457</v>
      </c>
      <c r="AF69" s="30"/>
    </row>
    <row r="70" spans="1:32" x14ac:dyDescent="0.15">
      <c r="A70" s="13"/>
      <c r="B70" s="13"/>
      <c r="Y70" s="32" t="s">
        <v>329</v>
      </c>
      <c r="Z70" s="32" t="s">
        <v>458</v>
      </c>
    </row>
    <row r="71" spans="1:32" x14ac:dyDescent="0.15">
      <c r="Y71" s="32" t="s">
        <v>330</v>
      </c>
      <c r="Z71" s="32" t="s">
        <v>459</v>
      </c>
    </row>
    <row r="72" spans="1:32" x14ac:dyDescent="0.15">
      <c r="Y72" s="32" t="s">
        <v>331</v>
      </c>
      <c r="Z72" s="32" t="s">
        <v>460</v>
      </c>
    </row>
    <row r="73" spans="1:32" x14ac:dyDescent="0.15">
      <c r="Y73" s="32" t="s">
        <v>332</v>
      </c>
      <c r="Z73" s="32" t="s">
        <v>461</v>
      </c>
    </row>
    <row r="74" spans="1:32" x14ac:dyDescent="0.15">
      <c r="Y74" s="32" t="s">
        <v>333</v>
      </c>
      <c r="Z74" s="32" t="s">
        <v>462</v>
      </c>
    </row>
    <row r="75" spans="1:32" x14ac:dyDescent="0.15">
      <c r="Y75" s="32" t="s">
        <v>334</v>
      </c>
      <c r="Z75" s="32" t="s">
        <v>463</v>
      </c>
    </row>
    <row r="76" spans="1:32" x14ac:dyDescent="0.15">
      <c r="Y76" s="32" t="s">
        <v>335</v>
      </c>
      <c r="Z76" s="32" t="s">
        <v>464</v>
      </c>
    </row>
    <row r="77" spans="1:32" x14ac:dyDescent="0.15">
      <c r="Y77" s="32" t="s">
        <v>336</v>
      </c>
      <c r="Z77" s="32" t="s">
        <v>465</v>
      </c>
    </row>
    <row r="78" spans="1:32" x14ac:dyDescent="0.15">
      <c r="Y78" s="32" t="s">
        <v>337</v>
      </c>
      <c r="Z78" s="32" t="s">
        <v>466</v>
      </c>
    </row>
    <row r="79" spans="1:32" x14ac:dyDescent="0.15">
      <c r="Y79" s="32" t="s">
        <v>338</v>
      </c>
      <c r="Z79" s="32" t="s">
        <v>467</v>
      </c>
    </row>
    <row r="80" spans="1:32" x14ac:dyDescent="0.15">
      <c r="Y80" s="32" t="s">
        <v>339</v>
      </c>
      <c r="Z80" s="32" t="s">
        <v>468</v>
      </c>
    </row>
    <row r="81" spans="25:26" x14ac:dyDescent="0.15">
      <c r="Y81" s="32" t="s">
        <v>340</v>
      </c>
      <c r="Z81" s="32" t="s">
        <v>469</v>
      </c>
    </row>
    <row r="82" spans="25:26" x14ac:dyDescent="0.15">
      <c r="Y82" s="32" t="s">
        <v>341</v>
      </c>
      <c r="Z82" s="32" t="s">
        <v>470</v>
      </c>
    </row>
    <row r="83" spans="25:26" x14ac:dyDescent="0.15">
      <c r="Y83" s="32" t="s">
        <v>342</v>
      </c>
      <c r="Z83" s="32" t="s">
        <v>471</v>
      </c>
    </row>
    <row r="84" spans="25:26" x14ac:dyDescent="0.15">
      <c r="Y84" s="32" t="s">
        <v>343</v>
      </c>
      <c r="Z84" s="32" t="s">
        <v>472</v>
      </c>
    </row>
    <row r="85" spans="25:26" x14ac:dyDescent="0.15">
      <c r="Y85" s="32" t="s">
        <v>344</v>
      </c>
      <c r="Z85" s="32" t="s">
        <v>473</v>
      </c>
    </row>
    <row r="86" spans="25:26" x14ac:dyDescent="0.15">
      <c r="Y86" s="32" t="s">
        <v>345</v>
      </c>
      <c r="Z86" s="32" t="s">
        <v>474</v>
      </c>
    </row>
    <row r="87" spans="25:26" x14ac:dyDescent="0.15">
      <c r="Y87" s="32" t="s">
        <v>346</v>
      </c>
      <c r="Z87" s="32" t="s">
        <v>475</v>
      </c>
    </row>
    <row r="88" spans="25:26" x14ac:dyDescent="0.15">
      <c r="Y88" s="32" t="s">
        <v>347</v>
      </c>
      <c r="Z88" s="32" t="s">
        <v>476</v>
      </c>
    </row>
    <row r="89" spans="25:26" x14ac:dyDescent="0.15">
      <c r="Y89" s="32" t="s">
        <v>348</v>
      </c>
      <c r="Z89" s="32" t="s">
        <v>477</v>
      </c>
    </row>
    <row r="90" spans="25:26" x14ac:dyDescent="0.15">
      <c r="Y90" s="32" t="s">
        <v>349</v>
      </c>
      <c r="Z90" s="32" t="s">
        <v>478</v>
      </c>
    </row>
    <row r="91" spans="25:26" x14ac:dyDescent="0.15">
      <c r="Y91" s="32" t="s">
        <v>350</v>
      </c>
      <c r="Z91" s="32" t="s">
        <v>479</v>
      </c>
    </row>
    <row r="92" spans="25:26" x14ac:dyDescent="0.15">
      <c r="Y92" s="32" t="s">
        <v>351</v>
      </c>
      <c r="Z92" s="32" t="s">
        <v>480</v>
      </c>
    </row>
    <row r="93" spans="25:26" x14ac:dyDescent="0.15">
      <c r="Y93" s="32" t="s">
        <v>352</v>
      </c>
      <c r="Z93" s="32" t="s">
        <v>481</v>
      </c>
    </row>
    <row r="94" spans="25:26" x14ac:dyDescent="0.15">
      <c r="Y94" s="32" t="s">
        <v>353</v>
      </c>
      <c r="Z94" s="32" t="s">
        <v>482</v>
      </c>
    </row>
    <row r="95" spans="25:26" x14ac:dyDescent="0.15">
      <c r="Y95" s="32" t="s">
        <v>354</v>
      </c>
      <c r="Z95" s="32" t="s">
        <v>483</v>
      </c>
    </row>
    <row r="96" spans="25:26" x14ac:dyDescent="0.15">
      <c r="Y96" s="32" t="s">
        <v>258</v>
      </c>
      <c r="Z96" s="32" t="s">
        <v>484</v>
      </c>
    </row>
    <row r="97" spans="25:26" x14ac:dyDescent="0.15">
      <c r="Y97" s="32" t="s">
        <v>355</v>
      </c>
      <c r="Z97" s="32" t="s">
        <v>485</v>
      </c>
    </row>
    <row r="98" spans="25:26" x14ac:dyDescent="0.15">
      <c r="Y98" s="32" t="s">
        <v>356</v>
      </c>
      <c r="Z98" s="32" t="s">
        <v>486</v>
      </c>
    </row>
    <row r="99" spans="25:26" x14ac:dyDescent="0.15">
      <c r="Y99" s="32" t="s">
        <v>386</v>
      </c>
      <c r="Z99" s="32" t="s">
        <v>487</v>
      </c>
    </row>
    <row r="100" spans="25:26" x14ac:dyDescent="0.15">
      <c r="Y100" s="32" t="s">
        <v>575</v>
      </c>
      <c r="Z100" s="32"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2022-08-24T10:46:35Z</dcterms:created>
  <dcterms:modified xsi:type="dcterms:W3CDTF">2022-09-14T02:51:44Z</dcterms:modified>
</cp:coreProperties>
</file>